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24226"/>
  <mc:AlternateContent xmlns:mc="http://schemas.openxmlformats.org/markup-compatibility/2006">
    <mc:Choice Requires="x15">
      <x15ac:absPath xmlns:x15ac="http://schemas.microsoft.com/office/spreadsheetml/2010/11/ac" url="C:\Users\Ingenieria Derivada\Desktop\FORMATOS COTIZACIONES\"/>
    </mc:Choice>
  </mc:AlternateContent>
  <xr:revisionPtr revIDLastSave="0" documentId="13_ncr:1_{8E596EEE-EF16-4E11-85EC-9F97D8B1F031}" xr6:coauthVersionLast="47" xr6:coauthVersionMax="47" xr10:uidLastSave="{00000000-0000-0000-0000-000000000000}"/>
  <bookViews>
    <workbookView xWindow="-120" yWindow="-120" windowWidth="29040" windowHeight="15720" tabRatio="840" firstSheet="1" activeTab="1" xr2:uid="{00000000-000D-0000-FFFF-FFFF00000000}"/>
  </bookViews>
  <sheets>
    <sheet name="Macro2" sheetId="9" state="hidden" r:id="rId1"/>
    <sheet name="macro busqueda simens" sheetId="7" r:id="rId2"/>
    <sheet name=" TEXTO METALMECANICA" sheetId="14" r:id="rId3"/>
    <sheet name="CUENTAS ARMARIO MEDIDORES" sheetId="15" r:id="rId4"/>
    <sheet name="CALCULO METALMECANICA" sheetId="12" r:id="rId5"/>
    <sheet name="TABLA PROD" sheetId="5" r:id="rId6"/>
    <sheet name="CALCULO BARRAJE" sheetId="10" r:id="rId7"/>
    <sheet name="Macro1" sheetId="16" r:id="rId8"/>
    <sheet name="COSTOS" sheetId="2" r:id="rId9"/>
    <sheet name="OFERTA CLIENTE" sheetId="1" r:id="rId10"/>
  </sheets>
  <definedNames>
    <definedName name="_xlnm._FilterDatabase" localSheetId="8" hidden="1">COSTOS!$A$9:$P$35</definedName>
    <definedName name="_xlnm._FilterDatabase" localSheetId="5" hidden="1">'TABLA PROD'!$B$2:$B$3045</definedName>
    <definedName name="_xlnm.Print_Area" localSheetId="9">'OFERTA CLIENTE'!$A$1:$F$145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5" i="1" l="1"/>
  <c r="C45" i="1"/>
  <c r="D45" i="1"/>
  <c r="B46" i="1"/>
  <c r="C46" i="1"/>
  <c r="D46" i="1"/>
  <c r="B47" i="1"/>
  <c r="C47" i="1"/>
  <c r="D47" i="1"/>
  <c r="B48" i="1"/>
  <c r="C48" i="1"/>
  <c r="D48" i="1"/>
  <c r="B49" i="1"/>
  <c r="C49" i="1"/>
  <c r="D49" i="1"/>
  <c r="B50" i="1"/>
  <c r="C50" i="1"/>
  <c r="D50" i="1"/>
  <c r="E12" i="2"/>
  <c r="K72" i="2"/>
  <c r="M72" i="2" s="1"/>
  <c r="N72" i="2" s="1"/>
  <c r="I72" i="2"/>
  <c r="D58" i="1"/>
  <c r="C58" i="1"/>
  <c r="B58" i="1"/>
  <c r="D56" i="1"/>
  <c r="C55" i="1"/>
  <c r="C54" i="1"/>
  <c r="C52" i="1"/>
  <c r="C44" i="1"/>
  <c r="D42" i="1"/>
  <c r="C42" i="1"/>
  <c r="E40" i="1"/>
  <c r="F40" i="1" s="1"/>
  <c r="B40" i="1"/>
  <c r="B39" i="1"/>
  <c r="E73" i="2"/>
  <c r="E72" i="2"/>
  <c r="E24" i="2"/>
  <c r="B35" i="1" s="1"/>
  <c r="E23" i="2"/>
  <c r="B34" i="1" s="1"/>
  <c r="G12" i="2"/>
  <c r="C62" i="2"/>
  <c r="E62" i="2"/>
  <c r="G62" i="2"/>
  <c r="I62" i="2" s="1"/>
  <c r="R62" i="2" s="1"/>
  <c r="S62" i="2" s="1"/>
  <c r="O62" i="2"/>
  <c r="G67" i="2"/>
  <c r="G66" i="2"/>
  <c r="G65" i="2"/>
  <c r="G64" i="2"/>
  <c r="E59" i="2"/>
  <c r="G59" i="2" s="1"/>
  <c r="B22" i="1"/>
  <c r="D24" i="1"/>
  <c r="C24" i="1"/>
  <c r="D37" i="1"/>
  <c r="C37" i="1"/>
  <c r="B37" i="1"/>
  <c r="D35" i="1"/>
  <c r="C35" i="1"/>
  <c r="D34" i="1"/>
  <c r="C34" i="1"/>
  <c r="D33" i="1"/>
  <c r="C33" i="1"/>
  <c r="B33" i="1"/>
  <c r="D31" i="1"/>
  <c r="C31" i="1"/>
  <c r="B31" i="1"/>
  <c r="D30" i="1"/>
  <c r="C30" i="1"/>
  <c r="E69" i="2"/>
  <c r="G69" i="2" s="1"/>
  <c r="O63" i="2"/>
  <c r="G63" i="2"/>
  <c r="K63" i="2" s="1"/>
  <c r="M63" i="2" s="1"/>
  <c r="N63" i="2" s="1"/>
  <c r="E63" i="2"/>
  <c r="C63" i="2"/>
  <c r="D52" i="1"/>
  <c r="E64" i="2"/>
  <c r="B52" i="1" s="1"/>
  <c r="I71" i="2"/>
  <c r="R71" i="2" s="1"/>
  <c r="S71" i="2" s="1"/>
  <c r="K71" i="2"/>
  <c r="M71" i="2" s="1"/>
  <c r="N71" i="2" s="1"/>
  <c r="D55" i="1"/>
  <c r="D54" i="1"/>
  <c r="E65" i="2"/>
  <c r="E66" i="2"/>
  <c r="B54" i="1" s="1"/>
  <c r="E67" i="2"/>
  <c r="B55" i="1" s="1"/>
  <c r="B42" i="1" l="1"/>
  <c r="B56" i="1"/>
  <c r="E57" i="2"/>
  <c r="D69" i="2"/>
  <c r="C56" i="1" s="1"/>
  <c r="K62" i="2"/>
  <c r="M62" i="2" s="1"/>
  <c r="N62" i="2" s="1"/>
  <c r="K65" i="2"/>
  <c r="M65" i="2" s="1"/>
  <c r="N65" i="2" s="1"/>
  <c r="I69" i="2"/>
  <c r="R69" i="2" s="1"/>
  <c r="K69" i="2"/>
  <c r="M69" i="2" s="1"/>
  <c r="B69" i="2"/>
  <c r="I63" i="2"/>
  <c r="R63" i="2" s="1"/>
  <c r="S63" i="2" s="1"/>
  <c r="K67" i="2"/>
  <c r="M67" i="2" s="1"/>
  <c r="N67" i="2" s="1"/>
  <c r="I67" i="2"/>
  <c r="I66" i="2"/>
  <c r="K66" i="2"/>
  <c r="M66" i="2" s="1"/>
  <c r="N66" i="2" s="1"/>
  <c r="I65" i="2"/>
  <c r="K73" i="2"/>
  <c r="M73" i="2" s="1"/>
  <c r="N73" i="2" s="1"/>
  <c r="I73" i="2"/>
  <c r="R73" i="2" s="1"/>
  <c r="S73" i="2" s="1"/>
  <c r="O61" i="2"/>
  <c r="D44" i="1" s="1"/>
  <c r="E61" i="2"/>
  <c r="B44" i="1" s="1"/>
  <c r="C61" i="2"/>
  <c r="E7" i="15"/>
  <c r="E8" i="15"/>
  <c r="E9" i="15"/>
  <c r="E10" i="15"/>
  <c r="E11" i="15"/>
  <c r="E12" i="15"/>
  <c r="E13" i="15"/>
  <c r="E14" i="15"/>
  <c r="E15" i="15"/>
  <c r="E6" i="15"/>
  <c r="K24" i="2"/>
  <c r="M24" i="2" s="1"/>
  <c r="N24" i="2" s="1"/>
  <c r="I24" i="2"/>
  <c r="R24" i="2" s="1"/>
  <c r="S24" i="2" s="1"/>
  <c r="K23" i="2"/>
  <c r="M23" i="2" s="1"/>
  <c r="N23" i="2" s="1"/>
  <c r="I23" i="2"/>
  <c r="R23" i="2" s="1"/>
  <c r="S23" i="2" s="1"/>
  <c r="K22" i="2"/>
  <c r="M22" i="2" s="1"/>
  <c r="N22" i="2" s="1"/>
  <c r="I22" i="2"/>
  <c r="R22" i="2" s="1"/>
  <c r="S22" i="2" s="1"/>
  <c r="O17" i="2"/>
  <c r="E17" i="2"/>
  <c r="C17" i="2"/>
  <c r="C27" i="1" l="1"/>
  <c r="C26" i="1"/>
  <c r="B28" i="1"/>
  <c r="C28" i="1"/>
  <c r="D28" i="1"/>
  <c r="I64" i="2"/>
  <c r="K64" i="2"/>
  <c r="M64" i="2" s="1"/>
  <c r="N64" i="2" s="1"/>
  <c r="N69" i="2"/>
  <c r="S69" i="2"/>
  <c r="P70" i="2"/>
  <c r="P21" i="2"/>
  <c r="K20" i="2"/>
  <c r="M20" i="2" s="1"/>
  <c r="N20" i="2" s="1"/>
  <c r="I20" i="2"/>
  <c r="R20" i="2" s="1"/>
  <c r="S20" i="2" s="1"/>
  <c r="G1896" i="5" l="1"/>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895" i="5"/>
  <c r="G1925" i="5"/>
  <c r="G1926" i="5"/>
  <c r="G1927" i="5"/>
  <c r="G1928" i="5"/>
  <c r="G1929" i="5"/>
  <c r="F85" i="12"/>
  <c r="G85" i="12" s="1"/>
  <c r="F86" i="12"/>
  <c r="G86" i="12" s="1"/>
  <c r="F87" i="12"/>
  <c r="G87" i="12" s="1"/>
  <c r="F88" i="12"/>
  <c r="G88" i="12" s="1"/>
  <c r="F56" i="12"/>
  <c r="G56" i="12" s="1"/>
  <c r="F55" i="12"/>
  <c r="G55" i="12" s="1"/>
  <c r="F54" i="12"/>
  <c r="G54" i="12" s="1"/>
  <c r="F50" i="12"/>
  <c r="G50" i="12" s="1"/>
  <c r="F95" i="12"/>
  <c r="H95" i="12" s="1"/>
  <c r="F90" i="12"/>
  <c r="G90" i="12" s="1"/>
  <c r="F89" i="12"/>
  <c r="G89" i="12" s="1"/>
  <c r="F84" i="12"/>
  <c r="G84" i="12" s="1"/>
  <c r="F83" i="12"/>
  <c r="F82" i="12"/>
  <c r="F81" i="12"/>
  <c r="F31" i="12"/>
  <c r="H31" i="12" s="1"/>
  <c r="F26" i="12"/>
  <c r="G26" i="12" s="1"/>
  <c r="F25" i="12"/>
  <c r="G25" i="12" s="1"/>
  <c r="F24" i="12"/>
  <c r="G24" i="12" s="1"/>
  <c r="F63" i="12"/>
  <c r="H63" i="12" s="1"/>
  <c r="F23" i="12"/>
  <c r="F22" i="12"/>
  <c r="G22" i="12" s="1"/>
  <c r="F21" i="12"/>
  <c r="G21" i="12" s="1"/>
  <c r="F20" i="12"/>
  <c r="G20" i="12" s="1"/>
  <c r="F58" i="12"/>
  <c r="G58" i="12" s="1"/>
  <c r="F19" i="12"/>
  <c r="G19" i="12" s="1"/>
  <c r="F57" i="12"/>
  <c r="G57" i="12" s="1"/>
  <c r="F18" i="12"/>
  <c r="G18" i="12" s="1"/>
  <c r="F53" i="12"/>
  <c r="G53" i="12" s="1"/>
  <c r="F17" i="12"/>
  <c r="G17" i="12" s="1"/>
  <c r="F52" i="12"/>
  <c r="G52" i="12" s="1"/>
  <c r="F16" i="12"/>
  <c r="G16" i="12" s="1"/>
  <c r="F51" i="12"/>
  <c r="G51" i="12" s="1"/>
  <c r="F15" i="12"/>
  <c r="G15" i="12" s="1"/>
  <c r="F49" i="12"/>
  <c r="G49" i="12" s="1"/>
  <c r="F14" i="12"/>
  <c r="G14" i="12" s="1"/>
  <c r="F13" i="12"/>
  <c r="G13" i="12" s="1"/>
  <c r="H96" i="12" l="1"/>
  <c r="H97" i="12" s="1"/>
  <c r="H64" i="12"/>
  <c r="H65" i="12" s="1"/>
  <c r="H67" i="12" s="1"/>
  <c r="H32" i="12"/>
  <c r="H33" i="12" s="1"/>
  <c r="H35" i="12" s="1"/>
  <c r="P68" i="2" l="1"/>
  <c r="I59" i="2"/>
  <c r="R59" i="2" s="1"/>
  <c r="S59" i="2" s="1"/>
  <c r="K59" i="2"/>
  <c r="M59" i="2" s="1"/>
  <c r="N59" i="2" s="1"/>
  <c r="K12" i="2"/>
  <c r="M12" i="2" s="1"/>
  <c r="N12" i="2" s="1"/>
  <c r="P11" i="2" s="1"/>
  <c r="H99" i="12"/>
  <c r="H98" i="12"/>
  <c r="B24" i="1" l="1"/>
  <c r="P58" i="2"/>
  <c r="G1834" i="5"/>
  <c r="G1829" i="5"/>
  <c r="D3" i="10"/>
  <c r="D4" i="10"/>
  <c r="D5" i="10"/>
  <c r="D6" i="10"/>
  <c r="D7" i="10"/>
  <c r="D8" i="10"/>
  <c r="D9" i="10"/>
  <c r="D10" i="10"/>
  <c r="D11" i="10"/>
  <c r="D5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E19" i="2" s="1"/>
  <c r="B30" i="1" s="1"/>
  <c r="D42" i="10"/>
  <c r="D43" i="10"/>
  <c r="D44" i="10"/>
  <c r="D45" i="10"/>
  <c r="D46" i="10"/>
  <c r="D47" i="10"/>
  <c r="D48" i="10"/>
  <c r="D49" i="10"/>
  <c r="D50" i="10"/>
  <c r="D52" i="10"/>
  <c r="D2" i="10"/>
  <c r="G19" i="2" l="1"/>
  <c r="K19" i="2" s="1"/>
  <c r="C3031" i="5"/>
  <c r="C3049" i="5"/>
  <c r="C3046" i="5"/>
  <c r="C3047" i="5"/>
  <c r="C3048" i="5"/>
  <c r="O16" i="2"/>
  <c r="D27" i="1" s="1"/>
  <c r="O15" i="2"/>
  <c r="D26" i="1" s="1"/>
  <c r="C15" i="2"/>
  <c r="C16" i="2"/>
  <c r="E16" i="2"/>
  <c r="B27" i="1" s="1"/>
  <c r="E15" i="2"/>
  <c r="B26" i="1" s="1"/>
  <c r="G3046" i="5"/>
  <c r="G3047" i="5"/>
  <c r="G3048" i="5"/>
  <c r="G3049" i="5"/>
  <c r="C2290" i="5"/>
  <c r="G2290" i="5"/>
  <c r="C4" i="5" l="1"/>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94"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2" i="5"/>
  <c r="C3033" i="5"/>
  <c r="C3034" i="5"/>
  <c r="C3035" i="5"/>
  <c r="C3036" i="5"/>
  <c r="C3037" i="5"/>
  <c r="C3038" i="5"/>
  <c r="C3039" i="5"/>
  <c r="C3040" i="5"/>
  <c r="C3041" i="5"/>
  <c r="C3042" i="5"/>
  <c r="C3043" i="5"/>
  <c r="C3044" i="5"/>
  <c r="C3045" i="5"/>
  <c r="G12" i="5"/>
  <c r="C6" i="5"/>
  <c r="C7" i="5"/>
  <c r="C8" i="5"/>
  <c r="C9" i="5"/>
  <c r="C5" i="5"/>
  <c r="G907" i="5" l="1"/>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61" i="2" s="1"/>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74" i="5"/>
  <c r="G1876" i="5"/>
  <c r="G1878" i="5"/>
  <c r="G1880" i="5"/>
  <c r="G1882" i="5"/>
  <c r="G1884" i="5"/>
  <c r="G1886" i="5"/>
  <c r="G1888" i="5"/>
  <c r="G1890" i="5"/>
  <c r="G1892" i="5"/>
  <c r="G1894"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683"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74" i="5"/>
  <c r="G75" i="5"/>
  <c r="G76" i="5"/>
  <c r="G77" i="5"/>
  <c r="G78" i="5"/>
  <c r="G79" i="5"/>
  <c r="G80" i="5"/>
  <c r="G81" i="5"/>
  <c r="G82" i="5"/>
  <c r="G83" i="5"/>
  <c r="G84" i="5"/>
  <c r="G85" i="5"/>
  <c r="G86" i="5"/>
  <c r="G73" i="5"/>
  <c r="G68" i="5"/>
  <c r="G69" i="5"/>
  <c r="G70" i="5"/>
  <c r="G71" i="5"/>
  <c r="G72" i="5"/>
  <c r="G67" i="5"/>
  <c r="G61" i="5"/>
  <c r="G62" i="5"/>
  <c r="G63" i="5"/>
  <c r="G64" i="5"/>
  <c r="G65" i="5"/>
  <c r="G66" i="5"/>
  <c r="G60" i="5"/>
  <c r="G46" i="5"/>
  <c r="G47" i="5"/>
  <c r="G48" i="5"/>
  <c r="G49" i="5"/>
  <c r="G50" i="5"/>
  <c r="G51" i="5"/>
  <c r="G52" i="5"/>
  <c r="G53" i="5"/>
  <c r="G54" i="5"/>
  <c r="G55" i="5"/>
  <c r="G56" i="5"/>
  <c r="G57" i="5"/>
  <c r="G58" i="5"/>
  <c r="G59" i="5"/>
  <c r="G39" i="5"/>
  <c r="G31" i="5"/>
  <c r="G32" i="5"/>
  <c r="G33" i="5"/>
  <c r="G34" i="5"/>
  <c r="G35" i="5"/>
  <c r="G36" i="5"/>
  <c r="G37" i="5"/>
  <c r="G38" i="5"/>
  <c r="G40" i="5"/>
  <c r="G41" i="5"/>
  <c r="G42" i="5"/>
  <c r="G43" i="5"/>
  <c r="G44" i="5"/>
  <c r="G45" i="5"/>
  <c r="G5" i="5"/>
  <c r="G6" i="5"/>
  <c r="G7" i="5"/>
  <c r="G8" i="5"/>
  <c r="G9" i="5"/>
  <c r="G10" i="5"/>
  <c r="G11" i="5"/>
  <c r="G13" i="5"/>
  <c r="G14" i="5"/>
  <c r="G15" i="5"/>
  <c r="G16" i="5"/>
  <c r="G17" i="5"/>
  <c r="G18" i="5"/>
  <c r="G19" i="5"/>
  <c r="G20" i="5"/>
  <c r="G21" i="5"/>
  <c r="G22" i="5"/>
  <c r="G23" i="5"/>
  <c r="G24" i="5"/>
  <c r="G25" i="5"/>
  <c r="G26" i="5"/>
  <c r="G27" i="5"/>
  <c r="G28" i="5"/>
  <c r="G29" i="5"/>
  <c r="G30" i="5"/>
  <c r="G4" i="5"/>
  <c r="K61" i="2" l="1"/>
  <c r="M61" i="2" s="1"/>
  <c r="N61" i="2" s="1"/>
  <c r="I61" i="2"/>
  <c r="R61" i="2" s="1"/>
  <c r="S61" i="2" s="1"/>
  <c r="G17" i="2"/>
  <c r="G16" i="2"/>
  <c r="K16" i="2" s="1"/>
  <c r="M16" i="2" s="1"/>
  <c r="G15" i="2"/>
  <c r="K15" i="2" s="1"/>
  <c r="P60" i="2" l="1"/>
  <c r="S76" i="2"/>
  <c r="S77" i="2" s="1"/>
  <c r="G75" i="2" s="1"/>
  <c r="I16" i="2"/>
  <c r="I17" i="2"/>
  <c r="R17" i="2" s="1"/>
  <c r="S17" i="2" s="1"/>
  <c r="K17" i="2"/>
  <c r="M17" i="2" s="1"/>
  <c r="N17" i="2" s="1"/>
  <c r="I19" i="2"/>
  <c r="M19" i="2" s="1"/>
  <c r="N19" i="2" s="1"/>
  <c r="N16" i="2"/>
  <c r="I75" i="2" l="1"/>
  <c r="R75" i="2" s="1"/>
  <c r="S75" i="2" s="1"/>
  <c r="K75" i="2"/>
  <c r="M75" i="2" s="1"/>
  <c r="N75" i="2" s="1"/>
  <c r="P74" i="2" s="1"/>
  <c r="P78" i="2" s="1"/>
  <c r="P18" i="2"/>
  <c r="R19" i="2"/>
  <c r="S19" i="2" s="1"/>
  <c r="R16" i="2"/>
  <c r="S16" i="2" s="1"/>
  <c r="N78" i="2" l="1"/>
  <c r="J84" i="2" s="1"/>
  <c r="B21" i="1"/>
  <c r="I15" i="2"/>
  <c r="I12" i="2"/>
  <c r="R12" i="2" s="1"/>
  <c r="S12" i="2" s="1"/>
  <c r="J83" i="2" l="1"/>
  <c r="J81" i="2"/>
  <c r="G76" i="2" s="1"/>
  <c r="I76" i="2" s="1"/>
  <c r="K76" i="2" s="1"/>
  <c r="M76" i="2" s="1"/>
  <c r="N76" i="2" s="1"/>
  <c r="J82" i="2"/>
  <c r="G77" i="2" s="1"/>
  <c r="I77" i="2" s="1"/>
  <c r="K77" i="2" s="1"/>
  <c r="M77" i="2" s="1"/>
  <c r="N77" i="2" s="1"/>
  <c r="R15" i="2"/>
  <c r="S15" i="2" s="1"/>
  <c r="S27" i="2" s="1"/>
  <c r="S28" i="2" s="1"/>
  <c r="G26" i="2" s="1"/>
  <c r="M15" i="2"/>
  <c r="N15" i="2" s="1"/>
  <c r="P14" i="2" s="1"/>
  <c r="E79" i="2" l="1"/>
  <c r="K26" i="2"/>
  <c r="M26" i="2" s="1"/>
  <c r="N26" i="2" s="1"/>
  <c r="P25" i="2" s="1"/>
  <c r="P29" i="2" s="1"/>
  <c r="I26" i="2"/>
  <c r="R26" i="2" s="1"/>
  <c r="S26" i="2" s="1"/>
  <c r="N29" i="2" l="1"/>
  <c r="J32" i="2" s="1"/>
  <c r="G27" i="2" s="1"/>
  <c r="I27" i="2" s="1"/>
  <c r="K27" i="2" s="1"/>
  <c r="M27" i="2" s="1"/>
  <c r="N27" i="2" s="1"/>
  <c r="J33" i="2" l="1"/>
  <c r="G28" i="2" s="1"/>
  <c r="I28" i="2" s="1"/>
  <c r="K28" i="2" s="1"/>
  <c r="M28" i="2" s="1"/>
  <c r="N28" i="2" s="1"/>
  <c r="J34" i="2"/>
  <c r="J35" i="2"/>
  <c r="E11" i="1"/>
  <c r="E30" i="2" l="1"/>
  <c r="E22" i="1" s="1"/>
  <c r="F22" i="1" s="1"/>
  <c r="E60" i="1" s="1"/>
  <c r="E61" i="1" s="1"/>
  <c r="E14" i="1"/>
  <c r="E13" i="1" l="1"/>
  <c r="E6" i="1"/>
  <c r="E62" i="1" l="1"/>
  <c r="H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Ingenieria Derivada</author>
  </authors>
  <commentList>
    <comment ref="A42" authorId="0" shapeId="0" xr:uid="{1C413EFA-E9FD-4DB5-866D-A9B284D4CED9}">
      <text>
        <r>
          <rPr>
            <b/>
            <sz val="9"/>
            <color indexed="81"/>
            <rFont val="Tahoma"/>
            <family val="2"/>
          </rPr>
          <t>Ingenieria Derivada:</t>
        </r>
        <r>
          <rPr>
            <sz val="9"/>
            <color indexed="81"/>
            <rFont val="Tahoma"/>
            <family val="2"/>
          </rPr>
          <t xml:space="preserve">
SOLO MODIFICAR NUMEOR DE ITEM</t>
        </r>
      </text>
    </comment>
  </commentList>
</comments>
</file>

<file path=xl/sharedStrings.xml><?xml version="1.0" encoding="utf-8"?>
<sst xmlns="http://schemas.openxmlformats.org/spreadsheetml/2006/main" count="33860" uniqueCount="18699">
  <si>
    <t>ITEM</t>
  </si>
  <si>
    <t xml:space="preserve">REALIZÓ : </t>
  </si>
  <si>
    <t>CLIENTE :</t>
  </si>
  <si>
    <t>CANTIDAD</t>
  </si>
  <si>
    <t>FECHA:</t>
  </si>
  <si>
    <t>COTIZACION No:</t>
  </si>
  <si>
    <t>CONDICIONES COMERCIALES</t>
  </si>
  <si>
    <t xml:space="preserve">LISTA GENERAL DE PRECIOS </t>
  </si>
  <si>
    <t>TAMAÑO mm</t>
  </si>
  <si>
    <t>REFERENCIA</t>
  </si>
  <si>
    <t>DESCRIPCION</t>
  </si>
  <si>
    <t>P.LISTA</t>
  </si>
  <si>
    <t xml:space="preserve">MARCA </t>
  </si>
  <si>
    <t>UND</t>
  </si>
  <si>
    <t>ALTO</t>
  </si>
  <si>
    <t>ANCHO</t>
  </si>
  <si>
    <t>PROFUNDO</t>
  </si>
  <si>
    <t>ZOCALO/VENTANA</t>
  </si>
  <si>
    <t xml:space="preserve">Regulable Si / No </t>
  </si>
  <si>
    <t>MARCA HOMOLOGA COMPETENCIA</t>
  </si>
  <si>
    <t xml:space="preserve">UND </t>
  </si>
  <si>
    <t>CWC07.10J</t>
  </si>
  <si>
    <t>Mini Contactor 7A 110V</t>
  </si>
  <si>
    <t>WEG</t>
  </si>
  <si>
    <t>CWC07.10L</t>
  </si>
  <si>
    <t>Mini Contactor 7A 220V</t>
  </si>
  <si>
    <t>CWC07.01J</t>
  </si>
  <si>
    <t>CWC07.01L</t>
  </si>
  <si>
    <t>CWC09.10J</t>
  </si>
  <si>
    <t>Mini Contactor 9A 110V</t>
  </si>
  <si>
    <t>CWC09.10L</t>
  </si>
  <si>
    <t>Mini Contactor 9A 220V</t>
  </si>
  <si>
    <t>CWC09.01J</t>
  </si>
  <si>
    <t>CWC09.01L</t>
  </si>
  <si>
    <t>CWC012.10J</t>
  </si>
  <si>
    <t>Mini Contactor 12A 110V</t>
  </si>
  <si>
    <t>CWC012.10L</t>
  </si>
  <si>
    <t>Mini Contactor 12A 220V</t>
  </si>
  <si>
    <t>CWC012.01J</t>
  </si>
  <si>
    <t>CWC012.01L</t>
  </si>
  <si>
    <t>CWC016.10J</t>
  </si>
  <si>
    <t>Mini Contactor 16A 110VDC</t>
  </si>
  <si>
    <t>CWC016.10L</t>
  </si>
  <si>
    <t>Mini Contactor 16A 220 V</t>
  </si>
  <si>
    <t>CWC016.01J</t>
  </si>
  <si>
    <t>Mini Contactor 16A 110V</t>
  </si>
  <si>
    <t>CWC016.01L</t>
  </si>
  <si>
    <t>Mini Contactor 16A 220V</t>
  </si>
  <si>
    <t>CWC07.10A</t>
  </si>
  <si>
    <t>Mini Contactor 7A 24 VDC</t>
  </si>
  <si>
    <t>CWC07.10B</t>
  </si>
  <si>
    <t>Mini Contactor 7A 120 VDC</t>
  </si>
  <si>
    <t>CWC07.01A</t>
  </si>
  <si>
    <t>CWC07.01B</t>
  </si>
  <si>
    <t>CWC09.10A</t>
  </si>
  <si>
    <t>Mini Contactor 9A 24 VDC</t>
  </si>
  <si>
    <t>CWC09.10B</t>
  </si>
  <si>
    <t>Mini Contactor 9A 120 VDC</t>
  </si>
  <si>
    <t>CWC09.01A</t>
  </si>
  <si>
    <t>CWC09.01B</t>
  </si>
  <si>
    <t>CWC012.10A</t>
  </si>
  <si>
    <t>Mini Contactor 12A 24 VDC</t>
  </si>
  <si>
    <t>CWC012.10B</t>
  </si>
  <si>
    <t>Mini Contactor 12A 120 VDC</t>
  </si>
  <si>
    <t>CWC012.01A</t>
  </si>
  <si>
    <t>CWC012.01B</t>
  </si>
  <si>
    <t>CWC016.10A</t>
  </si>
  <si>
    <t>Mini Contactor 16A 24VDC</t>
  </si>
  <si>
    <t>CWC016.10B</t>
  </si>
  <si>
    <t>Mini Contactor 16A 120VDC</t>
  </si>
  <si>
    <t>CWC016.01A</t>
  </si>
  <si>
    <t>CWC016.01B</t>
  </si>
  <si>
    <t>CWCA04.22A</t>
  </si>
  <si>
    <t>Mini Contactor 2NA+2NC 24VDC</t>
  </si>
  <si>
    <t>CWCA04.22J</t>
  </si>
  <si>
    <t>Mini Contactor</t>
  </si>
  <si>
    <t>CWCA04.22L</t>
  </si>
  <si>
    <t>CWCA04.31J</t>
  </si>
  <si>
    <t>Mini Contactor 3NA+1NC 110V</t>
  </si>
  <si>
    <t>Mini Contactor 3NA+1NC 220V</t>
  </si>
  <si>
    <t>CWCA04.40J</t>
  </si>
  <si>
    <t>Mini Contactor 4NA+0NC 110V</t>
  </si>
  <si>
    <t>CWCA04.40L</t>
  </si>
  <si>
    <t>Mini Contactor 4NA+0NC 220V</t>
  </si>
  <si>
    <t>CWCA04.04J</t>
  </si>
  <si>
    <t>Mini Contactor 0NA+4NC 110V</t>
  </si>
  <si>
    <t>CWCA04.04L</t>
  </si>
  <si>
    <t>Mini Contactor 0NA+4NC 220V</t>
  </si>
  <si>
    <t>DLW7LR15</t>
  </si>
  <si>
    <t>Arrancador Directo 1.2-1.8 A</t>
  </si>
  <si>
    <t>DLW7LR16</t>
  </si>
  <si>
    <t>Arrancador Directo 1.8 - 2.8 A</t>
  </si>
  <si>
    <t>DLW7LR17</t>
  </si>
  <si>
    <t>Arrancador Directo 2.8 - 4.0 A</t>
  </si>
  <si>
    <t>DLW7LR18</t>
  </si>
  <si>
    <t>Arrancador Directo 4.0 - 6.3 A</t>
  </si>
  <si>
    <t>DLW7LR19</t>
  </si>
  <si>
    <t>Arrancador Directo 5.6 - 8.0 A</t>
  </si>
  <si>
    <t>DLW7BLR15</t>
  </si>
  <si>
    <t>Arranc Directo Bomba  1.2 - 2.8 A 220V</t>
  </si>
  <si>
    <t>DLW7BLR16</t>
  </si>
  <si>
    <t>DLW7BLR17</t>
  </si>
  <si>
    <t>Arranc Directo Bomba  2.8 - 4.0 A 220V</t>
  </si>
  <si>
    <t>DLW7BLR18</t>
  </si>
  <si>
    <t>Arrancador Directo Bomba  4.0 - 6.3 A 220V</t>
  </si>
  <si>
    <t>DLW7BLR19</t>
  </si>
  <si>
    <t>Arrancador Directo Bomba  5.6 - 8 A 220V</t>
  </si>
  <si>
    <t>RW17D-2.8</t>
  </si>
  <si>
    <t>Rele de Sobrecarga  1.8 - 2.8 A</t>
  </si>
  <si>
    <t>RW17D-4.0</t>
  </si>
  <si>
    <t>Rele de Sobrecarga 2.8 - 4.0 A</t>
  </si>
  <si>
    <t>RW17D-6.3</t>
  </si>
  <si>
    <t>Rele de Sobrecarga 4.0 - 6.3 A</t>
  </si>
  <si>
    <t>RW17D-8.0</t>
  </si>
  <si>
    <t>Rele de Sobrecarga 5.6 - 8.0 A</t>
  </si>
  <si>
    <t>RW17D-10</t>
  </si>
  <si>
    <t>Rele de Sobrecarga 7.0 - 10.0 A</t>
  </si>
  <si>
    <t>RW17D-12.5</t>
  </si>
  <si>
    <t>Rele de Sobrecarga  8 - 12,5 A</t>
  </si>
  <si>
    <t>RW17D-15</t>
  </si>
  <si>
    <t>Rele de Sobrecarga 10-15A</t>
  </si>
  <si>
    <t>RW17D-17</t>
  </si>
  <si>
    <t>Rele de Sobrecarga 11-17A</t>
  </si>
  <si>
    <t>BFC0-11</t>
  </si>
  <si>
    <t>Contacto frontal 1 NA+1NC</t>
  </si>
  <si>
    <t>BFC0-22</t>
  </si>
  <si>
    <t>Contacto frontal 2 NA+2NC</t>
  </si>
  <si>
    <t>BLIM7-25</t>
  </si>
  <si>
    <t>Enclavamiento Mecanico 7/25</t>
  </si>
  <si>
    <t>ECCOR</t>
  </si>
  <si>
    <t>Kit Conexión Inversor CWC07/25</t>
  </si>
  <si>
    <t>BRC01</t>
  </si>
  <si>
    <t>Bobina CWC07/25 24V</t>
  </si>
  <si>
    <t>BRCOJ</t>
  </si>
  <si>
    <t>Bobina CWM07/25 110V</t>
  </si>
  <si>
    <t>BRCOL</t>
  </si>
  <si>
    <t>Bobina CWC07/25 220V</t>
  </si>
  <si>
    <t>CWM9.11J</t>
  </si>
  <si>
    <t>Contactor 9A 110V</t>
  </si>
  <si>
    <t>CWM9.11L</t>
  </si>
  <si>
    <t>Contactor 9A 220V</t>
  </si>
  <si>
    <t>CWM12.11J</t>
  </si>
  <si>
    <t>Contactor 12A 110V</t>
  </si>
  <si>
    <t>CWM12.11L</t>
  </si>
  <si>
    <t>Contactor 12A 220V</t>
  </si>
  <si>
    <t>CWM18.11J</t>
  </si>
  <si>
    <t>Contactor 18A 110V</t>
  </si>
  <si>
    <t>CWM18.11L</t>
  </si>
  <si>
    <t>Contactor 18A 220V</t>
  </si>
  <si>
    <t>CWM25.11J</t>
  </si>
  <si>
    <t>Contactor 25A 110V</t>
  </si>
  <si>
    <t>CWM25.11L</t>
  </si>
  <si>
    <t>Contactor 25A 220V</t>
  </si>
  <si>
    <t>CWM32.11J</t>
  </si>
  <si>
    <t>Contactor 32A 110V</t>
  </si>
  <si>
    <t>CWM32.11L</t>
  </si>
  <si>
    <t>Contactor 32A 220V</t>
  </si>
  <si>
    <t>CWM40.11J</t>
  </si>
  <si>
    <t>Contactor 40A 110V</t>
  </si>
  <si>
    <t>CWM40.11L</t>
  </si>
  <si>
    <t>Contactor 40A 220 V</t>
  </si>
  <si>
    <t>CWM50.11J</t>
  </si>
  <si>
    <t>Contactor 50A 110V</t>
  </si>
  <si>
    <t>CWM50.11L</t>
  </si>
  <si>
    <t>Contactor 50A 220V</t>
  </si>
  <si>
    <t>CWM65.11J</t>
  </si>
  <si>
    <t>Contactor 65A 110V</t>
  </si>
  <si>
    <t>CWM65.11L</t>
  </si>
  <si>
    <t>Contactor  65A 220 V</t>
  </si>
  <si>
    <t>CWM80.11J</t>
  </si>
  <si>
    <t>Contactor 80A 110V</t>
  </si>
  <si>
    <t>CWM80.11L</t>
  </si>
  <si>
    <t>Contactor 80A 220 V</t>
  </si>
  <si>
    <t>CWM95.11J</t>
  </si>
  <si>
    <t>Contactor 95A 110V</t>
  </si>
  <si>
    <t>CWM95.11L</t>
  </si>
  <si>
    <t>Contactor 95A 220 V</t>
  </si>
  <si>
    <t>CWM105.11J</t>
  </si>
  <si>
    <t>Contactor 105A 110V</t>
  </si>
  <si>
    <t>CWM105.11L</t>
  </si>
  <si>
    <t>Contactor 105A 220V</t>
  </si>
  <si>
    <t>CWM112E.22J</t>
  </si>
  <si>
    <t>Contactor 112A 220 V</t>
  </si>
  <si>
    <t>CWM112E.22L</t>
  </si>
  <si>
    <t>CWM150E.22J</t>
  </si>
  <si>
    <t>Contactor 150A 110V</t>
  </si>
  <si>
    <t>CWM150E.22L</t>
  </si>
  <si>
    <t>Contactor 150 A 220V</t>
  </si>
  <si>
    <t>CWM180E.22J</t>
  </si>
  <si>
    <t>Contactor E 180A 220V</t>
  </si>
  <si>
    <t>CWM180E.22L</t>
  </si>
  <si>
    <t>CWM250E.22J</t>
  </si>
  <si>
    <t>Contactor 250A 110 V</t>
  </si>
  <si>
    <t>CWM250E.22L</t>
  </si>
  <si>
    <t>Contactor 250A 220V</t>
  </si>
  <si>
    <t>CWME300.22J</t>
  </si>
  <si>
    <t>Contactor 300A 220V</t>
  </si>
  <si>
    <t>CWME300.22L</t>
  </si>
  <si>
    <t>CWME400.22JL</t>
  </si>
  <si>
    <t>Contactor 400A 110V - 220V</t>
  </si>
  <si>
    <t>CWME630.22J</t>
  </si>
  <si>
    <t>Contactor 630A 220 V</t>
  </si>
  <si>
    <t>CWME630.22L</t>
  </si>
  <si>
    <t>CWME800.22J</t>
  </si>
  <si>
    <t>Contactor 800A 220V</t>
  </si>
  <si>
    <t>CWME800.22L</t>
  </si>
  <si>
    <t>CWM25C.10J</t>
  </si>
  <si>
    <t>Contactor C 25A 110 V</t>
  </si>
  <si>
    <t>CWM25C.10L</t>
  </si>
  <si>
    <t>Contactor C 25A 220 V</t>
  </si>
  <si>
    <t>CWM32C.10J</t>
  </si>
  <si>
    <t>Contactor C 32A 110V</t>
  </si>
  <si>
    <t>CWM32C.10L</t>
  </si>
  <si>
    <t>Contactor C 32A 220V</t>
  </si>
  <si>
    <t>CWM50C.10J</t>
  </si>
  <si>
    <t>Contactor C 50A 220V</t>
  </si>
  <si>
    <t>CWM50C.10L</t>
  </si>
  <si>
    <t>CWM65C.10J</t>
  </si>
  <si>
    <t>Contactor C 65A 110V</t>
  </si>
  <si>
    <t>CWM65C.10L</t>
  </si>
  <si>
    <t>Contactor C 65A 220V</t>
  </si>
  <si>
    <t>CWM9.10B</t>
  </si>
  <si>
    <t>Contactor 9A 127VDC</t>
  </si>
  <si>
    <t>CWM9.10J</t>
  </si>
  <si>
    <t>CWM18.10A</t>
  </si>
  <si>
    <t>Contactor 18A 24 VDC</t>
  </si>
  <si>
    <t>CWM18.10B</t>
  </si>
  <si>
    <t>Contactor 18A 125 VDC</t>
  </si>
  <si>
    <t>CWM25.10A</t>
  </si>
  <si>
    <t>Contactor 25A 24 VDC</t>
  </si>
  <si>
    <t>CWM25.10B</t>
  </si>
  <si>
    <t>Contactor 25A 125VDC</t>
  </si>
  <si>
    <t>CWM32.10A</t>
  </si>
  <si>
    <t>Contactor 32A 24 VDC</t>
  </si>
  <si>
    <t>CWM32.10B</t>
  </si>
  <si>
    <t>Contactor 32A 125VDC</t>
  </si>
  <si>
    <t>BCXMF10</t>
  </si>
  <si>
    <t>Contacto auxiliar frontal 1NA</t>
  </si>
  <si>
    <t>BCXMF01</t>
  </si>
  <si>
    <t>Contacto auxiliar frontal 1NC</t>
  </si>
  <si>
    <t>BCXML20</t>
  </si>
  <si>
    <t>Contacto auxiliar lateral 2NA</t>
  </si>
  <si>
    <t>BCXML11</t>
  </si>
  <si>
    <t>Contacto auxiliar lateral 1NA+1NC</t>
  </si>
  <si>
    <t>BCXEL11</t>
  </si>
  <si>
    <t>Contacto Aux. 1A+1NA+1NC</t>
  </si>
  <si>
    <t>BLIM9-105</t>
  </si>
  <si>
    <t>Enclavamiento Mecánico 9/105</t>
  </si>
  <si>
    <t>BLIM112-300E</t>
  </si>
  <si>
    <t>Enclavamiento Mecánico 112/300</t>
  </si>
  <si>
    <t>BLIM4</t>
  </si>
  <si>
    <t>Enclavamiento Mecánico 400A</t>
  </si>
  <si>
    <t>BLIM 6</t>
  </si>
  <si>
    <t>Enclavamiento Mecánico 630/800</t>
  </si>
  <si>
    <t>BCA41</t>
  </si>
  <si>
    <t>Bobina  9/25 24 V</t>
  </si>
  <si>
    <t>BCA4J</t>
  </si>
  <si>
    <t>Bobina  9/25 110 V</t>
  </si>
  <si>
    <t>BCA4L</t>
  </si>
  <si>
    <t>Bobina  9/25 220V</t>
  </si>
  <si>
    <t>BCA4U</t>
  </si>
  <si>
    <t>Bobina  9/25 440V</t>
  </si>
  <si>
    <t>BCA321</t>
  </si>
  <si>
    <t>Bobina 32/40 24 V</t>
  </si>
  <si>
    <t>BCA32J</t>
  </si>
  <si>
    <t>Bobina 32/40 110V</t>
  </si>
  <si>
    <t>BCA32L</t>
  </si>
  <si>
    <t>Bobina 32/40 220V</t>
  </si>
  <si>
    <t>BCA32M</t>
  </si>
  <si>
    <t>Bobina 32/40 500V</t>
  </si>
  <si>
    <t>BCA32U</t>
  </si>
  <si>
    <t>Bobina 32/40 440V</t>
  </si>
  <si>
    <t>BCA501</t>
  </si>
  <si>
    <t>Bobina 50/105 24 V</t>
  </si>
  <si>
    <t>BCA50J</t>
  </si>
  <si>
    <t>Bobina 50/150 110V</t>
  </si>
  <si>
    <t>BCA50L</t>
  </si>
  <si>
    <t>Bobina 50/105 220V</t>
  </si>
  <si>
    <t>BCA50M</t>
  </si>
  <si>
    <t>Bobina 50/105 500V</t>
  </si>
  <si>
    <t>BCA50U</t>
  </si>
  <si>
    <t>Bobina 50/105 440V</t>
  </si>
  <si>
    <t>BCE112J</t>
  </si>
  <si>
    <t>Bobina 112/150 a 110-130V</t>
  </si>
  <si>
    <t>BCE112L</t>
  </si>
  <si>
    <t>Bobina M112L 220V</t>
  </si>
  <si>
    <t>BCE215J</t>
  </si>
  <si>
    <t>Bobina 180E 110V</t>
  </si>
  <si>
    <t>BCE215L</t>
  </si>
  <si>
    <t>Bobina BCE215 208 - 250 V 50 - 60 Hz</t>
  </si>
  <si>
    <t>BCE300J</t>
  </si>
  <si>
    <t>Bobina 250E/300E 110V</t>
  </si>
  <si>
    <t>BCE300L</t>
  </si>
  <si>
    <t>Bobina 250E/300E 220V</t>
  </si>
  <si>
    <t>BCE400JL</t>
  </si>
  <si>
    <t>Bobina BCE-400 100/240V</t>
  </si>
  <si>
    <t>BCE400U</t>
  </si>
  <si>
    <t>Bobina CWME400 440V</t>
  </si>
  <si>
    <t>BCE800J</t>
  </si>
  <si>
    <t>Bobina CWME630/800 110V</t>
  </si>
  <si>
    <t>BCE800L</t>
  </si>
  <si>
    <t>Bobina para Contactor 800A 220V</t>
  </si>
  <si>
    <t>BCE800U</t>
  </si>
  <si>
    <t>Bobina CWME630/800 440V</t>
  </si>
  <si>
    <t>JCCWM9</t>
  </si>
  <si>
    <t>Contactos Principales CWM 9</t>
  </si>
  <si>
    <t>JCCWM12</t>
  </si>
  <si>
    <t>Contactos Principales CWM 12</t>
  </si>
  <si>
    <t>JCCWM18</t>
  </si>
  <si>
    <t>Contactos Principales CWM 18</t>
  </si>
  <si>
    <t>JCCWM25</t>
  </si>
  <si>
    <t>Contactos Principales CWM 25</t>
  </si>
  <si>
    <t>JCCWM32</t>
  </si>
  <si>
    <t>Contactos Principales CWM 32</t>
  </si>
  <si>
    <t>JCCWM40</t>
  </si>
  <si>
    <t>Contactos Principales CWM 40</t>
  </si>
  <si>
    <t>JCCWM50</t>
  </si>
  <si>
    <t>Contactos Principales CWM 50</t>
  </si>
  <si>
    <t>JCCWM65</t>
  </si>
  <si>
    <t>Contactos Principales CWM 65</t>
  </si>
  <si>
    <t>JCCWM80</t>
  </si>
  <si>
    <t>Contactos Principales CWM 80</t>
  </si>
  <si>
    <t>JCCWM95</t>
  </si>
  <si>
    <t>Contactos Principales CWM 95</t>
  </si>
  <si>
    <t>JCCWM105</t>
  </si>
  <si>
    <t>Contactos Pricipales CWM 105</t>
  </si>
  <si>
    <t>JCCWM112</t>
  </si>
  <si>
    <t>Contactos Principales  CWM 112</t>
  </si>
  <si>
    <t>JCCWM180</t>
  </si>
  <si>
    <t>Contactos Principales CWM 180</t>
  </si>
  <si>
    <t>JCCWM250</t>
  </si>
  <si>
    <t>Contactos Principales CWM 250</t>
  </si>
  <si>
    <t>JCCWM300</t>
  </si>
  <si>
    <t>Contactos Principales CWM300</t>
  </si>
  <si>
    <t>JCCWM400</t>
  </si>
  <si>
    <t>Contactos Principales CWM400</t>
  </si>
  <si>
    <t>JCCWM630</t>
  </si>
  <si>
    <t>Contactos Principales CWM630</t>
  </si>
  <si>
    <t>JCCWM800</t>
  </si>
  <si>
    <t>Contactos Principales CWM800</t>
  </si>
  <si>
    <t>EC-SD-15</t>
  </si>
  <si>
    <t>Kit Conexión Estrella Triang. CWM 9/18</t>
  </si>
  <si>
    <t>EC-SD-22</t>
  </si>
  <si>
    <t>Kit Conexión Estrella Triang. CWM 12/25</t>
  </si>
  <si>
    <t>EC-SD-25</t>
  </si>
  <si>
    <t>Kit Conexión Estrella Triang. CWM 18/32</t>
  </si>
  <si>
    <t>EC-SD-30</t>
  </si>
  <si>
    <t>Kit Conexión Estrella Triang. CWM 25/40</t>
  </si>
  <si>
    <t>EC-SD-37</t>
  </si>
  <si>
    <t>Kit Conexión Estrella Triang. CWM 25/50</t>
  </si>
  <si>
    <t>EC-SD-55</t>
  </si>
  <si>
    <t>Kit Conexión Estrella Triang. CWM 32/65</t>
  </si>
  <si>
    <t>EC-SD-90</t>
  </si>
  <si>
    <t>Kit Conexión Estrella Triang. CWM 50/105</t>
  </si>
  <si>
    <t>EC-R-7.5</t>
  </si>
  <si>
    <t>Kit Conexión Inversor CWM 12/18</t>
  </si>
  <si>
    <t>EC-R-11</t>
  </si>
  <si>
    <t>Kit Conexión Inversor CWM 25</t>
  </si>
  <si>
    <t>EC-R-18.5</t>
  </si>
  <si>
    <t>Kit Conexión Inversor CWM 32/40</t>
  </si>
  <si>
    <t>EC-R-37</t>
  </si>
  <si>
    <t>Kit Conexión Inversor CWM 50/80</t>
  </si>
  <si>
    <t>RTWYDJL</t>
  </si>
  <si>
    <t>Temporizado YD 24 240V</t>
  </si>
  <si>
    <t>RT10WJL</t>
  </si>
  <si>
    <t>Temporizado al Trabajo 10m 24 240V</t>
  </si>
  <si>
    <t>RR150WJL</t>
  </si>
  <si>
    <t>Temporizado al Reposo 150h 24 240V</t>
  </si>
  <si>
    <t>RR10WJL</t>
  </si>
  <si>
    <t>Temporizado al Reposo 10m 24 240V</t>
  </si>
  <si>
    <t>RT150WJL</t>
  </si>
  <si>
    <t>Temporizado al Trabajo 150h 24 240V</t>
  </si>
  <si>
    <t>RPWSSL</t>
  </si>
  <si>
    <t>Protector mínima y máxima tensión 220V</t>
  </si>
  <si>
    <t>RPWSSU</t>
  </si>
  <si>
    <t>Protector mínima y máxima tensión 440V</t>
  </si>
  <si>
    <t>RTWJL</t>
  </si>
  <si>
    <t>Protector PTC 24 240V</t>
  </si>
  <si>
    <t>RPW-FSFL</t>
  </si>
  <si>
    <t>Protector contra falta y secuencia de fase 220V</t>
  </si>
  <si>
    <t>RPW-FSFU</t>
  </si>
  <si>
    <t>Protector contra falta y secuencia de fase 440V</t>
  </si>
  <si>
    <t>RW27D-1.8</t>
  </si>
  <si>
    <t>Rele de Sobrecarga 1.2 - 1.8 A</t>
  </si>
  <si>
    <t>RW27D-2.8</t>
  </si>
  <si>
    <t>Rele de Sobrecarga 1.8 - 2.8 A</t>
  </si>
  <si>
    <t>RW27D-4.0</t>
  </si>
  <si>
    <t>RW27D-6.3</t>
  </si>
  <si>
    <t>RW27D-8.0</t>
  </si>
  <si>
    <t>RW27D-10</t>
  </si>
  <si>
    <t>Rele de Sobrecarga 7.0 -10.0 A</t>
  </si>
  <si>
    <t>RW27D-12.5</t>
  </si>
  <si>
    <t>Rele de Sobrecarga 8.0 - 12.5 A</t>
  </si>
  <si>
    <t>RW27D-15</t>
  </si>
  <si>
    <t>Rele de Sobrecarga 10.0 - 15.0 A</t>
  </si>
  <si>
    <t>RW27D-17</t>
  </si>
  <si>
    <t>Rele de Sobrecarga 11.0 - 17.0 A</t>
  </si>
  <si>
    <t>RW27D-23</t>
  </si>
  <si>
    <t>Rele de Sobrecarga 15.0 - 23.0 A</t>
  </si>
  <si>
    <t>RW27D-32</t>
  </si>
  <si>
    <t>Rele de Sobrecarga 22.0 - 32.0 A</t>
  </si>
  <si>
    <t>RW67.1D-40</t>
  </si>
  <si>
    <t>Rele de Sobrecarga 25.0 - 40.0A</t>
  </si>
  <si>
    <t>RW67.1D-50</t>
  </si>
  <si>
    <t>Rele de Sobrecarga 32.0 - 50.0 A</t>
  </si>
  <si>
    <t>RW67.2D-50</t>
  </si>
  <si>
    <t>RW67.2D-57</t>
  </si>
  <si>
    <t>Rele de Sobrecarga 40.0 - 57.0 A</t>
  </si>
  <si>
    <t>RW67.2D-63</t>
  </si>
  <si>
    <t>Rele de Sobrecarga 50.0 - 63.0 A</t>
  </si>
  <si>
    <t>RW67.2D-70</t>
  </si>
  <si>
    <t>Rele de Sobrecarga 57.0 - 70.0 A</t>
  </si>
  <si>
    <t>RW67.2D-80</t>
  </si>
  <si>
    <t>Rele de Sobrecarga 63.0 - 80.0 A</t>
  </si>
  <si>
    <t>RW117.1D-97</t>
  </si>
  <si>
    <t>Rele de Sobrecarga 75.0 - 97.0 A</t>
  </si>
  <si>
    <t>RW117.2D-115</t>
  </si>
  <si>
    <t>Rele de Sobrecarga 90.0 - 115.0 A</t>
  </si>
  <si>
    <t>RW317D-150</t>
  </si>
  <si>
    <t>Rele de Sobrecarga 100.0 - 150.0 A</t>
  </si>
  <si>
    <t>RW317D-215</t>
  </si>
  <si>
    <t>Rele de Sobrecarga 140.0 - 215.0 A</t>
  </si>
  <si>
    <t>RW317D-310</t>
  </si>
  <si>
    <t>Rele de Sobrecarga 200.0 -310.0 A</t>
  </si>
  <si>
    <t>RW317D-420</t>
  </si>
  <si>
    <t>Rele de Sobrecarga 275.0 - 420.0 A</t>
  </si>
  <si>
    <t>RW407D-600</t>
  </si>
  <si>
    <t>Rele de Sobrecarga 400.0 - 600.0 A</t>
  </si>
  <si>
    <t>RW407D-840</t>
  </si>
  <si>
    <t>Rele de Sobrecarga 560.0 - 840.0 A</t>
  </si>
  <si>
    <t>BF27D</t>
  </si>
  <si>
    <t>Base de Fijación Independiente</t>
  </si>
  <si>
    <t>BF67D</t>
  </si>
  <si>
    <t>BF672D</t>
  </si>
  <si>
    <t>Base de Fijación</t>
  </si>
  <si>
    <t>BF117D</t>
  </si>
  <si>
    <t>DLW9LR20</t>
  </si>
  <si>
    <t>Arrancador Directo 7.0 -10.0 A 220V</t>
  </si>
  <si>
    <t>DLW12LR12</t>
  </si>
  <si>
    <t>Arrancador Directo 8.0 - 12.5 A</t>
  </si>
  <si>
    <t>DLW12LR22</t>
  </si>
  <si>
    <t>Arrancador Directo 10.0 - 15.0 A 220V</t>
  </si>
  <si>
    <t>DLW18LR23</t>
  </si>
  <si>
    <t>Arrancador Directo 11.0 - 17.0 A</t>
  </si>
  <si>
    <t>DLW18LR21</t>
  </si>
  <si>
    <t>Arrancador Directo 15.0 - 23.0 A</t>
  </si>
  <si>
    <t>DLW25LR24</t>
  </si>
  <si>
    <t>DLW32LR25</t>
  </si>
  <si>
    <t>Arrancador Directo 22.0 - 32.0 A</t>
  </si>
  <si>
    <t>DLW40LR26</t>
  </si>
  <si>
    <t>Arrancador Directo 25.0 - 40.0 A</t>
  </si>
  <si>
    <t>DLW40LR27</t>
  </si>
  <si>
    <t>Arrancador Directo 32.0 - 50.0 A</t>
  </si>
  <si>
    <t>DLW50LR29</t>
  </si>
  <si>
    <t>Arrancador Directo 50.0 - 63.0 A</t>
  </si>
  <si>
    <t>DLW65LR30</t>
  </si>
  <si>
    <t>Arrancador Directo 57.0 - 70.0 A</t>
  </si>
  <si>
    <t>DLW9BLR20</t>
  </si>
  <si>
    <t>Arranc Directo Bomba 7.0 -10.0 A 220V</t>
  </si>
  <si>
    <t>DLW12BLR12</t>
  </si>
  <si>
    <t>Arranc. Bomba de 8-12.5 A A 220V</t>
  </si>
  <si>
    <t>DLW18BLR22</t>
  </si>
  <si>
    <t>Arranc Bomba 10 - 15 A 220V</t>
  </si>
  <si>
    <t>DLW18BLR23</t>
  </si>
  <si>
    <t>Arranc Bomba 11 - 17 A 220V</t>
  </si>
  <si>
    <t>DLW18BLR21</t>
  </si>
  <si>
    <t>Arranc. Directo BOMBA 15.0 - 23.0 A 220V</t>
  </si>
  <si>
    <t>DLW25BLR24</t>
  </si>
  <si>
    <t>DLW32BLR25</t>
  </si>
  <si>
    <t>Arrancador Directo 22.0 - 32.0 A 220V</t>
  </si>
  <si>
    <t>DLW40BLR26</t>
  </si>
  <si>
    <t>Arrancador Directo Bomba  25.0 - 40.0 A 220V</t>
  </si>
  <si>
    <t>DLW40BLR27</t>
  </si>
  <si>
    <t>Arrancador Directo Bomba  32.0 - 50.0 A 220V</t>
  </si>
  <si>
    <t>ETW12LR21</t>
  </si>
  <si>
    <t>Arrancador Estrella  Triang.  7.50 HP 220V</t>
  </si>
  <si>
    <t>ETW18LR23</t>
  </si>
  <si>
    <t>Arrancador Estrella - Triangulo 10.00 HP 220V</t>
  </si>
  <si>
    <t>ETW25LR24</t>
  </si>
  <si>
    <t>Arrancador Estrella Triangulo 12.50 HP 220v</t>
  </si>
  <si>
    <t>ETW25LR25</t>
  </si>
  <si>
    <t>Arrancador Estrella Triangulo 15.00 HP 220V</t>
  </si>
  <si>
    <t>ETW32LR26</t>
  </si>
  <si>
    <t>Arrancador Estrella - Triangulo 20.00 HP 220V</t>
  </si>
  <si>
    <t>ETW40LR27</t>
  </si>
  <si>
    <t>Arrancador Estrella Triang. 25.00 HP 220V</t>
  </si>
  <si>
    <t>ETW50LR27</t>
  </si>
  <si>
    <t>Arrancador Estrella Triang.  30HP 220V</t>
  </si>
  <si>
    <t>ETW65LR29</t>
  </si>
  <si>
    <t>Arrancador Estrella Triangulo de 40 HP 220V</t>
  </si>
  <si>
    <t>ETW80LR31</t>
  </si>
  <si>
    <t>Arrancadorr Estrella Triang.  50.00 HP 220V</t>
  </si>
  <si>
    <t>ETW95LR32</t>
  </si>
  <si>
    <t>Arrancador Estrella Triangulo 60.00HP 220V</t>
  </si>
  <si>
    <t>ETW105LR33</t>
  </si>
  <si>
    <t>Arrancador Estrella Triang. 75.00 HP 220V</t>
  </si>
  <si>
    <t>ETW180LR34</t>
  </si>
  <si>
    <t>Arrancador Estrella Triang. 100.00 HP 220V</t>
  </si>
  <si>
    <t>ETW180LR35</t>
  </si>
  <si>
    <t>Arrancador Estrella Triang. 125.00 HP 220V</t>
  </si>
  <si>
    <t>ETW180LR36</t>
  </si>
  <si>
    <t>Arrancador Estrella Triang. 150.00 HP 220V</t>
  </si>
  <si>
    <t>ETW250LR37</t>
  </si>
  <si>
    <t>Arrancador Estrella Triang. 175.00 HP 220V</t>
  </si>
  <si>
    <t>MPW16-1.6</t>
  </si>
  <si>
    <t>Guardamotor 1.0 - 1.6 A</t>
  </si>
  <si>
    <t>MPW16-2.5</t>
  </si>
  <si>
    <t>Guardamotor 1.6 - 2.5 A</t>
  </si>
  <si>
    <t>MPW16-4.0</t>
  </si>
  <si>
    <t>Guardamotor 2.5 - 4.0 A</t>
  </si>
  <si>
    <t>MPW16-6.3</t>
  </si>
  <si>
    <t>Guardamotor 4.0 - 6.3 A</t>
  </si>
  <si>
    <t>MPW16-10</t>
  </si>
  <si>
    <t>Guardamotor 6.3 - 10.0 A</t>
  </si>
  <si>
    <t>MPW16-16</t>
  </si>
  <si>
    <t>Guardamotor 10.0 - 16.0 A</t>
  </si>
  <si>
    <t>MPW25-0.16</t>
  </si>
  <si>
    <t>Guardamotor 0.10 - 0.16 A</t>
  </si>
  <si>
    <t>MPW25-0.25</t>
  </si>
  <si>
    <t>Guardamotor 0.16 - 0.25 A</t>
  </si>
  <si>
    <t>MPW25-0.40</t>
  </si>
  <si>
    <t>Guardamotor 0.25 - 0.40 A</t>
  </si>
  <si>
    <t>MPW25-0.63</t>
  </si>
  <si>
    <t>Guardamotor 0.4 - 0.63 A</t>
  </si>
  <si>
    <t>MPW25-1.0</t>
  </si>
  <si>
    <t>Guardamotor 0.63 - 1.0 A</t>
  </si>
  <si>
    <t>MPW25-1.6</t>
  </si>
  <si>
    <t>MPW25-2.5</t>
  </si>
  <si>
    <t>MPW25-4.0</t>
  </si>
  <si>
    <t>MPW25-6.3</t>
  </si>
  <si>
    <t>MPW25-10</t>
  </si>
  <si>
    <t>MPW25-16</t>
  </si>
  <si>
    <t>MPW25-20</t>
  </si>
  <si>
    <t>Guardamotor 16.0 - 20.0 A</t>
  </si>
  <si>
    <t>MPW25-25</t>
  </si>
  <si>
    <t>Guardamotor 20.0 - 25.0 A</t>
  </si>
  <si>
    <t>MPW25-32</t>
  </si>
  <si>
    <t>Guardamotor 25.0 - 32.0 A</t>
  </si>
  <si>
    <t>MPW65-40</t>
  </si>
  <si>
    <t>Guardamotor 32 - 40A</t>
  </si>
  <si>
    <t>MPW65-50</t>
  </si>
  <si>
    <t>Guardamotor 40 - 50A</t>
  </si>
  <si>
    <t>MPW65-65</t>
  </si>
  <si>
    <t>Guardamotor 50 - 65A</t>
  </si>
  <si>
    <t>ACBF-11</t>
  </si>
  <si>
    <t>Contacto Frontal MPW 1NA + 1NC</t>
  </si>
  <si>
    <t>ACBS-11</t>
  </si>
  <si>
    <t>Contacto Lateral MPW 1NA + 1NC</t>
  </si>
  <si>
    <t>TSB</t>
  </si>
  <si>
    <t>Bloque de Alarma MPW100</t>
  </si>
  <si>
    <t>PE55GN</t>
  </si>
  <si>
    <t>Caja con mando rotativo</t>
  </si>
  <si>
    <t>ECCMP</t>
  </si>
  <si>
    <t>Conector guardamotor/contactor</t>
  </si>
  <si>
    <t>ECMP-16</t>
  </si>
  <si>
    <t>Conector - Guardamotor - Minicontactor</t>
  </si>
  <si>
    <t>ECMP-32</t>
  </si>
  <si>
    <t>Conector Guardamotor/Contactor 32A</t>
  </si>
  <si>
    <t>MPW100-75</t>
  </si>
  <si>
    <t>Guardamotor 55 - 75A</t>
  </si>
  <si>
    <t>MPW100-90</t>
  </si>
  <si>
    <t>Guardamotor 70 - 90A</t>
  </si>
  <si>
    <t>MPW100-100</t>
  </si>
  <si>
    <t>Guardamotor 80 - 100A</t>
  </si>
  <si>
    <t>ACBF-11/100</t>
  </si>
  <si>
    <t>Contacto Frontal 1NA + 1NC MPW100</t>
  </si>
  <si>
    <t>ACBS-11/100</t>
  </si>
  <si>
    <t>Contacto Lateral 1NA + 1NC MPW100</t>
  </si>
  <si>
    <t>TSB/100</t>
  </si>
  <si>
    <t>MDW-C2</t>
  </si>
  <si>
    <t>Mini Interruptor 2A 1P</t>
  </si>
  <si>
    <t>MDW-C4</t>
  </si>
  <si>
    <t>Mini Interruptor 4A 1P</t>
  </si>
  <si>
    <t>MDW-C10</t>
  </si>
  <si>
    <t>Mini Interruptor 10A 1P</t>
  </si>
  <si>
    <t>MDW-C16</t>
  </si>
  <si>
    <t>Mini Interruptor 16A 1P</t>
  </si>
  <si>
    <t>MDW-C20</t>
  </si>
  <si>
    <t>Mini Interruptor 20A 1P</t>
  </si>
  <si>
    <t>MDW-C25</t>
  </si>
  <si>
    <t>Mini Interruptor 25A 1P</t>
  </si>
  <si>
    <t>MDW-C32</t>
  </si>
  <si>
    <t>Mini Interruptor 32A 1P</t>
  </si>
  <si>
    <t>MDW-C40</t>
  </si>
  <si>
    <t>Mini Interruptor 40A 1P</t>
  </si>
  <si>
    <t>MDW-C50</t>
  </si>
  <si>
    <t>Mini Interruptor 50A 1P</t>
  </si>
  <si>
    <t>MDW-C63</t>
  </si>
  <si>
    <t>Mini Interruptor 63A 1P</t>
  </si>
  <si>
    <t>MDW-C80</t>
  </si>
  <si>
    <t>Mini Interruptor 80A 1P</t>
  </si>
  <si>
    <t>MDW-C100</t>
  </si>
  <si>
    <t>Mini Interruptor 100A 1P</t>
  </si>
  <si>
    <t>MDW-C2-2</t>
  </si>
  <si>
    <t>Mini Interruptor 2A 2P</t>
  </si>
  <si>
    <t>MDW-C4-2</t>
  </si>
  <si>
    <t>Mini Interruptor 4A 2P</t>
  </si>
  <si>
    <t>MDW-C6-2</t>
  </si>
  <si>
    <t>Mini Interruptor 6A 2P</t>
  </si>
  <si>
    <t>MDW-C10-2</t>
  </si>
  <si>
    <t>Mini Interruptor 10A 2P</t>
  </si>
  <si>
    <t>MDW-C16-2</t>
  </si>
  <si>
    <t>Mini Interruptor 16A 2P</t>
  </si>
  <si>
    <t>MDW-C20-2</t>
  </si>
  <si>
    <t>Mini Interruptor 20A 2P</t>
  </si>
  <si>
    <t>MDW-C25-2</t>
  </si>
  <si>
    <t>Mini Interruptor 25A 2P</t>
  </si>
  <si>
    <t>MDW-C32-2</t>
  </si>
  <si>
    <t>Mini Interruptor 32A 2P</t>
  </si>
  <si>
    <t>MDW-C40-2</t>
  </si>
  <si>
    <t>Mini Interruptor 40A 2P</t>
  </si>
  <si>
    <t>MDW-C50-2</t>
  </si>
  <si>
    <t>Mini Interruptor 50A 2P</t>
  </si>
  <si>
    <t>MDW-C63-2</t>
  </si>
  <si>
    <t>Mini Interruptor 63A 2P</t>
  </si>
  <si>
    <t>MDW-C80-2</t>
  </si>
  <si>
    <t>Mini Interruptor 80A 2P</t>
  </si>
  <si>
    <t>MDW-C100-2</t>
  </si>
  <si>
    <t>Mini Interruptor 100A 2P</t>
  </si>
  <si>
    <t>MDW-C2-3</t>
  </si>
  <si>
    <t>Mini Interruptor 2A 3P</t>
  </si>
  <si>
    <t>MDW-C4-3</t>
  </si>
  <si>
    <t>Mini Interruptor 4A 3P</t>
  </si>
  <si>
    <t>MDW-C6-3</t>
  </si>
  <si>
    <t>Mini Interruptor 6A 3P</t>
  </si>
  <si>
    <t>MDW-C10-3</t>
  </si>
  <si>
    <t>Mini Interruptor 10A 3P</t>
  </si>
  <si>
    <t>MDW-C16-3</t>
  </si>
  <si>
    <t>Mini Interruptor 16A 3P</t>
  </si>
  <si>
    <t>MDW-C20-3</t>
  </si>
  <si>
    <t>Mini Interruptor 20A 3P</t>
  </si>
  <si>
    <t>MDW-C25-3</t>
  </si>
  <si>
    <t>Mini Interruptor 25A 3P</t>
  </si>
  <si>
    <t>MDW-C32-3</t>
  </si>
  <si>
    <t>Mini Interruptor 32A 3P</t>
  </si>
  <si>
    <t>MDW-C40-3</t>
  </si>
  <si>
    <t>Mini Interruptor 40A 3P</t>
  </si>
  <si>
    <t>MDW-C50-3</t>
  </si>
  <si>
    <t>Mini Interruptor 50A 3P</t>
  </si>
  <si>
    <t>MDW-C63-3</t>
  </si>
  <si>
    <t>Mini interruptor 63A 3P</t>
  </si>
  <si>
    <t>MDW-C80-3</t>
  </si>
  <si>
    <t>Mini Interruptor 80A 3P</t>
  </si>
  <si>
    <t>MDW-C100-3</t>
  </si>
  <si>
    <t>Mini Interruptor 100A 3P</t>
  </si>
  <si>
    <t>MDW-BC1</t>
  </si>
  <si>
    <t>Contacto Auxliar MDWC2-63AN</t>
  </si>
  <si>
    <t>MDW-BC2</t>
  </si>
  <si>
    <t>Contactor Auxiliar MDWC80 100A</t>
  </si>
  <si>
    <t>DWA160B-16</t>
  </si>
  <si>
    <t>Interruptor termomagnético 16 A</t>
  </si>
  <si>
    <t>DWA160B-20</t>
  </si>
  <si>
    <t>Interruptor termomagnético 20 A</t>
  </si>
  <si>
    <t>DWA160B-25</t>
  </si>
  <si>
    <t>Interruptor termomagnético 25 A</t>
  </si>
  <si>
    <t>DWA160B-32</t>
  </si>
  <si>
    <t>Interruptor termomagnético 32 A</t>
  </si>
  <si>
    <t>DWA160B-40</t>
  </si>
  <si>
    <t>Interruptor termomagnético 40 A</t>
  </si>
  <si>
    <t>DWA160B-50</t>
  </si>
  <si>
    <t>Interruptor termomagnético 50 A</t>
  </si>
  <si>
    <t>DWA160B-63</t>
  </si>
  <si>
    <t>Interruptor termomagnético 63 A</t>
  </si>
  <si>
    <t>DWA160B-70</t>
  </si>
  <si>
    <t>Interruptor termomagnético 70 A</t>
  </si>
  <si>
    <t>DWA160B-80</t>
  </si>
  <si>
    <t>Interruptor termomagnético 80 A</t>
  </si>
  <si>
    <t>DWA160B-90</t>
  </si>
  <si>
    <t>Interruptor termomagnético 90 A</t>
  </si>
  <si>
    <t>DWA160B-100</t>
  </si>
  <si>
    <t>Interruptor termomagnético 100 A</t>
  </si>
  <si>
    <t>DWA160B-110</t>
  </si>
  <si>
    <t>Interruptor termomagnético 110 A</t>
  </si>
  <si>
    <t>DWA160B-125</t>
  </si>
  <si>
    <t>Interruptor termomagnético 125 A</t>
  </si>
  <si>
    <t>DWA160B-150</t>
  </si>
  <si>
    <t>Interruptor termomagnético 150 A</t>
  </si>
  <si>
    <t>DWA160B-160</t>
  </si>
  <si>
    <t>Interruptor termomagnético 160 A</t>
  </si>
  <si>
    <t>DWA160N-16</t>
  </si>
  <si>
    <t>DWA160N-20</t>
  </si>
  <si>
    <t>DWA160N-25</t>
  </si>
  <si>
    <t>DWA160N-32</t>
  </si>
  <si>
    <t>DWA160N-40</t>
  </si>
  <si>
    <t>Interruptor termomagnético 40A</t>
  </si>
  <si>
    <t>DWA160N-50</t>
  </si>
  <si>
    <t>DWA160N-63</t>
  </si>
  <si>
    <t>DWA160N-70</t>
  </si>
  <si>
    <t>Interruptor termomagnético 70A</t>
  </si>
  <si>
    <t>DWA160N-80</t>
  </si>
  <si>
    <t>DWA160N-90</t>
  </si>
  <si>
    <t>DWA160N-100</t>
  </si>
  <si>
    <t>DWA160N-110</t>
  </si>
  <si>
    <t>Interruptor termomagnético 110A</t>
  </si>
  <si>
    <t>DWA160N-125</t>
  </si>
  <si>
    <t>DWA160N-150</t>
  </si>
  <si>
    <t>DWA160N-160</t>
  </si>
  <si>
    <t>Interruptor termomagnético 160A</t>
  </si>
  <si>
    <t>DWA400N-200</t>
  </si>
  <si>
    <t>Interruptor termomagnético 160-200A</t>
  </si>
  <si>
    <t>DWA400N-250</t>
  </si>
  <si>
    <t>Interruptor termomagnético 200-250A</t>
  </si>
  <si>
    <t>DWA400N-320</t>
  </si>
  <si>
    <t>Interruptor termomagnético 250 - 320 A</t>
  </si>
  <si>
    <t>DWA400N-400</t>
  </si>
  <si>
    <t>Interruptor termomagnético 320 - 400 A</t>
  </si>
  <si>
    <t>DWA630N-500</t>
  </si>
  <si>
    <t>Interruptor termomagnético 400-500 A</t>
  </si>
  <si>
    <t>DWA630N-630</t>
  </si>
  <si>
    <t>Interruptor termomagnético 500-630A</t>
  </si>
  <si>
    <t>DWA800N-500</t>
  </si>
  <si>
    <t>Interruptor Termomagnético 400 - 500A</t>
  </si>
  <si>
    <t>DWA800N-630</t>
  </si>
  <si>
    <t>DWA800N-800</t>
  </si>
  <si>
    <t>Interruptor termomagnético 560-800A</t>
  </si>
  <si>
    <t>DWA1250S-800</t>
  </si>
  <si>
    <t>Interruptor termomagnético 630 - 800A</t>
  </si>
  <si>
    <t>DWA1250S-1000</t>
  </si>
  <si>
    <t>Interruptor termomagnético 800-1000 A</t>
  </si>
  <si>
    <t>DWA1250S-1250</t>
  </si>
  <si>
    <t>Interruptor termomagnético 1000-1250 A</t>
  </si>
  <si>
    <t>DWA1600S-1600</t>
  </si>
  <si>
    <t>Interruptor termomagnético 1250-1600 A</t>
  </si>
  <si>
    <t>UCW-T5/24.6</t>
  </si>
  <si>
    <t>Unidad capacitiva trifásica 5 Kvar 240V</t>
  </si>
  <si>
    <t>UCW-T 7.5/24.6</t>
  </si>
  <si>
    <t>Unidad capacitiva trifásica 7,5 Kvar 240 V</t>
  </si>
  <si>
    <t>UCW-T10/24.6</t>
  </si>
  <si>
    <t>Unidad capacitiva trifásica 10 Kvar 240V</t>
  </si>
  <si>
    <t>UCWT15V29</t>
  </si>
  <si>
    <t>Unidad Capactiva 15KVAR 240V</t>
  </si>
  <si>
    <t>UCW-T10/5.6</t>
  </si>
  <si>
    <t>Unidad capacitiva trifásica 10 Kvar 480V</t>
  </si>
  <si>
    <t>UCW-T12.5/5.6</t>
  </si>
  <si>
    <t>unidad capacitiva trifasica 12.5 Kvar 480V</t>
  </si>
  <si>
    <t>UCW-T15/5.6</t>
  </si>
  <si>
    <t>Unidad capacitiva trifásica 15 Kvar 480V</t>
  </si>
  <si>
    <t>UCWT20V53</t>
  </si>
  <si>
    <t>Unidad Capacitiva Tri. 20 KVA 480V</t>
  </si>
  <si>
    <t>UCWT25V53</t>
  </si>
  <si>
    <t>Unidad Capacitiva Tri. 25KVA 480V</t>
  </si>
  <si>
    <t>CSWF1</t>
  </si>
  <si>
    <t>Pulsador Rojo</t>
  </si>
  <si>
    <t>CSWF2</t>
  </si>
  <si>
    <t>Pulsador Verde</t>
  </si>
  <si>
    <t>CSWF3</t>
  </si>
  <si>
    <t>Pulsador Negro</t>
  </si>
  <si>
    <t>BF11</t>
  </si>
  <si>
    <t>Pulsador rasante iluminado rojo</t>
  </si>
  <si>
    <t>BF12</t>
  </si>
  <si>
    <t>Pulsador rasante iluminado verde</t>
  </si>
  <si>
    <t>CSWD</t>
  </si>
  <si>
    <t>Pulsador Doble</t>
  </si>
  <si>
    <t>CSWDJ</t>
  </si>
  <si>
    <t>Pulsador Doble con Lámpara 110V</t>
  </si>
  <si>
    <t>CSWDL</t>
  </si>
  <si>
    <t>Pulsador Doble con Lámpara 220 V</t>
  </si>
  <si>
    <t>CSWR</t>
  </si>
  <si>
    <t>Pulsador emergencia con retencion</t>
  </si>
  <si>
    <t>CSW1</t>
  </si>
  <si>
    <t>Pulsador Emergencia Iluminado</t>
  </si>
  <si>
    <t>CSWY</t>
  </si>
  <si>
    <t>Pulsador Emergencia con llave</t>
  </si>
  <si>
    <t>CSW2F</t>
  </si>
  <si>
    <t>Selector dos posiciones fijas</t>
  </si>
  <si>
    <t>CSW2R</t>
  </si>
  <si>
    <t>Selector Dos Posiciones con Retorno</t>
  </si>
  <si>
    <t>CSW3F</t>
  </si>
  <si>
    <t>Selector tres posiciones fijas</t>
  </si>
  <si>
    <t>CSW3R</t>
  </si>
  <si>
    <t>Selector Tres Posiciones con Retorno</t>
  </si>
  <si>
    <t>CSW21</t>
  </si>
  <si>
    <t>Selector Dos Posiciones Rojo</t>
  </si>
  <si>
    <t>CSW22</t>
  </si>
  <si>
    <t>Selector Dos Posiciones Verde</t>
  </si>
  <si>
    <t>CSW31</t>
  </si>
  <si>
    <t>Selector Tres Posiciones Rojo</t>
  </si>
  <si>
    <t>CSW32</t>
  </si>
  <si>
    <t>Selector Tres Posiciones Verde</t>
  </si>
  <si>
    <t>CSW2Y</t>
  </si>
  <si>
    <t>Selector Llave Dos Posiciones</t>
  </si>
  <si>
    <t>CSW3Y</t>
  </si>
  <si>
    <t>Selector Llave Tres Posiciones</t>
  </si>
  <si>
    <t>CSW1J</t>
  </si>
  <si>
    <t>Piloto Señalizaciòn Rojo Led 110V</t>
  </si>
  <si>
    <t>CSW1L</t>
  </si>
  <si>
    <t>Piloto Señalizaciòn Rojo Led 220V</t>
  </si>
  <si>
    <t>CSW2J</t>
  </si>
  <si>
    <t>Piloto Señalizaciòn Verde Led 110V</t>
  </si>
  <si>
    <t>CSW2L</t>
  </si>
  <si>
    <t>Piloto Señalizaciòn Verde Led 220V</t>
  </si>
  <si>
    <t>CSW3J</t>
  </si>
  <si>
    <t>Piloto Señalizaciòn Amarillo Led 110V</t>
  </si>
  <si>
    <t>CSW3L</t>
  </si>
  <si>
    <t>Piloto Señalizaciòn Amarillo Led 220V</t>
  </si>
  <si>
    <t>BC10</t>
  </si>
  <si>
    <t>Contactos 1NA</t>
  </si>
  <si>
    <t>BC01</t>
  </si>
  <si>
    <t>Contactos 1NC</t>
  </si>
  <si>
    <t>BC11</t>
  </si>
  <si>
    <t>Contacto 1NA+1NC</t>
  </si>
  <si>
    <t>BC20</t>
  </si>
  <si>
    <t>Contacto 2NA</t>
  </si>
  <si>
    <t>BCA10</t>
  </si>
  <si>
    <t>Contactos adelantado 1 NA</t>
  </si>
  <si>
    <t>BCR10</t>
  </si>
  <si>
    <t>Contactos atrasado 1NC</t>
  </si>
  <si>
    <t>BIDL1</t>
  </si>
  <si>
    <t>LED Rojo 12V</t>
  </si>
  <si>
    <t>BIDL12</t>
  </si>
  <si>
    <t>LED Verde 24V</t>
  </si>
  <si>
    <t>BIDL13</t>
  </si>
  <si>
    <t>LED Amarillo 24V</t>
  </si>
  <si>
    <t>BIDL14</t>
  </si>
  <si>
    <t>LED Incoloro 24V</t>
  </si>
  <si>
    <t>BIDL15</t>
  </si>
  <si>
    <t>LED azul 24 V</t>
  </si>
  <si>
    <t>BIDCC0</t>
  </si>
  <si>
    <t>LED Incoloro 125 V</t>
  </si>
  <si>
    <t>BIDCC1</t>
  </si>
  <si>
    <t>LED Rojo 125 V</t>
  </si>
  <si>
    <t>BIDCC2</t>
  </si>
  <si>
    <t>LED Verde 125V</t>
  </si>
  <si>
    <t>BIDCC3</t>
  </si>
  <si>
    <t>LED Amarillo 125V</t>
  </si>
  <si>
    <t>BIDCC4</t>
  </si>
  <si>
    <t>LED Azul 125V</t>
  </si>
  <si>
    <t>BIDL1J</t>
  </si>
  <si>
    <t>LED Rojo 24V</t>
  </si>
  <si>
    <t>BIDL2</t>
  </si>
  <si>
    <t>LED Verde 12V</t>
  </si>
  <si>
    <t>BIDL21</t>
  </si>
  <si>
    <t>LED Incoloro 48V</t>
  </si>
  <si>
    <t>BIDL22</t>
  </si>
  <si>
    <t>LED Amarillo 48V</t>
  </si>
  <si>
    <t>BIDL23</t>
  </si>
  <si>
    <t>LED Rojo 48V</t>
  </si>
  <si>
    <t>BIDL24</t>
  </si>
  <si>
    <t>LED Verde 48V</t>
  </si>
  <si>
    <t>BIDL25</t>
  </si>
  <si>
    <t>LED Azul 48V</t>
  </si>
  <si>
    <t>BIDL3</t>
  </si>
  <si>
    <t>LED Amarillo 12V</t>
  </si>
  <si>
    <t>BIDL4</t>
  </si>
  <si>
    <t>LED Incoloro 12V</t>
  </si>
  <si>
    <t>BIDL5</t>
  </si>
  <si>
    <t>Led Azul 12V</t>
  </si>
  <si>
    <t>BIDLJ2</t>
  </si>
  <si>
    <t>LED Verde 110V</t>
  </si>
  <si>
    <t>BIDLJ3</t>
  </si>
  <si>
    <t>LED Amarillo 110V</t>
  </si>
  <si>
    <t>BIDLJ4</t>
  </si>
  <si>
    <t>LED Azul 110V</t>
  </si>
  <si>
    <t>BIDLJ5</t>
  </si>
  <si>
    <t>LED Incoloro 110 V</t>
  </si>
  <si>
    <t>BIDLJJ</t>
  </si>
  <si>
    <t>LED Rojo 110V</t>
  </si>
  <si>
    <t>BIDLL0</t>
  </si>
  <si>
    <t>Led Incoloro 220V</t>
  </si>
  <si>
    <t>BIDLL2</t>
  </si>
  <si>
    <t>LED Verde 220V</t>
  </si>
  <si>
    <t>BIDLL3</t>
  </si>
  <si>
    <t>LED Amarillo 220V</t>
  </si>
  <si>
    <t>BIDLL4</t>
  </si>
  <si>
    <t>LED Azul 220V</t>
  </si>
  <si>
    <t>BIDLLJ</t>
  </si>
  <si>
    <t>LED Rojo 220V</t>
  </si>
  <si>
    <t>L24V</t>
  </si>
  <si>
    <t>Lampara incandescente 24 Vac</t>
  </si>
  <si>
    <t>L130V</t>
  </si>
  <si>
    <t>Lampara incandescente 130 Vac</t>
  </si>
  <si>
    <t>APBF</t>
  </si>
  <si>
    <t>Membrana Sencilla</t>
  </si>
  <si>
    <t>APBD</t>
  </si>
  <si>
    <t>Membrana Doble</t>
  </si>
  <si>
    <t>APP30</t>
  </si>
  <si>
    <t>Porta placa con placa</t>
  </si>
  <si>
    <t>AP30</t>
  </si>
  <si>
    <t>Placa Roja</t>
  </si>
  <si>
    <t>AF5</t>
  </si>
  <si>
    <t>Adaptador Cinco Posiciones AF5</t>
  </si>
  <si>
    <t>BR</t>
  </si>
  <si>
    <t>Bloque de Retención BR</t>
  </si>
  <si>
    <t>AR30</t>
  </si>
  <si>
    <t>Anillo de Reducción</t>
  </si>
  <si>
    <t>APE</t>
  </si>
  <si>
    <t>Placa indicadora "Emergencia"</t>
  </si>
  <si>
    <t>ATR</t>
  </si>
  <si>
    <t>Tapón redondo</t>
  </si>
  <si>
    <t>BTWP 2.5</t>
  </si>
  <si>
    <t>BORNE BTWP 2.5-CZ 750V 24A</t>
  </si>
  <si>
    <t>BTWP 4</t>
  </si>
  <si>
    <t>BORNE BTWP 4-CZ 750V 32A</t>
  </si>
  <si>
    <t>BTWP 6</t>
  </si>
  <si>
    <t>BORNE BTWP 6-CZ 630V 41A</t>
  </si>
  <si>
    <t>BTWP 10</t>
  </si>
  <si>
    <t>BORNE BTWP 10-CZ 630V 57A</t>
  </si>
  <si>
    <t>BTWP 16</t>
  </si>
  <si>
    <t>BORNE BTWP 16-CZ 750V 76A</t>
  </si>
  <si>
    <t>BTWP 35</t>
  </si>
  <si>
    <t>BORNE BTWP 35-CZ 750V 125A</t>
  </si>
  <si>
    <t>BTWP 75</t>
  </si>
  <si>
    <t>BORNE BTWP 70-CZ 750V 192A</t>
  </si>
  <si>
    <t>BTWP 95</t>
  </si>
  <si>
    <t>BORNE BTWP 95B-CZ 1000V 232A</t>
  </si>
  <si>
    <t>BTWP 150</t>
  </si>
  <si>
    <t>BORNE BTWP 150B-CZ 1000V 309A</t>
  </si>
  <si>
    <t>BTWP 240</t>
  </si>
  <si>
    <t>BORNE BTWP 240B-CZ 1000V 415A</t>
  </si>
  <si>
    <t>BTWP 2,5 -10</t>
  </si>
  <si>
    <t>BORNE BTWP 2.5/4T -VD/AM Borne Tierra 4MM2</t>
  </si>
  <si>
    <t>BTWP 6/10T</t>
  </si>
  <si>
    <t>BORNE BTWP 6/10T -VD/AM Borne Tierra 10MM2</t>
  </si>
  <si>
    <t>BTWP 16/35T</t>
  </si>
  <si>
    <t>BORNE BTWP 16/35T -VD/AM Borne Tierra 35MM2</t>
  </si>
  <si>
    <t>TF-BTWP 2.5-10</t>
  </si>
  <si>
    <t>TAPA TERMINAL TF-BTWP 2.5-10</t>
  </si>
  <si>
    <t>TF-BTWP 16</t>
  </si>
  <si>
    <t>TAPA TERMINAL TF-BTWP 16</t>
  </si>
  <si>
    <t>PD-BTWP 2.5-10</t>
  </si>
  <si>
    <t>PLACA DIVISON PD-BTWP 2.5-10</t>
  </si>
  <si>
    <t>PD-BTWP 16</t>
  </si>
  <si>
    <t>PLACA DIVISON PD-BTWP 16 GRIS</t>
  </si>
  <si>
    <t>TI-BTWP 95</t>
  </si>
  <si>
    <t>CUBRE BORNES TI-BTWP 95</t>
  </si>
  <si>
    <t>TI-BTWP 150</t>
  </si>
  <si>
    <t>CUBRE BORNES TI-BTWP 150</t>
  </si>
  <si>
    <t>TI-BTWP 240</t>
  </si>
  <si>
    <t>CUBRE BORNES TI-BTWP 240</t>
  </si>
  <si>
    <t>PC2.5/10</t>
  </si>
  <si>
    <t>Puente Conector 2.5 mm² 10 Polos</t>
  </si>
  <si>
    <t>PC4/10</t>
  </si>
  <si>
    <t>Puente Conector 4 mm² 10 Polos</t>
  </si>
  <si>
    <t>PC6/10</t>
  </si>
  <si>
    <t>Puente Conector 6 mm² 10 Polos</t>
  </si>
  <si>
    <t>PC10/10</t>
  </si>
  <si>
    <t>Puente Conector 10 mm² 10 Polos</t>
  </si>
  <si>
    <t>PC16/10</t>
  </si>
  <si>
    <t>Puente Conector 16 mm² 10 Polos</t>
  </si>
  <si>
    <t>PC35/10</t>
  </si>
  <si>
    <t>Puente Conector 35 mm² 10 Polos</t>
  </si>
  <si>
    <t>PF4</t>
  </si>
  <si>
    <t>FRENO</t>
  </si>
  <si>
    <t>IDG10/5</t>
  </si>
  <si>
    <t>MARQUILLA EN BLANCO IDG10/5-BTW</t>
  </si>
  <si>
    <t>PS1-BTWP</t>
  </si>
  <si>
    <t>Placa de separación</t>
  </si>
  <si>
    <t>PF7-BTW</t>
  </si>
  <si>
    <t>TAPA FINAL BORNES PF7-BTW</t>
  </si>
  <si>
    <t>TRD803A</t>
  </si>
  <si>
    <t>Equipo de transferencia automatica, incluyendo una unidad de vigilante de tension(detecta sub ò sobretension(rango ajustable) ausencia o inversion de fase) dos contactores de potencia, una unidad secuencial de arranque y parada automatica del grupo electrogeno, un switch ON-OFF, un selector TEST - MANUAL, dos pilotos de señalizacion, borneras de interconexion en cofre metalico. Para plantas de emergencia 220V. cos PHI 0,8 Marca TELEMECANIQUE; Ref: TRD803A; Amperios AC1 segun IEC 947-1 125A; 48KVA; 38KW</t>
  </si>
  <si>
    <t>TELEMECANIQUE</t>
  </si>
  <si>
    <t>ATL20</t>
  </si>
  <si>
    <t>Modulo para transferencia automatica trifasica alimentacio aux  220V</t>
  </si>
  <si>
    <t>LOVATO</t>
  </si>
  <si>
    <t>1SBL 141 001 R3610</t>
  </si>
  <si>
    <t>CONTACTOR (AC3-9) (AC1-25)</t>
  </si>
  <si>
    <t>ABB</t>
  </si>
  <si>
    <t>1SBL 161 001 R3610</t>
  </si>
  <si>
    <t>CONTACTOR (AC3-12) (AC1-27)</t>
  </si>
  <si>
    <t>1SBL 181 001 R3610</t>
  </si>
  <si>
    <t>CONTACTOR (AC3-16) (AC1-30)</t>
  </si>
  <si>
    <t>1SBL 241 001 R3610</t>
  </si>
  <si>
    <t>CONTACTOR (AC3-26) (AC1-45)</t>
  </si>
  <si>
    <t>1SBL 281 001 R3610</t>
  </si>
  <si>
    <t>CONTACTOR (AC3-30) (AC1-55)</t>
  </si>
  <si>
    <t>1SBL 321 001 R3610</t>
  </si>
  <si>
    <t>CONTACTOR (AC3-37) (AC1-60)</t>
  </si>
  <si>
    <t>1SBL 351 001 R3611</t>
  </si>
  <si>
    <t>CONTACTOR (AC3-50) (AC1-100)</t>
  </si>
  <si>
    <t>1SBL 371 001 R3611</t>
  </si>
  <si>
    <t>CONTACTOR (AC3-63) (AC1-115)</t>
  </si>
  <si>
    <t>1SBL 411 001 R3611</t>
  </si>
  <si>
    <t>CONTACTOR (AC3-75) (AC1-125)</t>
  </si>
  <si>
    <t>1SFL 431 001 R3611</t>
  </si>
  <si>
    <t>CONTACTOR (AC3-95) (AC1-145)</t>
  </si>
  <si>
    <t>1SFL 451 001 R3611</t>
  </si>
  <si>
    <t>CONTACTOR (AC3-110) (AC1-160)</t>
  </si>
  <si>
    <t>1SFL 471 001 R3611</t>
  </si>
  <si>
    <t>CONTACTOR (AC3-145) (AC1-250)</t>
  </si>
  <si>
    <t>1SFL 491 001 R3611</t>
  </si>
  <si>
    <t>CONTACTOR (AC3-185) (AC1-275)</t>
  </si>
  <si>
    <t>1SFL 511 001 R3611</t>
  </si>
  <si>
    <t>CONTACTOR (AC3-210) (AC1-350)</t>
  </si>
  <si>
    <t>1SFL 531 001 R3611</t>
  </si>
  <si>
    <t>CONTACTOR (AC3-260) (AC1-400)</t>
  </si>
  <si>
    <t>1SFL 551 001 R3611</t>
  </si>
  <si>
    <t>CONTACTOR (AC3-305) (AC1-500)</t>
  </si>
  <si>
    <t>1SFL 577 001 R3611</t>
  </si>
  <si>
    <t>CONTACTOR (AC3-400) (AC1-600)</t>
  </si>
  <si>
    <t>1SFL 597 001 R3611</t>
  </si>
  <si>
    <t>CONTACTOR (AC3-460) (AC1-700)</t>
  </si>
  <si>
    <t>1SFL 617 001 R3611</t>
  </si>
  <si>
    <t>CONTACTOR (AC3-580) (AC1-800)</t>
  </si>
  <si>
    <t>1SFL 637 001 R3611</t>
  </si>
  <si>
    <t>CONTACTOR (AC3-750) (AC1-1050)</t>
  </si>
  <si>
    <t>1SBL 181022 R3610</t>
  </si>
  <si>
    <t>CONTACTORES PARA CONTROL DE CONDENSADORES - CAPACIDAD  (Kvar 220V-6,75) (Kvar 440V-13,7)</t>
  </si>
  <si>
    <t>1SBL 241022 R3610</t>
  </si>
  <si>
    <t>CONTACTORES PARA CONTROL DE CONDENSADORES - CAPACIDAD  (Kvar 220V-10,8) (Kvar 440V-22)</t>
  </si>
  <si>
    <t>1SBL 281022 R3610</t>
  </si>
  <si>
    <t>CONTACTORES PARA CONTROL DE CONDENSADORES - CAPACIDAD  (Kvar 220V-14,4) (Kvar 440V-30)</t>
  </si>
  <si>
    <t>1SBL 351022 R3600</t>
  </si>
  <si>
    <t>CONTACTORES PARA CONTROL DE CONDENSADORES - CAPACIDAD  (Kvar 220V-18) (Kvar 440V-36)</t>
  </si>
  <si>
    <t>1SBL 351022 R3611</t>
  </si>
  <si>
    <t>1SBL 371022 R3600</t>
  </si>
  <si>
    <t>CONTACTORES PARA CONTROL DE CONDENSADORES - CAPACIDAD  (Kvar 220V-22,5) (Kvar 440V-50)</t>
  </si>
  <si>
    <t>1SBL 371022 R3611</t>
  </si>
  <si>
    <t>1SBL 371022 R3622</t>
  </si>
  <si>
    <t>1SBL 411022 R3611</t>
  </si>
  <si>
    <t>CONTACTORES PARA CONTROL DE CONDENSADORES - CAPACIDAD  (Kvar 220V-27) (Kvar 440V-55)</t>
  </si>
  <si>
    <t>1SBL 411022 R3622</t>
  </si>
  <si>
    <t>1SFL 431022 R3600</t>
  </si>
  <si>
    <t>CONTACTORES PARA CONTROL DE CONDENSADORES - CAPACIDAD  (Kvar 220V-31,5) (Kvar 440V-65)</t>
  </si>
  <si>
    <t>1SFL 451022 R3600</t>
  </si>
  <si>
    <t>CONTACTORES PARA CONTROL DE CONDENSADORES - CAPACIDAD  (Kvar 220V-36) (Kvar 440V-75)</t>
  </si>
  <si>
    <t>1SBL 241024 R3610</t>
  </si>
  <si>
    <t>CONTACTORES PARA CONTROL DE CONDENSADORES - CAPACIDAD  (Kvar 220V-12) (Kvar 440V-24)</t>
  </si>
  <si>
    <t>1SBL 351024 R3600</t>
  </si>
  <si>
    <t>CONTACTORES PARA CONTROL DE CONDENSADORES - CAPACIDAD  (Kvar 220V-25) (Kvar 440V-50)</t>
  </si>
  <si>
    <t>1SBL 371024 R3600</t>
  </si>
  <si>
    <t>CONTACTORES PARA CONTROL DE CONDENSADORES - CAPACIDAD  (Kvar 220V-27,5) (Kvar 440V-55)</t>
  </si>
  <si>
    <t>1SBH 141001 R3622</t>
  </si>
  <si>
    <t>CONTACTOR AUXILIAR 2 NO + 2 NC</t>
  </si>
  <si>
    <t>1SBH 141001 R3644</t>
  </si>
  <si>
    <t>CONTACTOR AUXILIAR 4 NO + 4 NC</t>
  </si>
  <si>
    <t>1SBH 149001 R3621</t>
  </si>
  <si>
    <t>CONTACTOR AUXILIAR 2 NO + 1 NC BOBINA DC</t>
  </si>
  <si>
    <t>1SBL 143001 R8810</t>
  </si>
  <si>
    <t>CONTACTOR PARA USO CON BOBINA EN DC (AC3-9) (AC1-25)</t>
  </si>
  <si>
    <t>1SBL 163001 R8810</t>
  </si>
  <si>
    <t>CONTACTOR PARA USO CON BOBINA EN DC (AC3-12) (AC1-27)</t>
  </si>
  <si>
    <t>1SBL 183001 R8810</t>
  </si>
  <si>
    <t>CONTACTOR PARA USO CON BOBINA EN DC (AC3-16) (AC1-30)</t>
  </si>
  <si>
    <t>1SBL 243001 R8810</t>
  </si>
  <si>
    <t>CONTACTOR PARA USO CON BOBINA EN DC (AC3-26) (AC1-45)</t>
  </si>
  <si>
    <t>1SBL 283001 R8810</t>
  </si>
  <si>
    <t>CONTACTOR PARA USO CON BOBINA EN DC (AC3-30) (AC1-55)</t>
  </si>
  <si>
    <t>1SBL 323001 R8810</t>
  </si>
  <si>
    <t>CONTACTOR PARA USO CON BOBINA EN DC (AC3-37) (AC1-60)</t>
  </si>
  <si>
    <t>1SBL 359001 R8811</t>
  </si>
  <si>
    <t>CONTACTOR PARA USO CON BOBINA EN DC (AC3-50) (AC1-100)</t>
  </si>
  <si>
    <t>1SBL 379001 R8811</t>
  </si>
  <si>
    <t>CONTACTOR PARA USO CON BOBINA EN DC (AC3-63) (AC1-115)</t>
  </si>
  <si>
    <t>1SBL 419001 R8811</t>
  </si>
  <si>
    <t>CONTACTOR PARA USO CON BOBINA EN DC (AC3-75) (AC1-125)</t>
  </si>
  <si>
    <t>1SFL 439001 R8811</t>
  </si>
  <si>
    <t>CONTACTOR PARA USO CON BOBINA EN DC (AC3-95) (AC1-145)</t>
  </si>
  <si>
    <t>1SFL 459001 R8811</t>
  </si>
  <si>
    <t>CONTACTOR PARA USO CON BOBINA EN DC (AC3-110) (AC1-160)</t>
  </si>
  <si>
    <t>GJL 1211001 R8100</t>
  </si>
  <si>
    <t>MINI-CONTACTOR CON BOBINA PARA OPERACIÓN EN AC (AC3-) (AC1-16)</t>
  </si>
  <si>
    <t>GJL 1311001 R8100</t>
  </si>
  <si>
    <t>MINI-CONTACTOR CON BOBINA PARA OPERACIÓN EN AC (AC3-12) (AC1-20)</t>
  </si>
  <si>
    <t>GJL 1213001 R8100</t>
  </si>
  <si>
    <t>MINI-CONTACTOR CON BOBINA PARA OPERACIÓN EN DC (AC3-) (AC1-16)</t>
  </si>
  <si>
    <t>GJL 1313001 R8100</t>
  </si>
  <si>
    <t>MINI-CONTACTOR CON BOBINA PARA OPERACIÓN EN DC (AC3-12) (AC1-20)</t>
  </si>
  <si>
    <t>GJL 1201330 R0003</t>
  </si>
  <si>
    <t>ACCESORIO PARA MINI-CONTACTORES (CONTACTOS AUXILIARES ABIERTOS 1) (CONTACTOS AUXILIARES CERRADOS 1)-FRONTAL</t>
  </si>
  <si>
    <t>GJL 1201330 R0007</t>
  </si>
  <si>
    <t>ACCESORIO PARA MINI-CONTACTORES (CONTACTOS AUXILIARES ABIERTOS 2)-FRONTAL</t>
  </si>
  <si>
    <t>GJL 1201330 R0011</t>
  </si>
  <si>
    <t>ACCESORIO PARA MINI-CONTACTORES (CONTACTOS AUXILIARES CERRADOS 2)-FRONTAL</t>
  </si>
  <si>
    <t>1SBN 010010 R1001</t>
  </si>
  <si>
    <t>ACCESORIO PARA CONTACTORES (CONTACTOS AUXILIARES CERRADOS 1)-FRONTAL</t>
  </si>
  <si>
    <t>1SBN 010010 R1010</t>
  </si>
  <si>
    <t>ACCESORIO PARA CONTACTORES (CONTACTOS AUXILIARES ABIERTO 1)-FRONTAL</t>
  </si>
  <si>
    <t>1SBN 010040 R1004</t>
  </si>
  <si>
    <t>ACCESORIO PARA CONTACTORES (CONTACTOS AUXILIARES CERRADOS 4)-FRONTAL</t>
  </si>
  <si>
    <t>1SBN 010040 R1040</t>
  </si>
  <si>
    <t>ACCESORIO PARA CONTACTORES (CONTACTOS AUXILIARES ABIERTO 4)-FRONTAL</t>
  </si>
  <si>
    <t>1SBN 010040 R1022</t>
  </si>
  <si>
    <t>ACCESORIO PARA CONTACTORES (CONTACTOS AUXILIARES ABIERTOS 2) (CONTACTOS AUXILIARES CERRADOS 2)-FRONTAL</t>
  </si>
  <si>
    <t>1SBN 010040 R1222</t>
  </si>
  <si>
    <t>1SBN 010040 R1231</t>
  </si>
  <si>
    <t>ACCESORIO PARA CONTACTORES (CONTACTOS AUXILIARES ABIERTOS 3) (CONTACTOS AUXILIARES CERRADOS 1)-FRONTAL</t>
  </si>
  <si>
    <t>1SBN 010040 R1240</t>
  </si>
  <si>
    <t>1SBN 010020 R1011</t>
  </si>
  <si>
    <t>ACCESORIO PARA CONTACTORES (CONTACTOS AUXILIARES ABIERTOS 1) (CONTACTOS AUXILIARES CERRADOS 1)-LATERAL</t>
  </si>
  <si>
    <t>1SFN 010720 R1011</t>
  </si>
  <si>
    <t>1SBN 030100 R1000</t>
  </si>
  <si>
    <t>ENCLAVAMIENTO MECANICO (TAMAÑO A9…A40)</t>
  </si>
  <si>
    <t>1SBN 030110 R1000</t>
  </si>
  <si>
    <t>ENCLAVAMIENTO MECANICO Y ELECTRICO ANC, 1NA (TAMAÑO A9…A40)</t>
  </si>
  <si>
    <t>1SBN 030210 R 1000</t>
  </si>
  <si>
    <t>ENCLAVAMIENTO MECANICO Y ELECTRICO ANC, 1NA (TAMAÑO A45…A110)</t>
  </si>
  <si>
    <t>1SFN 034700 R1000</t>
  </si>
  <si>
    <t>ENCLAVAMIENTO MECANICO (CONTACTOR A ENCLAVAR LADO IZQ - A95…A300  LADO DERECHO - A145…A300)</t>
  </si>
  <si>
    <t>1SFN 035100 R1000</t>
  </si>
  <si>
    <t>ENCLAVAMIENTO MECANICO (CONTACTOR A ENCLAVAR LADO IZQ - A210…A300  LADO DERECHO - AF400…AF460)</t>
  </si>
  <si>
    <t>1SFN 035700 R1000</t>
  </si>
  <si>
    <t>ENCLAVAMIENTO MECANICO (CONTACTOR A ENCLAVAR LADO IZQ AF400…AF750 -  LADO DERECHO - AF400…AF750)</t>
  </si>
  <si>
    <t>1SBN 151410 R3606</t>
  </si>
  <si>
    <t>BOBINAS DE USO CON CONTACTOR A9…A16; N; UA16</t>
  </si>
  <si>
    <t>1SBN 152410 R3606</t>
  </si>
  <si>
    <t>BOBINAS DE USO CON CONTACTOR A26…A40; UA26; UA30</t>
  </si>
  <si>
    <t>1SBN 153510 R3606</t>
  </si>
  <si>
    <t>BOBINAS DE USO CON CONTACTOR A45…A75; UA50; UA75</t>
  </si>
  <si>
    <t>1SFN 154310 R3606</t>
  </si>
  <si>
    <t>BOBINAS DE USO CON CONTACTOR A95…A110; UA95; UA110</t>
  </si>
  <si>
    <t>1SFN 154710 R3606</t>
  </si>
  <si>
    <t>BOBINAS DE USO CON CONTACTOR A145… A185</t>
  </si>
  <si>
    <t>1SFN 155110 R3606</t>
  </si>
  <si>
    <t>BOBINAS DE USO CON CONTACTOR A200… A300</t>
  </si>
  <si>
    <t>1SFN 155770 R3606</t>
  </si>
  <si>
    <t>BOBINAS DE USO CON CONTACTOR AF400… AF460</t>
  </si>
  <si>
    <t>1SFN 155770 R7106</t>
  </si>
  <si>
    <t>1SFN 156170 R7006</t>
  </si>
  <si>
    <t>BOBINAS DE USO CON CONTACTOR AF580… AF750</t>
  </si>
  <si>
    <t>1SFN 156170 R7106</t>
  </si>
  <si>
    <t>1SVR 500 020 R0000</t>
  </si>
  <si>
    <t>TEMPORIZADORES ELECTRONICOS (CON RANGO DE TIEMPO 0.05 s - 100h) (CON TENSION DE ALIMENTACION 24 - 240 vac) MULTIFUNCION</t>
  </si>
  <si>
    <t>1SVR 630 010 R3200</t>
  </si>
  <si>
    <t>TEMPORIZADORES ELECTRONICOS (CON RANGO DE TIEMPO 0.05 s - 300h) (CON TENSION DE ALIMENTACION 110 - 240 vac) MULTIFUNCION</t>
  </si>
  <si>
    <t>1SVR 500 100 R0000</t>
  </si>
  <si>
    <t>TEMPORIZADORES ELECTRONICOS (CON RANGO DE TIEMPO 0.05 s - 100h) (CON TENSION DE ALIMENTACION 24 - 240 vac) AL TRABAJO</t>
  </si>
  <si>
    <t>1SVR 550 107 R4100</t>
  </si>
  <si>
    <t>TEMPORIZADORES ELECTRONICOS (CON RANGO DE TIEMPO 0.03 s - 30S) (CON TENSION DE ALIMENTACION 220 - 240 vac) AL TRABAJO</t>
  </si>
  <si>
    <t>1SVR 550 107 R2100</t>
  </si>
  <si>
    <t>TEMPORIZADORES ELECTRONICOS (CON RANGO DE TIEMPO 3 s - 300S) (CON TENSION DE ALIMENTACION 220 - 240 vac) AL TRABAJO</t>
  </si>
  <si>
    <t>1SVR 500 110 R0000</t>
  </si>
  <si>
    <t>TEMPORIZADORES ELECTRONICOS (CON RANGO DE TIEMPO 0.05 s - 100h) (CON TENSION DE ALIMENTACION 24 - 240 vac) AL REPOSO</t>
  </si>
  <si>
    <t>1SBN 020 010 R1001</t>
  </si>
  <si>
    <t>TEMPORIZADORES ELECTRONICOS (CON RANGO DE TIEMPO 0.8 - 8s) (CON TENSION DE ALIMENTACION 24  Vac/dc) ESTRELLA/DELTA</t>
  </si>
  <si>
    <t>1SBN 020 010 R1002</t>
  </si>
  <si>
    <t>TEMPORIZADORES ELECTRONICOS (CON RANGO DE TIEMPO 0.8 - 8S) (CON TENSION DE ALIMENTACION 120 vac/dc) ESTRELLA/DELTA</t>
  </si>
  <si>
    <t>1SBN 020 010 R1003</t>
  </si>
  <si>
    <t>TEMPORIZADORES ELECTRONICOS (CON RANGO DE TIEMPO 0.8 - 8S) (CON TENSION DE ALIMENTACION 240 vac/dc) ESTRELLA/DELTA</t>
  </si>
  <si>
    <t>1SBN 020 300 R1000</t>
  </si>
  <si>
    <t>TEMPORIZADORES NEUMATICOS (CON RANGO DE TIEMPO 0.1 - 40S) USO CON CONTACTOR A9…A75; NUA16;UA75 - AL TRABAJO</t>
  </si>
  <si>
    <t>1SBN 020 300 R1001</t>
  </si>
  <si>
    <t>TEMPORIZADORES NEUMATICOS (CON RANGO DE TIEMPO 10 - 180S) USO CON CONTACTOR A9…A75; NUA16;UA75 - AL TRABAJO</t>
  </si>
  <si>
    <t>1SBN 020 301 R1000</t>
  </si>
  <si>
    <t>TEMPORIZADORES NEUMATICOS (CON RANGO DE TIEMPO 0.1 - 45S) USO CON CONTACTOR A9…A75; NUA16;UA75 - AL REPOSO</t>
  </si>
  <si>
    <t>1SBN 020 301 R1001</t>
  </si>
  <si>
    <t>TEMPORIZADORES NEUMATICOS (CON RANGO DE TIEMPO 10 - 180S) USO CON CONTACTOR A9…A75; NUA16;UA75 - AL REPOSO</t>
  </si>
  <si>
    <t>1SAZ 211201 R1005</t>
  </si>
  <si>
    <t>RELES DE SOBRECARGA TERMICOS CON ADAPTADOR DB25/25(32)A (CON REGULACION ENTRE 0.1 - 0.16) (PARA CONTACTOR A9-A40-AE9-AE40-AL90-AL40)</t>
  </si>
  <si>
    <t>1SAZ 211201 R1009</t>
  </si>
  <si>
    <t>RELES DE SOBRECARGA TERMICOS CON ADAPTADOR DB25/25(32)A (CON REGULACION ENTRE 0.16 - 0,25) (PARA CONTACTOR A9-A40-AE9-AE40-AL90-AL40)</t>
  </si>
  <si>
    <t>1SAZ 211201 R1013</t>
  </si>
  <si>
    <t>RELES DE SOBRECARGA TERMICOS CON ADAPTADOR DB25/25(32)A (CON REGULACION ENTRE 0,25 - 0,4) (PARA CONTACTOR A9-A40-AE9-AE40-AL90-AL40)</t>
  </si>
  <si>
    <t>1SAZ 211201 R1017</t>
  </si>
  <si>
    <t>RELES DE SOBRECARGA TERMICOS CON ADAPTADOR DB25/25(32)A (CON REGULACION ENTRE 0,4 - 0,63) (PARA CONTACTOR A9-A40-AE9-AE40-AL90-AL40)</t>
  </si>
  <si>
    <t>1SAZ 211201 R1021</t>
  </si>
  <si>
    <t>RELES DE SOBRECARGA TERMICOS CON ADAPTADOR DB25/25(32)A (CON REGULACION ENTRE 0,63 - 1,0) (PARA CONTACTOR A9-A40-AE9-AE40-AL90-AL40)</t>
  </si>
  <si>
    <t>1SAZ 211201 R1023</t>
  </si>
  <si>
    <t>RELES DE SOBRECARGA TERMICOS CON ADAPTADOR DB25/25(32)A (CON REGULACION ENTRE 1,0 - 1,4) (PARA CONTACTOR A9-A40-AE9-AE40-AL90-AL40)</t>
  </si>
  <si>
    <t>1SAZ 211201 R1025</t>
  </si>
  <si>
    <t>RELES DE SOBRECARGA TERMICOS CON ADAPTADOR DB25/25(32)A (CON REGULACION ENTRE 1,3 - 1,8) (PARA CONTACTOR A9-A40-AE9-AE40-AL90-AL40)</t>
  </si>
  <si>
    <t>1SAZ 211201 R1028</t>
  </si>
  <si>
    <t>RELES DE SOBRECARGA TERMICOS CON ADAPTADOR DB25/25(32)A (CON REGULACION ENTRE 1,7 - 2,4) (PARA CONTACTOR A9-A40-AE9-AE40-AL90-AL40)</t>
  </si>
  <si>
    <t>1SAZ 211201 R1031</t>
  </si>
  <si>
    <t>RELES DE SOBRECARGA TERMICOS CON ADAPTADOR DB25/25(32)A (CON REGULACION ENTRE 2,2 - 3,1) (PARA CONTACTOR A9-A40-AE9-AE40-AL90-AL40)</t>
  </si>
  <si>
    <t>1SAZ 211201 R1033</t>
  </si>
  <si>
    <t>RELES DE SOBRECARGA TERMICOS CON ADAPTADOR DB25/25(32)A (CON REGULACION ENTRE 2,8 - 4,0) (PARA CONTACTOR A9-A40-AE9-AE40-AL90-AL40)</t>
  </si>
  <si>
    <t>1SAZ 211201 R1035</t>
  </si>
  <si>
    <t>RELES DE SOBRECARGA TERMICOS CON ADAPTADOR DB25/25(32)A (CON REGULACION ENTRE 3,5 - 5,0) (PARA CONTACTOR A9-A40-AE9-AE40-AL90-AL40)</t>
  </si>
  <si>
    <t>1SAZ 211201 R1038</t>
  </si>
  <si>
    <t>RELES DE SOBRECARGA TERMICOS CON ADAPTADOR DB25/25(32)A (CON REGULACION ENTRE 4,5 - 6,5) (PARA CONTACTOR A9-A40-AE9-AE40-AL90-AL40)</t>
  </si>
  <si>
    <t>1SAZ 211201 R1040</t>
  </si>
  <si>
    <t>RELES DE SOBRECARGA TERMICOS CON ADAPTADOR DB25/25(32)A (CON REGULACION ENTRE 6,0 - 8,5) (PARA CONTACTOR A9-A40-AE9-AE40-AL90-AL40)</t>
  </si>
  <si>
    <t>1SAZ 211201 R1043</t>
  </si>
  <si>
    <t>RELES DE SOBRECARGA TERMICOS CON ADAPTADOR DB25/25(32)A (CON REGULACION ENTRE 7,5 - 11) (PARA CONTACTOR A9-A40-AE9-AE40-AL90-AL40)</t>
  </si>
  <si>
    <t>1SAZ 211201 R1045</t>
  </si>
  <si>
    <t>RELES DE SOBRECARGA TERMICOS CON ADAPTADOR DB25/25(32)A (CON REGULACION ENTRE 10 - 14) (PARA CONTACTOR A9-A40-AE9-AE40-AL90-AL40)</t>
  </si>
  <si>
    <t>1SAZ 211201 R1047</t>
  </si>
  <si>
    <t>RELES DE SOBRECARGA TERMICOS CON ADAPTADOR DB25/25(32)A (CON REGULACION ENTRE 13 - 19) (PARA CONTACTOR A9-A40-AE9-AE40-AL90-AL40)</t>
  </si>
  <si>
    <t>1SAZ 211201 R1051</t>
  </si>
  <si>
    <t>RELES DE SOBRECARGA TERMICOS CON ADAPTADOR DB25/25(32)A (CON REGULACION ENTRE 18 - 25) (PARA CONTACTOR A9-A40-AE9-AE40-AL90-AL40)</t>
  </si>
  <si>
    <t>1SAZ 211201 R1053</t>
  </si>
  <si>
    <t>RELES DE SOBRECARGA TERMICOS CON ADAPTADOR DB25/25(32)A (CON REGULACION ENTRE 24 - 32) (PARA CONTACTOR A9-A40-AE9-AE40-AL90-AL40)</t>
  </si>
  <si>
    <t>1SAZ 311201 R1001</t>
  </si>
  <si>
    <t>RELES DE SOBRECARGA TERMICOS CON ADAPTADOR DB 80 (CON REGULACION ENTRE 18 - 25) (PARA CONTACTOR A30-A40-AE30-AE40)</t>
  </si>
  <si>
    <t>1SAZ 311201 R1002</t>
  </si>
  <si>
    <t>RELES DE SOBRECARGA TERMICOS CON ADAPTADOR DB 80 (CON REGULACION ENTRE 22 - 32) (PARA CONTACTOR A30-A40-AE30-AE40)</t>
  </si>
  <si>
    <t>1SAZ 311201 R1003</t>
  </si>
  <si>
    <t>RELES DE SOBRECARGA TERMICOS CON ADAPTADOR DB 80 (CON REGULACION ENTRE 29 - 42) (PARA CONTACTOR A30-A40-AE30-AE40)</t>
  </si>
  <si>
    <t>1SAZ 321201 R1001</t>
  </si>
  <si>
    <t>RELES DE SOBRECARGA TERMICOS CON ADAPTADOR DB 80 (CON REGULACION ENTRE 18 - 25) (PARA CONTACTOR A50-A75-AE50-AE75-AF50-AF75)</t>
  </si>
  <si>
    <t>1SAZ 321201 R1002</t>
  </si>
  <si>
    <t>RELES DE SOBRECARGA TERMICOS CON ADAPTADOR DB 80 (CON REGULACION ENTRE 22  - 32) (PARA CONTACTOR A50-A75-AE50-AE75-AF50-AF75)</t>
  </si>
  <si>
    <t>1SAZ 321201 R1003</t>
  </si>
  <si>
    <t>RELES DE SOBRECARGA TERMICOS CON ADAPTADOR DB 80 (CON REGULACION ENTRE 29 - 42) (PARA CONTACTOR A50-A75-AE50-AE75-AF50-AF75)</t>
  </si>
  <si>
    <t>1SAZ 321201 R1004</t>
  </si>
  <si>
    <t>RELES DE SOBRECARGA TERMICOS CON ADAPTADOR DB 80 (CON REGULACION ENTRE 36 - 52) (PARA CONTACTOR A50-A75-AE50-AE75-AF50-AF75)</t>
  </si>
  <si>
    <t>1SAZ 321201 R1005</t>
  </si>
  <si>
    <t>RELES DE SOBRECARGA TERMICOS CON ADAPTADOR DB 80 (CON REGULACION ENTRE 45 - 63) (PARA CONTACTOR A50-A75-AE50-AE75-AF50-AF75)</t>
  </si>
  <si>
    <t>1SAZ 321201 R1006</t>
  </si>
  <si>
    <t>RELES DE SOBRECARGA TERMICOS CON ADAPTADOR DB 80 (CON REGULACION ENTRE 60 - 80) (PARA CONTACTOR A50-A75-AE50-AE75-AF50-AF75)</t>
  </si>
  <si>
    <t>1SAZ 331201 R 1003</t>
  </si>
  <si>
    <t>RELES DE SOBRECARGA TERMICOS CON ADAPTADOR DB 80 (CON REGULACION ENTRE 29 - 42) (PARA CONTACTOR A95-A110-AE95-AE110-AF95-AF110)</t>
  </si>
  <si>
    <t>1SAZ 331201 R 1004</t>
  </si>
  <si>
    <t>RELES DE SOBRECARGA TERMICOS CON ADAPTADOR DB 80 (CON REGULACION ENTRE 36 - 52) (PARA CONTACTOR A95-A110-AE95-AE110-AF95-AF110)</t>
  </si>
  <si>
    <t>1SAZ 331201 R 1005</t>
  </si>
  <si>
    <t>RELES DE SOBRECARGA TERMICOS CON ADAPTADOR DB 80 (CON REGULACION ENTRE 45 - 63) (PARA CONTACTOR A95-A110-AE95-AE110-AF95-AF110)</t>
  </si>
  <si>
    <t>1SAZ 331201 R 1006</t>
  </si>
  <si>
    <t>RELES DE SOBRECARGA TERMICOS CON ADAPTADOR DB 80 (CON REGULACION ENTRE 60 - 80) (PARA CONTACTOR A95-A110-AE95-AE110-AF95-AF110)</t>
  </si>
  <si>
    <t>1SAZ 411201 R1001</t>
  </si>
  <si>
    <t>RELES DE SOBRECARGA TERMICOS CON ADAPTADOR Db 200 (CON REGULACION ENTRE 65 - 90) (PARA CONTACTOR A95-A110-AE95-AE110-AF95-AF110)</t>
  </si>
  <si>
    <t>1SAZ 411201 R1002</t>
  </si>
  <si>
    <t>RELES DE SOBRECARGA TERMICOS CON ADAPTADOR Db 200 (CON REGULACION ENTRE 80 - 110) (PARA CONTACTOR A95-A110-AE95-AE110-AF95-AF110)</t>
  </si>
  <si>
    <t>1SAZ 421201 R1001</t>
  </si>
  <si>
    <t>RELES DE SOBRECARGA TERMICOS SIN ADAPTADOR(CON REGULACION ENTRE 65-90) (PARA CONTACTOR A145-A185-AF145-AF185)</t>
  </si>
  <si>
    <t>1SAZ 421201 R1002</t>
  </si>
  <si>
    <t>RELES DE SOBRECARGA TERMICOS SIN ADAPTADOR(CON REGULACION ENTRE 80-110) (PARA CONTACTOR A145-A185-AF145-AF185)</t>
  </si>
  <si>
    <t>1SAZ 421201 R1003</t>
  </si>
  <si>
    <t>RELES DE SOBRECARGA TERMICOS SIN ADAPTADOR(CON REGULACION ENTRE 100-135) (PARA CONTACTOR A145-A185-AF145-AF185)</t>
  </si>
  <si>
    <t>1SAZ 421201 R1004</t>
  </si>
  <si>
    <t>RELES DE SOBRECARGA TERMICOS SIN ADAPTADOR(CON REGULACION ENTRE 110-150) (PARA CONTACTOR A145-A185-AF145-AF185)</t>
  </si>
  <si>
    <t>1SAZ 421201 R1005</t>
  </si>
  <si>
    <t>RELES DE SOBRECARGA TERMICOS SIN ADAPTADOR(CON REGULACION ENTRE 130-175) (PARA CONTACTOR A145-A185-AF145-AF185)</t>
  </si>
  <si>
    <t>1SAZ 421201 R1006</t>
  </si>
  <si>
    <t>RELES DE SOBRECARGA TERMICOS SIN ADAPTADOR(CON REGULACION ENTRE 150-200) (PARA CONTACTOR A145-A185-AF145-AF185)</t>
  </si>
  <si>
    <t>1SAZ 511201 R1001</t>
  </si>
  <si>
    <t>RELES DE SOBRECARGA TERMICOS KIT ADAPTADOR DT450/A (CON REGULACION ENTRE 130-185) (PARA CONTACTOR A210-A300-AF210-AF300)</t>
  </si>
  <si>
    <t>1SAZ 511201 R1002</t>
  </si>
  <si>
    <t>RELES DE SOBRECARGA TERMICOS KIT ADAPTADOR DT450/A (CON REGULACION ENTRE 165-235) (PARA CONTACTOR A210-A300-AF210-AF300)</t>
  </si>
  <si>
    <t>1SAZ 511201 R1003</t>
  </si>
  <si>
    <t>RELES DE SOBRECARGA TERMICOS KIT ADAPTADOR DT450/A (CON REGULACION ENTRE 220-310) (PARA CONTACTOR A210-A300-AF210-AF300)</t>
  </si>
  <si>
    <t>1SAZ 201108 R0001</t>
  </si>
  <si>
    <t>ADAPTADOR PARA MONTAJE SEPARADO (CON REGULACION 0,1-25) (PARA CONTACTOR TA25DU)</t>
  </si>
  <si>
    <t>1SAZ 201108 R0002</t>
  </si>
  <si>
    <t>ADAPTADOR PARA MONTAJE SEPARADO (CON REGULACION 24-32) (PARA CONTACTOR TA25DU)</t>
  </si>
  <si>
    <t>1SAZ 301110 R0001</t>
  </si>
  <si>
    <t>ADAPTADOR PARA MONTAJE SEPARADO (CON REGULACION 18-80) (PARA CONTACTOR TA42DU - TA75DU - TA80DU)</t>
  </si>
  <si>
    <t>1SAZ 401110 R0001</t>
  </si>
  <si>
    <t>ADAPTADOR PARA MONTAJE SEPARADO (CON REGULACION 100-200) (PARA CONTACTOR TA110DU - TA200DU)</t>
  </si>
  <si>
    <t>1SAZ 501901 R1001</t>
  </si>
  <si>
    <t>KIT DE ADAPTADOR PARA MONTAJE DE RELES DE SOBRECARGA TA450 (PARA ACLORE A CONTACTOR TA450)</t>
  </si>
  <si>
    <t>1SAZ 501902 R1001</t>
  </si>
  <si>
    <t>KIT DE ADAPTADOR PARA MONTAJE DE RELES DE SOBRECARGA TA450 (PARA ACLORE A CONTACTOR A260-300)</t>
  </si>
  <si>
    <t>1SAX 111001 R1101</t>
  </si>
  <si>
    <t>RELES DE SOBRECARGA ELECTRONICOS CON ADAPTADOR DB16E (CON REGULACION 0,1-0,32) (PARA USO CON CONTACTOR B6-B7-A9-A16-AE9-AE16-AL9-AL16) MONTAJE DIRECTO SOBRE CONTACTOR</t>
  </si>
  <si>
    <t>1SAX 111001 R1102</t>
  </si>
  <si>
    <t>RELES DE SOBRECARGA ELECTRONICOS CON ADAPTADOR DB16E (CON REGULACION 0,3-1,0) (PARA USO CON CONTACTOR B6-B7-A9-A16-AE9-AE16-AL9-AL16) MONTAJE DIRECTO SOBRE CONTACTOR</t>
  </si>
  <si>
    <t>1SAX 111001 R1103</t>
  </si>
  <si>
    <t>RELES DE SOBRECARGA ELECTRONICOS CON ADAPTADOR DB16E (CON REGULACION 0,9-2,7) (PARA USO CON CONTACTOR B6-B7-A9-A16-AE9-AE16-AL9-AL16) MONTAJE DIRECTO SOBRE CONTACTOR</t>
  </si>
  <si>
    <t>1SAX 111001 R1104</t>
  </si>
  <si>
    <t>RELES DE SOBRECARGA ELECTRONICOS CON ADAPTADOR DB16E (CON REGULACION 2,0-6,3) (PARA USO CON CONTACTOR B6-B7-A9-A16-AE9-AE16-AL9-AL16) MONTAJE DIRECTO SOBRE CONTACTOR</t>
  </si>
  <si>
    <t>1SAX 111001 R1105</t>
  </si>
  <si>
    <t>RELES DE SOBRECARGA ELECTRONICOS CON ADAPTADOR DB16E (CON REGULACION 5,7 - 18,9) (PARA USO CON CONTACTOR B6-B7-A9-A16-AE9-AE16-AL9-AL16) MONTAJE DIRECTO SOBRE CONTACTOR</t>
  </si>
  <si>
    <t>1SAX 211001 R1102</t>
  </si>
  <si>
    <t>RELES DE SOBRECARGA ELECTRONICOS SELECCIONABLE (CON REGULACION 9-30A) (PARA USO CON CONTACTOR A26 - A40) MONTAJE DIRECTO A CONTACTOR</t>
  </si>
  <si>
    <t>RELES DE SOBRECARGA ELECTRONICOS SELECCIONABLE (CON REGULACION 15-45A) (PARA USO CON CONTACTOR A26 - A40) MONTAJE DIRECTO A CONTACTOR</t>
  </si>
  <si>
    <t>1SAX 311001 R1102</t>
  </si>
  <si>
    <t>RELES DE SOBRECARGA ELECTRONICOS SELECCIONABLE (CON REGULACION 27-80A) (PARA USO CON CONTACTOR A50-A75) MONTAJE DIRECTO A CONTACTOR</t>
  </si>
  <si>
    <t>1SAX 321001 R1102</t>
  </si>
  <si>
    <t>RELES DE SOBRECARGA ELECTRONICOS SELECCIONABLE (CON REGULACION 50-140A) (PARA USO CON CONTACTOR A95-A110) MONTAJE DIRECTO A CONTACTOR</t>
  </si>
  <si>
    <t>1SAX 511001 R1101</t>
  </si>
  <si>
    <t>RELES DE SOBRECARGA ELECTRONICOS SIN ADAPTADOR (CON REGULACION 60-200) (PARA USO CON CONTACTOR A145-A185) MONTAJE DIRECTO A CONTACTOR</t>
  </si>
  <si>
    <t>1SAX 611001 R1101</t>
  </si>
  <si>
    <t>RELES DE SOBRECARGA ELECTRONICOS SIN ADAPTADOR (CON REGULACION 100-320) (PARA USO CON CONTACTOR A210-A300) MONTAJE DIRECTO A CONTACTOR</t>
  </si>
  <si>
    <t>1SAX 711001 R1101</t>
  </si>
  <si>
    <t>RELES DE SOBRECARGA ELECTRONICOS SIN ADAPTADOR (CON REGULACION 150-500) (PARA USO CON CONTACTOR A400-A460) MONTAJE DIRECTO A CONTACTOR</t>
  </si>
  <si>
    <t>1SAX 811001 R1101</t>
  </si>
  <si>
    <t>RELES DE SOBRECARGA ELECTRONICOS SIN ADAPTADOR (CON REGULACION 250-800) (PARA USO CON CONTACTOR A580-A750) MONTAJE DIRECTO A CONTACTOR</t>
  </si>
  <si>
    <t>1SFA 739001 R1000</t>
  </si>
  <si>
    <t>RELES DE SOBRECARGA ELECTRONICOS SIN ADAPTADOR (CON REGULACION 375-1250) (PARA USO CON CONTACTOR A1350-A1630) MONTAJE DIRECTO A CONTACTOR</t>
  </si>
  <si>
    <t>1SAX 101110 R0001</t>
  </si>
  <si>
    <t>ADAPTADOR PARA MONTAJE SEPARADO (PARA RELE E16DU)</t>
  </si>
  <si>
    <t>1SAX 201110 R0001</t>
  </si>
  <si>
    <t>ADAPTADOR PARA MONTAJE SEPARADO (PARA RELE E45DU)</t>
  </si>
  <si>
    <t>1SAX 301110 R0001</t>
  </si>
  <si>
    <t>ADAPTADOR PARA MONTAJE SEPARADO (PARA RELE E80DU)</t>
  </si>
  <si>
    <t>1SAX 301110 R0002</t>
  </si>
  <si>
    <t>ADAPTADOR PARA MONTAJE SEPARADO (PARA RELE E140DU)</t>
  </si>
  <si>
    <t>1SAM 250000 R1001</t>
  </si>
  <si>
    <t>GUARDAMOTORES LINEA MS116 (RANGO DE AJUSTE 0,1 - 0,16) (CAPACIDAD DE RUPTURA 230V - 50  440V - 50)</t>
  </si>
  <si>
    <t>1SAM 250000 R1002</t>
  </si>
  <si>
    <t>GUARDAMOTORES LINEA MS116 (RANGO DE AJUSTE 0,160,25) (CAPACIDAD DE RUPTURA 230V - 50  440V - 50)</t>
  </si>
  <si>
    <t>1SAM 250000 R1003</t>
  </si>
  <si>
    <t>GUARDAMOTORES LINEA MS116 (RANGO DE AJUSTE 0,25-0,4) (CAPACIDAD DE RUPTURA 230V - 50  440V - 50)</t>
  </si>
  <si>
    <t>1SAM 250000 R1004</t>
  </si>
  <si>
    <t>GUARDAMOTORES LINEA MS116 (RANGO DE AJUSTE 0,4 - 0,63) (CAPACIDAD DE RUPTURA 230V - 50  440V - 50)</t>
  </si>
  <si>
    <t>1SAM 250000 R1005</t>
  </si>
  <si>
    <t>GUARDAMOTORES LINEA MS116 (RANGO DE AJUSTE 0,63-1,0) (CAPACIDAD DE RUPTURA 230V - 50  440V - 50)</t>
  </si>
  <si>
    <t>1SAM 250000 R1006</t>
  </si>
  <si>
    <t>GUARDAMOTORES LINEA MS116 (RANGO DE AJUSTE 1,0-1,6) (CAPACIDAD DE RUPTURA 230V - 50  440V - 50)</t>
  </si>
  <si>
    <t>1SAM 250000 R1007</t>
  </si>
  <si>
    <t>GUARDAMOTORES LINEA MS116 (RANGO DE AJUSTE 1,6-2,5)(CAPACIDAD DE RUPTURA 230V - 50  440V - 10)</t>
  </si>
  <si>
    <t>1SAM 250000 R1008</t>
  </si>
  <si>
    <t>GUARDAMOTORES LINEA MS116 (RANGO DE AJUSTE 2,5-4,0) (CAPACIDAD DE RUPTURA 230V - 50  440V - 6)</t>
  </si>
  <si>
    <t>1SAM 250000 R1009</t>
  </si>
  <si>
    <t>GUARDAMOTORES LINEA MS116 (RANGO DE AJUSTE 4,0-6,3) (CAPACIDAD DE RUPTURA 230V - 50  440V - 6)</t>
  </si>
  <si>
    <t>1SAM 250000 R1010</t>
  </si>
  <si>
    <t>GUARDAMOTORES LINEA MS116 (RANGO DE AJUSTE 6,3-10)(CAPACIDAD DE RUPTURA 230V - 50  440V - 6)</t>
  </si>
  <si>
    <t>1SAM 250000 R1011</t>
  </si>
  <si>
    <t>GUARDAMOTORES LINEA MS116 (RANGO DE AJUSTE 10-16)(CAPACIDAD DE RUPTURA 230V - 16  440V - 4)</t>
  </si>
  <si>
    <t>1SAZ 150000 R1006</t>
  </si>
  <si>
    <t>GUARDAMOTORES LINEA MS325 (RANGO DE AJUSTE 1,0-1,6) (CAPACIDAD DE RUPTURA 230V - 100  440V - 100)</t>
  </si>
  <si>
    <t>1SAZ 150000 R1007</t>
  </si>
  <si>
    <t>GUARDAMOTORES LINEA MS325 (RANGO DE AJUSTE 1,6-2,5) (CAPACIDAD DE RUPTURA 230V - 100  440V - 100)</t>
  </si>
  <si>
    <t>1SAZ 150000 R1008</t>
  </si>
  <si>
    <t>GUARDAMOTORES LINEA MS325 (RANGO DE AJUSTE 2,5-4,0) (CAPACIDAD DE RUPTURA 230V - 100  440V - 100)</t>
  </si>
  <si>
    <t>1SAZ 150000 R1009</t>
  </si>
  <si>
    <t>GUARDAMOTORES LINEA MS325 (RANGO DE AJUSTE 4,0-6,3) (CAPACIDAD DE RUPTURA 230V - 100  440V - 70)</t>
  </si>
  <si>
    <t>1SAZ 150000 R1010</t>
  </si>
  <si>
    <t>GUARDAMOTORES LINEA MS325 (RANGO DE AJUSTE 6,3-9) (CAPACIDAD DE RUPTURA 230V - 100  440V - 50)</t>
  </si>
  <si>
    <t>1SAZ 150000 R1011</t>
  </si>
  <si>
    <t>GUARDAMOTORES LINEA MS325 (RANGO DE AJUSTE 9-12,5) (CAPACIDAD DE RUPTURA 230V - 100  440V - 45)</t>
  </si>
  <si>
    <t>1SAZ 150000 R1012</t>
  </si>
  <si>
    <t>GUARDAMOTORES LINEA MS325 (RANGO DE AJUSTE 12,5-16) (CAPACIDAD DE RUPTURA 230V - 100  440V - 40)</t>
  </si>
  <si>
    <t>1SAZ 150000 R1013</t>
  </si>
  <si>
    <t>GUARDAMOTORES LINEA MS325 (RANGO DE AJUSTE 16-20) (CAPACIDAD DE RUPTURA 230V - 100  440V - 35)</t>
  </si>
  <si>
    <t>1SAZ 150000 R1014</t>
  </si>
  <si>
    <t>GUARDAMOTORES LINEA MS325 (RANGO DE AJUSTE 20-25) (CAPACIDAD DE RUPTURA 230V - 100  440V - 30)</t>
  </si>
  <si>
    <t>1SAM 450000 R1001</t>
  </si>
  <si>
    <t>GUARDAMOTORES LINEA MS450 (RANGO DE AJUSTE 11-16) (CAPACIDAD DE RUPTURA 230V - 100  440V - 50)</t>
  </si>
  <si>
    <t>1SAM 450000 R1002</t>
  </si>
  <si>
    <t>GUARDAMOTORES LINEA MS450 (RANGO DE AJUSTE 14-20) (CAPACIDAD DE RUPTURA 230V - 100  440V - 50)</t>
  </si>
  <si>
    <t>1SAM 450000 R1003</t>
  </si>
  <si>
    <t>GUARDAMOTORES LINEA MS450 (RANGO DE AJUSTE 18-25) (CAPACIDAD DE RUPTURA 230V - 100  440V - 30)</t>
  </si>
  <si>
    <t>1SAM 450000 R1004</t>
  </si>
  <si>
    <t>GUARDAMOTORES LINEA MS450 (RANGO DE AJUSTE 22-32) (CAPACIDAD DE RUPTURA 230V - 100  440V - 30)</t>
  </si>
  <si>
    <t>1SAM 450000 R1005</t>
  </si>
  <si>
    <t>GUARDAMOTORES LINEA MS450 (RANGO DE AJUSTE 28-40) (CAPACIDAD DE RUPTURA 230V - 100  440V - 30)</t>
  </si>
  <si>
    <t>1SAM 450000 R1006</t>
  </si>
  <si>
    <t>GUARDAMOTORES LINEA MS450 (RANGO DE AJUSTE 36-45) (CAPACIDAD DE RUPTURA 230V - 100  440V -30)</t>
  </si>
  <si>
    <t>1SAM 450000 R1007</t>
  </si>
  <si>
    <t>GUARDAMOTORES LINEA MS450 (RANGO DE AJUSTE 40-50) (CAPACIDAD DE RUPTURA 230V - 100  440V - 30)</t>
  </si>
  <si>
    <t>1SAM 550000 R1005</t>
  </si>
  <si>
    <t>GUARDAMOTORES LINEA MS495 (RANGO DE AJUSTE 28-40) (CAPACIDAD DE RUPTURA 230V - 100  440V - 40)</t>
  </si>
  <si>
    <t>1SAM 550000 R1006</t>
  </si>
  <si>
    <t>GUARDAMOTORES LINEA MS495 (RANGO DE AJUSTE 36-50) (CAPACIDAD DE RUPTURA 230V - 100  440V - 40)</t>
  </si>
  <si>
    <t>1SAM 550000 R1007</t>
  </si>
  <si>
    <t>GUARDAMOTORES LINEA MS495 (RANGO DE AJUSTE 45-63) (CAPACIDAD DE RUPTURA 230V - 100  440V - 40)</t>
  </si>
  <si>
    <t>1SAM 550000 R1008</t>
  </si>
  <si>
    <t>GUARDAMOTORES LINEA MS495 (RANGO DE AJUSTE 57-75) (CAPACIDAD DE RUPTURA 230V - 100  440V - 40)</t>
  </si>
  <si>
    <t>1SAM 550000 R1009</t>
  </si>
  <si>
    <t>GUARDAMOTORES LINEA MS495 (RANGO DE AJUSTE 70-90) (CAPACIDAD DE RUPTURA 230V - 100  440V - 40)</t>
  </si>
  <si>
    <t>1SAM 550000 R1010</t>
  </si>
  <si>
    <t>GUARDAMOTORES LINEA MS495 (RANGO DE AJUSTE 80-100) (CAPACIDAD DE RUPTURA 230V - 100  440V - 40)</t>
  </si>
  <si>
    <t>1SAM 20192 R1001</t>
  </si>
  <si>
    <t>ACCESORIO PARA GUARDAMOTORES - BLOQUE DE CONTACTOS AUXILIARES PARA SEÑALIZACION DE ESTADO, MONTAJE LATERAL A LA DERECHA,MAX 2 BLOQUES HK1- COMBIANBLE CO MAX UN BLOQUE SK1 DEBE IR EN PRIMERA POSICION. (PARA USO CON GUARDAMOTOR 1 NC MS 116)</t>
  </si>
  <si>
    <t>1SAM 20192 R1002</t>
  </si>
  <si>
    <t>ACCESORIO PARA GUARDAMOTORES - BLOQUE DE CONTACTOS AUXILIARES PARA SEÑALIZACION DE ESTADO, MONTAJE LATERAL A LA DERECHA,MAX 2 BLOQUES HK1- COMBIANBLE CO MAX UN BLOQUE SK1 DEBE IR EN PRIMERA POSICION. (PARA USO CON GUARDAMOTOR  MS 116)</t>
  </si>
  <si>
    <t>1SAM 20191 R1001</t>
  </si>
  <si>
    <t>ACCESORIO PARA GUARDAMOTORES - BLOQUE DE CONTACTOS AUXILIARES PARA SEÑALIZACION DE ESTADO, MONTAJE FRONTAL ,MAX 1 BLOQUES (PARA USO CON GUARDAMOTOR 1 NC MS116)</t>
  </si>
  <si>
    <t>1SAM 20193 R1001</t>
  </si>
  <si>
    <t>ACCESORIO PARA GUARDAMOTORES - BLOQUE DE CONTACTOS AUXILIARES PARA SEÑALIZACION DE ESTADO, MONTAJE LATERAL A LA DERECHA,MAX 1 BLOQUES SK1- COMBIANBLE CON MAX UN BLOQUE HK1 DEBE IR EN PRIMERA POSICION. (PARA USO CON GUARDAMOTOR 1 NC MS 116)</t>
  </si>
  <si>
    <t>1SAM 101901 R0001</t>
  </si>
  <si>
    <t>1SAM 101928 R0001</t>
  </si>
  <si>
    <t>ACCESORIO PARA GUARDAMOTORES - BLOQUE DE CONTACTOS AUXILIARES PARA SEÑALIZACION DE ESTADO, MONTAJE FRONTAL NO COMBINABLES CON BOBINAS DE MINIMA TENSION UA, NI CON BOBINAS DE DISPARO AA (PARA USO CON GUARDAMOTOR 1 NC MS 325)</t>
  </si>
  <si>
    <t>1SAM 101904 R0003</t>
  </si>
  <si>
    <t>ACCESORIO PARA GUARDAMOTORES - BLOQUE DE CONTACTOS AUXILIARES PARA SEÑALIZACION DE ESTADO, MONTAJE LATERAL A LA DERECHA,MAX 1 BLOQUES SK1- COMBIANBLE CO MAX UN BLOQUE HK1 DEBE IR EN PRIMERA POSICION. (PARA USO CON GUARDAMOTOR 1 NC MS 325)</t>
  </si>
  <si>
    <t>1SAM 401902 R1001</t>
  </si>
  <si>
    <t>ACCESORIO PARA GUARDAMOTORES - BLOQUE DE CONTACTOS AUXILIARES PARA SEÑALIZACION DE ESTADO, MONTAJE LATERAL A LA DERECHA,MAX 1 BLOQUES  COMBIANBLE CON MAX UN BLOQUE  (PARA USO CON GUARDAMOTOR 1 NC MS 4XX)</t>
  </si>
  <si>
    <t>1SAM 401904 R1001</t>
  </si>
  <si>
    <t>ACCESORIO PARA GUARDAMOTORES - BLOQUE DE CONTACTOS AUXILIARES PARA SEÑALIZACION DIFERENCIADA DE DISPARO POR CORTOCIRCUITO Y POR DISPARO GENERAL , MONTAJE LATERAL A LA DERECHA,MAX 1 BLOQUESSK4, EN PRIMERA POSICION COMBINABLE CON MAXIMO 1 BLOQUE HKS4.</t>
  </si>
  <si>
    <t>1SFA 896103 R7000</t>
  </si>
  <si>
    <t>ARRANCADOR SUAVE LINEA PSR GAMA COMPACTA CON POTENCIA DE MOTOR (0,75HP A 220/240V)(2HP A 440/480V) (2HP A 550/600V) CON MAXIMA CORRIENTE NOMINAL DE 3,9 AMP</t>
  </si>
  <si>
    <t>1SFA 896104 R7000</t>
  </si>
  <si>
    <t>ARRANCADOR SUAVE LINEA PSR GAMA COMPACTA CON POTENCIA DE MOTOR (1,5HP A 220/240V)(3HP A 440/480V) (5HP A 550/600V) CON MAXIMA CORRIENTE NOMINAL DE 6,8 AMP</t>
  </si>
  <si>
    <t>1SFA 896105 R7000</t>
  </si>
  <si>
    <t>ARRANCADOR SUAVE LINEA PSR GAMA COMPACTA CON POTENCIA DE MOTOR (2HP A 220/240V)(5HP A 440/480V) (7,5HP A 550/600V) CON MAXIMA CORRIENTE NOMINAL DE 7,5 AMP</t>
  </si>
  <si>
    <t>1SFA 896106 R7000</t>
  </si>
  <si>
    <t>ARRANCADOR SUAVE LINEA PSR GAMA COMPACTA CON POTENCIA DE MOTOR (3HP A 220/240V)(7,5HP A 440/480V) (10HP A 550/600V) CON MAXIMA CORRIENTE NOMINAL DE 12 AMP</t>
  </si>
  <si>
    <t>1SFA 896107 R7000</t>
  </si>
  <si>
    <t>ARRANCADOR SUAVE LINEA PSR GAMA COMPACTA CON POTENCIA DE MOTOR (5HP A 220/240V)(10HP A 440/480V) (10HP A 550/600V) CON MAXIMA CORRIENTE NOMINAL DE 16 AMP</t>
  </si>
  <si>
    <t>1SFA 896108 R7000</t>
  </si>
  <si>
    <t>ARRANCADOR SUAVE LINEA PSR GAMA COMPACTA CON POTENCIA DE MOTOR (7,5HP A 220/240V)(15HP A 440/480V) (20HP A 550/600V) CON MAXIMA CORRIENTE NOMINAL DE 25 AMP</t>
  </si>
  <si>
    <t>1SFA 896109 R7000</t>
  </si>
  <si>
    <t>ARRANCADOR SUAVE LINEA PSR GAMA COMPACTA CON POTENCIA DE MOTOR (10HP A 220/240V)(20HP A 440/480V) (25HP A 550/600V) CON MAXIMA CORRIENTE NOMINAL DE 30 AMP</t>
  </si>
  <si>
    <t>1SFA 896110 R7000</t>
  </si>
  <si>
    <t>ARRANCADOR SUAVE LINEA PSR GAMA COMPACTA CON POTENCIA DE MOTOR (10HP A 220/240V)(25HP A 440/480V) (30HP A 550/600V) CON MAXIMA CORRIENTE NOMINAL DE 37 AMP</t>
  </si>
  <si>
    <t>1SFA 896111 R7000</t>
  </si>
  <si>
    <t>ARRANCADOR SUAVE LINEA PSR GAMA COMPACTA CON POTENCIA DE MOTOR (15HP A 220/240V)(30HP A 440/480V) (40HP A 550/600V) CON MAXIMA CORRIENTE NOMINAL DE 45 AMP</t>
  </si>
  <si>
    <t>1SFA 896112 R7000</t>
  </si>
  <si>
    <t>ARRANCADOR SUAVE LINEA PSR GAMA COMPACTA CON POTENCIA DE MOTOR (20HP A 220/240V)(40HP A 440/480V) (50HP A 550/600V) CON MAXIMA CORRIENTE NOMINAL DE 60 AMP</t>
  </si>
  <si>
    <t>1SFA 896113 R7000</t>
  </si>
  <si>
    <t>ARRANCADOR SUAVE LINEA PSR GAMA COMPACTA CON POTENCIA DE MOTOR (25HP A 220/240V)(50HP A 440/480V) (60HP A 550/600V) CON MAXIMA CORRIENTE NOMINAL DE 72 AMP</t>
  </si>
  <si>
    <t>1SFA 896114 R7000</t>
  </si>
  <si>
    <t>ARRANCADOR SUAVE LINEA PSR GAMA COMPACTA CON POTENCIA DE MOTOR (30HP A 220/240V)(60HP A 440/480V) (75HP A 550/600V) CON MAXIMA CORRIENTE NOMINAL DE 85 AMP</t>
  </si>
  <si>
    <t>1SFA 896115 R7000</t>
  </si>
  <si>
    <t>ARRANCADOR SUAVE LINEA PSR GAMA COMPACTA CON POTENCIA DE MOTOR (40HP A 220/240V)(75HP A 440/480V) (100HP A 550/600V) CON MAXIMA CORRIENTE NOMINAL DE 105 AMP</t>
  </si>
  <si>
    <t>1SFA 896312 R1001</t>
  </si>
  <si>
    <t>ACCESORIOS PARA ARRANCADOR SUAVE - ACCESORIO PARA CONEXIÓN DEL FIELDBUS PLUG PARA USO CON ARRANCADOR PSR…</t>
  </si>
  <si>
    <t>1SFA 896211 R1001</t>
  </si>
  <si>
    <t>ACCESORIOS PARA ARRANCADOR KID DE ACOPLE DE PSR3-16 CON MS116 PARA USO CON ARRANCADOR PSR3-16</t>
  </si>
  <si>
    <t>1SFA 896213 R1001</t>
  </si>
  <si>
    <t>ACCESORIOS PARA ARRANCADOR KID DE ACOPLE DE PSR37-45 CON MS450 PARA USO CON ARRANCADOR PSR37-45</t>
  </si>
  <si>
    <t>1SFA 896311 R1001</t>
  </si>
  <si>
    <t>ACCESORIO PARA ARRANCADOR - VENTILADOR AUMENTA LA CAPACIDAD DE ARRANQUES/h - PARA USO CON ARRANCADOR PSR3-45</t>
  </si>
  <si>
    <t>1SFA 896313 R1001</t>
  </si>
  <si>
    <t>ACCESORIO PARA ARRANCADOR - VENTILADOR AUMENTA LA CAPACIDAD DE ARRANQUES/h - PARA USO CON ARRANCADOR PSR60-105</t>
  </si>
  <si>
    <t>1SFA 899002 R1072</t>
  </si>
  <si>
    <t>ACCESORIO PARA ARRANCADOR - TERMINAL ALARGADA. CONDUCTOR 1X10..50, 2X10..25mm2. PARA USO CON ARRANCADOR PSR60-105</t>
  </si>
  <si>
    <t>1SFA 894002 R7000</t>
  </si>
  <si>
    <t>ARRANCADOR SUAVE LINEA PST GAMA AVANZADA- Conexión en Linea (Normal - 30) (Pesado - 0), Dentro del Triangulo (Normal - 52) (Pesado - 0)  PST37…PST300</t>
  </si>
  <si>
    <t>1SFA 894003 R7000</t>
  </si>
  <si>
    <t>ARRANCADOR SUAVE LINEA PST GAMA AVANZADA- Conexión en Linea (Normal - 37) (Pesado - 30), Dentro del Triangulo (Normal - 64) (Pesado - 52)  PST37…PST300</t>
  </si>
  <si>
    <t>1SFA 894004 R7000</t>
  </si>
  <si>
    <t>ARRANCADOR SUAVE LINEA PST GAMA AVANZADA- Conexión en Linea (Normal - 44) (Pesado - 37), Dentro del Triangulo (Normal - 76) (Pesado - 64)  PST37…PST300</t>
  </si>
  <si>
    <t>1SFA 894005 R7000</t>
  </si>
  <si>
    <t>ARRANCADOR SUAVE LINEA PST GAMA AVANZADA- Conexión en Linea (Normal - 50) (Pesado - 44), Dentro del Triangulo (Normal - 85) (Pesado - 76)  PST37…PST300</t>
  </si>
  <si>
    <t>1SFA 894006 R7000</t>
  </si>
  <si>
    <t>ARRANCADOR SUAVE LINEA PST GAMA AVANZADA- Conexión en Linea (Normal - 60) (Pesado - 50), Dentro del Triangulo (Normal - 105) (Pesado - 85)  PST37…PST300</t>
  </si>
  <si>
    <t>1SFA 894007 R7000</t>
  </si>
  <si>
    <t>ARRANCADOR SUAVE LINEA PST GAMA AVANZADA- Conexión en Linea (Normal - 72) (Pesado - 60), Dentro del Triangulo (Normal - 124) (Pesado - 105)  PST37…PST300</t>
  </si>
  <si>
    <t>1SFA 894008 R7000</t>
  </si>
  <si>
    <t>ARRANCADOR SUAVE LINEA PST GAMA AVANZADA- Conexión en Linea (Normal - 85) (Pesado - 72), Dentro del Triangulo (Normal - 147) (Pesado - 124)  PST37…PST300</t>
  </si>
  <si>
    <t>1SFA 894092 R7000</t>
  </si>
  <si>
    <t>ARRANCADOR SUAVE LINEA PST GAMA AVANZADA- Conexión en Linea (Normal - 105) (Pesado - 85), Dentro del Triangulo (Normal - 181) (Pesado - 147)  PST37…PST300</t>
  </si>
  <si>
    <t>1SFA 894010 R7000</t>
  </si>
  <si>
    <t>ARRANCADOR SUAVE LINEA PST GAMA AVANZADA- Conexión en Linea (Normal - 142) (Pesado - 105), Dentro del Triangulo (Normal - 245) (Pesado - 181)  PST37…PST300</t>
  </si>
  <si>
    <t>1SFA 894011 R7000</t>
  </si>
  <si>
    <t>ARRANCADOR SUAVE LINEA PST GAMA AVANZADA- Conexión en Linea (Normal - 175) (Pesado - 142), Dentro del Triangulo (Normal - 300) (Pesado - 245)  PST37…PST300</t>
  </si>
  <si>
    <t>1SFA 894012 R7000</t>
  </si>
  <si>
    <t>ARRANCADOR SUAVE LINEA PST GAMA AVANZADA- Conexión en Linea (Normal - 210) (Pesado - 175), Dentro del Triangulo (Normal - 360) (Pesado - 300)  PST37…PST300</t>
  </si>
  <si>
    <t>1SFA 894013 R7000</t>
  </si>
  <si>
    <t>ARRANCADOR SUAVE LINEA PST GAMA AVANZADA- Conexión en Linea (Normal - 250) (Pesado - 210), Dentro del Triangulo (Normal - 430) (Pesado - 360)  PST37…PST300</t>
  </si>
  <si>
    <t>1SFA 894014 R7000</t>
  </si>
  <si>
    <t>ARRANCADOR SUAVE LINEA PST GAMA AVANZADA- Conexión en Linea (Normal - 300) (Pesado - 250), Dentro del Triangulo (Normal - 515) (Pesado - 430)  PST37…PST300</t>
  </si>
  <si>
    <t>1SFA 894015 R7000</t>
  </si>
  <si>
    <t>ARRANCADOR SUAVE LINEA PST GAMA AVANZADA- Conexión en Linea (Normal - 370) (Pesado - 300), Dentro del Triangulo (Normal - 640) (Pesado - 515)  PSTB370…PSTB1050 CON BY-PASS INTEGRADO</t>
  </si>
  <si>
    <t>1SFA 894016 R 000</t>
  </si>
  <si>
    <t>ARRANCADOR SUAVE LINEA PST GAMA AVANZADA- Conexión en Linea (Normal - 470) (Pesado - 370), Dentro del Triangulo (Normal - 814) (Pesado - 640)  PSTB370…PSTB1050 CON BY-PASS INTEGRADO</t>
  </si>
  <si>
    <t>1SFA 894017 R 000</t>
  </si>
  <si>
    <t>ARRANCADOR SUAVE LINEA PST GAMA AVANZADA- Conexión en Linea (Normal - 570) (Pesado - 470), Dentro del Triangulo (Normal - 987) (Pesado - 814)  PSTB370…PSTB1050 CON BY-PASS INTEGRADO</t>
  </si>
  <si>
    <t>1SFA 894018 R 000</t>
  </si>
  <si>
    <t>ARRANCADOR SUAVE LINEA PST GAMA AVANZADA- Conexión en Linea (Normal - 720) (Pesado - 570), Dentro del Triangulo (Normal - 1247) (Pesado - 987)  PSTB370…PSTB1050 CON BY-PASS INTEGRADO</t>
  </si>
  <si>
    <t>1SFA 894019 R7000</t>
  </si>
  <si>
    <t>ARRANCADOR SUAVE LINEA PST GAMA AVANZADA- Conexión en Linea (Normal - 840) (Pesado - 720), Dentro del Triangulo (Normal - 1455) (Pesado - 1247)  PSTB370…PSTB1050 CON BY-PASS INTEGRADO</t>
  </si>
  <si>
    <t>1SFA 894020 R7000</t>
  </si>
  <si>
    <t>ARRANCADOR SUAVE LINEA PST GAMA AVANZADA- Conexión en Linea (Normal - 1050) (Pesado - 840), Dentro del Triangulo (Normal - 1810) (Pesado - 1455)  PSTB370…PSTB1050 CON BY-PASS INTEGRADO</t>
  </si>
  <si>
    <t>1SFA 611100 R1001</t>
  </si>
  <si>
    <t>APARATOS DE MANDO Y SEÑALIZACION (LINEA MODULAR 22 mm) CABEZA PARA PULSADORES  RESANTE ROJO - MOMENTANEO</t>
  </si>
  <si>
    <t>1SFA 611100 R1002</t>
  </si>
  <si>
    <t>APARATOS DE MANDO Y SEÑALIZACION (LINEA MODULAR 22 mm) CABEZA PARA PULSADORES  RESANTE VERDE - MOMENTANEO</t>
  </si>
  <si>
    <t>1SFA 611100 R1006</t>
  </si>
  <si>
    <t>APARATOS DE MANDO Y SEÑALIZACION (LINEA MODULAR 22 mm) CABEZA PARA PULSADORES  RESANTE NEGRO - MOMENTANEO</t>
  </si>
  <si>
    <t>1SFA 611100 R1101</t>
  </si>
  <si>
    <t>APARATOS DE MANDO Y SEÑALIZACION (LINEA MODULAR 22 mm) CABEZA PARA PULSADORES  RESANTE ROJO - MOMENTANEO ILUMINADO</t>
  </si>
  <si>
    <t>1SFA 611100 R11102</t>
  </si>
  <si>
    <t>APARATOS DE MANDO Y SEÑALIZACION (LINEA MODULAR 22 mm) CABEZA PARA PULSADORES  RESANTE VERDE - MOMENTANEO ILUMINADO</t>
  </si>
  <si>
    <t>1SFA 611124 R1001</t>
  </si>
  <si>
    <t xml:space="preserve">APARATOS DE MANDO Y SEÑALIZACION (LINEA MODULAR 22 mm) CABEZA PARA PULSADORES  HONGO ROJO 40mm- MOMENTANEO </t>
  </si>
  <si>
    <t>1SFA 611130 R1101</t>
  </si>
  <si>
    <t>APARATOS DE MANDO Y SEÑALIZACION (LINEA MODULAR 22 mm) CABEZA PARA PULSADORES  DOBLE VERDE (ARRIBA) ROJO (ABAJO) ILUMINADO (VENTANA ROJA), RASANTE, SIN TEXTO.</t>
  </si>
  <si>
    <t>1SFA 611130 R1106</t>
  </si>
  <si>
    <t>APARATOS DE MANDO Y SEÑALIZACION (LINEA MODULAR 22 mm) CABEZA PARA PULSADORES  DOBLE VERDE (ARRIBA) ROJO (ABAJO) NO ILUMINADO, RASANTE, SIN TEXTO.</t>
  </si>
  <si>
    <t>1SFA 611201 R1006</t>
  </si>
  <si>
    <t>APARATOS DE MANDO Y SEÑALIZACION (LINEA MODULAR 22 mm) CABEZAS PARA SELECTORES 2 pos, MANTENIDO, NEGRO</t>
  </si>
  <si>
    <t>1SFA 611201 R1002</t>
  </si>
  <si>
    <t>APARATOS DE MANDO Y SEÑALIZACION (LINEA MODULAR 22 mm) CABEZAS PARA SELECTORES 2 pos, MANTENIDO, VERDE ILUMINADO</t>
  </si>
  <si>
    <t>1SFA 611202 R1006</t>
  </si>
  <si>
    <t>1SFA 611210 R1006</t>
  </si>
  <si>
    <t>APARATOS DE MANDO Y SEÑALIZACION (LINEA MODULAR 22 mm) CABEZAS PARA SELECTORES 3 pos, MANTENIDO, NEGRO</t>
  </si>
  <si>
    <t>1SFA 611210 R1002</t>
  </si>
  <si>
    <t>APARATOS DE MANDO Y SEÑALIZACION (LINEA MODULAR 22 mm) CABEZAS PARA SELECTORES 3 pos, MANTENIDO, VERDE ILUMINADO</t>
  </si>
  <si>
    <t>1SFA 611211 R1006</t>
  </si>
  <si>
    <t>APARATOS DE MANDO Y SEÑALIZACION (LINEA MODULAR 22 mm) CABEZAS PARA SELECTORES 3 pos, RETORNO AL CENTRO, NEGRO</t>
  </si>
  <si>
    <t>1SFA 611212 R1006</t>
  </si>
  <si>
    <t>APARATOS DE MANDO Y SEÑALIZACION (LINEA MODULAR 22 mm) CABEZAS PARA SELECTORES 3 pos, DERECHO. RETORNO AL CENTRO, NEGRO</t>
  </si>
  <si>
    <t>1SFA 611216 R1006</t>
  </si>
  <si>
    <t>APARATOS DE MANDO Y SEÑALIZACION (LINEA MODULAR 22 mm) CABEZAS PARA SELECTORES 3 pos, IZQUIERDO RETORNO AL CENTRO, NEGRO</t>
  </si>
  <si>
    <t>2CDS 251001 R0984</t>
  </si>
  <si>
    <t>INTERRUPTOR MONOPOLAR TIPO RIEL - (CON CORRIENTE NORMAL -  0,5 AMP) (TENSION MAXIMA DE SERVICIO - 253 VAC - 72 VDC) (CON PODER DE CORTE DE 133VAC- 20 Y 230VAC 10)</t>
  </si>
  <si>
    <t>2CDS 251001 R0014</t>
  </si>
  <si>
    <t>INTERRUPTOR MONOPOLAR TIPO RIEL - (CON CORRIENTE NORMAL -  1 AMP) (TENSION MAXIMA DE SERVICIO - 253 VAC - 72 VDC) (CON PODER DE CORTE DE 133VAC- 20 Y 230VAC 10)</t>
  </si>
  <si>
    <t>2CDS 251001 R0974</t>
  </si>
  <si>
    <t>INTERRUPTOR MONOPOLAR TIPO RIEL - (CON CORRIENTE NORMAL -  1,6 AMP) (TENSION MAXIMA DE SERVICIO - 253 VAC - 72 VDC) (CON PODER DE CORTE DE 133VAC- 20 Y 230VAC 10)</t>
  </si>
  <si>
    <t>2CDS 251001 R0024</t>
  </si>
  <si>
    <t>INTERRUPTOR MONOPOLAR TIPO RIEL - (CON CORRIENTE NORMAL -  2 AMP) (TENSION MAXIMA DE SERVICIO - 253 VAC - 72 VDC) (CON PODER DE CORTE DE 133VAC- 20 Y 230VAC 10)</t>
  </si>
  <si>
    <t>2CDS 251001 R0034</t>
  </si>
  <si>
    <t>INTERRUPTOR MONOPOLAR TIPO RIEL - (CON CORRIENTE NORMAL -  3 AMP) (TENSION MAXIMA DE SERVICIO - 253 VAC - 72 VDC) (CON PODER DE CORTE DE 133VAC- 20 Y 230VAC 10)</t>
  </si>
  <si>
    <t>2CDS 251001 R0044</t>
  </si>
  <si>
    <t>INTERRUPTOR MONOPOLAR TIPO RIEL - (CON CORRIENTE NORMAL -  4 AMP) (TENSION MAXIMA DE SERVICIO - 253 VAC - 72 VDC) (CON PODER DE CORTE DE 133VAC- 20 Y 230VAC 10)</t>
  </si>
  <si>
    <t>2CDS 251001 R0064</t>
  </si>
  <si>
    <t>INTERRUPTOR MONOPOLAR TIPO RIEL - (CON CORRIENTE NORMAL -  6 AMP) (TENSION MAXIMA DE SERVICIO - 253 VAC - 72 VDC) (CON PODER DE CORTE DE 133VAC- 20 Y 230VAC 10)</t>
  </si>
  <si>
    <t>2CDS 251001 R0104</t>
  </si>
  <si>
    <t>INTERRUPTOR MONOPOLAR TIPO RIEL - (CON CORRIENTE NORMAL -  10 AMP) (TENSION MAXIMA DE SERVICIO - 253 VAC - 72 VDC) (CON PODER DE CORTE DE 133VAC- 20 Y 230VAC 10)</t>
  </si>
  <si>
    <t>2CDS 251001 R0164</t>
  </si>
  <si>
    <t>INTERRUPTOR MONOPOLAR TIPO RIEL - (CON CORRIENTE NORMAL -  16 AMP) (TENSION MAXIMA DE SERVICIO - 253 VAC - 72 VDC) (CON PODER DE CORTE DE 133VAC- 20 Y 230VAC 10)</t>
  </si>
  <si>
    <t>2CDS 251001 R0204</t>
  </si>
  <si>
    <t>INTERRUPTOR MONOPOLAR TIPO RIEL - (CON CORRIENTE NORMAL -  20 AMP) (TENSION MAXIMA DE SERVICIO - 253 VAC - 72 VDC) (CON PODER DE CORTE DE 133VAC- 20 Y 230VAC 10)</t>
  </si>
  <si>
    <t>2CDS 251001 R0254</t>
  </si>
  <si>
    <t>INTERRUPTOR MONOPOLAR TIPO RIEL - (CON CORRIENTE NORMAL -  25 AMP) (TENSION MAXIMA DE SERVICIO - 253 VAC - 72 VDC) (CON PODER DE CORTE DE 133VAC- 20 Y 230VAC 10)</t>
  </si>
  <si>
    <t>2CDS 251001 R0324</t>
  </si>
  <si>
    <t>INTERRUPTOR MONOPOLAR TIPO RIEL - (CON CORRIENTE NORMAL -  32 AMP) (TENSION MAXIMA DE SERVICIO - 253 VAC - 72 VDC) (CON PODER DE CORTE DE 133VAC- 20 Y 230VAC 10)</t>
  </si>
  <si>
    <t>2CDS 251001 R0404</t>
  </si>
  <si>
    <t>INTERRUPTOR MONOPOLAR TIPO RIEL - (CON CORRIENTE NORMAL -  40 AMP) (TENSION MAXIMA DE SERVICIO - 253 VAC - 72 VDC) (CON PODER DE CORTE DE 133VAC- 20 Y 230VAC 10)</t>
  </si>
  <si>
    <t>2CDS 251001 R0504</t>
  </si>
  <si>
    <t>INTERRUPTOR MONOPOLAR TIPO RIEL - (CON CORRIENTE NORMAL -  50 AMP) (TENSION MAXIMA DE SERVICIO - 253 VAC - 72 VDC) (CON PODER DE CORTE DE 133VAC- 20 Y 230VAC 10)</t>
  </si>
  <si>
    <t>2CDS 251001 R0634</t>
  </si>
  <si>
    <t>INTERRUPTOR MONOPOLAR TIPO RIEL - (CON CORRIENTE NORMAL -  63 AMP) (TENSION MAXIMA DE SERVICIO - 253 VAC - 72 VDC) (CON PODER DE CORTE DE 133VAC- 20 Y 230VAC 10)</t>
  </si>
  <si>
    <t>INTERRUPTOR BIPOLAR TIPO RIEL - (CON CORRIENTE NORMAL -  0,5 AMP) (TENSION MAXIMA DE SERVICIO - 440 VAC - 125 VDC) (CON PODER DE CORTE DE 230VAC- 20 Y 400VAC 10)</t>
  </si>
  <si>
    <t>INTERRUPTOR BIPOLAR TIPO RIEL - (CON CORRIENTE NORMAL -  1 AMP) (TENSION MAXIMA DE SERVICIO - 440 VAC - 125 VDC) (CON PODER DE CORTE DE 230VAC- 20 Y 400VAC 10)</t>
  </si>
  <si>
    <t>INTERRUPTOR BIPOLAR TIPO RIEL - (CON CORRIENTE NORMAL -  1,6 AMP) (TENSION MAXIMA DE SERVICIO - 440 VAC - 125 VDC) (CON PODER DE CORTE DE 230VAC- 20 Y 400VAC 10)</t>
  </si>
  <si>
    <t>INTERRUPTOR BIPOLAR TIPO RIEL - (CON CORRIENTE NORMAL -  2 AMP) (TENSION MAXIMA DE SERVICIO - 440 VAC - 125 VDC) (CON PODER DE CORTE DE 230VAC- 20 Y 400VAC 10)</t>
  </si>
  <si>
    <t>INTERRUPTOR BIPOLAR TIPO RIEL - (CON CORRIENTE NORMAL -  3 AMP) (TENSION MAXIMA DE SERVICIO - 440 VAC - 125 VDC) (CON PODER DE CORTE DE 230VAC- 20 Y 400VAC 10)</t>
  </si>
  <si>
    <t>INTERRUPTOR BIPOLAR TIPO RIEL - (CON CORRIENTE NORMAL -  4 AMP) (TENSION MAXIMA DE SERVICIO - 440 VAC - 125 VDC) (CON PODER DE CORTE DE 230VAC- 20 Y 400VAC 10)</t>
  </si>
  <si>
    <t>INTERRUPTOR BIPOLAR TIPO RIEL - (CON CORRIENTE NORMAL -  6 AMP) (TENSION MAXIMA DE SERVICIO - 440 VAC - 125 VDC) (CON PODER DE CORTE DE 230VAC- 20 Y 400VAC 10)</t>
  </si>
  <si>
    <t>INTERRUPTOR BIPOLAR TIPO RIEL - (CON CORRIENTE NORMAL -  10 AMP) (TENSION MAXIMA DE SERVICIO - 440 VAC - 125 VDC) (CON PODER DE CORTE DE 230VAC- 20 Y 400VAC 10)</t>
  </si>
  <si>
    <t>INTERRUPTOR BIPOLAR TIPO RIEL - (CON CORRIENTE NORMAL -  16 AMP) (TENSION MAXIMA DE SERVICIO - 440 VAC - 125 VDC) (CON PODER DE CORTE DE 230VAC- 20 Y 400VAC 10)</t>
  </si>
  <si>
    <t>INTERRUPTOR BIPOLAR TIPO RIEL - (CON CORRIENTE NORMAL -  20 AMP) (TENSION MAXIMA DE SERVICIO - 440 VAC - 125 VDC) (CON PODER DE CORTE DE 230VAC- 20 Y 400VAC 10)</t>
  </si>
  <si>
    <t>INTERRUPTOR BIPOLAR TIPO RIEL - (CON CORRIENTE NORMAL -  25 AMP) (TENSION MAXIMA DE SERVICIO - 440 VAC - 125 VDC) (CON PODER DE CORTE DE 230VAC- 20 Y 400VAC 10)</t>
  </si>
  <si>
    <t>INTERRUPTOR BIPOLAR TIPO RIEL - (CON CORRIENTE NORMAL -  32 AMP) (TENSION MAXIMA DE SERVICIO - 440 VAC - 125 VDC) (CON PODER DE CORTE DE 230VAC- 20 Y 400VAC 10)</t>
  </si>
  <si>
    <t>INTERRUPTOR BIPOLAR TIPO RIEL - (CON CORRIENTE NORMAL -  40 AMP) (TENSION MAXIMA DE SERVICIO - 440 VAC - 125 VDC) (CON PODER DE CORTE DE 230VAC- 20 Y 400VAC 10)</t>
  </si>
  <si>
    <t>INTERRUPTOR BIPOLAR TIPO RIEL - (CON CORRIENTE NORMAL -  50 AMP) (TENSION MAXIMA DE SERVICIO - 440 VAC - 125 VDC) (CON PODER DE CORTE DE 230VAC- 20 Y 400VAC 10)</t>
  </si>
  <si>
    <t>INTERRUPTOR BIPOLAR TIPO RIEL - (CON CORRIENTE NORMAL -  63 AMP) (TENSION MAXIMA DE SERVICIO - 440 VAC - 125 VDC) (CON PODER DE CORTE DE 230VAC- 20 Y 400VAC 10)</t>
  </si>
  <si>
    <t>2CDS 253001 R0014</t>
  </si>
  <si>
    <t>INTERRUPTOR TRIPOLAR TIPO RIEL - (CON CORRIENTE NORMAL -  1 AMP) (TENSION MAXIMA DE SERVICIO - 440 VAC ) (CON PODER DE CORTE DE 230VAC- 20 Y 400VAC 10)</t>
  </si>
  <si>
    <t>2CDS 253001 R0024</t>
  </si>
  <si>
    <t>INTERRUPTOR TRIPOLAR TIPO RIEL - (CON CORRIENTE NORMAL -  2 AMP) (TENSION MAXIMA DE SERVICIO - 440 VAC ) (CON PODER DE CORTE DE 230VAC- 20 Y 400VAC 10)</t>
  </si>
  <si>
    <t>2CDS 253001 R0034</t>
  </si>
  <si>
    <t>INTERRUPTOR TRIPOLAR TIPO RIEL - (CON CORRIENTE NORMAL -  3 AMP) (TENSION MAXIMA DE SERVICIO - 440 VAC ) (CON PODER DE CORTE DE 230VAC- 20 Y 400VAC 10)</t>
  </si>
  <si>
    <t>2CDS 253001 R0044</t>
  </si>
  <si>
    <t>INTERRUPTOR TRIPOLAR TIPO RIEL - (CON CORRIENTE NORMAL -  4 AMP) (TENSION MAXIMA DE SERVICIO - 440 VAC ) (CON PODER DE CORTE DE 230VAC- 20 Y 400VAC 10)</t>
  </si>
  <si>
    <t>2CDS 253001 R0064</t>
  </si>
  <si>
    <t>INTERRUPTOR TRIPOLAR TIPO RIEL - (CON CORRIENTE NORMAL -  6 AMP) (TENSION MAXIMA DE SERVICIO - 440 VAC ) (CON PODER DE CORTE DE 230VAC- 20 Y 400VAC 10)</t>
  </si>
  <si>
    <t>2CDS 253001 R0104</t>
  </si>
  <si>
    <t>INTERRUPTOR TRIPOLAR TIPO RIEL - (CON CORRIENTE NORMAL -  10 AMP) (TENSION MAXIMA DE SERVICIO - 440 VAC ) (CON PODER DE CORTE DE 230VAC- 20 Y 400VAC 10)</t>
  </si>
  <si>
    <t>2CDS 253001 R0164</t>
  </si>
  <si>
    <t>INTERRUPTOR TRIPOLAR TIPO RIEL - (CON CORRIENTE NORMAL -  16 AMP) (TENSION MAXIMA DE SERVICIO - 440 VAC ) (CON PODER DE CORTE DE 230VAC- 20 Y 400VAC 10)</t>
  </si>
  <si>
    <t>2CDS 253001 R0204</t>
  </si>
  <si>
    <t>INTERRUPTOR TRIPOLAR TIPO RIEL - (CON CORRIENTE NORMAL -  20 AMP) (TENSION MAXIMA DE SERVICIO - 440 VAC ) (CON PODER DE CORTE DE 230VAC- 20 Y 400VAC 10)</t>
  </si>
  <si>
    <t>2CDS 253001 R0254</t>
  </si>
  <si>
    <t>INTERRUPTOR TRIPOLAR TIPO RIEL - (CON CORRIENTE NORMAL -  25 AMP) (TENSION MAXIMA DE SERVICIO - 440 VAC ) (CON PODER DE CORTE DE 230VAC- 20 Y 400VAC 10)</t>
  </si>
  <si>
    <t>2CDS 253001 R0324</t>
  </si>
  <si>
    <t>INTERRUPTOR TRIPOLAR TIPO RIEL - (CON CORRIENTE NORMAL -  32 AMP) (TENSION MAXIMA DE SERVICIO - 440 VAC ) (CON PODER DE CORTE DE 230VAC- 20 Y 400VAC 10)</t>
  </si>
  <si>
    <t>2CDS 253001 R0404</t>
  </si>
  <si>
    <t>INTERRUPTOR TRIPOLAR TIPO RIEL - (CON CORRIENTE NORMAL -  40 AMP) (TENSION MAXIMA DE SERVICIO - 440 VAC ) (CON PODER DE CORTE DE 230VAC- 20 Y 400VAC 10)</t>
  </si>
  <si>
    <t>2CDS 253001 R0504</t>
  </si>
  <si>
    <t>INTERRUPTOR TRIPOLAR TIPO RIEL - (CON CORRIENTE NORMAL -  50 AMP) (TENSION MAXIMA DE SERVICIO - 440 VAC ) (CON PODER DE CORTE DE 230VAC- 20 Y 400VAC 10)</t>
  </si>
  <si>
    <t>2CDS 253001 R0634</t>
  </si>
  <si>
    <t>INTERRUPTOR TRIPOLAR TIPO RIEL - (CON CORRIENTE NORMAL - 63 AMP) (TENSION MAXIMA DE SERVICIO - 440 VAC ) (CON PODER DE CORTE DE 230VAC- 20 Y 400VAC 10)</t>
  </si>
  <si>
    <t>2CSM 151510 R1801</t>
  </si>
  <si>
    <t>BASE PORTAFUSIBLE PARA 32A - FUSIBLE DE 10,3 X X38 mm</t>
  </si>
  <si>
    <t>2CDS 200912 R0001</t>
  </si>
  <si>
    <t>ACCESORIO PARA CONTACTO AUXILIAR - PARA SEÑALIZACION DE LA POSICION DE CONTACTOS DEL APARATO 1NA + C</t>
  </si>
  <si>
    <t>2CDS 200922 R0001</t>
  </si>
  <si>
    <t>ACCESORIO PARA CONTACTO AUXILIAR - CONTACTO UNIVERSAL DE SEÑALIZACION DISPATO / CONTACTO AUXILIAR SELECCIONABLE (EN EL LATERAL) COMO: CONTACTO DE SEÑALIZACION DE DISPARO (SOBRECORRIENTE / CORTOCIRCUITO PARA INTERRUPTORES AUTOMATICOS, O CORRIENTE DE DEFECTO PARA INTERRUPTORES DIFERENCIALES) O CONTACTO AUXILIAR (POSICION DE LOS CONTACTOS DEL APARATO) 1NA + C</t>
  </si>
  <si>
    <t>2CDS 200909 R0001</t>
  </si>
  <si>
    <t>BOBINA DE EMISION DE CORRIENTE CON TENSION DE ALIMENTACION 12-60 Vca/cc PARA USO CON S200</t>
  </si>
  <si>
    <t>2CDS 200909 R0002</t>
  </si>
  <si>
    <t>BOBINA DE EMISION DE CORRIENTE  CON TENSION DE ALIMENTACION 110-415 Vca 110-250 Vcd PARA USO CON S200</t>
  </si>
  <si>
    <t>2CSS 200911 R0004</t>
  </si>
  <si>
    <t>BOBINA DE MINIMA TENSION - CON TENSION DE ALIMENTAION DE 110Vca/cd - PARA USO CON S200</t>
  </si>
  <si>
    <t>2CSS 200911 R0005</t>
  </si>
  <si>
    <t>BOBINA DE MINIMA TENSION - CON TENSION DE ALIMENTAION DE 220Vca/cd - PARA USO CON S200</t>
  </si>
  <si>
    <t>2CDL 210001 R1060</t>
  </si>
  <si>
    <t>BLOQUES DE BARRA Y ACCESORIOS SIN ESPACIO PARA CONTACTOR AUXILIAR  - SECCION 10mm - 60 MODULOS - FASES 1</t>
  </si>
  <si>
    <t>2CDL 220001 R1058</t>
  </si>
  <si>
    <t>BLOQUES DE BARRA Y ACCESORIOS SIN ESPACIO PARA CONTACTOR AUXILIAR  - SECCION 10mm - 58 MODULOS - FASES 2</t>
  </si>
  <si>
    <t>2CDL 230001 R1060</t>
  </si>
  <si>
    <t>BLOQUES DE BARRA Y ACCESORIOS SIN ESPACIO PARA CONTACTOR AUXILIAR  - SECCION 10mm - 60 MODULOS - FASES 3</t>
  </si>
  <si>
    <t>2CDL 200001 R2501</t>
  </si>
  <si>
    <t>BLOQUES DE BARRA Y ACCESORIOS - TERMINAL DE CONEXIÓN, AISLADO. PARA CABLE 6-25 mm</t>
  </si>
  <si>
    <t>2CDL 200001 R0011</t>
  </si>
  <si>
    <t>BLOQUES DE BARRA Y ACCESORIOS - PROTECTOR AISLANTE PARA PS… JUEGO DE 5 ESPIGAS</t>
  </si>
  <si>
    <t>2CDL 200001 R0001</t>
  </si>
  <si>
    <t>BLOQUES DE BARRA Y ACCESORIOS - TAPAS FINALES. PARA BLOQUES DE BARRA CON POSIBILIDAD DE CORTE LONGUTUDINAL.</t>
  </si>
  <si>
    <t>GFJ1 101903 R0001</t>
  </si>
  <si>
    <t>DISPOSITIVO DE ENCLAVAMIENTO DE 3mm CON FASE S200</t>
  </si>
  <si>
    <t>GFJ1 101903 R0002</t>
  </si>
  <si>
    <t>DISPOSITIVO DE ENCLAVAMIENTO  - CANDADO DE 2 LLAVES CON FASE E200</t>
  </si>
  <si>
    <t>GHS 2001946 R0001</t>
  </si>
  <si>
    <t>SISTEMA DE ETIQUETADO - LA UNIDAD DE EMBALAJE CONSTA DE 40 ETIQUETAS EN BLANCO</t>
  </si>
  <si>
    <t>GHS 2810164 R0157</t>
  </si>
  <si>
    <t>INTERUPTOR SERIE S280 CORRIENTE CONTINUA MONOPOLAR - (CORRIENTE NOMINAL 0,5) - (TENSION MAXIMA DE SERVICIO 250Vdc) - (PODER DE CORTE 6 kA)</t>
  </si>
  <si>
    <t>GHS 2810164 R0217</t>
  </si>
  <si>
    <t>INTERUPTOR SERIE S280 CORRIENTE CONTINUA MONOPOLAR - (CORRIENTE NOMINAL 1) - (TENSION MAXIMA DE SERVICIO 250Vdc) - (PODER DE CORTE 6 kA)</t>
  </si>
  <si>
    <t>GHS 2810164 R0277</t>
  </si>
  <si>
    <t>INTERUPTOR SERIE S280 CORRIENTE CONTINUA MONOPOLAR - (CORRIENTE NOMINAL 2) - (TENSION MAXIMA DE SERVICIO 250Vdc) - (PODER DE CORTE 6 kA)</t>
  </si>
  <si>
    <t>GHS 2810164 R0317</t>
  </si>
  <si>
    <t>INTERUPTOR SERIE S280 CORRIENTE CONTINUA MONOPOLAR - (CORRIENTE NOMINAL 3) - (TENSION MAXIMA DE SERVICIO 250Vdc) - (PODER DE CORTE 6 kA)</t>
  </si>
  <si>
    <t>GHS 2810164 R0337</t>
  </si>
  <si>
    <t>INTERUPTOR SERIE S280 CORRIENTE CONTINUA MONOPOLAR - (CORRIENTE NOMINAL 4) - (TENSION MAXIMA DE SERVICIO 250Vdc) - (PODER DE CORTE 6 kA)</t>
  </si>
  <si>
    <t>GHS 2810164 R0377</t>
  </si>
  <si>
    <t>INTERUPTOR SERIE S280 CORRIENTE CONTINUA MONOPOLAR - (CORRIENTE NOMINAL 6) - (TENSION MAXIMA DE SERVICIO 250Vdc) - (PODER DE CORTE 6 kA)</t>
  </si>
  <si>
    <t>GHS 2810164 R0427</t>
  </si>
  <si>
    <t>INTERUPTOR SERIE S280 CORRIENTE CONTINUA MONOPOLAR - (CORRIENTE NOMINAL 10) - (TENSION MAXIMA DE SERVICIO 250Vdc) - (PODER DE CORTE 6 kA)</t>
  </si>
  <si>
    <t>GHS 2810164 R0467</t>
  </si>
  <si>
    <t>INTERUPTOR SERIE S280 CORRIENTE CONTINUA MONOPOLAR - (CORRIENTE NOMINAL 16) - (TENSION MAXIMA DE SERVICIO 250Vdc) - (PODER DE CORTE 6 kA)</t>
  </si>
  <si>
    <t>GHS 2810164 R0487</t>
  </si>
  <si>
    <t>INTERUPTOR SERIE S280 CORRIENTE CONTINUA MONOPOLAR - (CORRIENTE NOMINAL 20) - (TENSION MAXIMA DE SERVICIO 250Vdc) - (PODER DE CORTE 6 kA)</t>
  </si>
  <si>
    <t>GHS 2810164 R0517</t>
  </si>
  <si>
    <t>INTERUPTOR SERIE S280 CORRIENTE CONTINUA MONOPOLAR - (CORRIENTE NOMINAL 25) - (TENSION MAXIMA DE SERVICIO 250Vdc) - (PODER DE CORTE 6 kA)</t>
  </si>
  <si>
    <t>GHS 2820164 R0157</t>
  </si>
  <si>
    <t>INTERUPTOR SERIE S280 CORRIENTE CONTINUA MONOPOLAR - (CORRIENTE NOMINAL 0,5) - (TENSION MAXIMA DE SERVICIO 500Vdc) - (PODER DE CORTE 6 kA)</t>
  </si>
  <si>
    <t>GHS 2820164 R0217</t>
  </si>
  <si>
    <t>INTERUPTOR SERIE S280 CORRIENTE CONTINUA MONOPOLAR - (CORRIENTE NOMINAL 1) - (TENSION MAXIMA DE SERVICIO 500Vdc) - (PODER DE CORTE 6 kA)</t>
  </si>
  <si>
    <t>GHS 2820164 R0277</t>
  </si>
  <si>
    <t>INTERUPTOR SERIE S280 CORRIENTE CONTINUA MONOPOLAR - (CORRIENTE NOMINAL 2) - (TENSION MAXIMA DE SERVICIO 500Vdc) - (PODER DE CORTE 6 kA)</t>
  </si>
  <si>
    <t>GHS 2820164 R0317</t>
  </si>
  <si>
    <t>INTERUPTOR SERIE S280 CORRIENTE CONTINUA MONOPOLAR - (CORRIENTE NOMINAL 3) - (TENSION MAXIMA DE SERVICIO 500Vdc) - (PODER DE CORTE 6 kA)</t>
  </si>
  <si>
    <t>GHS 2820164 R0337</t>
  </si>
  <si>
    <t>INTERUPTOR SERIE S280 CORRIENTE CONTINUA MONOPOLAR - (CORRIENTE NOMINAL  4) - (TENSION MAXIMA DE SERVICIO 500Vdc) - (PODER DE CORTE 6 kA)</t>
  </si>
  <si>
    <t>GHS 2820164 R0377</t>
  </si>
  <si>
    <t>INTERUPTOR SERIE S280 CORRIENTE CONTINUA MONOPOLAR - (CORRIENTE NOMINAL 6) - (TENSION MAXIMA DE SERVICIO 500Vdc) - (PODER DE CORTE 6 kA)</t>
  </si>
  <si>
    <t>GHS 2820164 R0427</t>
  </si>
  <si>
    <t>INTERUPTOR SERIE S280 CORRIENTE CONTINUA MONOPOLAR - (CORRIENTE NOMINAL 10) - (TENSION MAXIMA DE SERVICIO 500Vdc) - (PODER DE CORTE 6 kA)</t>
  </si>
  <si>
    <t>GHS 2820164 R0467</t>
  </si>
  <si>
    <t>INTERUPTOR SERIE S280 CORRIENTE CONTINUA MONOPOLAR - (CORRIENTE NOMINAL 16) - (TENSION MAXIMA DE SERVICIO 500Vdc) - (PODER DE CORTE 6 kA)</t>
  </si>
  <si>
    <t>GHS 2820164 R0487</t>
  </si>
  <si>
    <t>INTERUPTOR SERIE S280 CORRIENTE CONTINUA MONOPOLAR - (CORRIENTE NOMINAL 20) - (TENSION MAXIMA DE SERVICIO 500Vdc) - (PODER DE CORTE 6 kA)</t>
  </si>
  <si>
    <t>GHS 2820164 R0517</t>
  </si>
  <si>
    <t>INTERUPTOR SERIE S280 CORRIENTE CONTINUA MONOPOLAR - (CORRIENTE NOMINAL 25) - (TENSION MAXIMA DE SERVICIO 500Vdc) - (PODER DE CORTE 6 kA)</t>
  </si>
  <si>
    <t>GHS 2701916 R0001</t>
  </si>
  <si>
    <t>ACCESORIO CONTACTO AUXILIAR PARA SEÑALIZACION DE LA POSICION DE CONTACTOS DEL APARATO. 1NA + 1NC</t>
  </si>
  <si>
    <t>GHS 2701936 R0001</t>
  </si>
  <si>
    <t>ACCESORIO CONTACTO AUXILIAR PARA SEÑALIZACION DE LA POSICION DE CONTACTOS DEL APARATO. 2NA + 1NC</t>
  </si>
  <si>
    <t>GHS 2801901 R0008</t>
  </si>
  <si>
    <t>ACCESORIO CONTACTO AUXILIAR PARA SEÑALIZACION DE LA POSICION DE CONTACTOS DEL APARATO. 1NA + C</t>
  </si>
  <si>
    <t>ACV0001</t>
  </si>
  <si>
    <t>CANALETA VDR-G2525 RANURADA 25X25 GRIS</t>
  </si>
  <si>
    <t>VCP</t>
  </si>
  <si>
    <t>ACV0002</t>
  </si>
  <si>
    <t>CANALETA VDR-G2545 RANURADA 25X45 GRIS</t>
  </si>
  <si>
    <t>ACV0003</t>
  </si>
  <si>
    <t>CANALETA VDR-G4545 RANURADA  45X45 GRIS</t>
  </si>
  <si>
    <t>ACV0004</t>
  </si>
  <si>
    <t>CANALETA VDR-G6545 RANURADA  65X45 GRIS</t>
  </si>
  <si>
    <t>ACV0005</t>
  </si>
  <si>
    <t>CANALETA VDR-G2565 RANURADA 25X65 GRIS</t>
  </si>
  <si>
    <t>ACV0006</t>
  </si>
  <si>
    <t>CANALETA VDR-G4565 RANURADA  45X65 GRIS</t>
  </si>
  <si>
    <t>ACV0007</t>
  </si>
  <si>
    <t>CANALETA VDR-G6565 RANURADA  65X65 GRIS</t>
  </si>
  <si>
    <t>ACV0008</t>
  </si>
  <si>
    <t>CANALETA VDR-G48100 RANURADA  48X100 GRIS</t>
  </si>
  <si>
    <t>ACV0009</t>
  </si>
  <si>
    <t>CANALETA VDR-G70100 RANURADA 70X100 GRIS</t>
  </si>
  <si>
    <t>ACV0010</t>
  </si>
  <si>
    <t>CANALETA VDR-G100100 RANURADA 100X100 GRIS</t>
  </si>
  <si>
    <t>ACV0011</t>
  </si>
  <si>
    <t>CORREA VT-W10025 (96X2.5)MM BLANCA</t>
  </si>
  <si>
    <t>ACV0012</t>
  </si>
  <si>
    <t>CORREA VT-B10025 (100X2.5)MM NEGRA</t>
  </si>
  <si>
    <t>ACV0013</t>
  </si>
  <si>
    <t>CORREA VT-W14025 (142X2.5)MM BLANCA</t>
  </si>
  <si>
    <t>ACV0014</t>
  </si>
  <si>
    <t>CORREA VT-W14032 (142X3.2)MM BLANCA</t>
  </si>
  <si>
    <t>ACV0015</t>
  </si>
  <si>
    <t>CORREA VT-W20032 (203X3.2)MM BLANCA</t>
  </si>
  <si>
    <t>ACV0016</t>
  </si>
  <si>
    <t>CORREA VT-W20046 (203X4.6)MM BLANCA</t>
  </si>
  <si>
    <t>ACV0017</t>
  </si>
  <si>
    <t>CORREA VT-B20046 (203X4.6)MM NEGRA</t>
  </si>
  <si>
    <t>ACV0018</t>
  </si>
  <si>
    <t>CORREA VT-W30036 (292X3.6)MM BLANCA</t>
  </si>
  <si>
    <t>ACV0019</t>
  </si>
  <si>
    <t>CORREA VT-W30048 (310X4.8)MM BLANCA</t>
  </si>
  <si>
    <t>ACV0020</t>
  </si>
  <si>
    <t>CORREA VT-B30048 (310X4.8)MM NEGRA</t>
  </si>
  <si>
    <t>ACV0021</t>
  </si>
  <si>
    <t>CORREA VT-W37048 (368X4.8)MM BLANCA</t>
  </si>
  <si>
    <t>ACV0022</t>
  </si>
  <si>
    <t>CORREA VT-W53048 (530X4.8)MM BLANCA</t>
  </si>
  <si>
    <t>ACV0023</t>
  </si>
  <si>
    <t>CORREA VT-W53090 (530X9.0)MM BLANCA</t>
  </si>
  <si>
    <t>ACV0024</t>
  </si>
  <si>
    <t>CORREA VT-UV10025 (100X2.5)MM, UV,NEGRA</t>
  </si>
  <si>
    <t>ACV0025</t>
  </si>
  <si>
    <t>CORREA VT-UV20046 (200X4.6)MM,UV,NEGRA</t>
  </si>
  <si>
    <t>ACV0026</t>
  </si>
  <si>
    <t>CORREA VT-UV30048 (300X4.8)MM,UV,NEGRA</t>
  </si>
  <si>
    <t>ACV0027</t>
  </si>
  <si>
    <t>BASE VB-W2121 (21X21)MM BLANCA</t>
  </si>
  <si>
    <t>ACV0028</t>
  </si>
  <si>
    <t>BASE VB-W2828 (28X28)MM BLANCA</t>
  </si>
  <si>
    <t>ACV0029</t>
  </si>
  <si>
    <t>BASE VB-B2828 (28X28)MM NEGRA</t>
  </si>
  <si>
    <t>ACV0030</t>
  </si>
  <si>
    <t>ESPIRAL VE-W3, 15-18MM BLANCO, 10MTS</t>
  </si>
  <si>
    <t>ACV0031</t>
  </si>
  <si>
    <t>ESPIRAL VE-W6, 4-50,MM BLANCO, 10 MTS</t>
  </si>
  <si>
    <t>ACV0032</t>
  </si>
  <si>
    <t>ESPIRAL VE-W8, 6-60,MM BLANCO, 10MTS</t>
  </si>
  <si>
    <t>ACV0033</t>
  </si>
  <si>
    <t>ESPIRAL VE-B8 , 15-60MM NEGRO, 10MTS</t>
  </si>
  <si>
    <t>ACV0034</t>
  </si>
  <si>
    <t>ESPIRAL VE-W12, 9-65MM BLANCO, 10MTS</t>
  </si>
  <si>
    <t>ACV0035</t>
  </si>
  <si>
    <t>ESPIRAL VE-B12 , 20-65,MM NEGRO, 10MTS</t>
  </si>
  <si>
    <t>ACV0036</t>
  </si>
  <si>
    <t>ESPIRAL VE-W15, 12-70 MM BLANCO, 10MTS</t>
  </si>
  <si>
    <t>ACV0037</t>
  </si>
  <si>
    <t>ESPIRAL VE-B15, 20-70 MM NEGRO, 10MTS</t>
  </si>
  <si>
    <t>ACV0038</t>
  </si>
  <si>
    <t>ESPIRAL VE-W19, 15-100 MM BLANCO, 10MTS</t>
  </si>
  <si>
    <t>ACV0039</t>
  </si>
  <si>
    <t>ESPIRAL VE-W24, 20-130 MM BLANCO, 10MTS</t>
  </si>
  <si>
    <t>ACV0109</t>
  </si>
  <si>
    <t>MARCADOR ANILLO VM1-0, 16-12AWG AMARILLO</t>
  </si>
  <si>
    <t>ACV0110</t>
  </si>
  <si>
    <t>MARCADOR ANILLO VM1-1, 16-12AWG AMARILLO</t>
  </si>
  <si>
    <t>ACV0111</t>
  </si>
  <si>
    <t>MARCADOR ANILLO VM1-2, 16-12AWG AMARILLO</t>
  </si>
  <si>
    <t>ACV0112</t>
  </si>
  <si>
    <t>MARCADOR ANILLO VM1-3, 16-12AWG AMARILLO</t>
  </si>
  <si>
    <t>ACV0113</t>
  </si>
  <si>
    <t>MARCADOR ANILLO VM1-4, 16-12AWG AMARILLO</t>
  </si>
  <si>
    <t>ACV0114</t>
  </si>
  <si>
    <t>MARCADOR ANILLO VM1-5, 16-12AWG AMARILLO</t>
  </si>
  <si>
    <t>ACV0115</t>
  </si>
  <si>
    <t>MARCADOR ANILLO VM1-6, 16-12AWG AMARILLO</t>
  </si>
  <si>
    <t>ACV0116</t>
  </si>
  <si>
    <t>MARCADOR ANILLO VM1-7, 16-12AWG AMARILLO</t>
  </si>
  <si>
    <t>ACV0117</t>
  </si>
  <si>
    <t>MARCADOR ANILLO VM1-8, 16-12AWG AMARILLO</t>
  </si>
  <si>
    <t>ACV0118</t>
  </si>
  <si>
    <t>MARCADOR ANILLO VM1-9, 16-12AWG AMARILLO</t>
  </si>
  <si>
    <t>ACV0119</t>
  </si>
  <si>
    <t>MARCADOR ANILLO VM1-+, 16-12AWG AMARILLO</t>
  </si>
  <si>
    <t>ACV0120</t>
  </si>
  <si>
    <t>MARCADOR ANILLO VM1- -, 16-12AWG AMARILLO</t>
  </si>
  <si>
    <t>ACV0121</t>
  </si>
  <si>
    <t>MARCADOR ANILLO VM1 -TIERRA, 16-12AWG AMARILLO</t>
  </si>
  <si>
    <t>ACV0122</t>
  </si>
  <si>
    <t>MARCADOR ANILLO VM1-L, 16-12AWG AMARILLO</t>
  </si>
  <si>
    <t>ACV0123</t>
  </si>
  <si>
    <t>MARCADOR ANILLO VM1-R, 16-12AWG AMARILLO</t>
  </si>
  <si>
    <t>ACV0124</t>
  </si>
  <si>
    <t>MARCADOR ANILLO VM1-S, 16-12AWG AMARILLO</t>
  </si>
  <si>
    <t>ACV0125</t>
  </si>
  <si>
    <t>MARCADOR ANILLO VM1-T, 16-12AWG AMARILLO</t>
  </si>
  <si>
    <t>ACV0126</t>
  </si>
  <si>
    <t>MARCADOR ANILLO VM1-U, 16-12AWG AMARILLO</t>
  </si>
  <si>
    <t>ACV0127</t>
  </si>
  <si>
    <t>MARCADOR ANILLO VM1-V, 16-12AWG AMARILLO</t>
  </si>
  <si>
    <t>ACV0128</t>
  </si>
  <si>
    <t>MARCADOR ANILLO VM1-W ,16-12AWG AMARILLO</t>
  </si>
  <si>
    <t>ACV0129</t>
  </si>
  <si>
    <t>MARCADOR ANILLO VM1-X, 16-12AWG AMARILLO</t>
  </si>
  <si>
    <t>ACV0130</t>
  </si>
  <si>
    <t>MARCADOR ANILLO VM1-Y, 16-12AWG AMARILLO</t>
  </si>
  <si>
    <t>ACV0131</t>
  </si>
  <si>
    <t>MARCADOR ANILLO VM1-Z, 16-12AWG AMARILLO</t>
  </si>
  <si>
    <t>ACV0132</t>
  </si>
  <si>
    <t>MARCADOR ANILLO VM2-0, 14-8AWG AMARILLO</t>
  </si>
  <si>
    <t>ACV0133</t>
  </si>
  <si>
    <t>MARCADOR ANILLO VM2-1, 14-8AWG AMARILLO</t>
  </si>
  <si>
    <t>ACV0134</t>
  </si>
  <si>
    <t>MARCADOR ANILLO VM2-2, 14-8AWG AMARILLO</t>
  </si>
  <si>
    <t>ACV0135</t>
  </si>
  <si>
    <t>MARCADOR ANILLO VM2-3, 14-8AWG AMARILLO</t>
  </si>
  <si>
    <t>ACV0136</t>
  </si>
  <si>
    <t>MARCADOR ANILLO VM2-4, 14-8AWG AMARILLO</t>
  </si>
  <si>
    <t>ACV0137</t>
  </si>
  <si>
    <t>MARCADOR ANILLO VM2-5, 14-8AWG AMARILLO</t>
  </si>
  <si>
    <t>ACV0138</t>
  </si>
  <si>
    <t>MARCADOR ANILLO VM2-6, 14-8AWG AMARILLO</t>
  </si>
  <si>
    <t>ACV0139</t>
  </si>
  <si>
    <t>MARCADOR ANILLO VM2-7, 14-8AWG AMARILLO</t>
  </si>
  <si>
    <t>ACV0140</t>
  </si>
  <si>
    <t>MARCADOR ANILLO VM2-8, 14-8AWG AMARILLO</t>
  </si>
  <si>
    <t>ACV0141</t>
  </si>
  <si>
    <t>MARCADOR ANILLO VM2-9, 14-8AWG AMARILLO</t>
  </si>
  <si>
    <t>ACV0142</t>
  </si>
  <si>
    <t>MARCADOR ANILLO VM2-+,  14-8AWG AMARILLO</t>
  </si>
  <si>
    <t>ACV0143</t>
  </si>
  <si>
    <t>MARCADOR ANILLO VM2- -, 14-8AWG AMARILLO</t>
  </si>
  <si>
    <t>ACV0144</t>
  </si>
  <si>
    <t>MARCADOR ANILLO VM2 -TIERRA, 14-8AWG AMARILLO</t>
  </si>
  <si>
    <t>ACV0145</t>
  </si>
  <si>
    <t>MARCADOR ANILLO VM2-L, 14-8AWG AMARILLO</t>
  </si>
  <si>
    <t>ACV0146</t>
  </si>
  <si>
    <t>MARCADOR ANILLO VM2-R, 14-8AWG AMARILLO</t>
  </si>
  <si>
    <t>ACV0147</t>
  </si>
  <si>
    <t>MARCADOR ANILLO VM2-S, 14-8AWG AMARILLO</t>
  </si>
  <si>
    <t>ACV0148</t>
  </si>
  <si>
    <t>MARCADOR ANILLO VM2-T, 14-8AWG AMARILLO</t>
  </si>
  <si>
    <t>ACV0149</t>
  </si>
  <si>
    <t>MARCADOR ANILLO VM2-U, 14-8AWG AMARILLO</t>
  </si>
  <si>
    <t>ACV0150</t>
  </si>
  <si>
    <t>MARCADOR ANILLO VM2-V, 14-8AWG AMARILLO</t>
  </si>
  <si>
    <t>ACV0151</t>
  </si>
  <si>
    <t>MARCADOR ANILLO VM2-W, 14-8AWG AMARILLO</t>
  </si>
  <si>
    <t>ACV0152</t>
  </si>
  <si>
    <t>MARCADOR ANILLO VM2-X, 14-8AWG AMARILLO</t>
  </si>
  <si>
    <t>ACV0153</t>
  </si>
  <si>
    <t>MARCADOR ANILLO VM2-Y, 14-8AWG AMARILLO</t>
  </si>
  <si>
    <t>ACV0154</t>
  </si>
  <si>
    <t>MARCADOR ANILLO VM2-Z, 14-8AWG AMARILLO</t>
  </si>
  <si>
    <t>ACV0155</t>
  </si>
  <si>
    <t>MARCADOR ANILLO VM3-0, 10-2AWG AMARILLO</t>
  </si>
  <si>
    <t>ACV0156</t>
  </si>
  <si>
    <t>MARCADOR ANILLO VM3-1, 10-2AWG AMARILLO</t>
  </si>
  <si>
    <t>ACV0157</t>
  </si>
  <si>
    <t>MARCADOR ANILLO VM3-2, 10-2AWG AMARILLO</t>
  </si>
  <si>
    <t>ACV0158</t>
  </si>
  <si>
    <t>MARCADOR ANILLO VM3-3, 10-2AWG AMARILLO</t>
  </si>
  <si>
    <t>ACV0159</t>
  </si>
  <si>
    <t>MARCADOR ANILLO VM3-4, 10-2AWG AMARILLO</t>
  </si>
  <si>
    <t>ACV0160</t>
  </si>
  <si>
    <t>MARCADOR ANILLO VM3-5, 10-2AWG AMARILLO</t>
  </si>
  <si>
    <t>ACV0161</t>
  </si>
  <si>
    <t>MARCADOR ANILLO VM3-6, 10-2AWG AMARILLO</t>
  </si>
  <si>
    <t>ACV0162</t>
  </si>
  <si>
    <t>MARCADOR ANILLO VM3-7, 10-2AWG AMARILLO</t>
  </si>
  <si>
    <t>ACV0163</t>
  </si>
  <si>
    <t>MARCADOR ANILLO VM3-8, 10-2AWG AMARILLO</t>
  </si>
  <si>
    <t>ACV0164</t>
  </si>
  <si>
    <t>MARCADOR ANILLO VM3-9, 10-2AWG AMARILLO</t>
  </si>
  <si>
    <t>ACV0165</t>
  </si>
  <si>
    <t>MARCADOR ANILLO VM3-+, 10-2AWG AMARILLO</t>
  </si>
  <si>
    <t>ACV0166</t>
  </si>
  <si>
    <t>MARCADOR ANILLO VM3- -, 10-2AWG AMARILLO</t>
  </si>
  <si>
    <t>ACV0167</t>
  </si>
  <si>
    <t>MARCADOR ANILLO VM3 -TIERRA, 10-2AWG AMARILLO</t>
  </si>
  <si>
    <t>ACV0168</t>
  </si>
  <si>
    <t>MARCADOR ANILLO VM3-L, 10-2AWG AMARILLO</t>
  </si>
  <si>
    <t>ACV0169</t>
  </si>
  <si>
    <t>MARCADOR ANILLO VM3-R, 10-2AWG AMARILLO</t>
  </si>
  <si>
    <t>ACV0170</t>
  </si>
  <si>
    <t>MARCADOR ANILLO VM3-S, 10-2AWG AMARILLO</t>
  </si>
  <si>
    <t>ACV0171</t>
  </si>
  <si>
    <t>MARCADOR ANILLO VM3-T, 10-2AWG AMARILLO</t>
  </si>
  <si>
    <t>ACV0172</t>
  </si>
  <si>
    <t>MARCADOR ANILLO VM3-U, 10-2AWG AMARILLO</t>
  </si>
  <si>
    <t>ACV0173</t>
  </si>
  <si>
    <t>MARCADOR ANILLO VM3-V, 10-2AWG AMARILLO</t>
  </si>
  <si>
    <t>ACV0174</t>
  </si>
  <si>
    <t>MARCADOR ANILLO VM3-W , 10-2AWG AMARILLO</t>
  </si>
  <si>
    <t>ACV0175</t>
  </si>
  <si>
    <t>MARCADOR ANILLO VM3-X, 10-2AWG AMARILLO</t>
  </si>
  <si>
    <t>ACV0176</t>
  </si>
  <si>
    <t>MARCADOR ANILLO VM3-Y, 10-2AWG AMARILLO</t>
  </si>
  <si>
    <t>ACV0177</t>
  </si>
  <si>
    <t>MARCADOR ANILLO VM3-Z, 10-2AWG AMARILLO</t>
  </si>
  <si>
    <t>ACV0178</t>
  </si>
  <si>
    <t>CAPSULA AISLAMIENTO VC-B8, 8-6AWG NEGRO</t>
  </si>
  <si>
    <t>ACV0179</t>
  </si>
  <si>
    <t>CAPSULA AISLAMIENTO VC-B4 , 4AWG NEGRA</t>
  </si>
  <si>
    <t>ACV0180</t>
  </si>
  <si>
    <t>CAPSULA AISLAMIENTO VC-B2 , 2AWG, NEGRA</t>
  </si>
  <si>
    <t>ACV0181</t>
  </si>
  <si>
    <t>CAPSULA AISLAMIENTO VC-B1/0 , 1/0-2/0AWG, NEGRA</t>
  </si>
  <si>
    <t>ACV0182</t>
  </si>
  <si>
    <t>CAPSULA AISLAMIENTO VC-B3/0 , 3/0AWG, NEGRA</t>
  </si>
  <si>
    <t>ACV0183</t>
  </si>
  <si>
    <t>CAPSULA AISLAMIENTO VC-B4/0 , 4/0AWG, NEGRA</t>
  </si>
  <si>
    <t>ACV0184</t>
  </si>
  <si>
    <t>CAPSULA AISLAMIENTO VC-B250 , 250MCM, NEGRA</t>
  </si>
  <si>
    <t>ACV0185</t>
  </si>
  <si>
    <t>CAPSULA AISLAMIENTO VC-B300 , 300MCM ,NEGRA</t>
  </si>
  <si>
    <t>ACV0186</t>
  </si>
  <si>
    <t>CAPSULA AISLAMIENTO VC-B350 , 350-400MCM, NEGRA</t>
  </si>
  <si>
    <t>ACV0187</t>
  </si>
  <si>
    <t>CAPSULA AISLAMIENTO VC-B500 , 500MCM, NEGRA</t>
  </si>
  <si>
    <t>ACV0188</t>
  </si>
  <si>
    <t>CAPSULA AISLAMIENTO VC-B600,600MCM, NEGRA</t>
  </si>
  <si>
    <t>ACV0189</t>
  </si>
  <si>
    <t>CAPSULA AISLAMIENTO VC-B700 , 700MCM, NEGRA</t>
  </si>
  <si>
    <t>ACV0190</t>
  </si>
  <si>
    <t>CAPSULA AISLAMIENTO VC-B750 , 750MCM, NEGRA</t>
  </si>
  <si>
    <t>ACV0191</t>
  </si>
  <si>
    <t>CAPSULA AISLAMIENTO VC-B1000, 1000MCM, NEGRA</t>
  </si>
  <si>
    <t>ACV0200</t>
  </si>
  <si>
    <t>BASE METALICA VM-4024, 24X40MM, LAMINA CON TORNILLOS</t>
  </si>
  <si>
    <t>BCG0001</t>
  </si>
  <si>
    <t>BORNERA SCRW2.5U ,22-14AWG,20AMP,GRIS</t>
  </si>
  <si>
    <t>CROMPTON</t>
  </si>
  <si>
    <t>BCG0002</t>
  </si>
  <si>
    <t>BORNERA SCRW4U, 22-12AWG,25AMP,GRIS</t>
  </si>
  <si>
    <t>BCG0003</t>
  </si>
  <si>
    <t>BORNERA SRW6U ,22-8AWG,50AMP,GRIS</t>
  </si>
  <si>
    <t>BCG0004</t>
  </si>
  <si>
    <t>BORNERA SRW10U, 20-6AWG,65AMP,GRIS</t>
  </si>
  <si>
    <t>BCG0005</t>
  </si>
  <si>
    <t>BORNERA SRW16U, 14-6AWG,70AMP,GRIS</t>
  </si>
  <si>
    <t>BCG0006</t>
  </si>
  <si>
    <t>BORNERA SRW25U, 9-3AWG,115AMP,GRIS</t>
  </si>
  <si>
    <t>BCG0007</t>
  </si>
  <si>
    <t>BORNERA SRW35U, 7-2AWG,145AMP,GRIS</t>
  </si>
  <si>
    <t>BCG0008</t>
  </si>
  <si>
    <t>BORNERA SRW50U + TAPA, 2/0-6AWG,150AMP,GRIS</t>
  </si>
  <si>
    <t>BCG0009</t>
  </si>
  <si>
    <t>BORNERA SRW95U + TAPA, 4/0-2AWG,230AMP,GRIS</t>
  </si>
  <si>
    <t>BCG0010</t>
  </si>
  <si>
    <t>BORNERA DOBLE PISO DBL4U, 22-12AWG,25AMP,GRIS</t>
  </si>
  <si>
    <t>BCG0011</t>
  </si>
  <si>
    <t>BORNERA CAGE2.5,SP CLAMP, 22-14AWG,20AMP,GRIS</t>
  </si>
  <si>
    <t>BCG0012</t>
  </si>
  <si>
    <t>BORNERA CAGE4, SP CLAMP,22-12AWG,25AMP,GRIS</t>
  </si>
  <si>
    <t>BCG0013</t>
  </si>
  <si>
    <t>BORNERA G4, TIERRA, 22-12AWG, 25AMP,VERDE-AMARILLA</t>
  </si>
  <si>
    <t>BCG0014</t>
  </si>
  <si>
    <t>BORNERA G10 TIERRA, 16-8AWG,65AMP,VERDE-AMARILLA</t>
  </si>
  <si>
    <t>BCG0015</t>
  </si>
  <si>
    <t>BORNERA G35 TIERRA, 8-3AWG,145AMP,VERDE-AMARILLO</t>
  </si>
  <si>
    <t>BCG0016</t>
  </si>
  <si>
    <t>BORNERA SCRW2.5UB NEUTRO, 22-14AWG,20AMP,AZUL</t>
  </si>
  <si>
    <t>BCG0017</t>
  </si>
  <si>
    <t>BORNERA SCRW4UB NEUTRO, 22-12AWG,25AMP,AZUL</t>
  </si>
  <si>
    <t>BCG0018</t>
  </si>
  <si>
    <t>BORNERA SCRW6UB NEUTRO, 22-8AWG,50AMP,AZUL</t>
  </si>
  <si>
    <t>BCG0019</t>
  </si>
  <si>
    <t>BORNERA SCRW10UB NEUTRO, 15-7AWG,65AMP,AZUL</t>
  </si>
  <si>
    <t>BCG0020</t>
  </si>
  <si>
    <t>BORNERA F4U PORTAFUSIBLE, 22-12AWG, 6.3AMP</t>
  </si>
  <si>
    <t>BCG0021</t>
  </si>
  <si>
    <t>BORNERA DISCT6U CORTOCICUITABLE, 16-8AWG, 41AMP,GRIS</t>
  </si>
  <si>
    <t>BCG0022</t>
  </si>
  <si>
    <t>TAPA EPSCRW2.5U/4U  PARA SCRW2.5U/4U</t>
  </si>
  <si>
    <t>BCG0023</t>
  </si>
  <si>
    <t>TAPA EPSCRW6U/10U PARA SCRW6U/10U</t>
  </si>
  <si>
    <t>BCG0025</t>
  </si>
  <si>
    <t>TAPA EPSCRW25U PARA SCRW25U</t>
  </si>
  <si>
    <t>BCG0026</t>
  </si>
  <si>
    <t>TAPA EPSCRW35U  PARA SCRW35U</t>
  </si>
  <si>
    <t>BCG0027</t>
  </si>
  <si>
    <t>TAPA EPDBL4U PARA DBL4U</t>
  </si>
  <si>
    <t>BCG0028</t>
  </si>
  <si>
    <t>TAPA EPCAGE2.5 PARA  CAGE2.5</t>
  </si>
  <si>
    <t>BCG0029</t>
  </si>
  <si>
    <t>TAPA EPCAGE4 PARA CAGE4</t>
  </si>
  <si>
    <t>BCG0030</t>
  </si>
  <si>
    <t>TAPA EPF4U PARA F4U</t>
  </si>
  <si>
    <t>BCG0031</t>
  </si>
  <si>
    <t>TAPA EPDISCT6U PARA DISCTL6U</t>
  </si>
  <si>
    <t>BCG0032</t>
  </si>
  <si>
    <t>FRENO ES2N PARA RIEL</t>
  </si>
  <si>
    <t>BCG0033</t>
  </si>
  <si>
    <t>PUENTE CA721/10 INTERCON P' BORNA SCRW2.5U</t>
  </si>
  <si>
    <t>BCG0034</t>
  </si>
  <si>
    <t>PUENTE CA722/10 INTERCON P' BORNA SCRW4U</t>
  </si>
  <si>
    <t>BCG0035</t>
  </si>
  <si>
    <t>PUENTE CA723/10 INTERCON P' BORNA SCRW6U</t>
  </si>
  <si>
    <t>BCG0036</t>
  </si>
  <si>
    <t>PUENTE CA724/10 INTERCON P' BORNA SCRW10U</t>
  </si>
  <si>
    <t>BCG0037</t>
  </si>
  <si>
    <t>PUENTE CA727/10 INTERCON P' BORNA DBL4U</t>
  </si>
  <si>
    <t>BCG0045</t>
  </si>
  <si>
    <t>REF KM/5 #1, P' BORN SCRW2.5U</t>
  </si>
  <si>
    <t>BCG0046</t>
  </si>
  <si>
    <t>REF KM/5 #2, P' BORN SCRW2.5U</t>
  </si>
  <si>
    <t>BCG0047</t>
  </si>
  <si>
    <t>REF KM/5 #3, P' BORN SCRW2.5U</t>
  </si>
  <si>
    <t>BCG0048</t>
  </si>
  <si>
    <t>REF KM/5 #4, P' BORN SCRW2.5U</t>
  </si>
  <si>
    <t>BCG0049</t>
  </si>
  <si>
    <t>REF KM/5 #5, P' BORN SCRW2.5U</t>
  </si>
  <si>
    <t>BCG0050</t>
  </si>
  <si>
    <t>REF KM/5 #6, P' BORN SCRW2.5U</t>
  </si>
  <si>
    <t>BCG0051</t>
  </si>
  <si>
    <t>REF KM/5 #7, P' BORN SCRW2.5U</t>
  </si>
  <si>
    <t>BCG0052</t>
  </si>
  <si>
    <t>REF KM/5 #8, P' BORN SCRW2.5U</t>
  </si>
  <si>
    <t>BCG0053</t>
  </si>
  <si>
    <t>REF KM/5 #9, P' BORN SCRW2.5U</t>
  </si>
  <si>
    <t>BCG0054</t>
  </si>
  <si>
    <t>REF KM/5 #10 P' BORN SCRW2.5U</t>
  </si>
  <si>
    <t>BCG0055</t>
  </si>
  <si>
    <t>REF KM/5 L1,L2,L3, P' BORN SCRW2.5U</t>
  </si>
  <si>
    <t>BCG0056</t>
  </si>
  <si>
    <t>REF KM/5 R,S,T,  P' BORN SCRW2.5U</t>
  </si>
  <si>
    <t>BCG0057</t>
  </si>
  <si>
    <t>REF KM/5 U,V,W, P' BORN SCRW2.5U</t>
  </si>
  <si>
    <t>BCG0058</t>
  </si>
  <si>
    <t>REF KM/5 TIERRA P' BORN SCRW2.5U</t>
  </si>
  <si>
    <t>BCG0059</t>
  </si>
  <si>
    <t>REF KM/6 #1, P' BORN SCRW4U</t>
  </si>
  <si>
    <t>BCG0060</t>
  </si>
  <si>
    <t>REF KM/6 #2, P' BORN SCRW4U</t>
  </si>
  <si>
    <t>BCG0061</t>
  </si>
  <si>
    <t>REF KM/6 #3, P' BORN SCRW4U</t>
  </si>
  <si>
    <t>BCG0062</t>
  </si>
  <si>
    <t>REF KM/6 #4, P' BORN SCRW4U</t>
  </si>
  <si>
    <t>BCG0063</t>
  </si>
  <si>
    <t>REF KM/6 #5, P' BORN SCRW4U</t>
  </si>
  <si>
    <t>BCG0064</t>
  </si>
  <si>
    <t>REF KM/6 #6, P' BORN SCRW4U</t>
  </si>
  <si>
    <t>BCG0065</t>
  </si>
  <si>
    <t>REF KM/6 #7, P' BORN SCRW4U</t>
  </si>
  <si>
    <t>BCG0066</t>
  </si>
  <si>
    <t>REF KM/6 #8, P' BORN SCRW4U</t>
  </si>
  <si>
    <t>BCG0067</t>
  </si>
  <si>
    <t>REF KM/6 #9, P' BORN SCRW4U</t>
  </si>
  <si>
    <t>BCG0068</t>
  </si>
  <si>
    <t>REF KM/6 #10 P' BORN SCRW4U</t>
  </si>
  <si>
    <t>BCG0069</t>
  </si>
  <si>
    <t>REF KM/6 L1,L2,L3, P' BORN SCRW4U</t>
  </si>
  <si>
    <t>BCG0070</t>
  </si>
  <si>
    <t>REF KM/6 R,S,T, P' BORN SCRW4U</t>
  </si>
  <si>
    <t>BCG0071</t>
  </si>
  <si>
    <t>REF KM/6 U,V,W, P' BORN SCRW4U</t>
  </si>
  <si>
    <t>BCG0072</t>
  </si>
  <si>
    <t>REF KM/6 TIERRA P' BORN SCRW4U</t>
  </si>
  <si>
    <t>BCG0073</t>
  </si>
  <si>
    <t>REF KM/8 #1, P' BORN SCRW6U</t>
  </si>
  <si>
    <t>BCG0074</t>
  </si>
  <si>
    <t>REF KM/8 #2, P' BORN SCRW6U</t>
  </si>
  <si>
    <t>BCG0075</t>
  </si>
  <si>
    <t>REF KM/8 #3, P' BORN SCRW6U</t>
  </si>
  <si>
    <t>BCG0076</t>
  </si>
  <si>
    <t>REF KM/8 #4, P' BORN SCRW6U</t>
  </si>
  <si>
    <t>BCG0077</t>
  </si>
  <si>
    <t>REF KM/8 #5, P' BORN SCRW6U</t>
  </si>
  <si>
    <t>BCG0078</t>
  </si>
  <si>
    <t>REF KM/8 #6, P' BORN SCRW6U</t>
  </si>
  <si>
    <t>BCG0079</t>
  </si>
  <si>
    <t>REF KM/8 #7, P' BORN SCRW6U</t>
  </si>
  <si>
    <t>BCG0080</t>
  </si>
  <si>
    <t>REF KM/8 #8, P' BORN SCRW6U</t>
  </si>
  <si>
    <t>BCG0081</t>
  </si>
  <si>
    <t>REF KM/8 #9, P' BORN SCRW6U</t>
  </si>
  <si>
    <t>BCG0082</t>
  </si>
  <si>
    <t>REF KM/8 #10 P' BORN SCRW6U</t>
  </si>
  <si>
    <t>BCG0083</t>
  </si>
  <si>
    <t>REF KM/8 L1,L2,L3, P' BORN SCRW6U</t>
  </si>
  <si>
    <t>BCG0084</t>
  </si>
  <si>
    <t>REF KM/8 R,S,T, P' BORN SCRW6U</t>
  </si>
  <si>
    <t>BCG0085</t>
  </si>
  <si>
    <t>REF KM/8 U,V,W,  P' BORN SCRW6U</t>
  </si>
  <si>
    <t>BCG0086</t>
  </si>
  <si>
    <t>REF KM/8 TIERRA P' BORN SCRW6U</t>
  </si>
  <si>
    <t>BCG0087</t>
  </si>
  <si>
    <t>REF KM/10 #1, P' BORN SCRW10U</t>
  </si>
  <si>
    <t>BCG0088</t>
  </si>
  <si>
    <t>REF KM/10 #2, P' BORN SCRW10U</t>
  </si>
  <si>
    <t>BCG0089</t>
  </si>
  <si>
    <t>REF KM/10 #3, P' BORN SCRW10U</t>
  </si>
  <si>
    <t>BCG0090</t>
  </si>
  <si>
    <t>REF KM/10 #4, P' BORN SCRW10U</t>
  </si>
  <si>
    <t>BCG0091</t>
  </si>
  <si>
    <t>REF KM/10 #5, P' BORN SCRW10U</t>
  </si>
  <si>
    <t>BCG0092</t>
  </si>
  <si>
    <t>REF KM/10 #6, P' BORN SCRW10U</t>
  </si>
  <si>
    <t>BCG0093</t>
  </si>
  <si>
    <t>REF KM/10 #7, P' BORN SCRW10U</t>
  </si>
  <si>
    <t>BCG0094</t>
  </si>
  <si>
    <t>REF KM/10 #8, P' BORN SCRW10U</t>
  </si>
  <si>
    <t>BCG0095</t>
  </si>
  <si>
    <t>REF KM/10 #9, P' BORN SCRW10U</t>
  </si>
  <si>
    <t>BCG0096</t>
  </si>
  <si>
    <t>REF KM/10 #10 P' BORN SCRW10U</t>
  </si>
  <si>
    <t>BCG0097</t>
  </si>
  <si>
    <t>REF KM/10 L1,L2,L3, P' BORN SCRW10U</t>
  </si>
  <si>
    <t>BCG0098</t>
  </si>
  <si>
    <t>REF KM/10 R,S,T, P' BORN SCRW10U</t>
  </si>
  <si>
    <t>BCG0099</t>
  </si>
  <si>
    <t>REF KM/10 U,V,W, P' BORN SCRW10U</t>
  </si>
  <si>
    <t>BCG0100</t>
  </si>
  <si>
    <t>REF KM/10 TIERRA P' BORN SCRW10U</t>
  </si>
  <si>
    <t>BCG0101</t>
  </si>
  <si>
    <t>REF KM/12 #1, P' BORN SCRW16U</t>
  </si>
  <si>
    <t>BCG0102</t>
  </si>
  <si>
    <t>REF KM/12 #2, P' BORN SCRW16U</t>
  </si>
  <si>
    <t>BCG0103</t>
  </si>
  <si>
    <t>REF KM/12 #3, P' BORN SCRW16U</t>
  </si>
  <si>
    <t>BCG0104</t>
  </si>
  <si>
    <t>REF KM/12 #4, P' BORN SCRW16U</t>
  </si>
  <si>
    <t>BCG0105</t>
  </si>
  <si>
    <t>REF KM/12 #5, P' BORN SCRW16U</t>
  </si>
  <si>
    <t>BCG0106</t>
  </si>
  <si>
    <t>REF KM/12 #6, P' BORN SCRW16U</t>
  </si>
  <si>
    <t>BCG0107</t>
  </si>
  <si>
    <t>REF KM/12 #7, P' BORN SCRW16U</t>
  </si>
  <si>
    <t>BCG0108</t>
  </si>
  <si>
    <t>REF KM/12 #8, P' BORN SCRW16U</t>
  </si>
  <si>
    <t>BCG0109</t>
  </si>
  <si>
    <t>REF KM/12 #9, P' BORN SCRW16U</t>
  </si>
  <si>
    <t>BCG0110</t>
  </si>
  <si>
    <t>REF KM/12 #10 P' BORN SCRW16U</t>
  </si>
  <si>
    <t>BCG0111</t>
  </si>
  <si>
    <t>REF KM/12 L1,L2,L3, P' BORN SCRW16U</t>
  </si>
  <si>
    <t>BCG0112</t>
  </si>
  <si>
    <t>REF KM/12  R,S,T, P' BORN SCRW16U</t>
  </si>
  <si>
    <t>BCG0113</t>
  </si>
  <si>
    <t>REF KM/12 U,V,W, P' BORN SCRW16U</t>
  </si>
  <si>
    <t>BCG0114</t>
  </si>
  <si>
    <t>REF KM/12 TIERRA P' BORN SCRW16U</t>
  </si>
  <si>
    <t>BCG0115</t>
  </si>
  <si>
    <t>REF KM/15 #1, P' BORN SCRW35U</t>
  </si>
  <si>
    <t>BCG0116</t>
  </si>
  <si>
    <t>REF KM/15 #2, P' BORN SCRW35U</t>
  </si>
  <si>
    <t>BCG0117</t>
  </si>
  <si>
    <t>REF KM/15 #3, P' BORN SCRW35U</t>
  </si>
  <si>
    <t>BCG0118</t>
  </si>
  <si>
    <t>REF KM/15 #4, P' BORN SCRW35U</t>
  </si>
  <si>
    <t>BCG0119</t>
  </si>
  <si>
    <t>REF KM/15 #5, P' BORN SCRW35U</t>
  </si>
  <si>
    <t>BCG0120</t>
  </si>
  <si>
    <t>REF KM/15 #6, P' BORN SCRW35U</t>
  </si>
  <si>
    <t>BCG0121</t>
  </si>
  <si>
    <t>REF KM/15 #7, P' BORN SCRW35U</t>
  </si>
  <si>
    <t>BCG0122</t>
  </si>
  <si>
    <t>REF KM/15 #8, P' BORN SCRW35U</t>
  </si>
  <si>
    <t>BCG0123</t>
  </si>
  <si>
    <t>REF KM/15 #9, P' BORN SCRW35U</t>
  </si>
  <si>
    <t>BCG0124</t>
  </si>
  <si>
    <t>REF KM/15 #10 P' BORN SCRW35U</t>
  </si>
  <si>
    <t>BCG0125</t>
  </si>
  <si>
    <t>REF KM/15 L1,L2,L3, P' BORN SCRW35U</t>
  </si>
  <si>
    <t>BCG0126</t>
  </si>
  <si>
    <t>REF KM/15 R,S,T, P' BORN SCRW35U</t>
  </si>
  <si>
    <t>BCG0127</t>
  </si>
  <si>
    <t>REF KM/15 U,V,W, P' BORN SCRW35U</t>
  </si>
  <si>
    <t>BCG0128</t>
  </si>
  <si>
    <t>REF KM/15 TIERRA P' BORN SCRW35U</t>
  </si>
  <si>
    <t>BCG0129</t>
  </si>
  <si>
    <t>REF KM/50 #1, P' BORN SCRW50U</t>
  </si>
  <si>
    <t>BCG0130</t>
  </si>
  <si>
    <t>REF KM/50 #2, P' BORN SCRW50U</t>
  </si>
  <si>
    <t>BCG0131</t>
  </si>
  <si>
    <t>REF KM/50 #3, P' BORN SCRW50U</t>
  </si>
  <si>
    <t>BCG0132</t>
  </si>
  <si>
    <t>REF KM/50 #4, P' BORN SCRW50U</t>
  </si>
  <si>
    <t>BCG0133</t>
  </si>
  <si>
    <t>REF KM/50 #5, P' BORN SCRW50U</t>
  </si>
  <si>
    <t>BCG0134</t>
  </si>
  <si>
    <t>REF KM/50 #6, P' BORN SCRW50U</t>
  </si>
  <si>
    <t>BCG0135</t>
  </si>
  <si>
    <t>REF KM/50 #7, P' BORN SCRW50U</t>
  </si>
  <si>
    <t>BCG0136</t>
  </si>
  <si>
    <t>REF KM/50 #8, P' BORN SCRW50U</t>
  </si>
  <si>
    <t>BCG0137</t>
  </si>
  <si>
    <t>REF KM/50 #9, P' BORN SCRW50U</t>
  </si>
  <si>
    <t>BCG0138</t>
  </si>
  <si>
    <t>REF KM/50 #10 P' BORN SCRW50U</t>
  </si>
  <si>
    <t>BCG0139</t>
  </si>
  <si>
    <t>REF KM/50 L1,L2,L3, P' BORN SCRW50U</t>
  </si>
  <si>
    <t>BCG0140</t>
  </si>
  <si>
    <t>REF KM/50 R,S,T, P' BORN SCRW50U</t>
  </si>
  <si>
    <t>BCG0141</t>
  </si>
  <si>
    <t>REF KM/50 U,V,W, P' BORN SCRW50U</t>
  </si>
  <si>
    <t>BCG0142</t>
  </si>
  <si>
    <t>REF KM/50 TIERRA P' BORN SCRW50U</t>
  </si>
  <si>
    <t>BCG0143</t>
  </si>
  <si>
    <t>REF KM/2 #1, P' BORN CDL4U</t>
  </si>
  <si>
    <t>BCG0144</t>
  </si>
  <si>
    <t>REF KM/2 #2, P' BORN CDL4U</t>
  </si>
  <si>
    <t>BCG0145</t>
  </si>
  <si>
    <t>REF KM/2 #3, P' BORN CDL4U</t>
  </si>
  <si>
    <t>BCG0146</t>
  </si>
  <si>
    <t>REF KM/2 #4, P' BORN CDL4U</t>
  </si>
  <si>
    <t>BCG0147</t>
  </si>
  <si>
    <t>REF KM/2 #5, P' BORN CDL4U</t>
  </si>
  <si>
    <t>BCG0148</t>
  </si>
  <si>
    <t>REF KM/2 #6, P' BORN CDL4U</t>
  </si>
  <si>
    <t>BCG0149</t>
  </si>
  <si>
    <t>REF KM/2 #7, P' BORN CDL4U</t>
  </si>
  <si>
    <t>BCG0150</t>
  </si>
  <si>
    <t>REF KM/2 #8, P' BORN CDL4U</t>
  </si>
  <si>
    <t>BCG0151</t>
  </si>
  <si>
    <t>REF KM/2 #9, P' BORN CDL4U</t>
  </si>
  <si>
    <t>BCG0152</t>
  </si>
  <si>
    <t>REF KM/2 #10 P' BORN CDL4U</t>
  </si>
  <si>
    <t>BCG0153</t>
  </si>
  <si>
    <t>REF KM/2 L1,L2,L3, P' BORN CDL4U</t>
  </si>
  <si>
    <t>BCG0154</t>
  </si>
  <si>
    <t>REF KM/2 R,S,T, P' BORN CDL4U</t>
  </si>
  <si>
    <t>BCG0155</t>
  </si>
  <si>
    <t>REF KM/2 U,V,W, P' BORN CDL4U</t>
  </si>
  <si>
    <t>BCG0156</t>
  </si>
  <si>
    <t>REF KM/2 TIERRA P' BORN CDL4U</t>
  </si>
  <si>
    <t>BCG0157</t>
  </si>
  <si>
    <t>REF KM/2 SIN MARCA P' BORN CDL4U</t>
  </si>
  <si>
    <t>BCG0158</t>
  </si>
  <si>
    <t>REF KM/5 SIN MARCA P' BORN SCRW2.5U</t>
  </si>
  <si>
    <t>BCG0159</t>
  </si>
  <si>
    <t>REF KM/6 SIN MARCA P' BORN SCRW4U</t>
  </si>
  <si>
    <t>BCG0160</t>
  </si>
  <si>
    <t>REF KM/8 SIN MARCA P' BORN SCRW6U</t>
  </si>
  <si>
    <t>BCG0161</t>
  </si>
  <si>
    <t>REF KM/10 SIN MARCA P' BORN SCRW10U</t>
  </si>
  <si>
    <t>BCG0162</t>
  </si>
  <si>
    <t>REF KM/12 SIN MARCA P' BORN SCRW16U</t>
  </si>
  <si>
    <t>BCG0163</t>
  </si>
  <si>
    <t>REF KM/15 SIN MARCA P' BORN SCRW35U</t>
  </si>
  <si>
    <t>BCG0164</t>
  </si>
  <si>
    <t>REF KM/50 SIN MARCA P' BORN SCRW50U</t>
  </si>
  <si>
    <t>BCG0165</t>
  </si>
  <si>
    <t>REF KM/5 #10-19, P' BORN SCRW2.5U</t>
  </si>
  <si>
    <t>BCG0166</t>
  </si>
  <si>
    <t>REF KM/5 #20-29, P' BORN SCRW2.5U</t>
  </si>
  <si>
    <t>BCG0167</t>
  </si>
  <si>
    <t>REF KM/5 #30-39, P' BORN SCRW2.5U</t>
  </si>
  <si>
    <t>BCG0168</t>
  </si>
  <si>
    <t>REF KM/5 #40-49, P' BORN SCRW2.5U</t>
  </si>
  <si>
    <t>BCG0169</t>
  </si>
  <si>
    <t>REF KM/5 #50-59, P' BORN SCRW2.5U</t>
  </si>
  <si>
    <t>BCG0170</t>
  </si>
  <si>
    <t>REF KM/5 #60-69, P' BORN SCRW2.5U</t>
  </si>
  <si>
    <t>BCG0171</t>
  </si>
  <si>
    <t>REF KM/5 #70-79, P' BORN SCRW2.5U</t>
  </si>
  <si>
    <t>BCG0172</t>
  </si>
  <si>
    <t>REF KM/5 #80-89, P' BORN SCRW2.5U</t>
  </si>
  <si>
    <t>BCG0173</t>
  </si>
  <si>
    <t>REF KM/5 #90-99, P' BORN SCRW2.5U</t>
  </si>
  <si>
    <t>BCG0174</t>
  </si>
  <si>
    <t>REF KM/6 #10-19, P' BORN SCRW4U</t>
  </si>
  <si>
    <t>BCG0175</t>
  </si>
  <si>
    <t>REF KM/6 #20-29, P' BORN SCRW4U</t>
  </si>
  <si>
    <t>BCG0176</t>
  </si>
  <si>
    <t>REF KM/6 #30-39, P' BORN SCRW4U</t>
  </si>
  <si>
    <t>BCG0177</t>
  </si>
  <si>
    <t>REF KM/6 #40-49, P' BORN SCRW4U</t>
  </si>
  <si>
    <t>BCG0178</t>
  </si>
  <si>
    <t>REF KM/6 #50-59, P' BORN SCRW4U</t>
  </si>
  <si>
    <t>BCG0179</t>
  </si>
  <si>
    <t>REF KM/6 #60-69, P' BORN SCRW4U</t>
  </si>
  <si>
    <t>BCG0180</t>
  </si>
  <si>
    <t>REF KM/6 #70-79, P' BORN SCRW4U</t>
  </si>
  <si>
    <t>BCG0181</t>
  </si>
  <si>
    <t>REF KM/6 #80-89, P' BORN SCRW4U</t>
  </si>
  <si>
    <t>BCG0182</t>
  </si>
  <si>
    <t>REF KM/6 #90-99, P' BORN SCRW4U</t>
  </si>
  <si>
    <t>BCG0183</t>
  </si>
  <si>
    <t>REF KM/8 #10-19, P' BORN SCRW6U</t>
  </si>
  <si>
    <t>BCG0184</t>
  </si>
  <si>
    <t>REF KM/8 #20-29, P' BORN SCRW6U</t>
  </si>
  <si>
    <t>BCG0185</t>
  </si>
  <si>
    <t>REF KM/8 #30-39, P' BORN SCRW6U</t>
  </si>
  <si>
    <t>BCG0186</t>
  </si>
  <si>
    <t>REF KM/8 #40-49, P' BORN SCRW6U</t>
  </si>
  <si>
    <t>BCG0187</t>
  </si>
  <si>
    <t>REF KM/8 #50-59, P' BORN SCRW6U</t>
  </si>
  <si>
    <t>BCG0188</t>
  </si>
  <si>
    <t>REF KM/8 #60-69, P' BORN SCRW6U</t>
  </si>
  <si>
    <t>BCG0189</t>
  </si>
  <si>
    <t>REF KM/8 #70-79, P' BORN SCRW6U</t>
  </si>
  <si>
    <t>BCG0190</t>
  </si>
  <si>
    <t>REF KM/8 #80-89, P' BORN SCRW6U</t>
  </si>
  <si>
    <t>BCG0191</t>
  </si>
  <si>
    <t>REF KM/8 #90-99, P' BORN SCRW6U</t>
  </si>
  <si>
    <t>BCG0192</t>
  </si>
  <si>
    <t>REF KM/10 #10-19 P' BORN SCRW10U</t>
  </si>
  <si>
    <t>BCG0193</t>
  </si>
  <si>
    <t>REF KM/10 #20-29 P' BORN SCRW10U</t>
  </si>
  <si>
    <t>BCG0194</t>
  </si>
  <si>
    <t>REF KM/10 #30-39 P' BORN SCRW10U</t>
  </si>
  <si>
    <t>BCG0195</t>
  </si>
  <si>
    <t>REF KM/10 #40-49 P' BORN SCRW10U</t>
  </si>
  <si>
    <t>BCG0196</t>
  </si>
  <si>
    <t>REF KM/10 #50-59 P' BORN SCRW10U</t>
  </si>
  <si>
    <t>BCG0197</t>
  </si>
  <si>
    <t>REF KM/10 #60-69 P' BORN SCRW10U</t>
  </si>
  <si>
    <t>BCG0198</t>
  </si>
  <si>
    <t>REF KM/10 #70-79 P' BORN SCRW10U</t>
  </si>
  <si>
    <t>BCG0199</t>
  </si>
  <si>
    <t>REF KM/10 #80-89 P' BORN SCRW10U</t>
  </si>
  <si>
    <t>BCG0200</t>
  </si>
  <si>
    <t>REF KM/10 #90-99 P' BORN SCRW10U</t>
  </si>
  <si>
    <t>BCG0201</t>
  </si>
  <si>
    <t>REF KM/12 #10-19 P' BORN SCRW16U</t>
  </si>
  <si>
    <t>BCG0202</t>
  </si>
  <si>
    <t>REF KM/12 #20-29 P' BORN SCRW16U</t>
  </si>
  <si>
    <t>BCG0203</t>
  </si>
  <si>
    <t>REF KM/12 #30-39 P' BORN SCRW16U</t>
  </si>
  <si>
    <t>BCG0204</t>
  </si>
  <si>
    <t>REF KM/12 #40-49 P' BORN SCRW16U</t>
  </si>
  <si>
    <t>BCG0205</t>
  </si>
  <si>
    <t>REF KM/12 #50-59 P' BORN SCRW16U</t>
  </si>
  <si>
    <t>BCG0206</t>
  </si>
  <si>
    <t>REF KM/12 #60-69 P' BORN SCRW16U</t>
  </si>
  <si>
    <t>BCG0207</t>
  </si>
  <si>
    <t>REF KM/12 #70-79 P' BORN SCRW16U</t>
  </si>
  <si>
    <t>BCG0208</t>
  </si>
  <si>
    <t>REF KM/12 #80-89 P' BORN SCRW16U</t>
  </si>
  <si>
    <t>BCG0209</t>
  </si>
  <si>
    <t>REF KM/12 #90-99 P' BORN SCRW16U</t>
  </si>
  <si>
    <t>BCG0210</t>
  </si>
  <si>
    <t>REF KM/15 #10-19 P' BORN SCRW35U</t>
  </si>
  <si>
    <t>BCG0211</t>
  </si>
  <si>
    <t>REF KM/15 #20-29 P' BORN SCRW35U</t>
  </si>
  <si>
    <t>BCG0212</t>
  </si>
  <si>
    <t>REF KM/15 #30-39 P' BORN SCRW35U</t>
  </si>
  <si>
    <t>BCG0213</t>
  </si>
  <si>
    <t>REF KM/15 #40-49 P' BORN SCRW35U</t>
  </si>
  <si>
    <t>BCG0214</t>
  </si>
  <si>
    <t>REF KM/15 #50-59 P' BORN SCRW35U</t>
  </si>
  <si>
    <t>BCG0215</t>
  </si>
  <si>
    <t>REF KM/15 #60-69 P' BORN SCRW35U</t>
  </si>
  <si>
    <t>BCG0216</t>
  </si>
  <si>
    <t>REF KM/15 #70-79 P' BORN SCRW35U</t>
  </si>
  <si>
    <t>BCG0217</t>
  </si>
  <si>
    <t>REF KM/15 #80-89 P' BORN SCRW35U</t>
  </si>
  <si>
    <t>BCG0218</t>
  </si>
  <si>
    <t>REF KM/15 #90-99 P' BORN SCRW35U</t>
  </si>
  <si>
    <t>BCG0219</t>
  </si>
  <si>
    <t>REF KM/50 #10-19 P' BORN SCRW50U</t>
  </si>
  <si>
    <t>BCG0220</t>
  </si>
  <si>
    <t>REF KM/50 #20-29 P' BORN SCRW50U</t>
  </si>
  <si>
    <t>BCG0221</t>
  </si>
  <si>
    <t>REF KM/50 #30-39 P' BORN SCRW50U</t>
  </si>
  <si>
    <t>BCG0222</t>
  </si>
  <si>
    <t>REF KM/50 #40-49 P' BORN SCRW50U</t>
  </si>
  <si>
    <t>BCG0223</t>
  </si>
  <si>
    <t>REF KM/50 #50-59 P' BORN SCRW50U</t>
  </si>
  <si>
    <t>BCG0224</t>
  </si>
  <si>
    <t>REF KM/50 #60-69 P' BORN SCRW50U</t>
  </si>
  <si>
    <t>BCG0225</t>
  </si>
  <si>
    <t>REF KM/50 #70-79 P' BORN SCRW50U</t>
  </si>
  <si>
    <t>BCG0226</t>
  </si>
  <si>
    <t>REF KM/50 #80-89 P' BORN SCRW50U</t>
  </si>
  <si>
    <t>BCG0227</t>
  </si>
  <si>
    <t>REF KM/50 #90-99 P' BORN SCRW50U</t>
  </si>
  <si>
    <t>BCG0228</t>
  </si>
  <si>
    <t>REF KM/ 2  #10-19 P' BORN CDL4U</t>
  </si>
  <si>
    <t>BCG0229</t>
  </si>
  <si>
    <t>REF KM/ 5. SIGNO (+), P' BORN SCRW2.5U</t>
  </si>
  <si>
    <t>BCG0230</t>
  </si>
  <si>
    <t>REF KM/ 6. SIGNO (+), P' BORN SCRW4U</t>
  </si>
  <si>
    <t>BCG0231</t>
  </si>
  <si>
    <t>REF KM/ 8. SIGNO (+), P' BORN SCRW6U</t>
  </si>
  <si>
    <t>BCG0232</t>
  </si>
  <si>
    <t>REF KM/10 SIGNO (+), P' BORN SCRW10U</t>
  </si>
  <si>
    <t>BCG0233</t>
  </si>
  <si>
    <t>REF KM/12 SIGNO (+), P' BORN SCRW16U</t>
  </si>
  <si>
    <t>BCG0234</t>
  </si>
  <si>
    <t>REF KM/ 5. SIGNO (-), P' BORN SCRW2.5U</t>
  </si>
  <si>
    <t>BCG0235</t>
  </si>
  <si>
    <t>REF KM/ 6. SIGNO (-), P' BORN SCRW4U</t>
  </si>
  <si>
    <t>BCG0236</t>
  </si>
  <si>
    <t>REF KM/ 8. SIGNO (-), P' BORN SCRW6U</t>
  </si>
  <si>
    <t>BCG0237</t>
  </si>
  <si>
    <t>REF KM/10 SIGNO (-), P' BORN SCRW10U</t>
  </si>
  <si>
    <t>BCG0238</t>
  </si>
  <si>
    <t>REF KM/12 SIGNO (-), P' BORN SCRW16U</t>
  </si>
  <si>
    <t>BRE0001</t>
  </si>
  <si>
    <t>ARRANCADOR 13.10.11  ESTRELLA DELTA</t>
  </si>
  <si>
    <t>BRETER</t>
  </si>
  <si>
    <t>BRE0002</t>
  </si>
  <si>
    <t>ARRANCADOR 1.10.11 (LE2-25-7323)ESTRELLA DELTA</t>
  </si>
  <si>
    <t>BRE0003</t>
  </si>
  <si>
    <t>ARRANCADOR RE327323A(2.10.11)  ESTRELLA DELTA</t>
  </si>
  <si>
    <t>BRE0004</t>
  </si>
  <si>
    <t>ARRANCADOR RE507323A(3.10.11)  ESTRELLA DELTA</t>
  </si>
  <si>
    <t>BRE0005</t>
  </si>
  <si>
    <t>ARRANCADOR RE807323A(4.10.11)  ESTRELLA DELTA</t>
  </si>
  <si>
    <t>BRE0006</t>
  </si>
  <si>
    <t>ARRANCADOR 13.10.11-5L  ESTRELLA DELTA EN CAJA</t>
  </si>
  <si>
    <t>BRE0007</t>
  </si>
  <si>
    <t>ARRANCADOR 1.10.11-5L  ESTRELLA DELTA EN CAJA</t>
  </si>
  <si>
    <t>BRE0008</t>
  </si>
  <si>
    <t>ARRANCADOR RE327323A-L(2.10.11-5L)   ESTRELLA DELTA EN CAJA</t>
  </si>
  <si>
    <t>BRE0009</t>
  </si>
  <si>
    <t>ARRANCADOR RE507323A-L(3.10.11-5L)   ESTRELLA DELTA EN CAJA</t>
  </si>
  <si>
    <t>BRE0010</t>
  </si>
  <si>
    <t>ARRANCADOR RE807323A-L(4.10.11-5L)   ESTRELLA DELTA EN CAJA</t>
  </si>
  <si>
    <t>BRE0011</t>
  </si>
  <si>
    <t>CONMUTADOR LE2-16-3253 (14.07.11) TRIPOLAR 16AMP</t>
  </si>
  <si>
    <t>BRE0012</t>
  </si>
  <si>
    <t>CONMUTADOR LE2-25-3253 (13.07.11 ) TRIPOLAR 20AMP</t>
  </si>
  <si>
    <t>BRE0013</t>
  </si>
  <si>
    <t>CONMUTADOR RE323253A(2.07.11) TRIP 32AMP</t>
  </si>
  <si>
    <t>BRE0015</t>
  </si>
  <si>
    <t>CONMUTADOR RE803253A(4.07.11) TRIP 75AMP</t>
  </si>
  <si>
    <t>BRE0016</t>
  </si>
  <si>
    <t>CONMUTADOR RE1253253A(5.07.11) TRIP 120AMP</t>
  </si>
  <si>
    <t>BRE0017</t>
  </si>
  <si>
    <t>CONMUTADOR RE2503503A(6.07.11) TRIP 200AMP</t>
  </si>
  <si>
    <t>BRE0018</t>
  </si>
  <si>
    <t>CONMUTADOR RE4003503A(7.07.11) TRIP 250AMP</t>
  </si>
  <si>
    <t>BRE0019</t>
  </si>
  <si>
    <t>CONMUTADOR RE6303503A(8.07.11) TRIP 315AMP</t>
  </si>
  <si>
    <t>BRE0020</t>
  </si>
  <si>
    <t>CONMUTADOR 13.07.11-5L  TRIP CAJA 16AMP</t>
  </si>
  <si>
    <t>BRE0021</t>
  </si>
  <si>
    <t>CONMUTADOR RE323253A-L(2.07.11-5L) TRIP CAJA 32AMP</t>
  </si>
  <si>
    <t>BRE0022</t>
  </si>
  <si>
    <t>CONMUTADOR RE503253A-L(3.07.11-5L) TRIP CAJA 50AMP</t>
  </si>
  <si>
    <t>BRE0023</t>
  </si>
  <si>
    <t>CONMUTADOR RE803253A-L(4.07.11-5L) TRIP CAJA 75AMP</t>
  </si>
  <si>
    <t>BRE0025</t>
  </si>
  <si>
    <t>CONMUTADOR LE7-32-3753-P (2.45.11) TETRAP 32AMP</t>
  </si>
  <si>
    <t>BRE0027</t>
  </si>
  <si>
    <t>CONMUTADOR RE803254A(4.45.11) TETRAP 75AMP</t>
  </si>
  <si>
    <t>BRE0028</t>
  </si>
  <si>
    <t>CONMUTADOR RE1253254A(5.45.11) TETRAP 120AMP</t>
  </si>
  <si>
    <t>BRE0029</t>
  </si>
  <si>
    <t>CONMUTADOR RE2503504A(6.45.11) TETRAP 200AMP</t>
  </si>
  <si>
    <t>BRE0037</t>
  </si>
  <si>
    <t>CONMUTADOR RM200N METALICO 22MM, 0-1 LLAVE, 2P+BLOQUE NA</t>
  </si>
  <si>
    <t>BRE0041</t>
  </si>
  <si>
    <t>CONMUTADOR RM300N METALICO 22MM MULETILLA 2P+BLOQUE NA</t>
  </si>
  <si>
    <t>BRE0043</t>
  </si>
  <si>
    <t>CONMUTADOR RM310N METALICO 22MM, 2-0-1, 3P+BLOQUE</t>
  </si>
  <si>
    <t>BRE0044</t>
  </si>
  <si>
    <t>CONMUTADOR RT310N T/PLASTICO 22MM, 2-0-1,3P+BLOQUE</t>
  </si>
  <si>
    <t>BRE0045</t>
  </si>
  <si>
    <t>CONMUTADOR RM653V VERDE LUMIN 2-0-1, 3P+BLOQUE NA-NC</t>
  </si>
  <si>
    <t>BRE0046</t>
  </si>
  <si>
    <t>SELECTOR LE2-20-5291(13.64.11) MONOPOLAR 7POS 20AMP</t>
  </si>
  <si>
    <t>BRE0047</t>
  </si>
  <si>
    <t>SELECTOR VOLTIMETRO LE2-20-8251 (13.18.11-7P) 20AMP</t>
  </si>
  <si>
    <t>BRE0048</t>
  </si>
  <si>
    <t>SELECTOR VOLTIMETRO LE2-16-8251(14.18.11-7P)  16AMP</t>
  </si>
  <si>
    <t>BRE0049</t>
  </si>
  <si>
    <t>SELECTOR VOLTIMETRO LE2-20-8332 (13.19.11-5P)20AMP</t>
  </si>
  <si>
    <t>BRE0050</t>
  </si>
  <si>
    <t>SELECTOR VOLTIMETRO LE2-16-8332 (14.19.11-5P) 16AMP</t>
  </si>
  <si>
    <t>BRE0051</t>
  </si>
  <si>
    <t>SELECTOR AMPERIMETRO LE2-20-8751 (13.22.11-4P) ,20AMP</t>
  </si>
  <si>
    <t>BRE0052</t>
  </si>
  <si>
    <t>SELECTOR AMPERIMETRO LE2-16-8751 (14.22.11-4P) 16AMP</t>
  </si>
  <si>
    <t>BRE0053</t>
  </si>
  <si>
    <t>INTERRUPTOR 13.03.11 TRIPOLAR 20AMP,2P</t>
  </si>
  <si>
    <t>BRE0054</t>
  </si>
  <si>
    <t>INTERRUPTOR LE2-25-1753 (1.03.11) TRIPOLAR 25AMP,2P</t>
  </si>
  <si>
    <t>BRE0055</t>
  </si>
  <si>
    <t>INTERRUPTOR RE321753A(2.03.11) TRIP 32AMP,2P</t>
  </si>
  <si>
    <t>BRE0056</t>
  </si>
  <si>
    <t>INTERRUPTOR RE501753A(3.03.11) TRIP 50AMP</t>
  </si>
  <si>
    <t>BRE0057</t>
  </si>
  <si>
    <t>INTERRUPTOR RE801753A(4.03.11) TRIP 75AMP</t>
  </si>
  <si>
    <t>BRE0058</t>
  </si>
  <si>
    <t>INTERRUPTOR RE1251753A(5.03.11) TRIP 120AMP</t>
  </si>
  <si>
    <t>BRE0059</t>
  </si>
  <si>
    <t>INTERRUPTOR 13.03.11-5L TRIP 20AMP EN CAJA</t>
  </si>
  <si>
    <t>BRE0060</t>
  </si>
  <si>
    <t>INTERRUPTOR LY2-25-1753-A6 (1.03.11-5L)TRIP 25AMP EN CAJA</t>
  </si>
  <si>
    <t>BRE0061</t>
  </si>
  <si>
    <t>INTERRUPTOR LY2-32-1753-A6 (RE321753A-L) TRIP 32AMP EN CAJA</t>
  </si>
  <si>
    <t>BRE0062</t>
  </si>
  <si>
    <t>INTERRUPTOR RE501753A-L(3.03.11-5L) TRIP 50AMP EN CAJA</t>
  </si>
  <si>
    <t>BRE0063</t>
  </si>
  <si>
    <t>INTERRUPTOR RE801753A-L(4.03.11-5L) TRIP 75AMP EN CAJA</t>
  </si>
  <si>
    <t>BRE0065</t>
  </si>
  <si>
    <t>INTERRUPTOR LE2-20-7293 (13.09.11)DAHLANDER 20AMP TABLERO</t>
  </si>
  <si>
    <t>BRE0066</t>
  </si>
  <si>
    <t>INTERRUPTOR 13.09.11-5L DAHLANDER 20AMP CAJA</t>
  </si>
  <si>
    <t>BRE0067</t>
  </si>
  <si>
    <t>INVERSOR LE2-16-7303 (14.08.11) TRIPOLAR 16AMP</t>
  </si>
  <si>
    <t>BRE0068</t>
  </si>
  <si>
    <t>INVERSOR LE2-25-7303 (13.08.11) TRIPOLAR 20AMP</t>
  </si>
  <si>
    <t>BRE0069</t>
  </si>
  <si>
    <t>INVERSOR RE327303A(2.08.11) TRIP 32AMP</t>
  </si>
  <si>
    <t>BRE0070</t>
  </si>
  <si>
    <t>INVERSOR RE507303A(3.08.11) TRIP 50AMP</t>
  </si>
  <si>
    <t>BRE0071</t>
  </si>
  <si>
    <t>INVERSOR RE807303A(4.08.11) TRIP 75AMP</t>
  </si>
  <si>
    <t>BRE0072</t>
  </si>
  <si>
    <t>INVERSOR 13.08.11-5L TRIP 20AMP EN CAJA</t>
  </si>
  <si>
    <t>BRE0073</t>
  </si>
  <si>
    <t>INVERSOR RE327303A-L(2.08.11 - 5L)TRIP 32AMP EN CAJA</t>
  </si>
  <si>
    <t>BRE0074</t>
  </si>
  <si>
    <t>INVERSOR RE507303A-L(3.08.11-5L) TRIP 50AMP EN CAJA</t>
  </si>
  <si>
    <t>BRE0075</t>
  </si>
  <si>
    <t>INVERSOR RE807303A-L(4.08.11-5L) TRIP 75AMP EN CAJA</t>
  </si>
  <si>
    <t>BRE0076</t>
  </si>
  <si>
    <t>INVERSOR 13.11.11 TRIP DAHLANDER 20AMP</t>
  </si>
  <si>
    <t>BRE0077</t>
  </si>
  <si>
    <t>INVERSOR 1.11.11,  TRIP DAHLANDER 25AMP</t>
  </si>
  <si>
    <t>BRE0080</t>
  </si>
  <si>
    <t>ESTACION PN81R MANDO CAJA 1BOTON ROJO 22MM</t>
  </si>
  <si>
    <t>BRE0081</t>
  </si>
  <si>
    <t>ESTACION PN81V MANDO CAJA 1BOTON VERDE 22MM</t>
  </si>
  <si>
    <t>BRE0082</t>
  </si>
  <si>
    <t>ESTACION PN82A MANDO CAJA 1BOTON ROJO/1VERDE 22MM</t>
  </si>
  <si>
    <t>BRE0083</t>
  </si>
  <si>
    <t>ESTACION PN83B MANDO CAJA 1BOTON ROJO/ 2VERDES 22MM</t>
  </si>
  <si>
    <t>BRE0086</t>
  </si>
  <si>
    <t>ESTACION 4090R  MANDO CAJA HONGO ROJO 90MM SIN ENCLAV</t>
  </si>
  <si>
    <t>BRE0087</t>
  </si>
  <si>
    <t>ESTACION PN 94,  MANDO CAJA HONGO ROJO ENCLAVAM 40MM</t>
  </si>
  <si>
    <t>BRE0088</t>
  </si>
  <si>
    <t>MANIPULADOR M2530NM, 2P CON RETENCION, 22MM</t>
  </si>
  <si>
    <t>BRE0089</t>
  </si>
  <si>
    <t>MANIPULADOR M2531NM, 2P SIN RETENCION, 22MM</t>
  </si>
  <si>
    <t>BRE0090</t>
  </si>
  <si>
    <t>MANIPULADOR M2550NM, 4P CON RETENCION, 22MM</t>
  </si>
  <si>
    <t>BRE0091</t>
  </si>
  <si>
    <t>MANIPULADOR M2571NM, 2P SIN RETENCION, SEGURO EN 0, 22MM</t>
  </si>
  <si>
    <t>BRE0092</t>
  </si>
  <si>
    <t>MANIPULADOR M2551NM, 4P SIN RETENCION, 22MM</t>
  </si>
  <si>
    <t>BRE0093</t>
  </si>
  <si>
    <t>MANIPULADOR M2570NM, 2P CON RETENCION, SEGURO EN 0, 22MM</t>
  </si>
  <si>
    <t>BRE0094</t>
  </si>
  <si>
    <t>MANIPULADOR M2580NM, 4P CON RETENCION, SEGURO EN 0, 22MM</t>
  </si>
  <si>
    <t>BRE0095</t>
  </si>
  <si>
    <t>MANIPULADOR M2581NM, 4P SIN RETENCION, SEGURO EN 0, 22MM</t>
  </si>
  <si>
    <t>BRE0097</t>
  </si>
  <si>
    <t>BLOQUE TV-40 CONTACTO ROJO NC</t>
  </si>
  <si>
    <t>BRE0098</t>
  </si>
  <si>
    <t>BLOQUE TV-50 CONTACTO VERDE NA</t>
  </si>
  <si>
    <t>BRE0099</t>
  </si>
  <si>
    <t>PULSADOR RT050R T/PLASTICO 40MM, HONGO, SIN RETENCION</t>
  </si>
  <si>
    <t>BRE0100</t>
  </si>
  <si>
    <t>PULSADOR RM050R METALICO, 40MM, HONGO SIN RETENCION</t>
  </si>
  <si>
    <t>BRE0103</t>
  </si>
  <si>
    <t>BLOQUE G2380 PORTALAMP, P' QT011+G2380</t>
  </si>
  <si>
    <t>BRE0104</t>
  </si>
  <si>
    <t>PULSADOR QT011 DOBLE 22MM, ROJO/VERDE+BLOQUE NA+NC</t>
  </si>
  <si>
    <t>BRE0105</t>
  </si>
  <si>
    <t>PULSADOR RT010R T/PLASTICO 22MM, ROJO, BLOQUE NC</t>
  </si>
  <si>
    <t>BRE0106</t>
  </si>
  <si>
    <t>PULSADOR RT010V T/PLASTICO 22MM, VERDE, BLOQUE NC</t>
  </si>
  <si>
    <t>BRE0110</t>
  </si>
  <si>
    <t>PULSADOR M6010R, 30MM, ROJO+BLOQUE NC</t>
  </si>
  <si>
    <t>BRE0112</t>
  </si>
  <si>
    <t>PULSADOR RT120-R LUMINOSO 22MM, ROJO+BLOQUE NC</t>
  </si>
  <si>
    <t>BRE0113</t>
  </si>
  <si>
    <t>PULSADOR RT120-V LUMINOSO 22MM, VERDE+BLOQUE NA</t>
  </si>
  <si>
    <t>BRE0117</t>
  </si>
  <si>
    <t>COPILLA P21493R 16MM, ROJO</t>
  </si>
  <si>
    <t>BRE0118</t>
  </si>
  <si>
    <t>COPILLA P21493V 16MM, VERDE</t>
  </si>
  <si>
    <t>BRE0119</t>
  </si>
  <si>
    <t>COPILLA P21493A 16MM, AZUL</t>
  </si>
  <si>
    <t>BRE0120</t>
  </si>
  <si>
    <t>COPILLA P21493G 16MM, AMARILLO</t>
  </si>
  <si>
    <t>BRE0121</t>
  </si>
  <si>
    <t>COPILLA P21493T, 16MM, TRANSPARENTE</t>
  </si>
  <si>
    <t>BRE0122</t>
  </si>
  <si>
    <t>CUERPO S16BA9S PILOTO 16MM</t>
  </si>
  <si>
    <t>BRE0123</t>
  </si>
  <si>
    <t>COPILLA P22821R 22MM, ROJO</t>
  </si>
  <si>
    <t>BRE0124</t>
  </si>
  <si>
    <t>COPILLA P22821A 22MM, AZUL</t>
  </si>
  <si>
    <t>BRE0125</t>
  </si>
  <si>
    <t>COPILLA P22821G 22MM, AMARILLO</t>
  </si>
  <si>
    <t>BRE0126</t>
  </si>
  <si>
    <t>COPILLA P22821V 22MM, VERDE</t>
  </si>
  <si>
    <t>BRE0127</t>
  </si>
  <si>
    <t>CUERPO SR601 PILOTO 22MM</t>
  </si>
  <si>
    <t>BRE0129</t>
  </si>
  <si>
    <t>CAJA G2402 PARA SERIES 3 Y 4</t>
  </si>
  <si>
    <t>BRE0130</t>
  </si>
  <si>
    <t>CAJA G2401 PARA SERIES 1 Y 2</t>
  </si>
  <si>
    <t>BRE0131</t>
  </si>
  <si>
    <t>PERILLA G2391 BLOQUEO AMLLO/ROJO, 2POS, SERIE 13, 1 Y 2</t>
  </si>
  <si>
    <t>BRE0132</t>
  </si>
  <si>
    <t>PERILLA G2393 BLOQUEO GRIS/NEGRO, 3POS SERIE 3 Y 4</t>
  </si>
  <si>
    <t>BRE0133</t>
  </si>
  <si>
    <t>EXTENSION Y ENCLAVAMIENTO G2065, SERIE 1 Y 2</t>
  </si>
  <si>
    <t>BRE0134</t>
  </si>
  <si>
    <t>EXTENSION Y ENCLAVAMIENTO G2066, SERIE 3 Y 4</t>
  </si>
  <si>
    <t>BRE0135</t>
  </si>
  <si>
    <t>OPERADOR RM910 POTENCIOMETRO METALICO 22MM</t>
  </si>
  <si>
    <t>BRE0136</t>
  </si>
  <si>
    <t>OPERADOR RT910  POTENCIOMETRO T/PLASTICO 22MM</t>
  </si>
  <si>
    <t>BRE0138</t>
  </si>
  <si>
    <t>MEMBRANA P174830 PARA M6010, 30MM</t>
  </si>
  <si>
    <t>BRE0139</t>
  </si>
  <si>
    <t>MEMBRANA P242930 PARA MQT011</t>
  </si>
  <si>
    <t>BRE0140</t>
  </si>
  <si>
    <t>TAPA P22804VR PULSADOR RM/RT VERDE-ROJA</t>
  </si>
  <si>
    <t>BRE0141</t>
  </si>
  <si>
    <t>TAPA P24200R PULSADOR RM/RT, RO, SIMB. 0</t>
  </si>
  <si>
    <t>BRE0142</t>
  </si>
  <si>
    <t>TAPA P24201V PULSADOR RM-RT, VE, SIMB. I</t>
  </si>
  <si>
    <t>BRE0143</t>
  </si>
  <si>
    <t>TAPA P24202V PULSADOR RM-RT, VE, SIMB. II</t>
  </si>
  <si>
    <t>BRE0145</t>
  </si>
  <si>
    <t>SIMBOLO P24245 PILOTO 0 22MM</t>
  </si>
  <si>
    <t>BRE0146</t>
  </si>
  <si>
    <t>SIMBOLO P24246 PILOTO I, 22MM</t>
  </si>
  <si>
    <t>BRE0147</t>
  </si>
  <si>
    <t>SIMBOLO P24247 PILOTO II 22MM</t>
  </si>
  <si>
    <t>BRE0152</t>
  </si>
  <si>
    <t>PERILLA LFS2-G-6-325 BLOQUEO GRIS/NEGRO, 3POS SER. R32 Y R4</t>
  </si>
  <si>
    <t>BRE0153</t>
  </si>
  <si>
    <t>PERILLA LFS2-N-6-175 BLOQUEO AMLLO/ROJO, 2POS, SERIER32 Y R4</t>
  </si>
  <si>
    <t>BRE0154</t>
  </si>
  <si>
    <t>EXTENSION Y ENCLAVAMIENTO G3806, SERIE R32 Y R40</t>
  </si>
  <si>
    <t>BRE0162</t>
  </si>
  <si>
    <t>CONMUTADOR RE4003504A TETRAP. 4P, 250A</t>
  </si>
  <si>
    <t>BRE0167</t>
  </si>
  <si>
    <t>ACTUADOR LFS2-A-4-525, 48MM, PARA COMUTADOR LE2-25</t>
  </si>
  <si>
    <t>BRE0183</t>
  </si>
  <si>
    <t>CUARTO POLO LE7-100-NP,CONMUTADOR TETRAP. 100 AMP</t>
  </si>
  <si>
    <t>BRE0184</t>
  </si>
  <si>
    <t>CUARTO POLO LE7-32-NP,CONMUTADOR TETRAP.32 AMP</t>
  </si>
  <si>
    <t>BRE0185</t>
  </si>
  <si>
    <t>CUARTO POLO LE7-40-NP,CONMUTADOR TETRAP.40 AMP</t>
  </si>
  <si>
    <t>BRE0186</t>
  </si>
  <si>
    <t>CUARTO POLO LE7-63-NP,CONMUTADOR TETRAP.63 AMP</t>
  </si>
  <si>
    <t>BRE0187</t>
  </si>
  <si>
    <t>CUARTO POLO LE7-80-NP,CONMUTADOR TETRAP.80 AMP</t>
  </si>
  <si>
    <t>BRE0217</t>
  </si>
  <si>
    <t>PERILLA BLOQUEO CANDADO LFS2-L-4-175, SERIE LE2,LE7,LA7;48X4</t>
  </si>
  <si>
    <t>BRE0218</t>
  </si>
  <si>
    <t>PERILLA BLOQUEO CANDADO LFS2-L-6-175, PARA LE2,LE7,LA7;64X64</t>
  </si>
  <si>
    <t>BRE0219</t>
  </si>
  <si>
    <t>PERILLA TIPO PAD LFS2-N-6-325, CONMUTADOR SERIE L2,67 X 67 M</t>
  </si>
  <si>
    <t>BRE0220</t>
  </si>
  <si>
    <t>PERILLA TIPO PAD LFS2-N-8-175, SERIE  LE2,LE7,LA7;90X90 MM,</t>
  </si>
  <si>
    <t>BRE0221</t>
  </si>
  <si>
    <t>CONMUTADOR TETRAPOLAR LE2-25-3253-P, 25 AMP</t>
  </si>
  <si>
    <t>BRE0222</t>
  </si>
  <si>
    <t>CONMUTADOR TETRAPOLAR LE7-100-3753-P,100 AMP</t>
  </si>
  <si>
    <t>BRE0223</t>
  </si>
  <si>
    <t>CONMUTADOR TETRAPOLAR LE7-40-3753-P, 40 AMP</t>
  </si>
  <si>
    <t>BRE0224</t>
  </si>
  <si>
    <t>CONMUTADOR TETRAPOLAR LE7-63-3753-P, 63 AMP</t>
  </si>
  <si>
    <t>BRE0229</t>
  </si>
  <si>
    <t>CONMUTADOR TRIPOLAR LE2-25-3253, 25 AMP</t>
  </si>
  <si>
    <t>BRE0230</t>
  </si>
  <si>
    <t>CONMUTADOR TRIPOLAR LE7-100-3753, 100 AMP</t>
  </si>
  <si>
    <t>BRE0231</t>
  </si>
  <si>
    <t>CONMUTADOR TRIPOLAR LE7-40-3753, 40 AMP</t>
  </si>
  <si>
    <t>BRE0232</t>
  </si>
  <si>
    <t>CONMUTADOR TRIPOLAR LE7-63-3753,63 AMP</t>
  </si>
  <si>
    <t>BRE0233</t>
  </si>
  <si>
    <t>INTERRUPTOR TRIPOLAR LE7-40-1753-A6, 40 AMP</t>
  </si>
  <si>
    <t>BRE0234</t>
  </si>
  <si>
    <t>INTERRUPTOR TRIPOLAR LE7-63-1753-A6, 63 AMP</t>
  </si>
  <si>
    <t>BRE0235</t>
  </si>
  <si>
    <t>INTERRUPTOR TRIPOLAR CAJA LY7-40-1753-A6, 40 AMP</t>
  </si>
  <si>
    <t>BRE0236</t>
  </si>
  <si>
    <t>INTERRUPTOR TRIPOLAR CAJA LY7-63-1753-A6, 63 AMP</t>
  </si>
  <si>
    <t>BRE0239</t>
  </si>
  <si>
    <t>INVERSOR TRIPOLAR LE2-20-7303, 25 AMP</t>
  </si>
  <si>
    <t>BRE0240</t>
  </si>
  <si>
    <t>SELECTOR AMPERIMETRO LE2-12-8751,4P, 12 AMP</t>
  </si>
  <si>
    <t>BRE0241</t>
  </si>
  <si>
    <t>SELECTOR VOLTIMETRO LE2-12-8251, 7P, 12 AMP</t>
  </si>
  <si>
    <t>BRE0242</t>
  </si>
  <si>
    <t>SELECTOR VOLTIMETRO LE2-12-8332, 5P, 12 AMP</t>
  </si>
  <si>
    <t>BRE0243</t>
  </si>
  <si>
    <t>BLOQUE F40 TIPO FASTON CONTACTO ROJO NC</t>
  </si>
  <si>
    <t>BRE0244</t>
  </si>
  <si>
    <t>BLOQUE F50 TIPO FASTON CONTACTO VERDE NA</t>
  </si>
  <si>
    <t>BRE0245</t>
  </si>
  <si>
    <t>INTERRUPTOR LE2-20-1753 TRIPOLAR 25AMP,2P</t>
  </si>
  <si>
    <t>BRE0246</t>
  </si>
  <si>
    <t>INTERRUPTOR LE7-80-1753 TRIPOLAR 80AMP,2P</t>
  </si>
  <si>
    <t>BRE0247</t>
  </si>
  <si>
    <t>INTERRUPTOR LE7-125-1753 TRIPOLAR 125AMP,2P</t>
  </si>
  <si>
    <t>BRE0250</t>
  </si>
  <si>
    <t>INTERRUPTOR TRIPOLAR CAJA LY2-20-1753-A6-L,20 AMP</t>
  </si>
  <si>
    <t>BRE0251</t>
  </si>
  <si>
    <t>INTERRUPTOR TRIPOLAR CAJA LY7-80-1753-A6-L,20 AMP</t>
  </si>
  <si>
    <t>BRE0252</t>
  </si>
  <si>
    <t>ARRANCADOR LE2-20-7323, 20A,ESTRELLA DELTA</t>
  </si>
  <si>
    <t>BRE0257</t>
  </si>
  <si>
    <t>INTERRUPTOR TRIPOLAR LE7-100-1753, 100 AMP</t>
  </si>
  <si>
    <t>BRE0259</t>
  </si>
  <si>
    <t>CONMUTADOR LE7-80-3753 TRIPOLAR 80AMP</t>
  </si>
  <si>
    <t>BRE0268</t>
  </si>
  <si>
    <t>CONMUTADOR TETRAPOLAR LE7-80-3753-P, 80 AMP</t>
  </si>
  <si>
    <t>BRE0272</t>
  </si>
  <si>
    <t>CONMUTADOR TETRAPOLAR LE2-20-3254-P,20AMP</t>
  </si>
  <si>
    <t>CAB0001</t>
  </si>
  <si>
    <t>BORNERA CBD. 2, 20-12AWG, 25 AMP, BEIGE</t>
  </si>
  <si>
    <t>CABUR</t>
  </si>
  <si>
    <t>CAB0002</t>
  </si>
  <si>
    <t>BORNERA CBD. 4, 20-10AWG, 35 AMP, BEIGE</t>
  </si>
  <si>
    <t>CAB0003</t>
  </si>
  <si>
    <t>BORNERA CBD. 6, 20 - 8AWG, 50 AMP, BEIGE</t>
  </si>
  <si>
    <t>CAB0004</t>
  </si>
  <si>
    <t>BORNERA CBD.10 20 - 6AWG, 60 AMP, BEIGE</t>
  </si>
  <si>
    <t>CAB0005</t>
  </si>
  <si>
    <t>BORNERA CBD.16 20 - 4AWG, 100AMP, BEIGE</t>
  </si>
  <si>
    <t>CAB0006</t>
  </si>
  <si>
    <t>BORNERA CBD.35 16 - 3AWG, 125AMP, BEIGE</t>
  </si>
  <si>
    <t>CAB0007</t>
  </si>
  <si>
    <t>BORNERA CBD.50, 16-1/0AWG, 150AMP, BEIGE</t>
  </si>
  <si>
    <t>CAB0008</t>
  </si>
  <si>
    <t>BORNERA CBD.70, 12-4/0AWG, 220AMP, BEIGE</t>
  </si>
  <si>
    <t>CAB0009</t>
  </si>
  <si>
    <t>BORNERA HMM.2/GR, SPRING CLAMP, 24-12AWG, 24AMP</t>
  </si>
  <si>
    <t>CAB0010</t>
  </si>
  <si>
    <t>BORNERA HMM.4/GR, SPRING CLAMP, 24-10AWG, 32AMP</t>
  </si>
  <si>
    <t>CAB0011</t>
  </si>
  <si>
    <t>BORNERA DAS4 DOBLE PISO 20-12AWG, 20AMP, BEIGE</t>
  </si>
  <si>
    <t>CAB0012</t>
  </si>
  <si>
    <t>BORNERA TEO/4, TIERRA 20-10AWG, 25AMP</t>
  </si>
  <si>
    <t>CAB0013</t>
  </si>
  <si>
    <t>BORNERA TE6/ 0, TIERRA 20-8AWG, 50AMP</t>
  </si>
  <si>
    <t>CAB0014</t>
  </si>
  <si>
    <t>BORNERA TE10/0 TIERRA 20-8AWG, 57AMP</t>
  </si>
  <si>
    <t>CAB0015</t>
  </si>
  <si>
    <t>BORNERA T16/ 0, TIERRA 20-3AWG, 76AMP</t>
  </si>
  <si>
    <t>CAB0016</t>
  </si>
  <si>
    <t>BORNERA TE.50/0 , TIERRA 16-2AWG, 125AMP</t>
  </si>
  <si>
    <t>CAB0017</t>
  </si>
  <si>
    <t>BORNERA HTE/4 TIERRA SPRING 24-10AWG, 32AMP</t>
  </si>
  <si>
    <t>CAB0018</t>
  </si>
  <si>
    <t>BORNERA CBD2-EXI NEUTRO 22-12AWG, 25AMP, AZUL</t>
  </si>
  <si>
    <t>CAB0019</t>
  </si>
  <si>
    <t>BORNERA CBD4-EXI NEUTRO 20-10AWG, 35AMP, AZUL</t>
  </si>
  <si>
    <t>CAB0020</t>
  </si>
  <si>
    <t>BORNERA CBD6-EXI NEUTRO 20-8AWG, 50AMP, AZUL</t>
  </si>
  <si>
    <t>CAB0021</t>
  </si>
  <si>
    <t>BORNERA CB10-EXI NEUTRO 20-6AWG, 60AMP, AZUL</t>
  </si>
  <si>
    <t>CAB0022</t>
  </si>
  <si>
    <t>BORNERA SFR4 PORTAFUS, 20-12AWG, 6.3AMP, BEIGE</t>
  </si>
  <si>
    <t>CAB0023</t>
  </si>
  <si>
    <t>BORNERA SCB4 CORTOCIRCUITABLE 20-8AWG, 47AMP, BEIGE</t>
  </si>
  <si>
    <t>CAB0024</t>
  </si>
  <si>
    <t>TAPA CB2/PT, PARA BORNERA CBD2</t>
  </si>
  <si>
    <t>CAB0025</t>
  </si>
  <si>
    <t>TAPA CB4/6/PT PARA BORNERA CBD4/CBD6</t>
  </si>
  <si>
    <t>CAB0026</t>
  </si>
  <si>
    <t>TAPA CB10/PT, PARA BORNERA CBD10</t>
  </si>
  <si>
    <t>CAB0027</t>
  </si>
  <si>
    <t>TAPA CB16/PT, PARA BORNERA CBD16</t>
  </si>
  <si>
    <t>CAB0028</t>
  </si>
  <si>
    <t>TAPA CB35/PT, PARA BORNERA CBD35</t>
  </si>
  <si>
    <t>CAB0029</t>
  </si>
  <si>
    <t>TAPA CB50/PT, PARA BORNERA CBD50</t>
  </si>
  <si>
    <t>CAB0030</t>
  </si>
  <si>
    <t>TAPA CB70/PT, PARA BORNERA CBD70</t>
  </si>
  <si>
    <t>CAB0031</t>
  </si>
  <si>
    <t>TAPA SFR/ PT, PARA BORNERA SFR4</t>
  </si>
  <si>
    <t>CAB0032</t>
  </si>
  <si>
    <t>TAPA SCB4PT, PARA BORNERA SCB4</t>
  </si>
  <si>
    <t>CAB0033</t>
  </si>
  <si>
    <t>PLUG PSDA DE PRUEBA</t>
  </si>
  <si>
    <t>CAB0034</t>
  </si>
  <si>
    <t>TAPA HMT.2/PT PARA BORNERA HMM2</t>
  </si>
  <si>
    <t>CAB0035</t>
  </si>
  <si>
    <t>TAPA HMT.4/PT PARA BORNERA HMM4</t>
  </si>
  <si>
    <t>CAB0036</t>
  </si>
  <si>
    <t>TAPA DASPT PARA BORNERA DAS4</t>
  </si>
  <si>
    <t>CAB0037</t>
  </si>
  <si>
    <t>FRENO BTU PARA RIEL DIN Y OMEGA</t>
  </si>
  <si>
    <t>CAB0038</t>
  </si>
  <si>
    <t>PUENTE PMP01 INTERCON, P' 45 BORN. CBD2</t>
  </si>
  <si>
    <t>CAB0039</t>
  </si>
  <si>
    <t>PUENTE PMP42 INTERCON, P' 38 BORN. CBD4</t>
  </si>
  <si>
    <t>CAB0040</t>
  </si>
  <si>
    <t>PUENTE PMP13 INTERCON, P' 31 BORN. CBD6</t>
  </si>
  <si>
    <t>CAB0041</t>
  </si>
  <si>
    <t>PUENTE PMP04 INTERCON, P' 25 BORN. CBD10</t>
  </si>
  <si>
    <t>CAB0042</t>
  </si>
  <si>
    <t>PUENTE PMP58 INTERCON, P' 42 BORN. DAS4</t>
  </si>
  <si>
    <t>CAB0053</t>
  </si>
  <si>
    <t>REFERENCIADO CNU8/111 P' BORN. SPRING CLAMP</t>
  </si>
  <si>
    <t>CAB0054</t>
  </si>
  <si>
    <t>REFERENCIADO CNU8/222 P' BORN. SPRING CLAMP</t>
  </si>
  <si>
    <t>CAB0055</t>
  </si>
  <si>
    <t>REFERENCIADO CNU8/333 P' BORN. SPRING CLAMP</t>
  </si>
  <si>
    <t>CAB0056</t>
  </si>
  <si>
    <t>REFERENCIADO CNU8/444 P' BORN. SPRING CLAMP</t>
  </si>
  <si>
    <t>CAB0057</t>
  </si>
  <si>
    <t>REFERENCIADO CNU8/555 P' BORN. SPRING CLAMP</t>
  </si>
  <si>
    <t>CAB0058</t>
  </si>
  <si>
    <t>REFERENCIADO CNU8/666 P' BORN. SPRING CLAMP</t>
  </si>
  <si>
    <t>CAB0059</t>
  </si>
  <si>
    <t>REFERENCIADO CNU8/777 P' BORN. SPRING CLAMP</t>
  </si>
  <si>
    <t>CAB0060</t>
  </si>
  <si>
    <t>REFERENCIADO CNU8/888 P' BORN. SPRING CLAMP</t>
  </si>
  <si>
    <t>CAB0061</t>
  </si>
  <si>
    <t>REFERENCIADO CNU8/999 P' BORN. SPRING CLAMP</t>
  </si>
  <si>
    <t>CAB0062</t>
  </si>
  <si>
    <t>REFERENCIADO CNU/8/000 P' BORN. SPRING CLAMP</t>
  </si>
  <si>
    <t>CAB0063</t>
  </si>
  <si>
    <t>REFERENCIADO CSC 00 P' BORNERA ESTANDAR</t>
  </si>
  <si>
    <t>CAB0064</t>
  </si>
  <si>
    <t>REFERENCIADO CSC 11 P' BORNERA ESTANDAR</t>
  </si>
  <si>
    <t>CAB0065</t>
  </si>
  <si>
    <t>REFERENCIADO CSC 22 P' BORNERA ESTANDAR</t>
  </si>
  <si>
    <t>CAB0066</t>
  </si>
  <si>
    <t>REFERENCIADO CSC 33 P' BORNERA ESTANDAR</t>
  </si>
  <si>
    <t>CAB0067</t>
  </si>
  <si>
    <t>REFERENCIADO CSC 44 P' BORNERA ESTANDAR</t>
  </si>
  <si>
    <t>CAB0068</t>
  </si>
  <si>
    <t>REFERENCIADO CSC 55 P' BORNERA ESTANDAR</t>
  </si>
  <si>
    <t>CAB0069</t>
  </si>
  <si>
    <t>REFERENCIADO CSC 66 P' BORNERA ESTANDAR</t>
  </si>
  <si>
    <t>CAB0070</t>
  </si>
  <si>
    <t>REFERENCIADO CSC 77 P' BORNERA ESTANDAR</t>
  </si>
  <si>
    <t>CAB0071</t>
  </si>
  <si>
    <t>REFERENCIADO CSC 88 P' BORNERA ESTANDAR</t>
  </si>
  <si>
    <t>CAB0072</t>
  </si>
  <si>
    <t>REFERENCIADO CSC 99 P' BORNERA ESTANDAR</t>
  </si>
  <si>
    <t>CAB0073</t>
  </si>
  <si>
    <t>REFERENCIADO CSC RR P' BORNERA ESTANDAR</t>
  </si>
  <si>
    <t>CAB0074</t>
  </si>
  <si>
    <t>REFERENCIADO CSC SS P' BORNERA ESTANDAR</t>
  </si>
  <si>
    <t>CAB0075</t>
  </si>
  <si>
    <t>REFERENCIADO CSC T T P' BORNERA ESTANDAR</t>
  </si>
  <si>
    <t>CAB0076</t>
  </si>
  <si>
    <t>REFERENCIADO CSC NN P' BORNERA ESTANDAR</t>
  </si>
  <si>
    <t>CAB0077</t>
  </si>
  <si>
    <t>REFERENCIADO CSC TIERRA P' BORNERA ESTANDAR</t>
  </si>
  <si>
    <t>CAB0078</t>
  </si>
  <si>
    <t>REFERENCIADO CSC P' BORN ESTANDAR, BLANCA</t>
  </si>
  <si>
    <t>CAB0081</t>
  </si>
  <si>
    <t>FUENTE CSF85C , 24VDC, 4AMP</t>
  </si>
  <si>
    <t>CAB0082</t>
  </si>
  <si>
    <t>FUENTE CSF5 (CSC624/90/264N), 24VDC, 6AMP</t>
  </si>
  <si>
    <t>CAB0083</t>
  </si>
  <si>
    <t>FUENTE CSF10 (CSC1024/120-230), 24VDC,10AMP</t>
  </si>
  <si>
    <t>CAB0093</t>
  </si>
  <si>
    <t>INTERFASE CM2C024 MOD. RELE+LED, 4CONTAC, 5A, 24VDC</t>
  </si>
  <si>
    <t>CAB0094</t>
  </si>
  <si>
    <t>INTERFASE CM2A120 MOD. RELE+LED, 4CONTAC, 5A, 115VAC</t>
  </si>
  <si>
    <t>CAB0095</t>
  </si>
  <si>
    <t>INTERFASE CM2A230 MOD. RELE+LED, 4CONTAC, 5A, 230VAC</t>
  </si>
  <si>
    <t>CAB0096</t>
  </si>
  <si>
    <t>INTERFASE CWRE7-0842 (CWRE-0821) MOD+RELE, 2CONT 6A, 24VDC</t>
  </si>
  <si>
    <t>CAB0097</t>
  </si>
  <si>
    <t>INTERFASE CWRE7-0826 MOD.+RELE, 2CONTACT, 6A, 120VAC/DC</t>
  </si>
  <si>
    <t>CAB0098</t>
  </si>
  <si>
    <t>INTERFASE CWRE7-0827 MOD.+RELE, 2CONTACT, 6A, 230VAC</t>
  </si>
  <si>
    <t>CAB0099</t>
  </si>
  <si>
    <t>INTERFASE CKS15NB MOD.+RELE ESTADO SOLID, 5A, 19-30VDC</t>
  </si>
  <si>
    <t>CAB0100</t>
  </si>
  <si>
    <t>PUENTE CWBK7-0804, 19P, AZUL, PARA RELE CWRE</t>
  </si>
  <si>
    <t>CAB0101</t>
  </si>
  <si>
    <t>PUENTE PTC/CK/42, 42P, AZUL, PARA RELE CKS</t>
  </si>
  <si>
    <t>CAB0102</t>
  </si>
  <si>
    <t>BORNERA MPS.2/4/SW SECCIONABLE 20-12AWG</t>
  </si>
  <si>
    <t>CAB0103</t>
  </si>
  <si>
    <t>TAPA MPS.2/PT PARA BORNERA MPS.2/4/SW</t>
  </si>
  <si>
    <t>CAB0104</t>
  </si>
  <si>
    <t>TAPA CK/PT, PARA INTERFASE CK</t>
  </si>
  <si>
    <t>CAB0105</t>
  </si>
  <si>
    <t>REFERENCIADO CNU/8/030  P' BORN. SPRING CLAMP</t>
  </si>
  <si>
    <t>CEV0001</t>
  </si>
  <si>
    <t>CERRADURA VK-100R RASANTE PUNTO ROJO</t>
  </si>
  <si>
    <t>CON0001</t>
  </si>
  <si>
    <t>JACK VCJ5E-B CAT 5E NEGRO</t>
  </si>
  <si>
    <t>CON0002</t>
  </si>
  <si>
    <t>JACK VCJ5E-I CAT 5E MARFIL</t>
  </si>
  <si>
    <t>CON0003</t>
  </si>
  <si>
    <t>JACK VCJ5E-L CAT 5E AZUL</t>
  </si>
  <si>
    <t>CON0004</t>
  </si>
  <si>
    <t>JACK VCJ5E-W CAT 5E BLANCO</t>
  </si>
  <si>
    <t>CON0005</t>
  </si>
  <si>
    <t>JACK VCJ5E-Y CAT 5E AMARILLO</t>
  </si>
  <si>
    <t>CON0006</t>
  </si>
  <si>
    <t>JACK VCJ5E-R CAT 5E ROJO</t>
  </si>
  <si>
    <t>CON0007</t>
  </si>
  <si>
    <t>PLUG VCRJ45-50 5E TRANSPARENTE</t>
  </si>
  <si>
    <t>CON0008</t>
  </si>
  <si>
    <t>PLACA VCFP-1W, 1ESPAC CON IDENTIF, BLANCA</t>
  </si>
  <si>
    <t>CON0009</t>
  </si>
  <si>
    <t>PLACA VCFP-2W, 2ESPAC CON IDENTIF, BLANCA</t>
  </si>
  <si>
    <t>CON0010</t>
  </si>
  <si>
    <t>PLACA VCFP-3W, 3ESPAC CON IDENTIF, BLANCA</t>
  </si>
  <si>
    <t>CON0011</t>
  </si>
  <si>
    <t>PLACA VCFP-4W, 4ESPAC CON IDENTIF, BLANCA</t>
  </si>
  <si>
    <t>CON0012</t>
  </si>
  <si>
    <t>HERRAJE VCH-12B VACIO 12 PUERTOS</t>
  </si>
  <si>
    <t>CON0013</t>
  </si>
  <si>
    <t>HERRAJE VCH-24B VACIO 24 PUERTOS</t>
  </si>
  <si>
    <t>CON0014</t>
  </si>
  <si>
    <t>HERRAJE VCH-48B VACIO 48 PUERTOS</t>
  </si>
  <si>
    <t>CON0018</t>
  </si>
  <si>
    <t>ADAPTADOR VCAH-B, 1PUERTO NEGRO</t>
  </si>
  <si>
    <t>CON0021</t>
  </si>
  <si>
    <t>PATCH CORD VCP50-03G CAT 5E, 3PIES GRIS</t>
  </si>
  <si>
    <t>CON0024</t>
  </si>
  <si>
    <t>BOTA VCBP-B NEGRA</t>
  </si>
  <si>
    <t>CON0025</t>
  </si>
  <si>
    <t>BOTA VCBP-L AZUL</t>
  </si>
  <si>
    <t>CON0026</t>
  </si>
  <si>
    <t>BOTA VCBP-G GRIS</t>
  </si>
  <si>
    <t>CON0027</t>
  </si>
  <si>
    <t>ORDENADOR VCOT19-1 METALICO CON TAPA</t>
  </si>
  <si>
    <t>CON0028</t>
  </si>
  <si>
    <t>ORDENADOR VCOA19-1, 5 ANILLOS SIN TAPA</t>
  </si>
  <si>
    <t>CON0029</t>
  </si>
  <si>
    <t>PONCHADORA VCPRJ45 PLUG RJ45/RJ11, METALICA</t>
  </si>
  <si>
    <t>CON0030</t>
  </si>
  <si>
    <t>PONCHADORA VCP110 DE IMPACTO</t>
  </si>
  <si>
    <t>CON0032</t>
  </si>
  <si>
    <t>PATCH CORD VCP50B-03G CAT 5E, 3PIES GRIS</t>
  </si>
  <si>
    <t>CON0033</t>
  </si>
  <si>
    <t>PATCH CORD VCP50B-03L CAT 5E, 3PIES AZUL</t>
  </si>
  <si>
    <t>CON0034</t>
  </si>
  <si>
    <t>PATCH CORD VCP50B-03R CAT 5E, 3PIES ROJO</t>
  </si>
  <si>
    <t>CON0035</t>
  </si>
  <si>
    <t>PATCH CORD VCP50B-03W CAT 5E, 3PIES BLANCO</t>
  </si>
  <si>
    <t>CON0036</t>
  </si>
  <si>
    <t>PATCH CORD VCP50B-05G CAT 5E, 5PIES GRIS</t>
  </si>
  <si>
    <t>CON0037</t>
  </si>
  <si>
    <t>PATCH CORD VCP50B-05L CAT 5E, 5PIES AZUL</t>
  </si>
  <si>
    <t>CON0038</t>
  </si>
  <si>
    <t>PATCH CORD VCP50B-05R CAT 5E, 5PIES ROJO</t>
  </si>
  <si>
    <t>CON0039</t>
  </si>
  <si>
    <t>PATCH CORD VCP50B-05W CAT 5E, 5PIES BLANCO</t>
  </si>
  <si>
    <t>CON0040</t>
  </si>
  <si>
    <t>PATCH CORD VCP50B-10G CAT 5E, 10PIES GRIS</t>
  </si>
  <si>
    <t>CON0041</t>
  </si>
  <si>
    <t>PATCH CORD VCP50B-10L CAT 5E, 10PIES AZUL</t>
  </si>
  <si>
    <t>CON0042</t>
  </si>
  <si>
    <t>PATCH CORD VCP50B-10R CAT 5E, 10PIES ROJO</t>
  </si>
  <si>
    <t>CON0043</t>
  </si>
  <si>
    <t>PATCH CORD VCP50B-10W CAT 5E, 10PIES BLANCO</t>
  </si>
  <si>
    <t>ENS0001</t>
  </si>
  <si>
    <t>ALTERNADOR LOVATO ALT 1-LV, 2.5-4AMP</t>
  </si>
  <si>
    <t>ENS0002</t>
  </si>
  <si>
    <t>ALTERNADOR LOVATO ALT 1.5-LV, 4-6.3AMP</t>
  </si>
  <si>
    <t>ENS0003</t>
  </si>
  <si>
    <t>ALTERNADOR LOVATO ALT 2.5-LV, 6.3-10AMP</t>
  </si>
  <si>
    <t>ENS0004</t>
  </si>
  <si>
    <t>ALTERNADOR LOVATO ALT 4-LV, 10-16AMP</t>
  </si>
  <si>
    <t>ENS0005</t>
  </si>
  <si>
    <t>ALTERNADOR LOVATO ALT 5-LV, 10-16AMP</t>
  </si>
  <si>
    <t>ENS0006</t>
  </si>
  <si>
    <t>ALTERNADOR LOVATO ALT 7.5-LV, 16-20AMP</t>
  </si>
  <si>
    <t>ENS0007</t>
  </si>
  <si>
    <t>ALTERNADOR LOVATO ALT 9-LV, 20-25AMP</t>
  </si>
  <si>
    <t>ENS0008</t>
  </si>
  <si>
    <t>INVERSOR LOVATO INV0.5-LVMARCHA, 1.4-2.3AMP</t>
  </si>
  <si>
    <t>ENS0009</t>
  </si>
  <si>
    <t>INVERSOR LOVATO INV 1-LV, MARCHA, 2.3-3AMP</t>
  </si>
  <si>
    <t>ENS0010</t>
  </si>
  <si>
    <t>INVERSOR LOVATO INV1.5-LV MARCHA, 3-5AMP</t>
  </si>
  <si>
    <t>ENS0011</t>
  </si>
  <si>
    <t>INVERSOR LOVATO INV2.5-LV MARCHA, 4.5-7.5AMP</t>
  </si>
  <si>
    <t>ENS0012</t>
  </si>
  <si>
    <t>INVERSOR LOVATO INV 3-LV,  MARCHA, 6-10AMP</t>
  </si>
  <si>
    <t>ENS0013</t>
  </si>
  <si>
    <t>INVERSOR LOVATO INV 4-LV,  MARCHA, 9-15AMP</t>
  </si>
  <si>
    <t>ENS0014</t>
  </si>
  <si>
    <t>INVERSOR LOVATO INV 5-LV,  MARCHA, 9-15AMP</t>
  </si>
  <si>
    <t>ENS0015</t>
  </si>
  <si>
    <t>INVERSOR LOVATO INV7.5-LV MARCHA, 14-23AMP</t>
  </si>
  <si>
    <t>ENS0016</t>
  </si>
  <si>
    <t>INVERSOR LOVATO INV 9-LV,  MARCHA, 17-26AMP</t>
  </si>
  <si>
    <t>ENS0017</t>
  </si>
  <si>
    <t>INVERSOR LOVATO INV10-LV, MARCHA, 20-33AMP</t>
  </si>
  <si>
    <t>ENS0018</t>
  </si>
  <si>
    <t>INVERSOR LOVATO INV12-LV, MARCHA, 28-42AMP</t>
  </si>
  <si>
    <t>ENS0019</t>
  </si>
  <si>
    <t>INVERSOR LOVATO INV15-LV, MARCHA, 35-50AMP</t>
  </si>
  <si>
    <t>ENS0021</t>
  </si>
  <si>
    <t>INVERSOR LOVATO INV20-LV, MARCHA, 46-65AMP</t>
  </si>
  <si>
    <t>ENS0022</t>
  </si>
  <si>
    <t>INVERSOR LOVATO INV25-LV, MARCHA, 60-82AMP</t>
  </si>
  <si>
    <t>ENS0023</t>
  </si>
  <si>
    <t>ARRANCADOR LOVATO DY9CM-LV ESTR/DELTA, 6-10AMP</t>
  </si>
  <si>
    <t>ENS0024</t>
  </si>
  <si>
    <t>ARRANCADOR LOVATO DY12CM-LV ESTR/DELTA, 9-15AMP</t>
  </si>
  <si>
    <t>ENS0026</t>
  </si>
  <si>
    <t>ARRANCADOR LOVATO DY20CM-LV ESTR/DELTA, 14-23AMP</t>
  </si>
  <si>
    <t>ENS0027</t>
  </si>
  <si>
    <t>ARRANCADOR LOVATO DY25CM-LV ESTR/DELTA, 17-26AMP</t>
  </si>
  <si>
    <t>ENS0028</t>
  </si>
  <si>
    <t>ARRANCADOR LOVATO DY32CM-LV ESTR/DELTA, 20-33AMP</t>
  </si>
  <si>
    <t>ENS0029</t>
  </si>
  <si>
    <t>ARRANCADOR LOVATO DY40CM-LV ESTR/DELTA, 28-42AMP</t>
  </si>
  <si>
    <t>ENS0030</t>
  </si>
  <si>
    <t>ARRANCADOR LOVATO DY50CM-LV ESTR/DELTA, 35-50AMP</t>
  </si>
  <si>
    <t>ENS0031</t>
  </si>
  <si>
    <t>ARRANCADOR LOVATO DY65CM-LV ESTR/DELTA, 46-65AMP</t>
  </si>
  <si>
    <t>ENS0032</t>
  </si>
  <si>
    <t>ARRANCADOR LOVATO DY80CM-LV ESTR/DELTA, 60-82AMP</t>
  </si>
  <si>
    <t>ENS0033</t>
  </si>
  <si>
    <t>ARRANCADOR LOVATO DY95CM-LV ESTR/DELTA, 70-95AMP</t>
  </si>
  <si>
    <t>ENS0034</t>
  </si>
  <si>
    <t>ARRANCADOR LOVATO DY110CM-LV ESTR/DELTA, 75-125AMP</t>
  </si>
  <si>
    <t>ENS0035</t>
  </si>
  <si>
    <t>ARRANCADOR LOVATO DY145CM-LV ESTR/DELTA, 90-150AMP</t>
  </si>
  <si>
    <t>ENS0036</t>
  </si>
  <si>
    <t>ARRANCADOR LOVATO DY180CM-LV ESTR/DELTA, 120-200AMP</t>
  </si>
  <si>
    <t>ENS0037</t>
  </si>
  <si>
    <t>ARRANCADOR LOVATO DY250CM-LV ESTR/DELTA, 200-330AMP</t>
  </si>
  <si>
    <t>ENS0038</t>
  </si>
  <si>
    <t>ARRANCADOR LOVATO DY9P-LV ESTR/DELTA, 6-10AMP, TOTALIZADOR</t>
  </si>
  <si>
    <t>ENS0039</t>
  </si>
  <si>
    <t>ARRANCADOR LOVATO DY12P-LV ESTR/DELTA, 9-15AMP, TOTALIZADOR</t>
  </si>
  <si>
    <t>ENS0041</t>
  </si>
  <si>
    <t>ARRANCADOR LOVATO DY20P-LV ESTR/DELTA, 14-23AMP, TOTALIZADOR</t>
  </si>
  <si>
    <t>ENS0042</t>
  </si>
  <si>
    <t>ARRANCADOR LOVATO DY25P-LV ESTR/DELTA, 17-26AMP, TOTALIZADOR</t>
  </si>
  <si>
    <t>ENS0043</t>
  </si>
  <si>
    <t>ARRANCADOR LOVATO DY32P-LV ESTR/DELTA, 20-33AMP, TOTALIZADOR</t>
  </si>
  <si>
    <t>ENS0044</t>
  </si>
  <si>
    <t>ARRANCADOR LOVATO DY40P-LV ESTR/DELTA, 28-42AMP, TOTALIZADOR</t>
  </si>
  <si>
    <t>ENS0045</t>
  </si>
  <si>
    <t>ARRANCADOR LOVATO DY50TP-LV ESTR/DELTA, 35-50AMP, TOTALIZADO</t>
  </si>
  <si>
    <t>ENS0046</t>
  </si>
  <si>
    <t>ARRANCADOR LOVATO DY65TP-LV ESTR/DELTA, 46-65AMP, TOTALIZADO</t>
  </si>
  <si>
    <t>ENS0047</t>
  </si>
  <si>
    <t>ARRANCADOR LOVATO DY80TP-LV ESTR/DELTA, 60-82AMP, TOTALIZADO</t>
  </si>
  <si>
    <t>ENS0048</t>
  </si>
  <si>
    <t>ARRANCADOR LOVATO DY95TP-LV ESTR/DELTA, 70-95AMP, TOTALIZADO</t>
  </si>
  <si>
    <t>ENS0049</t>
  </si>
  <si>
    <t>ARRANCADOR LOVATO DY110TP-LV ESTR/DELTA, 75-125AMP, TOTALIZA</t>
  </si>
  <si>
    <t>ENS0050</t>
  </si>
  <si>
    <t>ARRANCADOR LOVATO DY145TP-LV ESTR/DELTA, 90-150AMP, TOTALIZA</t>
  </si>
  <si>
    <t>ENS0051</t>
  </si>
  <si>
    <t>ARRANCADOR LOVATO DY180TP-LV ESTR/DELTA, 140-230AMP, TOTALIZ</t>
  </si>
  <si>
    <t>ENS0052</t>
  </si>
  <si>
    <t>ARRANCADOR LOVATO DY250TP-LV ESTR/DELTA, 200-330AMP, TOTALIZ</t>
  </si>
  <si>
    <t>ENS0070</t>
  </si>
  <si>
    <t>COFRE GM-120-7 120X70X40X16 METALICO BEIGE</t>
  </si>
  <si>
    <t>ENS0071</t>
  </si>
  <si>
    <t>COFRE GM-150-9, 150X90X50X16 METALICO BEIGE</t>
  </si>
  <si>
    <t>ENS0072</t>
  </si>
  <si>
    <t>COFRE GM-160, 160X70X40X16 METALICO BEIGE</t>
  </si>
  <si>
    <t>ENS0086</t>
  </si>
  <si>
    <t>ARRANCADOR LOVATO M3BR/P50.50 DIRECTO, 35-50AMP</t>
  </si>
  <si>
    <t>ENS0087</t>
  </si>
  <si>
    <t>ARRANCADOR LOVATO M3BR/P50.65 DIRECTO, 46-65AMP</t>
  </si>
  <si>
    <t>ENS0088</t>
  </si>
  <si>
    <t>ARRANCADOR LOVATO M3BR/P60.82 DIRECTO, 60-82AMP</t>
  </si>
  <si>
    <t>ENS0090</t>
  </si>
  <si>
    <t>ARRANCADOR LOVATO M3BR/P80.95 DIRECTO, 70-95AMP</t>
  </si>
  <si>
    <t>ENS0091</t>
  </si>
  <si>
    <t>ARRANCADOR LOVATO M3BR/P95.95 DIRECTO, 70-95AMP</t>
  </si>
  <si>
    <t>ENS0092</t>
  </si>
  <si>
    <t>MINIARRANCADOR LOVATO BG6.5 DIRECTO, 3-5AMP</t>
  </si>
  <si>
    <t>ENS0093</t>
  </si>
  <si>
    <t>MINIARRANCADOR LOVATO BG6.7.5 DIRECTO, 4.5-7.5AMP</t>
  </si>
  <si>
    <t>ENS0094</t>
  </si>
  <si>
    <t>MINIARRANCADOR LOVATO BG9.10 DIRECTO, 6-10AMP</t>
  </si>
  <si>
    <t>ENS0095</t>
  </si>
  <si>
    <t>MINIARRANCADOR LOVATO BG12.15 DIRECTO, 9-15AMP</t>
  </si>
  <si>
    <t>ENS0100</t>
  </si>
  <si>
    <t>MODULO ITAC 22 PARA TRANSFERENCIAS</t>
  </si>
  <si>
    <t>ENS0147</t>
  </si>
  <si>
    <t>ENS0148</t>
  </si>
  <si>
    <t>ENS0149</t>
  </si>
  <si>
    <t>ENS0150</t>
  </si>
  <si>
    <t>ENS0151</t>
  </si>
  <si>
    <t>ENS0153</t>
  </si>
  <si>
    <t>ENS0154</t>
  </si>
  <si>
    <t>ENS0155</t>
  </si>
  <si>
    <t>ENS0156</t>
  </si>
  <si>
    <t>ENS0157</t>
  </si>
  <si>
    <t>ENS0158</t>
  </si>
  <si>
    <t>ENS0159</t>
  </si>
  <si>
    <t>ENS0160</t>
  </si>
  <si>
    <t>ENS0161</t>
  </si>
  <si>
    <t>ENS0162</t>
  </si>
  <si>
    <t>ENS0163</t>
  </si>
  <si>
    <t>ENS0164</t>
  </si>
  <si>
    <t>ENS0165</t>
  </si>
  <si>
    <t>INVERSOR MITSUBISHI INV0.5/MT</t>
  </si>
  <si>
    <t>MITSUBISHI</t>
  </si>
  <si>
    <t>ENS0166</t>
  </si>
  <si>
    <t>INVERSOR MITSUBISHI INV1/MT</t>
  </si>
  <si>
    <t>ENS0167</t>
  </si>
  <si>
    <t>INVERSOR MITSUBISHI INV1.5/MT</t>
  </si>
  <si>
    <t>ENS0168</t>
  </si>
  <si>
    <t>INVERSOR MITSUBISHI INV2.5/MT</t>
  </si>
  <si>
    <t>ENS0169</t>
  </si>
  <si>
    <t>INVERSOR MITSUBISHI INV3/MT</t>
  </si>
  <si>
    <t>ENS0170</t>
  </si>
  <si>
    <t>INVERSOR MITSUBISHI INV4/MT</t>
  </si>
  <si>
    <t>ENS0171</t>
  </si>
  <si>
    <t>INVERSOR MITSUBISHI INV5/MT</t>
  </si>
  <si>
    <t>ENS0172</t>
  </si>
  <si>
    <t>INVERSOR MITSUBISHI INV7.5/MT</t>
  </si>
  <si>
    <t>ENS0173</t>
  </si>
  <si>
    <t>INVERSOR MITSUBISHI INV9/MT</t>
  </si>
  <si>
    <t>ENS0175</t>
  </si>
  <si>
    <t>INVERSOR MITSUBISHI INV12/MT</t>
  </si>
  <si>
    <t>ENS0176</t>
  </si>
  <si>
    <t>INVERSOR MITSUBISHI INV15/MT</t>
  </si>
  <si>
    <t>ENS0177</t>
  </si>
  <si>
    <t>INVERSOR MITSUBISHI INV20/MT</t>
  </si>
  <si>
    <t>ENS0178</t>
  </si>
  <si>
    <t>INVERSOR MITSUBISHI INV25/MT</t>
  </si>
  <si>
    <t>ENS0179</t>
  </si>
  <si>
    <t>ENS0180</t>
  </si>
  <si>
    <t>ENS0181</t>
  </si>
  <si>
    <t>ENS0183</t>
  </si>
  <si>
    <t>ENS0184</t>
  </si>
  <si>
    <t>ENS0185</t>
  </si>
  <si>
    <t>ENS0186</t>
  </si>
  <si>
    <t>ENS0187</t>
  </si>
  <si>
    <t>ENS0188</t>
  </si>
  <si>
    <t>ENS0189</t>
  </si>
  <si>
    <t>ENS0190</t>
  </si>
  <si>
    <t>ENS0191</t>
  </si>
  <si>
    <t>ENS0192</t>
  </si>
  <si>
    <t>ENS0193</t>
  </si>
  <si>
    <t>ENS0194</t>
  </si>
  <si>
    <t>ENS0195</t>
  </si>
  <si>
    <t>ENS0196</t>
  </si>
  <si>
    <t>ENS0198</t>
  </si>
  <si>
    <t>ENS0199</t>
  </si>
  <si>
    <t>ENS0200</t>
  </si>
  <si>
    <t>ENS0201</t>
  </si>
  <si>
    <t>ENS0202</t>
  </si>
  <si>
    <t>ENS0203</t>
  </si>
  <si>
    <t>ENS0204</t>
  </si>
  <si>
    <t>ENS0205</t>
  </si>
  <si>
    <t>ENS0206</t>
  </si>
  <si>
    <t>ENS0207</t>
  </si>
  <si>
    <t>ENS0208</t>
  </si>
  <si>
    <t>ENS0209</t>
  </si>
  <si>
    <t>ARRANCADOR MITSUBISHI  DY9CM/MT,ESTR/DELTA</t>
  </si>
  <si>
    <t>ENS0210</t>
  </si>
  <si>
    <t>ARRANCADOR MITSUBISHI  DY12CM/MT,ESTR/DELTA</t>
  </si>
  <si>
    <t>ENS0212</t>
  </si>
  <si>
    <t>ARRANCADOR MITSUBISHI  DY20CM/MT,ESTR/DELTA</t>
  </si>
  <si>
    <t>ENS0213</t>
  </si>
  <si>
    <t>ARRANCADOR MITSUBISHI  DY25CM/MT,ESTR/DELTA</t>
  </si>
  <si>
    <t>ENS0214</t>
  </si>
  <si>
    <t>ARRANCADOR MITSUBISHI DY32CM/MT,ESTR/DELTA</t>
  </si>
  <si>
    <t>ENS0215</t>
  </si>
  <si>
    <t>ARRANCADOR MITSUBISHI DY40CM/MT,ESTR/DELTA</t>
  </si>
  <si>
    <t>ENS0216</t>
  </si>
  <si>
    <t>ARRANCADOR MITSUBISHI  DY50CM/MT,ESTR/DELTA</t>
  </si>
  <si>
    <t>ENS0217</t>
  </si>
  <si>
    <t>ARRANCADOR MITSUBISHI DY65CM/MT,ESTR/DELTA</t>
  </si>
  <si>
    <t>ENS0218</t>
  </si>
  <si>
    <t>ARRANCADOR MITSUBISHI  DY80CM/MT,ESTR/DELTA</t>
  </si>
  <si>
    <t>ENS0219</t>
  </si>
  <si>
    <t>ARRANCADOR MITSUBISHI  DY95CM/MT,ESTR/DELTA</t>
  </si>
  <si>
    <t>ENS0220</t>
  </si>
  <si>
    <t>ARRANCADOR MITSUBISHI  DY110CM/MT,ESTR/DELTA</t>
  </si>
  <si>
    <t>ENS0221</t>
  </si>
  <si>
    <t>ARRANCADOR MITSUBISHI  DY145CM/MT,ESTR/DELTA</t>
  </si>
  <si>
    <t>ENS0222</t>
  </si>
  <si>
    <t>ARRANCADOR MITSUBISHI  DY180CM/MT,ESTR/DELTA</t>
  </si>
  <si>
    <t>ENS0223</t>
  </si>
  <si>
    <t>ARRANCADOR MITSUBISHI  DY250CM/MT,ESTR/DELTA</t>
  </si>
  <si>
    <t>ENS0224</t>
  </si>
  <si>
    <t>ARRANCADOR MITSUBISHI DY9P/MT, ESTR/DELTA,CON BREAKER</t>
  </si>
  <si>
    <t>ENS0225</t>
  </si>
  <si>
    <t>ARRANCADOR MITSUBISHI DY12P/MT, ESTR/DELTA,CON BREAKER</t>
  </si>
  <si>
    <t>ENS0227</t>
  </si>
  <si>
    <t>ARRANCADOR MITSUBISHI DY20P/MT, ESTR/DELTA,CON BREAKER</t>
  </si>
  <si>
    <t>ENS0228</t>
  </si>
  <si>
    <t>ARRANCADOR MITSUBISHI DY25P/MT, ESTR/DELTA,CON BREAKER</t>
  </si>
  <si>
    <t>ENS0229</t>
  </si>
  <si>
    <t>ARRANCADOR MITSUBISHI DY32P/MT, ESTR/DELTA,CON BREAKER</t>
  </si>
  <si>
    <t>ENS0230</t>
  </si>
  <si>
    <t>ARRANCADOR MITSUBISHI DY40P/MT, ESTR/DELTA,CON BREAKER</t>
  </si>
  <si>
    <t>ENS0231</t>
  </si>
  <si>
    <t>ARRANCADOR MITSUBISHI DY50TP/MT, ESTR/DELTA,CON BREAKER</t>
  </si>
  <si>
    <t>ENS0232</t>
  </si>
  <si>
    <t>ARRANCADOR MITSUBISHI DY65TP/MT, ESTR/DELTA,CON BREAKER</t>
  </si>
  <si>
    <t>ENS0233</t>
  </si>
  <si>
    <t>ARRANCADOR MITSUBISHI DY80TP/MT, ESTR/DELTA,CON BREAKER</t>
  </si>
  <si>
    <t>ENS0234</t>
  </si>
  <si>
    <t>ARRANCADOR MITSUBISHI DY95TP/MT, ESTR/DELTA,CON BREAKER</t>
  </si>
  <si>
    <t>ENS0235</t>
  </si>
  <si>
    <t>ARRANCADOR MITSUBISHI DY110TP/MT, ESTR/DELTA,CON BREAKER</t>
  </si>
  <si>
    <t>ENS0236</t>
  </si>
  <si>
    <t>ARRANCADOR MITSUBISHI DY145TP/MT, ESTR/DELTA,CON BREAKER</t>
  </si>
  <si>
    <t>ENS0237</t>
  </si>
  <si>
    <t>ARRANCADOR MITSUBISHI DY180TP/MT, ESTR/DELTA,CON BREAKER</t>
  </si>
  <si>
    <t>ENS0238</t>
  </si>
  <si>
    <t>ARRANCADOR MITSUBISHI DY250TP/MT, ESTR/DELTA,CON BREAKER</t>
  </si>
  <si>
    <t>ENS0275</t>
  </si>
  <si>
    <t>COFRE GM-40, 40X30X20X18 METALICO, BEIGE</t>
  </si>
  <si>
    <t>ENS0276</t>
  </si>
  <si>
    <t>COFRE GM-50, 50X30X20X18 METALICO, BEIGE</t>
  </si>
  <si>
    <t>ENS0277</t>
  </si>
  <si>
    <t>COFRE GM-60, 60X40X20X18 METALICO, BEIGE</t>
  </si>
  <si>
    <t>ENS0278</t>
  </si>
  <si>
    <t>COFRE GM-70, 70X45X25X18 METALICO, BEIGE</t>
  </si>
  <si>
    <t>ENS0279</t>
  </si>
  <si>
    <t>COFRE GM-80, 80X50X30X16 METALICO, BEIGE</t>
  </si>
  <si>
    <t>ENS0280</t>
  </si>
  <si>
    <t>COFRE GM-100 100X60X30X16 METALICO BEIGE</t>
  </si>
  <si>
    <t>ENS0281</t>
  </si>
  <si>
    <t>COFRE GM-120-6 120X60X30X16 METALICO BEIGE</t>
  </si>
  <si>
    <t>ENS0282</t>
  </si>
  <si>
    <t>COFRE GM-130 130X70X30X16 METALICO BEIGE</t>
  </si>
  <si>
    <t>ENS0283</t>
  </si>
  <si>
    <t>COFRE GM-150 150X70X30X16 METALICO BEIGE</t>
  </si>
  <si>
    <t>ENS0284</t>
  </si>
  <si>
    <t>ARRANCADOR LOVATO MBR9/PO.1.6 DIRECTO, 1-1,6 AMP</t>
  </si>
  <si>
    <t>ENS0285</t>
  </si>
  <si>
    <t>ARRANCADOR LOVATO MBR9/PO.2.5 DIRECTO, 1.6-2.5 AMP</t>
  </si>
  <si>
    <t>ENS0286</t>
  </si>
  <si>
    <t>ARRANCADOR LOVATO MBR9/PO.4,  DIRECTO, 2.5-4 AMP</t>
  </si>
  <si>
    <t>ENS0287</t>
  </si>
  <si>
    <t>ARRANCADOR LOVATO MBR9/PO.6.5 DIRECTO, 4-6.5AMP</t>
  </si>
  <si>
    <t>ENS0288</t>
  </si>
  <si>
    <t>ARRANCADOR LOVATO MBR9/PO.10  DIRECTO, 6.3-10AMP</t>
  </si>
  <si>
    <t>ENS0289</t>
  </si>
  <si>
    <t>ARRANCADOR LOVATO MBR12/PO.14 DIRECTO, 9-14AMP</t>
  </si>
  <si>
    <t>ENS0290</t>
  </si>
  <si>
    <t>ARRANCADOR LOVATO MBR18/PO.18 DIRECTO, 13-18AMP</t>
  </si>
  <si>
    <t>ENS0291</t>
  </si>
  <si>
    <t>ARRANCADOR LOVATO MBR25/PO.23 DIRECTO, 17-23AMP</t>
  </si>
  <si>
    <t>ENS0292</t>
  </si>
  <si>
    <t>ARRANCADOR LOVATO MBR25/PO.25 DIRECTO, 20-25AMP</t>
  </si>
  <si>
    <t>ENS0293</t>
  </si>
  <si>
    <t>ARRANCADOR LOVATO MBR26/PO.25 DIRECTO, 20-25AMP</t>
  </si>
  <si>
    <t>ENS0294</t>
  </si>
  <si>
    <t>ARRANCADOR LOVATO MBR32/PO.32 DIRECTO, 24-32AMP</t>
  </si>
  <si>
    <t>ENS0295</t>
  </si>
  <si>
    <t>ARRANCADOR LOVATO MBR38/PO.38 DIRECTO, 32-38AMP</t>
  </si>
  <si>
    <t>ENS0297</t>
  </si>
  <si>
    <t>MODULO VORKOM PARA TRANSFERENCIAS AUTOMATICAS</t>
  </si>
  <si>
    <t>VORKOM</t>
  </si>
  <si>
    <t>ENS0299</t>
  </si>
  <si>
    <t>ARRANCADOR MITSUBISHI  DY125CM-MT,ESTR/DELTA</t>
  </si>
  <si>
    <t>ENS0300</t>
  </si>
  <si>
    <t>ARRANCADOR MITSUBISHI DY125TP-MT, ESTR/DELTA,CON BREAKER</t>
  </si>
  <si>
    <t>ENS0301</t>
  </si>
  <si>
    <t>ARRANCADOR LOVATO DY26CM-LV,ESTR/DELTA</t>
  </si>
  <si>
    <t>ENS0302</t>
  </si>
  <si>
    <t>ARRANCADOR LOVATO DY26P-LV, ESTR/DELTA,CON BREAKER</t>
  </si>
  <si>
    <t>ENX0003</t>
  </si>
  <si>
    <t>CONDENSADOR UTF48.10, MODULAR 480V, 10KVAR</t>
  </si>
  <si>
    <t>ENERLUX</t>
  </si>
  <si>
    <t>ENX0009</t>
  </si>
  <si>
    <t>CONDENSADOR PRT48.10,CILINDRICO 480V, 10KVAR</t>
  </si>
  <si>
    <t>ENX0010</t>
  </si>
  <si>
    <t>CONDENSADOR PRT48.20,CILINDRICO 480V, 20KVAR</t>
  </si>
  <si>
    <t>ENX0011</t>
  </si>
  <si>
    <t>CONDENSADOR PRT48.25,CILINDRICO 480V, 25KVAR</t>
  </si>
  <si>
    <t>ENX0012</t>
  </si>
  <si>
    <t>TAPA PRT225060 PARA CONDENSADOR CILINDRICO</t>
  </si>
  <si>
    <t>ENX0013</t>
  </si>
  <si>
    <t>TAPA PRT221060 PARA CONDENSADOR CILINDRICO</t>
  </si>
  <si>
    <t>ENX0014</t>
  </si>
  <si>
    <t>CONDENSADOR UTF24.60,MODULAR 240V, 6KVAR</t>
  </si>
  <si>
    <t>ENX0015</t>
  </si>
  <si>
    <t>CONDENSADOR UTF46.11,MODULAR 460V, 11KVAR</t>
  </si>
  <si>
    <t>ENX0016</t>
  </si>
  <si>
    <t>CONDENSADOR PRT24.06,CILINDRICO 240V, 6KVAR</t>
  </si>
  <si>
    <t>ENX0017</t>
  </si>
  <si>
    <t>CONDENSADOR PRT24.12,CILINDRICO 240V, 12KVAR</t>
  </si>
  <si>
    <t>ENX0018</t>
  </si>
  <si>
    <t>CONDENSADOR PRT46.11,CILINDRICO 460V, 11KVAR</t>
  </si>
  <si>
    <t>ENX0019</t>
  </si>
  <si>
    <t>CONDENSADOR PRT46.22,CILINDRICO 460V, 22KVAR</t>
  </si>
  <si>
    <t>ENX0020</t>
  </si>
  <si>
    <t>CONDENSADOR PRT46.27,CILINDRICO 460V, 27.5KVAR</t>
  </si>
  <si>
    <t>GER0001</t>
  </si>
  <si>
    <t>CAJA GR17002 EMPALME TAPA OPACA GRIS IP55 (130X55X60)MM</t>
  </si>
  <si>
    <t>GEROS</t>
  </si>
  <si>
    <t>GER0002</t>
  </si>
  <si>
    <t>CAJA GR17004 EMPLAME TAPA OPACA GRIS IP55 (100X100X60)MM</t>
  </si>
  <si>
    <t>GER0003</t>
  </si>
  <si>
    <t>CAJA GR17242 EMPALME TAPA OPACA GRIS IP55 (240X310X120)MM</t>
  </si>
  <si>
    <t>GER0004</t>
  </si>
  <si>
    <t>CAJA GR17008 EMPALME TAPA OPACA GRIS IP55 (150X110X75)MM</t>
  </si>
  <si>
    <t>GER0005</t>
  </si>
  <si>
    <t>CAJA GR17010 EMPALME TAPA OPACA GRIS IP55 (140X150X75)MM</t>
  </si>
  <si>
    <t>GER0006</t>
  </si>
  <si>
    <t>CAJA GR17240 EMPALME TAPA OPACA GRIS IP55 (190X240X120)MM</t>
  </si>
  <si>
    <t>GER0007</t>
  </si>
  <si>
    <t>CAJA GR17014 EMPALME TAPA OPACA GRIS IP55 (190X240X90)MM</t>
  </si>
  <si>
    <t>GER0008</t>
  </si>
  <si>
    <t>CAJA GR17210 EMPALME TAPA TRANSP. GRIS IP65 (140X150X75)MM</t>
  </si>
  <si>
    <t>GER0009</t>
  </si>
  <si>
    <t>CAJA GR17212 EMPALME TAPA TRANSP. GRIS IP65 (170X170X75)MM</t>
  </si>
  <si>
    <t>GER0010</t>
  </si>
  <si>
    <t>CAJA GR17214 EMPALME TAPA TRANSP. GRIS IP65 (190X240X90)MM</t>
  </si>
  <si>
    <t>GER0011</t>
  </si>
  <si>
    <t>CAJA GR17216 EMPALME TAPA TRANSP. GRIS IP65 (240X310X100)MM</t>
  </si>
  <si>
    <t>GER0019</t>
  </si>
  <si>
    <t>RIEL GR29008 OMEGA TRAMO DE 2MTS PERFORADO</t>
  </si>
  <si>
    <t>ICG0001</t>
  </si>
  <si>
    <t>AMPERIMETRO EQ72-10, LD, 0-10AMP, 72X72</t>
  </si>
  <si>
    <t>ICG0002</t>
  </si>
  <si>
    <t>AMPERIMETRO EQ72-15, LD, 0-15AMP, 72X72</t>
  </si>
  <si>
    <t>ICG0003</t>
  </si>
  <si>
    <t>AMPERIMETRO EQ72-25, LD, 0-25AMP, 72X72</t>
  </si>
  <si>
    <t>ICG0004</t>
  </si>
  <si>
    <t>AMPERIMETRO EQ72-40, LD, 0-40AMP, 72X72</t>
  </si>
  <si>
    <t>ICG0005</t>
  </si>
  <si>
    <t>AMPERIMETRO EQ72-60, LD, 0-60AMP, 72X72</t>
  </si>
  <si>
    <t>ICG0006</t>
  </si>
  <si>
    <t>AMPERIMETRO EQ96-10, LD, 0-10AMP, 96X96</t>
  </si>
  <si>
    <t>ICG0007</t>
  </si>
  <si>
    <t>AMPERIMETRO EQ96-15, LD, 0-15AMP, 96X96</t>
  </si>
  <si>
    <t>ICG0008</t>
  </si>
  <si>
    <t>AMPERIMETRO EQ96-25, LD, 0-25AMP, 96X96</t>
  </si>
  <si>
    <t>ICG0009</t>
  </si>
  <si>
    <t>AMPERIMETRO EQ96-40, LD, 0-40AMP, 96X96</t>
  </si>
  <si>
    <t>ICG0010</t>
  </si>
  <si>
    <t>AMPERIMETRO EQ96-60, LD, 0-60AMP, 96X96</t>
  </si>
  <si>
    <t>ICG0011</t>
  </si>
  <si>
    <t>AMPERIMETRO EQ72-100/5, 0-100AMP, 72X72</t>
  </si>
  <si>
    <t>ICG0012</t>
  </si>
  <si>
    <t>AMPERIMETRO EQ72-300/5, 0-300AMP, 72X72</t>
  </si>
  <si>
    <t>ICG0013</t>
  </si>
  <si>
    <t>AMPERIMETRO EQ72-200/5, 0-200AMP, 72X72</t>
  </si>
  <si>
    <t>ICG0014</t>
  </si>
  <si>
    <t>AMPERIMETRO EQ72-400/5, 0-400AMP, 72X72</t>
  </si>
  <si>
    <t>ICG0015</t>
  </si>
  <si>
    <t>AMPERIMETRO EQ96-100/5, 0-100AMP, 96X96</t>
  </si>
  <si>
    <t>ICG0016</t>
  </si>
  <si>
    <t>AMPERIMETRO EQ96-200/5, 0-200AMP, 96X96</t>
  </si>
  <si>
    <t>ICG0017</t>
  </si>
  <si>
    <t>AMPERIMETRO EQ96-300/5, 0-300AMP, 96X96</t>
  </si>
  <si>
    <t>ICG0018</t>
  </si>
  <si>
    <t>AMPERIMETRO EQ96-400/5, 0-400AMP, 96X96</t>
  </si>
  <si>
    <t>ICG0019</t>
  </si>
  <si>
    <t>AMPERIMETRO EQ96-500/5, 0-500AMP, 96X96</t>
  </si>
  <si>
    <t>ICG0020</t>
  </si>
  <si>
    <t>AMPERIMETRO EQ96-600/5, 0-600AMP, 96X96</t>
  </si>
  <si>
    <t>ICG0021</t>
  </si>
  <si>
    <t>AMPERIMETRO EQ96-800/5, 0-800AMP, 96X96</t>
  </si>
  <si>
    <t>ICG0022</t>
  </si>
  <si>
    <t>AMPERIMETRO EQ96-1000/5, 0-1000AMP, 96X96</t>
  </si>
  <si>
    <t>ICG0023</t>
  </si>
  <si>
    <t>AMPERIMETRO EQ96-1200/5, 0-1200AMP, 96X96</t>
  </si>
  <si>
    <t>ICG0024</t>
  </si>
  <si>
    <t>AMPERIMETRO EQ96-1500/5, 0-1500AMP, 96X96</t>
  </si>
  <si>
    <t>ICG0025</t>
  </si>
  <si>
    <t>AMPERIMETRO EQ96-2000/5, 0-2000AMP, 96X96</t>
  </si>
  <si>
    <t>ICG0026</t>
  </si>
  <si>
    <t>AMPERIMETRO EQ96-2500/5, 0-2500AMP, 96X96</t>
  </si>
  <si>
    <t>ICG0027</t>
  </si>
  <si>
    <t>AMPERIMETRO EQ96-3000/5, 0-3000AMP, 96X96</t>
  </si>
  <si>
    <t>ICG0028</t>
  </si>
  <si>
    <t>AMPERIMETRO EQ96-4000/5, 0-4000AMP, 96X96</t>
  </si>
  <si>
    <t>ICG0029</t>
  </si>
  <si>
    <t>AMPERIMETRO PQ72M-10, CC/CD, 0-10AMP, 72X72</t>
  </si>
  <si>
    <t>ICG0030</t>
  </si>
  <si>
    <t>AMPERIMETRO PQ72M-20, CC/CD, 0-20AMP, 72X72</t>
  </si>
  <si>
    <t>ICG0031</t>
  </si>
  <si>
    <t>AMPERIMETRO PQ72M-25, CC/CD, 0-25AMP, 72X72</t>
  </si>
  <si>
    <t>ICG0032</t>
  </si>
  <si>
    <t>AMPERIMETRO PQ72M-40, CC/CD, 0-40AMP, 72X72</t>
  </si>
  <si>
    <t>ICG0033</t>
  </si>
  <si>
    <t>AMPERIMETRO PQ72M-60, CC/CD, 0-60AMP, 72X72</t>
  </si>
  <si>
    <t>ICG0034</t>
  </si>
  <si>
    <t>VOLTIMETRO EQ72-300 LD, 0-300VAC, 72X72</t>
  </si>
  <si>
    <t>ICG0035</t>
  </si>
  <si>
    <t>VOLTIMETRO EQ72-600 LD, 0-600VAC, 72X72</t>
  </si>
  <si>
    <t>ICG0036</t>
  </si>
  <si>
    <t>VOLTIMETRO EQ96-300 LD, 0-300VAC, 96X96</t>
  </si>
  <si>
    <t>ICG0037</t>
  </si>
  <si>
    <t>VOLTIMETRO EQ96-600 LD, 0-600VAC, 96X96</t>
  </si>
  <si>
    <t>ICG0038</t>
  </si>
  <si>
    <t>VOLTIMETRO PQ72M - 60 CC/CD, 0- 60VDC, 72X72</t>
  </si>
  <si>
    <t>ICG0039</t>
  </si>
  <si>
    <t>VOLTIMETRO PQ72M-150 CC/CD, 0-150VDC, 72X72</t>
  </si>
  <si>
    <t>ICG0044</t>
  </si>
  <si>
    <t>COSENOFIMETRO CQ96E-220, 0.5IND, 1-0.5 CAP, 96X96, 220V</t>
  </si>
  <si>
    <t>ICG0045</t>
  </si>
  <si>
    <t>COSENOFIMETRO CQ96E-440, 0.5IND, 1-0.5 CAP, 96X96, 440V</t>
  </si>
  <si>
    <t>ICG0046</t>
  </si>
  <si>
    <t>FRECUENCIMETRO ZQ96-220, 55-65HZ, 96X96, 220VAC</t>
  </si>
  <si>
    <t>ICG0047</t>
  </si>
  <si>
    <t>FRECUENCIMETRO ZQ72-220, 55-65HZ, 72X72, 220VAC</t>
  </si>
  <si>
    <t>ICG0048</t>
  </si>
  <si>
    <t>FRECUENCIMETRO ZQ96-440, 55-65HZ, 96X96, 440VAC</t>
  </si>
  <si>
    <t>ICG0049</t>
  </si>
  <si>
    <t>TRANSFORMADOR CGCT-1 / 100, 100/5AMP, CLASE 1 / - VA</t>
  </si>
  <si>
    <t>ICG0050</t>
  </si>
  <si>
    <t>TRANSFORMADOR CGCT-2 / 200, 200/5AMP, CLASE 1 / 5 VA</t>
  </si>
  <si>
    <t>ICG0051</t>
  </si>
  <si>
    <t>TRANSFORMADOR CGCT-2 / 300, 300/5AMP, CLASE 1/10VA</t>
  </si>
  <si>
    <t>ICG0052</t>
  </si>
  <si>
    <t>TRANSFORMADOR CGCT-2 / 400, 400/5AMP, CLASE 1 / 15 VA</t>
  </si>
  <si>
    <t>ICG0053</t>
  </si>
  <si>
    <t>TRANSFORMADOR CGCT-3 / 500, 500/5AMP, CLASE 0,5 / 10 VA</t>
  </si>
  <si>
    <t>ICG0054</t>
  </si>
  <si>
    <t>TRANSFORMADOR CGCT-3 / 600, 600/5AMP, CLASE 0,5 / 10 VA</t>
  </si>
  <si>
    <t>ICG0055</t>
  </si>
  <si>
    <t>TRANSFORMADOR CGCT-3 / 800, 800/5AMP, CLASE 0,5 / 15 VA</t>
  </si>
  <si>
    <t>ICG0056</t>
  </si>
  <si>
    <t>TRANSFORMADOR CGCT-3/1000, 1000/5AMP, CLASE 0,5 / 15 VA</t>
  </si>
  <si>
    <t>ICG0057</t>
  </si>
  <si>
    <t>TRANSFORMADOR CGCT-4/1200, 1200/5AMP, CLASE 0,5 / 15 VA</t>
  </si>
  <si>
    <t>ICG0058</t>
  </si>
  <si>
    <t>TRANSFORMADOR CGCT-4/1500, 1500/5AMP, CLASE 0,5 / 15 VA</t>
  </si>
  <si>
    <t>ICG0059</t>
  </si>
  <si>
    <t>TRANSFORMADOR CGCT-4/2000, 2000/5AMP, CLASE 0,5 / 15 VA</t>
  </si>
  <si>
    <t>ICG0060</t>
  </si>
  <si>
    <t>TRANSFORMADOR CGCT-5/2500, 2500/5AMP, CLASE 0,5 / 15 VA</t>
  </si>
  <si>
    <t>ICG0061</t>
  </si>
  <si>
    <t>TRANSFORMADOR CGCT-6/3000, 3000/5AMP, CLASE 0,5 / 15 VA</t>
  </si>
  <si>
    <t>ICG0062</t>
  </si>
  <si>
    <t>TRANSFORMADOR CGCT-6/4000, 4000/5AMP, CLASE 0,5 / 15 VA</t>
  </si>
  <si>
    <t>ICG0063</t>
  </si>
  <si>
    <t>CARCAZA PARA AMPERIMETRO EQ72-SE SIN ESCALA, 72X72</t>
  </si>
  <si>
    <t>ICG0064</t>
  </si>
  <si>
    <t>CARCAZA PARA AMPERIMETRO EQ96-SE SIN ESCALA, 96X96</t>
  </si>
  <si>
    <t>ICG0065</t>
  </si>
  <si>
    <t>ESCALA 100/5 AMPERIOS, 72X72</t>
  </si>
  <si>
    <t>ICG0066</t>
  </si>
  <si>
    <t>ESCALA 200/5 AMPERIOS, 72X72</t>
  </si>
  <si>
    <t>ICG0067</t>
  </si>
  <si>
    <t>ESCALA 300/5 AMPERIOS, 72X72</t>
  </si>
  <si>
    <t>ICG0068</t>
  </si>
  <si>
    <t>ESCALA 400/5 AMPERIOS, 72X72</t>
  </si>
  <si>
    <t>ICG0069</t>
  </si>
  <si>
    <t>ESCALA 100/5 AMPERIOS, 96X96</t>
  </si>
  <si>
    <t>ICG0070</t>
  </si>
  <si>
    <t>ESCALA 200/5 AMPERIOS, 96X96</t>
  </si>
  <si>
    <t>ICG0071</t>
  </si>
  <si>
    <t>ESCALA 300/5 AMPERIOS, 96X96</t>
  </si>
  <si>
    <t>ICG0072</t>
  </si>
  <si>
    <t>ESCALA 400/5 AMPERIOS, 96X96</t>
  </si>
  <si>
    <t>ICG0073</t>
  </si>
  <si>
    <t>ESCALA 500/5 AMPERIOS, 96X96</t>
  </si>
  <si>
    <t>ICG0074</t>
  </si>
  <si>
    <t>ESCALA 600/5 AMPERIOS, 96X96</t>
  </si>
  <si>
    <t>ICG0075</t>
  </si>
  <si>
    <t>ESCALA 800/5 AMPERIOS, 96X96</t>
  </si>
  <si>
    <t>ICG0076</t>
  </si>
  <si>
    <t>ESCALA 1000/5 AMPERIOS, 96X96</t>
  </si>
  <si>
    <t>ICG0077</t>
  </si>
  <si>
    <t>ESCALA 1200/5 AMPERIOS, 96X96</t>
  </si>
  <si>
    <t>ICG0078</t>
  </si>
  <si>
    <t>ESCALA 1500/5 AMPERIOS, 96X96</t>
  </si>
  <si>
    <t>ICG0079</t>
  </si>
  <si>
    <t>ESCALA 2000/5 AMPERIOS, 96X96</t>
  </si>
  <si>
    <t>ICG0080</t>
  </si>
  <si>
    <t>ESCALA 2500/5 AMPERIOS, 96X96</t>
  </si>
  <si>
    <t>ICG0081</t>
  </si>
  <si>
    <t>ESCALA 3000/5 AMPERIOS, 96X96</t>
  </si>
  <si>
    <t>ICG0082</t>
  </si>
  <si>
    <t>ESCALA 4000/5 AMPERIOS, 96X96</t>
  </si>
  <si>
    <t>LOV0001</t>
  </si>
  <si>
    <t>CONTACTOR BF09.10A.24VAC(BF9.10.24 VAC) AC3 9AMP</t>
  </si>
  <si>
    <t>LOV0002</t>
  </si>
  <si>
    <t>CONTACTOR BF09.10A.110VAC(BF9.10.110VAC) AC3 9AMP</t>
  </si>
  <si>
    <t>LOV0003</t>
  </si>
  <si>
    <t>CONTACTOR BF09.10A.220VAC(BF9.10.220VAC) AC3 9AMP</t>
  </si>
  <si>
    <t>LOV0004</t>
  </si>
  <si>
    <t>CONTACTOR BF09.10A.440VAC(BF9.10.440VAC) AC3 9AMP</t>
  </si>
  <si>
    <t>LOV0005</t>
  </si>
  <si>
    <t>CONTACTOR BF09.01A.24VAC(BF9.01.24 VAC)  AC3 9AMP</t>
  </si>
  <si>
    <t>LOV0006</t>
  </si>
  <si>
    <t>CONTACTOR BF09.01A.110VAC(BF9.01.110VAC) AC3 9AMP</t>
  </si>
  <si>
    <t>LOV0007</t>
  </si>
  <si>
    <t>CONTACTOR BF09.01A.220VAC(BF9.01.220VAC) AC3 9AMP</t>
  </si>
  <si>
    <t>LOV0008</t>
  </si>
  <si>
    <t>CONTACTOR BF09.01A.440VAC(BF9.01.440VAC)AC3 9AMP</t>
  </si>
  <si>
    <t>LOV0009</t>
  </si>
  <si>
    <t>CONTACTOR BF12.10.24 VAC(BF12.10A.24VAC) AC3 12AMP</t>
  </si>
  <si>
    <t>LOV0010</t>
  </si>
  <si>
    <t>CONTACTOR BF12.10A.110VAC(BF12.10.110VAC)AC3 12AMP</t>
  </si>
  <si>
    <t>LOV0011</t>
  </si>
  <si>
    <t>CONTACTOR BF12.10A.220VAC (BF12.10.220VAC) AC3 12AMP</t>
  </si>
  <si>
    <t>LOV0012</t>
  </si>
  <si>
    <t>CONTACTOR BF12.10A.440VAC(BF12.10.440VAC) AC3 12AMP</t>
  </si>
  <si>
    <t>LOV0013</t>
  </si>
  <si>
    <t>CONTACTOR BF12.01A.24VAC(BF12.01.24 VAC)  AC3 12AMP</t>
  </si>
  <si>
    <t>LOV0014</t>
  </si>
  <si>
    <t>CONTACTOR BF12.01A.110VAC(BF12.01.110VAC ) AC3 12AMP</t>
  </si>
  <si>
    <t>LOV0015</t>
  </si>
  <si>
    <t>CONTACTOR BF12.01A.220VAC(BF12.01.220VAC) AC3 12AMP</t>
  </si>
  <si>
    <t>LOV0016</t>
  </si>
  <si>
    <t>CONTACTOR BF12.01A.440VAC(BF12.01.440VAC)AC3 9AMP</t>
  </si>
  <si>
    <t>LOV0017</t>
  </si>
  <si>
    <t>CONTACTOR BF16.10.24 VAC   AC3 16AMP</t>
  </si>
  <si>
    <t>LOV0018</t>
  </si>
  <si>
    <t>CONTACTOR BF16.10.110VAC  AC3 16AMP</t>
  </si>
  <si>
    <t>LOV0019</t>
  </si>
  <si>
    <t>CONTACTOR BF16.10.220VAC  AC3 16AMP</t>
  </si>
  <si>
    <t>LOV0020</t>
  </si>
  <si>
    <t>CONTACTOR BF16.10.440VAC  AC3 16AMP</t>
  </si>
  <si>
    <t>LOV0021</t>
  </si>
  <si>
    <t>CONTACTOR BF16.01.24 VAC   AC3 16AMP</t>
  </si>
  <si>
    <t>LOV0022</t>
  </si>
  <si>
    <t>CONTACTOR BF16.01.110VAC  AC3 16AMP</t>
  </si>
  <si>
    <t>LOV0023</t>
  </si>
  <si>
    <t>CONTACTOR BF16.01.220VAC  AC3 16AMP</t>
  </si>
  <si>
    <t>LOV0024</t>
  </si>
  <si>
    <t>CONTACTOR BF16.01.440VAC  AC3 16AMP</t>
  </si>
  <si>
    <t>LOV0025</t>
  </si>
  <si>
    <t>CONTACTOR BF20.00.24 VAC   AC3 20AMP</t>
  </si>
  <si>
    <t>LOV0026</t>
  </si>
  <si>
    <t>CONTACTOR BF20.00.110VAC  AC3 20AMP</t>
  </si>
  <si>
    <t>LOV0027</t>
  </si>
  <si>
    <t>CONTACTOR BF20.00.220VAC  AC3 20AMP</t>
  </si>
  <si>
    <t>LOV0028</t>
  </si>
  <si>
    <t>CONTACTOR BF20.00.440VAC  AC3 20AMP</t>
  </si>
  <si>
    <t>LOV0029</t>
  </si>
  <si>
    <t>CONTACTOR BF25.00.24 VAC   AC3 25AMP</t>
  </si>
  <si>
    <t>LOV0030</t>
  </si>
  <si>
    <t>CONTACTOR BF25.00.110VAC  AC3 25AMP</t>
  </si>
  <si>
    <t>LOV0031</t>
  </si>
  <si>
    <t>CONTACTOR BF25.00.220VAC  AC3 25AMP</t>
  </si>
  <si>
    <t>LOV0032</t>
  </si>
  <si>
    <t>CONTACTOR BF25.00.440VAC  AC3 25AMP</t>
  </si>
  <si>
    <t>LOV0033</t>
  </si>
  <si>
    <t>CONTACTOR BF32.00A.24VAC(BF32.00.24) AC3 32AMP</t>
  </si>
  <si>
    <t>LOV0034</t>
  </si>
  <si>
    <t>CONTACTOR BF32.00A.110VAC(BF32.00.110VAC)  AC3 32AMP</t>
  </si>
  <si>
    <t>LOV0035</t>
  </si>
  <si>
    <t>CONTACTOR BF32.00A.220VAC(BF32.00.220VAC)AC3 32AMP</t>
  </si>
  <si>
    <t>LOV0036</t>
  </si>
  <si>
    <t>CONTACTOR BF32.00.440VAC  AC3 32AMP</t>
  </si>
  <si>
    <t>LOV0037</t>
  </si>
  <si>
    <t>CONTACTOR BF40.00.24 VAC   AC3 40AMP</t>
  </si>
  <si>
    <t>LOV0038</t>
  </si>
  <si>
    <t>CONTACTOR BF40.00.110VAC  AC3 40AMP</t>
  </si>
  <si>
    <t>LOV0039</t>
  </si>
  <si>
    <t>CONTACTOR BF40.00.220VAC  AC3 40AMP</t>
  </si>
  <si>
    <t>LOV0040</t>
  </si>
  <si>
    <t>CONTACTOR BF40.00.440VAC  AC3 40AMP</t>
  </si>
  <si>
    <t>LOV0041</t>
  </si>
  <si>
    <t>CONTACTOR BF50.00.24 VAC   AC3 50AMP</t>
  </si>
  <si>
    <t>LOV0042</t>
  </si>
  <si>
    <t>CONTACTOR BF50.00.110VAC  AC3 50AMP</t>
  </si>
  <si>
    <t>LOV0043</t>
  </si>
  <si>
    <t>CONTACTOR BF50.00.220VAC  AC3 50AMP</t>
  </si>
  <si>
    <t>LOV0044</t>
  </si>
  <si>
    <t>CONTACTOR BF50.00.440VAC  AC3 50AMP</t>
  </si>
  <si>
    <t>LOV0045</t>
  </si>
  <si>
    <t>CONTACTOR BF65.00.24 VAC   AC3 65AMP</t>
  </si>
  <si>
    <t>LOV0046</t>
  </si>
  <si>
    <t>CONTACTOR BF65.00.110VAC  AC3 65AMP</t>
  </si>
  <si>
    <t>LOV0047</t>
  </si>
  <si>
    <t>CONTACTOR BF65.00.220VAC  AC3 65AMP</t>
  </si>
  <si>
    <t>LOV0048</t>
  </si>
  <si>
    <t>CONTACTOR BF65.00.440VAC  AC3 65AMP</t>
  </si>
  <si>
    <t>LOV0049</t>
  </si>
  <si>
    <t>CONTACTOR BF80.00.24 VAC   AC3, 80AMP</t>
  </si>
  <si>
    <t>LOV0050</t>
  </si>
  <si>
    <t>CONTACTOR BF80.00.110VAC  AC3 80AMP</t>
  </si>
  <si>
    <t>LOV0051</t>
  </si>
  <si>
    <t>CONTACTOR BF80.00.220VAC  AC3 80AMP</t>
  </si>
  <si>
    <t>LOV0052</t>
  </si>
  <si>
    <t>CONTACTOR BF80.00.440VAC  AC3 80AMP</t>
  </si>
  <si>
    <t>LOV0053</t>
  </si>
  <si>
    <t>CONTACTOR BF95.00.24 VAC   AC3 95AMP</t>
  </si>
  <si>
    <t>LOV0054</t>
  </si>
  <si>
    <t>CONTACTOR BF95.00.110VAC  AC3 95AMP</t>
  </si>
  <si>
    <t>LOV0055</t>
  </si>
  <si>
    <t>CONTACTOR BF95.00.220VAC  AC3 95AMP</t>
  </si>
  <si>
    <t>LOV0056</t>
  </si>
  <si>
    <t>CONTACTOR BF95.00.440VAC  AC3 95AMP</t>
  </si>
  <si>
    <t>LOV0057</t>
  </si>
  <si>
    <t>CONTACTOR BF110.00.24VAC  AC3 110AMP</t>
  </si>
  <si>
    <t>LOV0058</t>
  </si>
  <si>
    <t>CONTACTOR BF110.00.110VAC  AC3 110AMP</t>
  </si>
  <si>
    <t>LOV0059</t>
  </si>
  <si>
    <t>CONTACTOR BF110.00.220VAC  AC3 110AMP</t>
  </si>
  <si>
    <t>LOV0060</t>
  </si>
  <si>
    <t>CONTACTOR BF110.00.440VAC  AC3 110AMP</t>
  </si>
  <si>
    <t>LOV0062</t>
  </si>
  <si>
    <t>CONTACTOR B145.00.24 VAC   AC3 150AMP</t>
  </si>
  <si>
    <t>LOV0063</t>
  </si>
  <si>
    <t>CONTACTOR B145.00.110VAC  AC3, 150AMP</t>
  </si>
  <si>
    <t>LOV0064</t>
  </si>
  <si>
    <t>CONTACTOR B145.00.220VAC  AC3 150AMP</t>
  </si>
  <si>
    <t>LOV0065</t>
  </si>
  <si>
    <t>CONTACTOR B145.00.440VAC  AC3 150AMP</t>
  </si>
  <si>
    <t>LOV0066</t>
  </si>
  <si>
    <t>CONTACTOR B180.00.24 VAC   AC3 185AMP</t>
  </si>
  <si>
    <t>LOV0067</t>
  </si>
  <si>
    <t>CONTACTOR B180.00.110VAC  AC3 185AMP</t>
  </si>
  <si>
    <t>LOV0068</t>
  </si>
  <si>
    <t>CONTACTOR B180.00.220VAC  AC3 185AMP</t>
  </si>
  <si>
    <t>LOV0069</t>
  </si>
  <si>
    <t>CONTACTOR B180.00.440VAC  AC3 185AMP</t>
  </si>
  <si>
    <t>LOV0070</t>
  </si>
  <si>
    <t>CONTACTOR B250.00.24 VAC   AC3 265AMP</t>
  </si>
  <si>
    <t>LOV0071</t>
  </si>
  <si>
    <t>CONTACTOR B250.00.110VAC  AC3 265AMP</t>
  </si>
  <si>
    <t>LOV0072</t>
  </si>
  <si>
    <t>CONTACTOR B250.00.220VAC  AC3 265AMP</t>
  </si>
  <si>
    <t>LOV0073</t>
  </si>
  <si>
    <t>CONTACTOR B250.00.440VAC  AC3 265AMP</t>
  </si>
  <si>
    <t>LOV0074</t>
  </si>
  <si>
    <t>CONTACTOR B310.00.24 VAC   AC3 320AMP</t>
  </si>
  <si>
    <t>LOV0075</t>
  </si>
  <si>
    <t>CONTACTOR B310.00.110VAC  AC3 320AMP</t>
  </si>
  <si>
    <t>LOV0076</t>
  </si>
  <si>
    <t>CONTACTOR B310.00.220VAC  AC3 320AMP</t>
  </si>
  <si>
    <t>LOV0077</t>
  </si>
  <si>
    <t>CONTACTOR B310.00.440VAC  AC3 320AMP</t>
  </si>
  <si>
    <t>LOV0078</t>
  </si>
  <si>
    <t>CONTACTOR B400.00.24 VAC   AC3 420AMP</t>
  </si>
  <si>
    <t>LOV0079</t>
  </si>
  <si>
    <t>CONTACTOR B400.00.110VAC  AC3 420AMP</t>
  </si>
  <si>
    <t>LOV0080</t>
  </si>
  <si>
    <t>CONTACTOR B400.00.220VAC  AC3 420AMP</t>
  </si>
  <si>
    <t>LOV0081</t>
  </si>
  <si>
    <t>CONTACTOR B400.00.440VAC  AC3 420AMP</t>
  </si>
  <si>
    <t>LOV0082</t>
  </si>
  <si>
    <t>CONTACTOR B500.00.24 VAC   AC3 520AMP</t>
  </si>
  <si>
    <t>LOV0083</t>
  </si>
  <si>
    <t>CONTACTOR B500.00.110VAC  AC3 520AMP</t>
  </si>
  <si>
    <t>LOV0084</t>
  </si>
  <si>
    <t>CONTACTOR B500.00.220VAC  AC3 520AMP</t>
  </si>
  <si>
    <t>LOV0085</t>
  </si>
  <si>
    <t>CONTACTOR B500.00.440VAC  AC3 520AMP</t>
  </si>
  <si>
    <t>LOV0086</t>
  </si>
  <si>
    <t>CONTACTOR B630.00.24 VAC   AC3 630AMP</t>
  </si>
  <si>
    <t>LOV0087</t>
  </si>
  <si>
    <t>CONTACTOR B630.00.110VAC  AC3 630AMP</t>
  </si>
  <si>
    <t>LOV0088</t>
  </si>
  <si>
    <t>CONTACTOR B630.00.220VAC  AC3 630AMP</t>
  </si>
  <si>
    <t>LOV0089</t>
  </si>
  <si>
    <t>CONTACTOR B630.00.440VAC  AC3 630AMP</t>
  </si>
  <si>
    <t>LOV0090</t>
  </si>
  <si>
    <t>CONTACTOR BF0910D.12VDC( BF9C.10.12VDC) AC3 9AMP,1NA</t>
  </si>
  <si>
    <t>LOV0091</t>
  </si>
  <si>
    <t>CONTACTOR BF0910D.24VDC (BF9C.10.24VDC)AC3 9AMP,1NA</t>
  </si>
  <si>
    <t>LOV0092</t>
  </si>
  <si>
    <t>CONTACTOR BF0910D.48VDC (BF9C.10.48VDC) AC3 9AMP,1NA</t>
  </si>
  <si>
    <t>LOV0093</t>
  </si>
  <si>
    <t>CONTACTOR BF0910D.110VDC(BF9C.10.110VDC) AC3 9AMP,1NA</t>
  </si>
  <si>
    <t>LOV0094</t>
  </si>
  <si>
    <t>CONTACTOR BF1210D.12VDC(BF12C.10.12VDC) AC3 12AMP,1NA</t>
  </si>
  <si>
    <t>LOV0095</t>
  </si>
  <si>
    <t>CONTACTOR BF1210D.24VDC(BF12C.10.24VDC) AC3 12AMP,1NA</t>
  </si>
  <si>
    <t>LOV0096</t>
  </si>
  <si>
    <t>CONTACTOR BF1210D.48VDC(BF12C.10.48VDC) AC3 12AMP,1NA</t>
  </si>
  <si>
    <t>LOV0097</t>
  </si>
  <si>
    <t>CONTACTOR BF1210D.110VDC(BF12C.10.110VDC) AC3 12AMP,1NA</t>
  </si>
  <si>
    <t>LOV0098</t>
  </si>
  <si>
    <t>CONTACTOR BF16C.10.12VDC  AC3 16AMP,1NA</t>
  </si>
  <si>
    <t>LOV0099</t>
  </si>
  <si>
    <t>CONTACTOR BF16C.10.24VDC  AC3 16AMP,1NA</t>
  </si>
  <si>
    <t>LOV0100</t>
  </si>
  <si>
    <t>CONTACTOR BF16C.10.48VDC  AC3 16AMP,1NA</t>
  </si>
  <si>
    <t>LOV0101</t>
  </si>
  <si>
    <t>CONTACTOR BF16C.10.110VDC  AC3 16AMP,1NA</t>
  </si>
  <si>
    <t>LOV0102</t>
  </si>
  <si>
    <t>CONTACTOR BF2510D.12VDC(BF25C.10.12VDC)AC3 25AMP,1NA</t>
  </si>
  <si>
    <t>LOV0103</t>
  </si>
  <si>
    <t>CONTACTOR BF2510D.24VDC(BF25C.10.24VDC)AC3 25AMP,1NA</t>
  </si>
  <si>
    <t>LOV0104</t>
  </si>
  <si>
    <t>CONTACTOR BF2510D.48VDC(BF25C.10.48VDC)AC3 25AMP,1NA</t>
  </si>
  <si>
    <t>LOV0105</t>
  </si>
  <si>
    <t>CONTACTOR BF2510D.110VDC(BF25C.10.110VDC)AC3 25AMP,1NA</t>
  </si>
  <si>
    <t>LOV0106</t>
  </si>
  <si>
    <t>CONTACTOR BF3200D.12VDC(BF32C.00.12VDC)AC3 32AMP,1NA</t>
  </si>
  <si>
    <t>LOV0107</t>
  </si>
  <si>
    <t>CONTACTOR BF3200D.24VDC(BF32C.00.24VDC)AC3 32AMP,1NA</t>
  </si>
  <si>
    <t>LOV0108</t>
  </si>
  <si>
    <t>CONTACTOR BF3200D.48VDC(BF32C.00.48VDC)AC3 32AMP,1NA</t>
  </si>
  <si>
    <t>LOV0109</t>
  </si>
  <si>
    <t>CONTACTOR BF3200D.110VDC(BF32C.00.110VDC)AC3 32AMP,1NA</t>
  </si>
  <si>
    <t>LOV0110</t>
  </si>
  <si>
    <t>CONTACTOR BF09.T2A.24VAC(BF16.22.24AC) TETRAP 25AMP AC1,2NC-</t>
  </si>
  <si>
    <t>LOV0111</t>
  </si>
  <si>
    <t>CONTACTOR BF09.T2A.110VAC(BF16.22.110AC) TETRAP 25AMP AC1,2N</t>
  </si>
  <si>
    <t>LOV0112</t>
  </si>
  <si>
    <t>CONTACTOR BF09.T2A.220VAC(BF16.22.220AC) TETRAP 25AMP AC1,2N</t>
  </si>
  <si>
    <t>LOV0113</t>
  </si>
  <si>
    <t>CONTACTOR BF09.T2A.440VAC(BF16.22.440AC) TETRAP 25AMP AC1,2N</t>
  </si>
  <si>
    <t>LOV0114</t>
  </si>
  <si>
    <t>CONTACTOR BF25.22.24AC TETRAP 40AMP AC1,2NC-2NA</t>
  </si>
  <si>
    <t>LOV0115</t>
  </si>
  <si>
    <t>CONTACTOR BF25.22.110AC TETRAP 40AMP AC1,2NC-2NA</t>
  </si>
  <si>
    <t>LOV0116</t>
  </si>
  <si>
    <t>CONTACTOR BF25.22.220AC TETRAP 40AMP AC1,2NC-2NA</t>
  </si>
  <si>
    <t>LOV0117</t>
  </si>
  <si>
    <t>CONTACTOR BF25.22.440AC TETRAP 40AMP AC1,2NC-2NA</t>
  </si>
  <si>
    <t>LOV0118</t>
  </si>
  <si>
    <t>CONTACTOR BF40.22.24AC TETRAP 60AMP AC1,2NC-2NA</t>
  </si>
  <si>
    <t>LOV0119</t>
  </si>
  <si>
    <t>CONTACTOR BF40.22.110AC TETRAP 60AMP AC1,2NC-2NA</t>
  </si>
  <si>
    <t>LOV0120</t>
  </si>
  <si>
    <t>CONTACTOR BF40.22.220AC TETRAP 60AMP AC1,2NC-2NA</t>
  </si>
  <si>
    <t>LOV0121</t>
  </si>
  <si>
    <t>CONTACTOR BF40.22.440AC TETRAP 60AMP AC1,2NC-2NA</t>
  </si>
  <si>
    <t>LOV0122</t>
  </si>
  <si>
    <t>CONTACTOR BF00.22A.24VAC(CF4.22.24VAC) AUX. 2NA+2NC</t>
  </si>
  <si>
    <t>LOV0123</t>
  </si>
  <si>
    <t>CONTACTOR BF00.22A.110VAC(CF4.22.110VAC) AUX. 2NA+2NC</t>
  </si>
  <si>
    <t>LOV0124</t>
  </si>
  <si>
    <t>CONTACTOR BF00.22A.220VAC(CF4.22.220VAC) AUX. 2NA+2NC</t>
  </si>
  <si>
    <t>LOV0125</t>
  </si>
  <si>
    <t>CONTACTOR BF00.22A.440VAC(CF4.22.440VAC) AUX. 2NA+2NC</t>
  </si>
  <si>
    <t>LOV0126</t>
  </si>
  <si>
    <t>CONTACTOR BF00.31A.24VAC(CF4.31.24VAC)AUX. 3NA+1NC</t>
  </si>
  <si>
    <t>LOV0127</t>
  </si>
  <si>
    <t>CONTACTOR BF00.31A.110VAC(CF4.31.110VAC)AUX. 3NA+1NC</t>
  </si>
  <si>
    <t>LOV0128</t>
  </si>
  <si>
    <t>CONTACTOR BF00.31A.220VAC(CF4.31.220VAC)AUX. 3NA+1NC</t>
  </si>
  <si>
    <t>LOV0129</t>
  </si>
  <si>
    <t>CONTACTOR BF00.31A.440VAC(CF4.31.440VAC)AUX. 3NA+1NC</t>
  </si>
  <si>
    <t>LOV0130</t>
  </si>
  <si>
    <t>CONTACTOR BF00.04A.24VAC(CF4.04.24VAC)AUX. 4NC</t>
  </si>
  <si>
    <t>LOV0131</t>
  </si>
  <si>
    <t>CONTACTOR BF00.04A.110VAC(CF4.04.110VAC)AUX. 4NC</t>
  </si>
  <si>
    <t>LOV0132</t>
  </si>
  <si>
    <t>CONTACTOR BF00.04A.220VAC(CF4.04.220VAC)AUX. 4NC</t>
  </si>
  <si>
    <t>LOV0133</t>
  </si>
  <si>
    <t>CONTACTOR BF00.04A.440VAC(CF4.04.440VAC)AUX. 4NC</t>
  </si>
  <si>
    <t>LOV0134</t>
  </si>
  <si>
    <t>CONTACTOR BF00.40A.24VAC(CF4.40.24VAC) AUX. 4NA</t>
  </si>
  <si>
    <t>LOV0135</t>
  </si>
  <si>
    <t>CONTACTOR BF00.40A.110VAC(CF4.40.110VAC) AUX. 4NA</t>
  </si>
  <si>
    <t>LOV0136</t>
  </si>
  <si>
    <t>CONTACTOR BF00.40A.220VAC(CF4.40.220VAC) AUX. 4NA</t>
  </si>
  <si>
    <t>LOV0137</t>
  </si>
  <si>
    <t>CONTACTOR BF00.40A.440VAC(CF4.40.440VAC) AUX. 4NA</t>
  </si>
  <si>
    <t>LOV0138</t>
  </si>
  <si>
    <t>MINICONTACTOR BG06-110A, AC3 6AMP, 110ACV</t>
  </si>
  <si>
    <t>LOV0139</t>
  </si>
  <si>
    <t>MINICONTACTOR BG06-220A, AC3 6AMP, 220ACV</t>
  </si>
  <si>
    <t>LOV0140</t>
  </si>
  <si>
    <t>MINICONTACTOR BG09-110A, AC3 9AMP, 110VAC</t>
  </si>
  <si>
    <t>LOV0141</t>
  </si>
  <si>
    <t>MINICONTACTOR BG09-220A, AC3 9AMP, 220VAC</t>
  </si>
  <si>
    <t>LOV0142</t>
  </si>
  <si>
    <t>MINICONTACTOR BG12-110A, AC3 12AMP, 110VAC</t>
  </si>
  <si>
    <t>LOV0143</t>
  </si>
  <si>
    <t>MINICONTACTOR BG12-220A, AC3 12AMP, 220VAC</t>
  </si>
  <si>
    <t>LOV0147</t>
  </si>
  <si>
    <t>11 BGX10-11</t>
  </si>
  <si>
    <t>LOV0148</t>
  </si>
  <si>
    <t>11 BGX50-00</t>
  </si>
  <si>
    <t>LOV0149</t>
  </si>
  <si>
    <t>RELE RF25.1V5 TERMICO 0.9-1.5AMP, BF9-BF26</t>
  </si>
  <si>
    <t>LOV0150</t>
  </si>
  <si>
    <t>RELE RF25.2V3 TERMICO 1.4-2.3AMP, BF9-BF41</t>
  </si>
  <si>
    <t>LOV0151</t>
  </si>
  <si>
    <t>RELE RF25.33 TERMICO 2.0-3.3AMP, BF9-BF41</t>
  </si>
  <si>
    <t>LOV0152</t>
  </si>
  <si>
    <t>RELE RF25.5 TERMICO 3-5AMP, BF9-BF41</t>
  </si>
  <si>
    <t>LOV0153</t>
  </si>
  <si>
    <t>RELE RF25.75 TERMICO 4.5-7.5AMP, BF9-BF26</t>
  </si>
  <si>
    <t>LOV0154</t>
  </si>
  <si>
    <t>RELE RF25.10 TERMICO 6-10AMP, BF9-BF41</t>
  </si>
  <si>
    <t>LOV0155</t>
  </si>
  <si>
    <t>RELE RF25.15 TERMICO 9-15AMP, BF9-BF41</t>
  </si>
  <si>
    <t>LOV0156</t>
  </si>
  <si>
    <t>RELE RF25.23 TERMICO 14-23AMP, BF9-BF41</t>
  </si>
  <si>
    <t>LOV0157</t>
  </si>
  <si>
    <t>RELE RF25.26 TERMICO 17-26AMP, BF32-BF 41</t>
  </si>
  <si>
    <t>LOV0159</t>
  </si>
  <si>
    <t>RELE RF95.3.42 TERMICO 28-42AMP, BF32-BF41</t>
  </si>
  <si>
    <t>LOV0160</t>
  </si>
  <si>
    <t>RELE RF95.3.50 TERMICO 35-50AMP, BF50-BF111</t>
  </si>
  <si>
    <t>LOV0161</t>
  </si>
  <si>
    <t>RELE RF95.3.65 TERMICO 46-65AMP, BF50-BF111</t>
  </si>
  <si>
    <t>LOV0162</t>
  </si>
  <si>
    <t>RELE RF95.3.82 TERMICO 60-82AMP, BF50-BF111</t>
  </si>
  <si>
    <t>LOV0163</t>
  </si>
  <si>
    <t>RELE RF95.3.95 TERMICO 70-95AMP, BF50-BF111</t>
  </si>
  <si>
    <t>LOV0164</t>
  </si>
  <si>
    <t>RELE RF95.3.110 TERMICO 90-110AMP, BF50-BF111</t>
  </si>
  <si>
    <t>LOV0165</t>
  </si>
  <si>
    <t>RELE RF200.100(RF180.100) TERMICO 60-100AMP, MONTAJE INDEP</t>
  </si>
  <si>
    <t>LOV0166</t>
  </si>
  <si>
    <t>RELE RF200.125(RF180.125)TERMICO 75-125AMP, MONTAJE INDEP</t>
  </si>
  <si>
    <t>LOV0167</t>
  </si>
  <si>
    <t>RELE RF200.150(RF180.150)TERMICO 90-150AMP, MONTAJE INDEP</t>
  </si>
  <si>
    <t>LOV0168</t>
  </si>
  <si>
    <t>RELE RF200.200(RF180.200) TERMICO 120-200AMP, MONTAJE INDEP</t>
  </si>
  <si>
    <t>LOV0169</t>
  </si>
  <si>
    <t>RELE RF420.300 (RC250.330) TERMICO 200-330AMP, MONTAJE INDEP</t>
  </si>
  <si>
    <t>LOV0172</t>
  </si>
  <si>
    <t>SOPORTE G230 MONTAJE INDEP, RELE RF26</t>
  </si>
  <si>
    <t>LOV0173</t>
  </si>
  <si>
    <t>SOPORTE G270 MONTAJE INDEP, RELE RF96</t>
  </si>
  <si>
    <t>LOV0174</t>
  </si>
  <si>
    <t>MINIRELE RF 9.5  TERMICO 3-5AMP</t>
  </si>
  <si>
    <t>LOV0175</t>
  </si>
  <si>
    <t>MINIRELE RF9.75 TERMICO 4.5-7.5AMP</t>
  </si>
  <si>
    <t>LOV0176</t>
  </si>
  <si>
    <t>MINIRELE RF9.10 TERMICO 6-10AMP</t>
  </si>
  <si>
    <t>LOV0177</t>
  </si>
  <si>
    <t>MINIRELE RF9.15 TERMICO 9-15AMP</t>
  </si>
  <si>
    <t>LOV0178</t>
  </si>
  <si>
    <t>BOBINA BA456.24 VAC  PARA BF9 A BF25,CF5</t>
  </si>
  <si>
    <t>LOV0179</t>
  </si>
  <si>
    <t>BOBINA BA456.110VAC PARA BF9 A BF25,CF5</t>
  </si>
  <si>
    <t>LOV0180</t>
  </si>
  <si>
    <t>BOBINA BA456.220VAC PARA BF9 A BF25,CF5</t>
  </si>
  <si>
    <t>LOV0181</t>
  </si>
  <si>
    <t>BOBINA BA456.440VAC PARA BF9 A BF25,CF5</t>
  </si>
  <si>
    <t>LOV0182</t>
  </si>
  <si>
    <t>BOBINA BA104.24 VAC  PARA BF9 A BF25,CF5</t>
  </si>
  <si>
    <t>LOV0183</t>
  </si>
  <si>
    <t>BOBINA BA104.110VAC PARA BF9 A BF25,CF5</t>
  </si>
  <si>
    <t>LOV0184</t>
  </si>
  <si>
    <t>BOBINA BA104.220VAC PARA BF9 A BF25,CF5</t>
  </si>
  <si>
    <t>LOV0185</t>
  </si>
  <si>
    <t>BOBINA BA104.440VAC PARA BF9 A BF25,CF5</t>
  </si>
  <si>
    <t>LOV0186</t>
  </si>
  <si>
    <t>BOBINA BA320.24 VAC  PARA BF32 Y BF41</t>
  </si>
  <si>
    <t>LOV0187</t>
  </si>
  <si>
    <t>BOBINA BA320.110VAC PARA BF32 Y BF41</t>
  </si>
  <si>
    <t>LOV0188</t>
  </si>
  <si>
    <t>BOBINA BA320.220VAC PARA BF32 Y BF41</t>
  </si>
  <si>
    <t>LOV0189</t>
  </si>
  <si>
    <t>BOBINA BA320.440VAC PARA BF32 Y BF41</t>
  </si>
  <si>
    <t>LOV0190</t>
  </si>
  <si>
    <t>BOBINA BA705.24 VAC  PARA BF50 A BF111</t>
  </si>
  <si>
    <t>LOV0191</t>
  </si>
  <si>
    <t>BOBINA BA705.110VAC PARA BF50 A BF111</t>
  </si>
  <si>
    <t>LOV0192</t>
  </si>
  <si>
    <t>BOBINA BA705.220VAC PARA BF50 A BF111</t>
  </si>
  <si>
    <t>LOV0193</t>
  </si>
  <si>
    <t>BOBINA BA705.440VAC PARA BF50 A BF111</t>
  </si>
  <si>
    <t>LOV0194</t>
  </si>
  <si>
    <t>BOBINA BA11574. 24 VAC-DC PARA B115 A B181</t>
  </si>
  <si>
    <t>LOV0195</t>
  </si>
  <si>
    <t>BOBINA BA11574.110VAC-DC PARA B145,B181</t>
  </si>
  <si>
    <t>LOV0196</t>
  </si>
  <si>
    <t>BOBINA BA11574.220VAC-DC PARA B145,B181</t>
  </si>
  <si>
    <t>LOV0197</t>
  </si>
  <si>
    <t>BOBINA BA11574.440VAC-DC PARA B145,B181</t>
  </si>
  <si>
    <t>LOV0198</t>
  </si>
  <si>
    <t>CAJA M3PA, T/P ARR DIREC, CONTAC BF38A AL BF110</t>
  </si>
  <si>
    <t>LOV0199</t>
  </si>
  <si>
    <t>OPERADOR MANUAL GEX 62E PARA CONMUTADOR 250,315 Y 400AMP</t>
  </si>
  <si>
    <t>LOV0200</t>
  </si>
  <si>
    <t>OPERADOR MANUAL GEX 63E PARA CONMUTADOR 500, 630 Y 800AMP</t>
  </si>
  <si>
    <t>LOV0201</t>
  </si>
  <si>
    <t>BOBINA BA904.12VDC PARA BF9C A BF32C</t>
  </si>
  <si>
    <t>LOV0202</t>
  </si>
  <si>
    <t>BOBINA BA904.24VDC PARA BF9C A BF32C</t>
  </si>
  <si>
    <t>LOV0203</t>
  </si>
  <si>
    <t>BOBINA BA904.48VDC PARA BF9C A BF32C</t>
  </si>
  <si>
    <t>LOV0204</t>
  </si>
  <si>
    <t>BOBINA BA904.110VDC PARA BF9C A BF32C</t>
  </si>
  <si>
    <t>LOV0211</t>
  </si>
  <si>
    <t>BLOQUE G480/11 CONT AUX 1NA+1NC FRONTAL(BF9-B110)</t>
  </si>
  <si>
    <t>LOV0212</t>
  </si>
  <si>
    <t>BLOQUE G480/1001 CONT AUX 1NA+1NCP FRONTAL(BF9-B110)</t>
  </si>
  <si>
    <t>LOV0213</t>
  </si>
  <si>
    <t>BLOQUE G480/20 (G217/5) CONT AUX 2NA FRONTAL(BF9-B110)</t>
  </si>
  <si>
    <t>LOV0216</t>
  </si>
  <si>
    <t>BLOQUE G218+280 CONT AUX 1NA O 1NC LATERAL/FRONTAL(BF9-B110)</t>
  </si>
  <si>
    <t>LOV0217</t>
  </si>
  <si>
    <t>BLOQUE G481/02+G483 CONT AUX 2NC LATERAL(BF9-B110)</t>
  </si>
  <si>
    <t>LOV0221</t>
  </si>
  <si>
    <t>BLOQUE G350 CONT AUX 2NC+1NA O 2NA+1NC LAT(B115-B6)</t>
  </si>
  <si>
    <t>LOV0224</t>
  </si>
  <si>
    <t>ENCLAVAMIENTO G223 MEC. C4F,BF9 A BF40 HORIZONTAL</t>
  </si>
  <si>
    <t>LOV0225</t>
  </si>
  <si>
    <t>ENCLAVAMIENTO G269/1 MEC. C4F,BF9 A BF40 HORIZONTAL</t>
  </si>
  <si>
    <t>LOV0226</t>
  </si>
  <si>
    <t>ENCLAVAMIENTO G269/2 MEC. BF50 A BF110 HORIZONTAL</t>
  </si>
  <si>
    <t>LOV0227</t>
  </si>
  <si>
    <t>ENCLAVAMIENTO G355 MEC. B115 A B630 HORIZONTAL</t>
  </si>
  <si>
    <t>LOV0228</t>
  </si>
  <si>
    <t>ENCLAVAMIENTO G356/1 MEC. B145 A B630 VERTICAL</t>
  </si>
  <si>
    <t>LOV0230</t>
  </si>
  <si>
    <t>JUEGO G234 CONTACTOS PARA BF9</t>
  </si>
  <si>
    <t>LOV0231</t>
  </si>
  <si>
    <t>JUEGO G235 CONTACTOS PARA BF12</t>
  </si>
  <si>
    <t>LOV0232</t>
  </si>
  <si>
    <t>JUEGO G470 CONTACTOS PARA BF16</t>
  </si>
  <si>
    <t>LOV0233</t>
  </si>
  <si>
    <t>JUEGO G236 CONTACTOS PARA BF20</t>
  </si>
  <si>
    <t>LOV0234</t>
  </si>
  <si>
    <t>JUEGO G237 CONTACTOS PARA BF25</t>
  </si>
  <si>
    <t>LOV0235</t>
  </si>
  <si>
    <t>JUEGO G273 CONTACTOS PARA BF32</t>
  </si>
  <si>
    <t>LOV0236</t>
  </si>
  <si>
    <t>JUEGO G279 CONTACTOS PARA BF38-BF40</t>
  </si>
  <si>
    <t>LOV0237</t>
  </si>
  <si>
    <t>JUEGO G274 CONTACTOS PARA BF50</t>
  </si>
  <si>
    <t>LOV0238</t>
  </si>
  <si>
    <t>JUEGO G275 CONTACTOS PARA BF60</t>
  </si>
  <si>
    <t>LOV0239</t>
  </si>
  <si>
    <t>JUEGO G276 CONTACTOS PARA BF80</t>
  </si>
  <si>
    <t>LOV0240</t>
  </si>
  <si>
    <t>JUEGO G475 CONTACTOS PARA BF95</t>
  </si>
  <si>
    <t>LOV0241</t>
  </si>
  <si>
    <t>JUEGO G476 CONTACTOS PARA BF110</t>
  </si>
  <si>
    <t>LOV0242</t>
  </si>
  <si>
    <t>JUEGO G380 CONTACTOS PARA B115</t>
  </si>
  <si>
    <t>LOV0243</t>
  </si>
  <si>
    <t>JUEGO G381 CONTACTOS PARA B145</t>
  </si>
  <si>
    <t>LOV0244</t>
  </si>
  <si>
    <t>JUEGO G382 CONTACTOS PARA B180</t>
  </si>
  <si>
    <t>LOV0245</t>
  </si>
  <si>
    <t>JUEGO G383 CONTACTOS PARA B250</t>
  </si>
  <si>
    <t>LOV0246</t>
  </si>
  <si>
    <t>JUEGO G385 CONTACTOS PARA B310</t>
  </si>
  <si>
    <t>LOV0247</t>
  </si>
  <si>
    <t>JUEGO G384 CONTACTOS PARA B400</t>
  </si>
  <si>
    <t>LOV0248</t>
  </si>
  <si>
    <t>JUEGO G525 CONTACTOS PARA B500</t>
  </si>
  <si>
    <t>LOV0249</t>
  </si>
  <si>
    <t>JUEGO G526 CONTACTOS PARA B630</t>
  </si>
  <si>
    <t>LOV0250</t>
  </si>
  <si>
    <t>GUARDAMOTOR SM1B20, 1.0-1.6AMP, 100KA</t>
  </si>
  <si>
    <t>LOV0251</t>
  </si>
  <si>
    <t>GUARDAMOTOR SM1B24, 1.6-2.5AMP, 100KA</t>
  </si>
  <si>
    <t>LOV0252</t>
  </si>
  <si>
    <t>GUARDAMOTOR SM1B28, 2.5-4AMP, 100KA</t>
  </si>
  <si>
    <t>LOV0253</t>
  </si>
  <si>
    <t>GUARDAMOTOR SM1B32, 4-6.5AMP, 100KA</t>
  </si>
  <si>
    <t>LOV0254</t>
  </si>
  <si>
    <t>GUARDAMOTOR SM1B36, 6.3-10AMP,100KA</t>
  </si>
  <si>
    <t>LOV0255</t>
  </si>
  <si>
    <t>GUARDAMOTOR SM1B40, 9-14AMP,100KA</t>
  </si>
  <si>
    <t>LOV0256</t>
  </si>
  <si>
    <t>GUARDAMOTOR SM1B44, 13-18AMP, 100KA</t>
  </si>
  <si>
    <t>LOV0257</t>
  </si>
  <si>
    <t>GUARDAMOTOR SM1B48, 17-23AMP, 100KA</t>
  </si>
  <si>
    <t>LOV0258</t>
  </si>
  <si>
    <t>GUARDAMOTOR SM1B52, 20-25AMP, 100KA</t>
  </si>
  <si>
    <t>LOV0259</t>
  </si>
  <si>
    <t>BLOQUE SMX1211 CONT AUX, GUARD,1NA+1NC, LATERAL</t>
  </si>
  <si>
    <t>LOV0260</t>
  </si>
  <si>
    <t>BOBINA SMX14CL BAJO VOLT, GUARD 220VAC,60HZ</t>
  </si>
  <si>
    <t>LOV0261</t>
  </si>
  <si>
    <t>BOBINA SMX16CL DISPARO, GUARD, 220VAC</t>
  </si>
  <si>
    <t>LOV0262</t>
  </si>
  <si>
    <t>CAJA SMX1711, SOBREPONER TERMOPL IP41</t>
  </si>
  <si>
    <t>LOV0265</t>
  </si>
  <si>
    <t>TEMPORIZADOR G487 NEUM 30-70MS-REPOSO</t>
  </si>
  <si>
    <t>LOV0266</t>
  </si>
  <si>
    <t>TEMPORIZADOR G485/15 NEUM 0.1-15SG-TRABAJO</t>
  </si>
  <si>
    <t>LOV0267</t>
  </si>
  <si>
    <t>TEMPORIZADOR G485/30 NEUM 0.1-30SG-TRABAJO</t>
  </si>
  <si>
    <t>LOV0268</t>
  </si>
  <si>
    <t>TEMPORIZADOR G485/120 NEUM 0.1-120SG-TRABAJO</t>
  </si>
  <si>
    <t>LOV0269</t>
  </si>
  <si>
    <t>TEMPORIZADOR G486/15 NEUM 0.1-15SG-REPOSO</t>
  </si>
  <si>
    <t>LOV0281</t>
  </si>
  <si>
    <t>TEMPORIZADOR ATD-110 ELECTR, 0.3-768SG AL REPOSO</t>
  </si>
  <si>
    <t>LOV0282</t>
  </si>
  <si>
    <t>TEMPORIZADOR ATD-220 ELECTR, 0.3-768SG AL REPOSO</t>
  </si>
  <si>
    <t>LOV0283</t>
  </si>
  <si>
    <t>KIT G460 BFK CONTACTOR BF9 a-BF40(BF09 A BF3800A)</t>
  </si>
  <si>
    <t>LOV0284</t>
  </si>
  <si>
    <t>KIT G464 BFK CONTACTOR BF50 a BF80</t>
  </si>
  <si>
    <t>LOV0285</t>
  </si>
  <si>
    <t>SONDA SN1 UNIPOLAR</t>
  </si>
  <si>
    <t>LOV0286</t>
  </si>
  <si>
    <t>CONTROL LVM20-A127 NIVEL 110-127VAC MONTAJE RIEL</t>
  </si>
  <si>
    <t>LOV0287</t>
  </si>
  <si>
    <t>RELE LVMP10-A240 ALTERNADOR BOMBAS 220VAC</t>
  </si>
  <si>
    <t>LOV0288</t>
  </si>
  <si>
    <t>RELE RM415 FALLA TIERRA 1SALIDA 20-500MS MODULAR</t>
  </si>
  <si>
    <t>LOV0289</t>
  </si>
  <si>
    <t>TRANSFORMADOR RT60 PARA RELE RM415 VENTANA 60MM</t>
  </si>
  <si>
    <t>LOV0290</t>
  </si>
  <si>
    <t>TRANSFORMADOR RT80 PARA RELE RM415 VENTANA 80MM</t>
  </si>
  <si>
    <t>LOV0291</t>
  </si>
  <si>
    <t>RELE DCRK5- 220, CORRECTOR FP, 5 PASOS</t>
  </si>
  <si>
    <t>LOV0292</t>
  </si>
  <si>
    <t>RELE DCRK5- 440, CORRECTOR FP, 5 PASOS</t>
  </si>
  <si>
    <t>LOV0293</t>
  </si>
  <si>
    <t>RELE DCRK7- 220, CORRECTOR FP, 7 PASOS</t>
  </si>
  <si>
    <t>LOV0294</t>
  </si>
  <si>
    <t>RELE DCRK7- 440, CORRECTOR FP, 7 PASOS</t>
  </si>
  <si>
    <t>LOV0295</t>
  </si>
  <si>
    <t>RELE DCRK12-220 CORRECTOR FP, 12 PASOS</t>
  </si>
  <si>
    <t>LOV0296</t>
  </si>
  <si>
    <t>RELE DCRK12-440 CORRECTOR FP, 12 PASOS</t>
  </si>
  <si>
    <t>LOV0297</t>
  </si>
  <si>
    <t>CONTROL RGAM-12 GPOS ELECTROGENOS 12VDC</t>
  </si>
  <si>
    <t>LOV0298</t>
  </si>
  <si>
    <t>CONTROL RGAM-24 GPOS ELECTROGENOS 24VDC</t>
  </si>
  <si>
    <t>LOV0299</t>
  </si>
  <si>
    <t>MODULO RGK60 CTROL GPOS ELECTROGENOS 12-24VDC</t>
  </si>
  <si>
    <t>LOV0300</t>
  </si>
  <si>
    <t>TARJETA RGK-X01, RELOJ, 125485, 2 SALIDAS</t>
  </si>
  <si>
    <t>LOV0301</t>
  </si>
  <si>
    <t>TARJETA RGK-X21, PICK UP, 2SLDAS, 4ENTR</t>
  </si>
  <si>
    <t>LOV0302</t>
  </si>
  <si>
    <t>CARGADOR BCE0612 BATERIA 12VDC, 6AMP</t>
  </si>
  <si>
    <t>LOV0303</t>
  </si>
  <si>
    <t>CARGADOR BCE0524 BATERIA 24VDC, 5AMP</t>
  </si>
  <si>
    <t>LOV0304</t>
  </si>
  <si>
    <t>MULTIMETRO DMK20 DIGIT 47 VBLES ALIM 154-288VAC</t>
  </si>
  <si>
    <t>LOV0305</t>
  </si>
  <si>
    <t>ANALIZADOR DMK30 MULT DIGIT 251 VBLES</t>
  </si>
  <si>
    <t>LOV0306</t>
  </si>
  <si>
    <t>ANALIZADOR DMK32 MULT DIGIT PUERTO RS485, 250 VBLES</t>
  </si>
  <si>
    <t>LOV0307</t>
  </si>
  <si>
    <t>ANALIZADOR DMK40 MULT DIGIT PUERTO RS485, 250 VBLES</t>
  </si>
  <si>
    <t>LOV0309</t>
  </si>
  <si>
    <t>CONVERTIDOR RS485-RS232, 4PX1, 110VAC</t>
  </si>
  <si>
    <t>LOV0316</t>
  </si>
  <si>
    <t>CABLE 51C2 COMUNICACION PC-DCRJ, 1.8MT</t>
  </si>
  <si>
    <t>LOV0317</t>
  </si>
  <si>
    <t>CABLE 51C4 COMUNICACION PARA PC DMK</t>
  </si>
  <si>
    <t>LOV0318</t>
  </si>
  <si>
    <t>CABLE 51C11 CONEXION PC DCRK, COMUN TTL/RS233</t>
  </si>
  <si>
    <t>LOV0319</t>
  </si>
  <si>
    <t>CAJA M0P, T/P ARR DIREC, CONTAC BG, BF9-BF16</t>
  </si>
  <si>
    <t>LOV0320</t>
  </si>
  <si>
    <t>CAJA M1P, T/P ARR DIREC, CONTAC BG, BF9-BF25</t>
  </si>
  <si>
    <t>LOV0321</t>
  </si>
  <si>
    <t>CAJA M2P, T/P ARR DIREC, CONTAC BF32-BF40</t>
  </si>
  <si>
    <t>LOV0322</t>
  </si>
  <si>
    <t>CAJA M3P, T/P ARR DIREC, CONTAC BF50-BF110</t>
  </si>
  <si>
    <t>LOV0323</t>
  </si>
  <si>
    <t>OPERADOR MANUAL GEX 64E PARA CONMUTADOR 1000 Y 1250AMP</t>
  </si>
  <si>
    <t>LOV0332</t>
  </si>
  <si>
    <t>JUEGO BA1546.110V BOBINA PARA B145,B180</t>
  </si>
  <si>
    <t>LOV0333</t>
  </si>
  <si>
    <t>JUEGO BA1546.220V BOBINA PARA B145,B180</t>
  </si>
  <si>
    <t>LOV0334</t>
  </si>
  <si>
    <t>JUEGO BA1546.440V BOBINA PARA B145,B180</t>
  </si>
  <si>
    <t>LOV0335</t>
  </si>
  <si>
    <t>JUEGO BA1671.110V BOBINA PARA B250,B310,B400</t>
  </si>
  <si>
    <t>LOV0336</t>
  </si>
  <si>
    <t>JUEGO BA1671.220V BOBINA PARA B250,B310,B400</t>
  </si>
  <si>
    <t>LOV0337</t>
  </si>
  <si>
    <t>JUEGO BA1671.440V BOBINA PARA B250,B310,B400</t>
  </si>
  <si>
    <t>LOV0338</t>
  </si>
  <si>
    <t>JUEGO BA1796.110V BOBINA PARA B500,B630</t>
  </si>
  <si>
    <t>LOV0339</t>
  </si>
  <si>
    <t>JUEGO BA1796.220V BOBINA PARA B500,B630</t>
  </si>
  <si>
    <t>LOV0340</t>
  </si>
  <si>
    <t>JUEGO BA1796.440V BOBINA PARA B500,B630</t>
  </si>
  <si>
    <t>LOV0341</t>
  </si>
  <si>
    <t>RELE DCRJ8-220 CORRECT 8PASOS 110/220VAC</t>
  </si>
  <si>
    <t>LOV0342</t>
  </si>
  <si>
    <t>CONTROL RGAM-10 GPOS ELECTROGENOS,4I/5O, 12-24VDC</t>
  </si>
  <si>
    <t>LOV0343</t>
  </si>
  <si>
    <t>RELE DCRJ12-220 CORRECT 12 PASOS 110/220VAC</t>
  </si>
  <si>
    <t>LOV0344</t>
  </si>
  <si>
    <t>CONTROL RGAM-20,GPOS ELECTROGENOS,6I/6O, 12-24VDC</t>
  </si>
  <si>
    <t>LOV0346</t>
  </si>
  <si>
    <t>SELECTOR VOLTIMETRO 7GN1266U,7P 16AMP</t>
  </si>
  <si>
    <t>LOV0347</t>
  </si>
  <si>
    <t>CONTROL LVM20-A240 NIVEL 220-240VAC MONTAJE RIEL</t>
  </si>
  <si>
    <t>LOV0350</t>
  </si>
  <si>
    <t>TEMPORIZADOR TMP, ELECT AL TRABAJO MULTIESCALA</t>
  </si>
  <si>
    <t>LOV0353</t>
  </si>
  <si>
    <t>KIT 34KITRGAM BORNERAS PARA RGAM-25</t>
  </si>
  <si>
    <t>LOV0354</t>
  </si>
  <si>
    <t>BLOQUE BFX10/11 CONT AUX 1NO+1NC FRON BF9-B110</t>
  </si>
  <si>
    <t>LOV0355</t>
  </si>
  <si>
    <t>BLOQUE BFX10/20 CONT AUX 2NO FRON, PARA BF9-B110</t>
  </si>
  <si>
    <t>LOV0358</t>
  </si>
  <si>
    <t>CONTROL LVM20-A24 NIVEL 24VAC MONTAJE RIEL</t>
  </si>
  <si>
    <t>LOV0359</t>
  </si>
  <si>
    <t>TEMPORIZADOR TM-M1 ELECTR MULTI FUNCION, MULTIESCALA</t>
  </si>
  <si>
    <t>LOV0360</t>
  </si>
  <si>
    <t>TEMPORIZADOR TM-PL ELECTR CICLICO MULTIESCALA</t>
  </si>
  <si>
    <t>LOV0361</t>
  </si>
  <si>
    <t>TEMPORIZADOR TM-ST ELECTR ESTRELLA DELTA</t>
  </si>
  <si>
    <t>LOV0362</t>
  </si>
  <si>
    <t>CONTROL ATL20-A240 GPOS ELECTROGENOS</t>
  </si>
  <si>
    <t>LOV0363</t>
  </si>
  <si>
    <t>RELE PROTECCION PMV70 A240</t>
  </si>
  <si>
    <t>LOV0364</t>
  </si>
  <si>
    <t>RELE PROTECCION PMV70 A575</t>
  </si>
  <si>
    <t>LOV0365</t>
  </si>
  <si>
    <t>RELE PROTECCION PMV50 A240</t>
  </si>
  <si>
    <t>LOV0366</t>
  </si>
  <si>
    <t>RELE PROTECCION PMV50 A575</t>
  </si>
  <si>
    <t>LOV0367</t>
  </si>
  <si>
    <t>MULTIMETRO DMK 22 DIGITAL 47 VARIABLES</t>
  </si>
  <si>
    <t>LOV0368</t>
  </si>
  <si>
    <t>VOLTIMETRO+SELECTOR  DMK 70 DIGITAL TRIFASICO</t>
  </si>
  <si>
    <t>LOV0369</t>
  </si>
  <si>
    <t>AMPERIMETRO+SELECTOR DMK 71 DIGITAL TRIFASICO</t>
  </si>
  <si>
    <t>LOV0370</t>
  </si>
  <si>
    <t>TEMPORIZADOR TM-M2 ELECT MULTI FUNCION MULTIESCALA</t>
  </si>
  <si>
    <t>LOV0371</t>
  </si>
  <si>
    <t>PLACA DMKX00, FIJACION A TABLERO PARA DMK70/71</t>
  </si>
  <si>
    <t>LOV0372</t>
  </si>
  <si>
    <t>PROTECCION 11BA1803, PARA BOBINA B500 A B630</t>
  </si>
  <si>
    <t>LOV0373</t>
  </si>
  <si>
    <t>CONMUTADOR  METALICO  8LM2TS320,  22MM, 0-1 LLAVE, 2 POSICIO</t>
  </si>
  <si>
    <t>LOV0374</t>
  </si>
  <si>
    <t>CONMUTADOR  T/PLASTICO 8LP2TS320 , 22MM, 0-1 LLAVE 2 POSICIO</t>
  </si>
  <si>
    <t>LOV0375</t>
  </si>
  <si>
    <t>CONMUTADOR  METALICO 8LM2TS330 22MM, 2-0-1 LLAVE 3 POSICIONE</t>
  </si>
  <si>
    <t>LOV0376</t>
  </si>
  <si>
    <t>CONMUTADOR  T/PLASTICO 8LP2TS330 , 22MM, 2-0-1 LLAVE 3 POSIC</t>
  </si>
  <si>
    <t>LOV0377</t>
  </si>
  <si>
    <t>CONMUTADOR  METALICO 8LM2TS120 22MM, 0-1,   2 POSICIONES</t>
  </si>
  <si>
    <t>LOV0378</t>
  </si>
  <si>
    <t>CONMUTADOR  T/PLASTICO 8LP2TS120 , 22MM, 0-1 LLAVE 2 POSICIO</t>
  </si>
  <si>
    <t>LOV0379</t>
  </si>
  <si>
    <t>CONMUTADOR  METALICO 8LM2TS130 22MM, 2-0-1 , 3 POSICIONES</t>
  </si>
  <si>
    <t>LOV0380</t>
  </si>
  <si>
    <t>CONMUTADOR  T/PLASTICO 8LP2TS130 , 22MM, 2-0-1 LLAVE 3 POSIC</t>
  </si>
  <si>
    <t>LOV0381</t>
  </si>
  <si>
    <t>CONMUTADOR  VERDE 8LM2TSL1203 LUMINOSO 0-1, 2 POSICIONES</t>
  </si>
  <si>
    <t>LOV0382</t>
  </si>
  <si>
    <t>CONMUTADOR  ROJO 8LM2TSL1204 LUMINOSO 0-1, 2 POSICIONES</t>
  </si>
  <si>
    <t>LOV0383</t>
  </si>
  <si>
    <t>CONMUTADOR  VERDE 8LM2TSL1303 LUMINOSO 2-0-1, 3 POSICIONES</t>
  </si>
  <si>
    <t>LOV0384</t>
  </si>
  <si>
    <t>CONMUTADOR ROJO 8LM2TSL1304 LUMINOSO 2-0-1, 3 POSICIONES</t>
  </si>
  <si>
    <t>LOV0385</t>
  </si>
  <si>
    <t>OPERADOR POTENCIOMETRO 8LM2TP100 , ESCALA GRADUADA METALICO</t>
  </si>
  <si>
    <t>LOV0386</t>
  </si>
  <si>
    <t>OPERADOR POTENCIOMETRO 8LM2TP110 INDICE DE AUMENTO METALICO</t>
  </si>
  <si>
    <t>LOV0387</t>
  </si>
  <si>
    <t>CAJA PARA ESTACION DE MANDO 8L2PP1A5, 1 ELEMENTO, VACIA, AMA</t>
  </si>
  <si>
    <t>LOV0388</t>
  </si>
  <si>
    <t>CAJA PARA ESTACION DE MANDO 8L2PP1A8, 1 ELEMENTO, VACIA, BLA</t>
  </si>
  <si>
    <t>LOV0389</t>
  </si>
  <si>
    <t>CAJA PARA ESTACION DE MANDO 8L2PP2A8, 2 ELEMENTOS, VACIA, BL</t>
  </si>
  <si>
    <t>LOV0390</t>
  </si>
  <si>
    <t>CAJA PARA ESTACION DE MANDO 8L2PP3A8, 3 ELEMENTOS,</t>
  </si>
  <si>
    <t>LOV0391</t>
  </si>
  <si>
    <t>CAJA PARA ESTACION DE MANDO 8L2PP4A8, 4 ELEMENTOS, VACIA, BL</t>
  </si>
  <si>
    <t>LOV0392</t>
  </si>
  <si>
    <t>CAJA PARA ESTACION DE MANDO 8L2PP5A8, 5 ELEMENTOS, VACIA, BL</t>
  </si>
  <si>
    <t>LOV0393</t>
  </si>
  <si>
    <t>ESTACION MANDO 8L2PP115, HONGO ROJO ENCLAVAM 40MM, GIRO</t>
  </si>
  <si>
    <t>LOV0394</t>
  </si>
  <si>
    <t>MANIPULADOR 8LM2T J201,  2P CON RETENCION, 22MM</t>
  </si>
  <si>
    <t>LOV0395</t>
  </si>
  <si>
    <t>MANIPULADOR 8LM2TJ200 2P SIN RETENCION, 22MM</t>
  </si>
  <si>
    <t>LOV0396</t>
  </si>
  <si>
    <t>MANIPULADOR 8LM2TJ401  4P CON RETENCION, 22MM</t>
  </si>
  <si>
    <t>LOV0397</t>
  </si>
  <si>
    <t>MANIPULADOR 8LM2TJ210 2P SIN RETENCION, SEGURO EN 0, 22MM</t>
  </si>
  <si>
    <t>LOV0398</t>
  </si>
  <si>
    <t>MANIPULADOR 8LM2TJ400  4P SIN RETENCION, 22MM</t>
  </si>
  <si>
    <t>LOV0399</t>
  </si>
  <si>
    <t>MANIPULADOR 8LM2TJ211  2P CON RETENCION, SEGURO EN 0, 22MM</t>
  </si>
  <si>
    <t>LOV0400</t>
  </si>
  <si>
    <t>MANIPULADOR 8LM2TJ411  4P CON RETENCION, SEGURO EN 0, 22MM</t>
  </si>
  <si>
    <t>LOV0401</t>
  </si>
  <si>
    <t>MANIPULADOR 8LM2TJ410  4P SIN RETENCION, SEGURO EN 0, 22MM</t>
  </si>
  <si>
    <t>LOV0402</t>
  </si>
  <si>
    <t>PULSADOR METALICO 8LM2TB104, ROJO,RASANTE, 22MM</t>
  </si>
  <si>
    <t>LOV0403</t>
  </si>
  <si>
    <t>PULSADOR METALICO 8LM2TB103 RASANTE 22MM, VERDE</t>
  </si>
  <si>
    <t>LOV0404</t>
  </si>
  <si>
    <t>PULSADOR METALICO 8LM2TB102 RASANTE 22MM, NEGRO</t>
  </si>
  <si>
    <t>LOV0405</t>
  </si>
  <si>
    <t>PULSADOR  T/PLASTICO 8LP2TB6144 40MM, HONGO, SIN RETENCION</t>
  </si>
  <si>
    <t>LOV0406</t>
  </si>
  <si>
    <t>PULSADOR  T/PLASTICO 8LP2TBL6144 40MM, HONGO, LUMINOSO SIN R</t>
  </si>
  <si>
    <t>LOV0407</t>
  </si>
  <si>
    <t>PULSADOR METALICO 8LM2TB6144 40MM, HONGO SIN RETENCION</t>
  </si>
  <si>
    <t>LOV0408</t>
  </si>
  <si>
    <t>PULSADOR  METALICO 8LM2TB6344 40MM, HONGO CON RETENCION</t>
  </si>
  <si>
    <t>LOV0409</t>
  </si>
  <si>
    <t>PULSADOR T/PLASTICO 8LP2TB6344 40MM, HONGO, CON RETENCION</t>
  </si>
  <si>
    <t>LOV0410</t>
  </si>
  <si>
    <t>PULSADOR DE EMERGENCIA  8LP2TB6544 CON LLAVE, ROJO, 40MM,</t>
  </si>
  <si>
    <t>LOV0411</t>
  </si>
  <si>
    <t>PULSADOR DE HONGO 8LP2TB6164 60MM, ROJO, SIN RETENCION</t>
  </si>
  <si>
    <t>LOV0412</t>
  </si>
  <si>
    <t>PULSADOR  DOBLE 8LM2TBL7123 22MM, ROJO/VERDE</t>
  </si>
  <si>
    <t>LOV0413</t>
  </si>
  <si>
    <t>PULSADOR T/PLASTICO 8LP2TB104 RASANTE 22MM, ROJO</t>
  </si>
  <si>
    <t>LOV0414</t>
  </si>
  <si>
    <t>PULSADOR T/PLASTICO 8LP2TB103 RASANTE 22MM, VERDE</t>
  </si>
  <si>
    <t>LOV0415</t>
  </si>
  <si>
    <t>PULSADOR T/PLASTICO 8LP2TB102 RASANTE 22MM, NEGRO</t>
  </si>
  <si>
    <t>LOV0416</t>
  </si>
  <si>
    <t>PULSADOR LUMINOSO 8LP2TBL104 T/PLASTICO22MM, ROJO</t>
  </si>
  <si>
    <t>LOV0417</t>
  </si>
  <si>
    <t>PULSADOR LUMINOSO 8LP2TBL103 T/PLASTICO22MM, VERDE</t>
  </si>
  <si>
    <t>LOV0418</t>
  </si>
  <si>
    <t>PULSADOR LUMINOSO 8LP2TBL105 T/PLASTICO22MM, AMARILLO</t>
  </si>
  <si>
    <t>LOV0419</t>
  </si>
  <si>
    <t>INTERRUPTOR KG110S11 DE PEDAL KG 110S12</t>
  </si>
  <si>
    <t>LOV0420</t>
  </si>
  <si>
    <t>PILOTO 8LP2TIL224, MONOBLOCK ROJO CON DIFUSOR, 22MM, ROJO</t>
  </si>
  <si>
    <t>LOV0421</t>
  </si>
  <si>
    <t>PILOTO 8LP2TIL226, MONOBLOCK CON DIFUSOR, 22MM, AZUL</t>
  </si>
  <si>
    <t>LOV0422</t>
  </si>
  <si>
    <t>PILOTO 8LP2TIL225, MONOBLOCK CON DIFUSOR, 22MM, AMARILLO</t>
  </si>
  <si>
    <t>LOV0423</t>
  </si>
  <si>
    <t>PILOTO 8LP2TIL223, MONOBLOCK CON DIFUSOR, 22MM, VERDE</t>
  </si>
  <si>
    <t>LOV0424</t>
  </si>
  <si>
    <t>PILOTO 8LP2TIL227, MONOBLOCK CON DIFUSOR, 22MM, TRANSPARENTE</t>
  </si>
  <si>
    <t>LOV0425</t>
  </si>
  <si>
    <t>BASE DE FIJACION 8LM2TAU120 , ACTUADORES METALICOS</t>
  </si>
  <si>
    <t>LOV0426</t>
  </si>
  <si>
    <t>BLOQUE CONTACTO 8LM2TC01, ROJO NC</t>
  </si>
  <si>
    <t>LOV0427</t>
  </si>
  <si>
    <t>BLOQUE CONTACTO 8LM2TC10, VERDE NA</t>
  </si>
  <si>
    <t>LOV0428</t>
  </si>
  <si>
    <t>BLOQUE PORTALAMPARA 8LM2TEL400, PARA ELEMENTOS LUMINOSOS</t>
  </si>
  <si>
    <t>LOV0429</t>
  </si>
  <si>
    <t>MEMBRANA 8LM2TAU137, TRANSPARENTE, ELEMENTOS SEN</t>
  </si>
  <si>
    <t>LOV0430</t>
  </si>
  <si>
    <t>MEMBRANA 8LM2TAU157, TRANSPARENTE, ELEMENTOS  DOBLES/TRIPLES</t>
  </si>
  <si>
    <t>LOV0431</t>
  </si>
  <si>
    <t>PORTAETIQUETA 8LM2TAU101 PARA JOYSTICKS</t>
  </si>
  <si>
    <t>LOV0432</t>
  </si>
  <si>
    <t>LLAVES 8LM2TA170, 1 PAR ESTANDAR DE REPUESTO PARA SELECTOR</t>
  </si>
  <si>
    <t>LOV0433</t>
  </si>
  <si>
    <t>ARRANCADOR 7GN2012U MANUAL ESTRELLA DELTA 20AMP</t>
  </si>
  <si>
    <t>LOV0434</t>
  </si>
  <si>
    <t>ARRANCADOR 7GN2512U MANUAL ESTRELLA DELTA 25AMP</t>
  </si>
  <si>
    <t>LOV0435</t>
  </si>
  <si>
    <t>ARRANCADOR 7GN3212U MANUAL ESTRELLA DELTA 32AMP</t>
  </si>
  <si>
    <t>LOV0436</t>
  </si>
  <si>
    <t>ARRANCADOR 7GN4012U MANUAL ESTRELLA DELTA 40AMP</t>
  </si>
  <si>
    <t>LOV0437</t>
  </si>
  <si>
    <t>ARRANCADOR 7GN6312U MANUAL ESTRELLA DELTA 63AMP</t>
  </si>
  <si>
    <t>LOV0438</t>
  </si>
  <si>
    <t>ARRANCADOR 7GN2012P MANUAL ESTRELLA DELTA EN CAJA 20AMP</t>
  </si>
  <si>
    <t>LOV0439</t>
  </si>
  <si>
    <t>ARRANCADOR 7GN2512P MANUAL ESTRELLA DELTA EN CAJA 25AMP</t>
  </si>
  <si>
    <t>LOV0440</t>
  </si>
  <si>
    <t>ARRANCADOR 7GN3212P MANUAL ESTRELLA DELTA EN CAJA 32AMP</t>
  </si>
  <si>
    <t>LOV0441</t>
  </si>
  <si>
    <t>ARRANCADOR 7GN4012P MANUAL ESTRELLA DELTA EN CAJA 40AMP</t>
  </si>
  <si>
    <t>LOV0442</t>
  </si>
  <si>
    <t>ARRANCADOR 7GN6312P MANUAL ESTRELLA DELTA EN CAJA 63AMP</t>
  </si>
  <si>
    <t>LOV0443</t>
  </si>
  <si>
    <t>INTERRUPTOR 7GN2010U, TRIPOLAR 20AMP</t>
  </si>
  <si>
    <t>LOV0444</t>
  </si>
  <si>
    <t>INTERRUPTOR 7GN2510U TRIPOLAR 25AMP</t>
  </si>
  <si>
    <t>LOV0445</t>
  </si>
  <si>
    <t>INTERRUPTOR 7GN3210U TRIPOLAR 32AMP</t>
  </si>
  <si>
    <t>LOV0446</t>
  </si>
  <si>
    <t>INTERRUPTOR 7GN4010U TRIPOLAR 40AMP</t>
  </si>
  <si>
    <t>LOV0447</t>
  </si>
  <si>
    <t>INTERRUPTOR 7GN6310U TRIPOLAR 63AMP</t>
  </si>
  <si>
    <t>LOV0448</t>
  </si>
  <si>
    <t>INTERRUPTOR 7GN12510U TRIPOLAR 125 AMP</t>
  </si>
  <si>
    <t>LOV0449</t>
  </si>
  <si>
    <t>INTERRUPTOR 7GN2010P TRIPOLAR 20AMP EN CAJA</t>
  </si>
  <si>
    <t>LOV0450</t>
  </si>
  <si>
    <t>INTERRUPTOR 7GN2510P TRIPOLAR 25AMP EN CAJA</t>
  </si>
  <si>
    <t>LOV0451</t>
  </si>
  <si>
    <t>INTERRUPTOR 7GN3210P TRIPOLAR 32AMP EN CAJA</t>
  </si>
  <si>
    <t>LOV0452</t>
  </si>
  <si>
    <t>INTERRUPTOR 7GN4010P TRIPOLAR 40AMP EN CAJA</t>
  </si>
  <si>
    <t>LOV0453</t>
  </si>
  <si>
    <t>INTERRUPTOR 7GN6310P TRIPOLAR 63AMP EN CAJA</t>
  </si>
  <si>
    <t>LOV0454</t>
  </si>
  <si>
    <t>INTERRUPTOR 7GN2013U DAHLANDER 20AMP</t>
  </si>
  <si>
    <t>LOV0455</t>
  </si>
  <si>
    <t>INVERSOR 7GN1211U, TRIPOLAR 12AMP</t>
  </si>
  <si>
    <t>LOV0456</t>
  </si>
  <si>
    <t>INVERSOR 7GN2011U TRIPOLAR 20AMP</t>
  </si>
  <si>
    <t>LOV0457</t>
  </si>
  <si>
    <t>INVERSOR 7GN2511U TRIPOLAR 25AMP</t>
  </si>
  <si>
    <t>LOV0458</t>
  </si>
  <si>
    <t>INVERSOR 7GN3211U TRIPOLAR 32AMP</t>
  </si>
  <si>
    <t>LOV0459</t>
  </si>
  <si>
    <t>INVERSOR 7GN4011U TRIPOLAR 40AMP</t>
  </si>
  <si>
    <t>LOV0460</t>
  </si>
  <si>
    <t>INVERSOR 7GN6311U TRIPOLAR 63AMP</t>
  </si>
  <si>
    <t>LOV0461</t>
  </si>
  <si>
    <t>INVERSOR 7GN1211P TRIPOLAR 12AMP EN CAJA</t>
  </si>
  <si>
    <t>LOV0462</t>
  </si>
  <si>
    <t>INVERSOR 7GN2011P TRIPOLAR 20AMP EN CAJA</t>
  </si>
  <si>
    <t>LOV0463</t>
  </si>
  <si>
    <t>INVERSOR 7GN2511P TRIPOLAR 25AMP EN CAJA</t>
  </si>
  <si>
    <t>LOV0464</t>
  </si>
  <si>
    <t>INVERSOR 7GN3211P TRIPOLAR 32AMP EN CAJA</t>
  </si>
  <si>
    <t>LOV0465</t>
  </si>
  <si>
    <t>INVERSOR 7GN4011P TRIPOLAR 40AMP EN CAJA</t>
  </si>
  <si>
    <t>LOV0466</t>
  </si>
  <si>
    <t>INVERSOR 7GN6311P TRIPOLAR 63AMP EN CAJA</t>
  </si>
  <si>
    <t>LOV0467</t>
  </si>
  <si>
    <t>INVERSOR 7GN2020U TRIPOLAR DAHLANDER 20AMP</t>
  </si>
  <si>
    <t>LOV0468</t>
  </si>
  <si>
    <t>INVERSOR 7GN2520U TRIPOLAR DAHLANDER 25AMP</t>
  </si>
  <si>
    <t>LOV0469</t>
  </si>
  <si>
    <t>CONMUTADOR  7GN1253U, TRIPOLAR 12 AMP</t>
  </si>
  <si>
    <t>LOV0470</t>
  </si>
  <si>
    <t>CONMUTADOR 7GN2053U TRIPOLAR 20 AMP</t>
  </si>
  <si>
    <t>LOV0471</t>
  </si>
  <si>
    <t>CONMUTADOR 7GN2553U TRIPOLAR 25AMP</t>
  </si>
  <si>
    <t>LOV0472</t>
  </si>
  <si>
    <t>CONMUTADOR 7GN3253U TRIPOLAR 32 AMP</t>
  </si>
  <si>
    <t>LOV0473</t>
  </si>
  <si>
    <t>CONMUTADOR 7GN4053U TRIPOLAR 40 AMP</t>
  </si>
  <si>
    <t>LOV0474</t>
  </si>
  <si>
    <t>CONMUTADOR 7GN6353U TRIPOLAR 63 AMP</t>
  </si>
  <si>
    <t>LOV0475</t>
  </si>
  <si>
    <t>CONMUTADOR 7GN12553U TRIPOLAR 125 AMP</t>
  </si>
  <si>
    <t>LOV0476</t>
  </si>
  <si>
    <t>CONMUTADOR 7GN1253P TRIPOLAR 12 AMP EN CAJA</t>
  </si>
  <si>
    <t>LOV0477</t>
  </si>
  <si>
    <t>CONMUTADOR 7GN2053P TRIPOLAR 20 AMP EN CAJA</t>
  </si>
  <si>
    <t>LOV0478</t>
  </si>
  <si>
    <t>CONMUTADOR 7GN2553P TRIPOLAR 25AMP EN CAJA</t>
  </si>
  <si>
    <t>LOV0479</t>
  </si>
  <si>
    <t>CONMUTADOR 7GN3253P TRIPOLAR 32 AMP EN CAJA</t>
  </si>
  <si>
    <t>LOV0480</t>
  </si>
  <si>
    <t>CONMUTADOR 7GN4053P TRIPOLAR 40 AMP EN CAJA</t>
  </si>
  <si>
    <t>LOV0481</t>
  </si>
  <si>
    <t>CONMUTADOR 7GN6353P TRIPOLAR 63 AMP EN CAJA</t>
  </si>
  <si>
    <t>LOV0482</t>
  </si>
  <si>
    <t>CONMUTADOR 7GN1275U TETRAPOLAR 12 AMP</t>
  </si>
  <si>
    <t>LOV0483</t>
  </si>
  <si>
    <t>CONMUTADOR 7GN2075U TETRAPOLAR 20 AMP</t>
  </si>
  <si>
    <t>LOV0484</t>
  </si>
  <si>
    <t>CONMUTADOR 7GN2575U TETRAPOLAR 25 AMP</t>
  </si>
  <si>
    <t>LOV0485</t>
  </si>
  <si>
    <t>CONMUTADOR 7GN3275U TETRAPOLAR 32 AMP</t>
  </si>
  <si>
    <t>LOV0486</t>
  </si>
  <si>
    <t>CONMUTADOR 7GN4075U TETRAPOLAR 40 AMP</t>
  </si>
  <si>
    <t>LOV0487</t>
  </si>
  <si>
    <t>CONMUTADOR 7GN6375U TETRAPOLAR 63 AMP</t>
  </si>
  <si>
    <t>LOV0488</t>
  </si>
  <si>
    <t>CONMUTADOR 7GN12575U TETRAPOLAR 125 AMP</t>
  </si>
  <si>
    <t>LOV0489</t>
  </si>
  <si>
    <t>CONMUTADOR 7GN1275P TETRAPOLAR 12 AMP CAJA</t>
  </si>
  <si>
    <t>LOV0490</t>
  </si>
  <si>
    <t>CONMUTADOR 7GN2075P TETRAPOLAR 20 AMP CAJA</t>
  </si>
  <si>
    <t>LOV0491</t>
  </si>
  <si>
    <t>CONMUTADOR 7GN2575P TETRAPOLAR 25 AMP CAJA</t>
  </si>
  <si>
    <t>LOV0492</t>
  </si>
  <si>
    <t>CONMUTADOR 7GN3275P TETRAPOLAR 32 AMP CAJA</t>
  </si>
  <si>
    <t>LOV0493</t>
  </si>
  <si>
    <t>CONMUTADOR 7GN4075P TETRAPOLAR 40 AMP CAJA</t>
  </si>
  <si>
    <t>LOV0494</t>
  </si>
  <si>
    <t>CONMUTADOR 7GN6375P TETRAPOLAR 63 AMP CAJA</t>
  </si>
  <si>
    <t>LOV0495</t>
  </si>
  <si>
    <t>SELECTOR VOLTIMETRO 7GN2066U, 7P 20AMP</t>
  </si>
  <si>
    <t>LOV0496</t>
  </si>
  <si>
    <t>ESTACION DE MANDO UN PULSADOR ROJO 1 ELEMENTO 8 LP2TB104/1A8</t>
  </si>
  <si>
    <t>LOV0497</t>
  </si>
  <si>
    <t>SELECTOR VOLTIMETRO 7GN2060U, 5P 20AMP</t>
  </si>
  <si>
    <t>LOV0498</t>
  </si>
  <si>
    <t>SELECTOR VOLTIMETRO 7GN1260U, 5P 12AMP</t>
  </si>
  <si>
    <t>LOV0499</t>
  </si>
  <si>
    <t>SELECTOR AMPERIMETRO 7GN2098U, 4P 20AMP</t>
  </si>
  <si>
    <t>LOV0500</t>
  </si>
  <si>
    <t>SELECTOR AMPERIMETRO 7GN1298U, 4P 12AMP</t>
  </si>
  <si>
    <t>LOV0501</t>
  </si>
  <si>
    <t>PERILLA PAD  GXA01, AMARILLA/ROJA PARA GX16-GX21</t>
  </si>
  <si>
    <t>LOV0502</t>
  </si>
  <si>
    <t>PERILLA PAD  GXA11, AMARILLA/ROJA PARA GX32-GX41</t>
  </si>
  <si>
    <t>LOV0503</t>
  </si>
  <si>
    <t>EXTENSION 7APRBP, 70MM, PARA GX16-GX41</t>
  </si>
  <si>
    <t>LOV0504</t>
  </si>
  <si>
    <t>TRANSFORMADOR DE CORRIENTE  DM1T0050, 50/5, 22MM</t>
  </si>
  <si>
    <t>LOV0505</t>
  </si>
  <si>
    <t>TRANSFORMADOR DE CORRIENTE  DM2T0100, 100/5, 23MM,30X10MM</t>
  </si>
  <si>
    <t>LOV0506</t>
  </si>
  <si>
    <t>TRANSFORMADOR DE CORRIENTE  DM2T0200, 200/5, 23MM,30X10MM</t>
  </si>
  <si>
    <t>LOV0507</t>
  </si>
  <si>
    <t>TRANSFORMADOR DE CORRIENTE  DM2T0300, 300/5, 23MM,30X10MM</t>
  </si>
  <si>
    <t>LOV0508</t>
  </si>
  <si>
    <t>TRANSFORMADOR DE CORRIENTE  DM2T0400, 400/5, 23MM,30X10MM</t>
  </si>
  <si>
    <t>LOV0509</t>
  </si>
  <si>
    <t>TRANSFORMADOR DE CORRIENTE  DM3T0500,500/5, 400X10MM</t>
  </si>
  <si>
    <t>LOV0510</t>
  </si>
  <si>
    <t>TRANSFORMADOR DE CORRIENTE  DM3T0600,600/5, 400X10MM</t>
  </si>
  <si>
    <t>LOV0511</t>
  </si>
  <si>
    <t>TRANSFORMADOR DE CORRIENTE  DM3T0800,800/5, 400X10MM</t>
  </si>
  <si>
    <t>LOV0512</t>
  </si>
  <si>
    <t>TRANSFORMADOR DE CORRIENTE  DM3T01000,1000/5, 1000X10MM</t>
  </si>
  <si>
    <t>LOV0513</t>
  </si>
  <si>
    <t>SONDA DE NIVEL SCM04 UNIPOLAR</t>
  </si>
  <si>
    <t>LOV0543</t>
  </si>
  <si>
    <t>CONTROL NIVEL LVM25-240,24-240VAC/DC,MONTAJE RIEL,VACIADO O</t>
  </si>
  <si>
    <t>LOV0544</t>
  </si>
  <si>
    <t>MULTIMETRO DMG 700,LCD, 160 PARAMETROS, ALIM 90-484VAC</t>
  </si>
  <si>
    <t>LOV0545</t>
  </si>
  <si>
    <t>MULTIMETRO DMG 800,LCD, 344 PARAMETROS, ALIM 90-484VAC</t>
  </si>
  <si>
    <t>LOV0546</t>
  </si>
  <si>
    <t>CONTROL RGAM-40 GPOS ELECTROGENOS 12-24VDC,8 ENTRADAS/7 SALI</t>
  </si>
  <si>
    <t>LOV0547</t>
  </si>
  <si>
    <t>MULTIMETRO DMK16 DIGIT 72VBLES ALIM 220-240 VAC</t>
  </si>
  <si>
    <t>LOV0548</t>
  </si>
  <si>
    <t>RELE PMV30 A240 PROTECCION,208-240VAC,FALTA E INV. FASE,SOBR</t>
  </si>
  <si>
    <t>LOV0549</t>
  </si>
  <si>
    <t>ESTACION MANDO 8 LP2TB103/1A8, UN PULSADOR VERDE</t>
  </si>
  <si>
    <t>LOV0550</t>
  </si>
  <si>
    <t>ESTACION MANDO 8LP2T-2P/2A8,2 ELEMENTOS: ROJO+VERDE</t>
  </si>
  <si>
    <t>LOV0551</t>
  </si>
  <si>
    <t>ESTACION MANDO 8LP2T-3P/3A8,3 ELEMENTOS: PULSADOR ROJO+2 VER</t>
  </si>
  <si>
    <t>LOV0552</t>
  </si>
  <si>
    <t>ESTACION MANDO 8LP2T-2PL/3A8, 3 ELEMENTOS:PULS. ROJO+VERDE Y</t>
  </si>
  <si>
    <t>LOV0553</t>
  </si>
  <si>
    <t>RELE PROTECCION PMV30 A240</t>
  </si>
  <si>
    <t>LOV0556</t>
  </si>
  <si>
    <t>ESTACION MANDO 8LP2TB6144/1A8, HONGO ROJO SIN ENCLAVAMIENTO</t>
  </si>
  <si>
    <t>LOV0557</t>
  </si>
  <si>
    <t>CONTACTOR BF18.10A.24VAC, AC3 18AMP</t>
  </si>
  <si>
    <t>LOV0558</t>
  </si>
  <si>
    <t>CONTACTOR BF18.10A.110VAC, AC3 18AMP</t>
  </si>
  <si>
    <t>LOV0559</t>
  </si>
  <si>
    <t>CONTACTOR BF18.10A.220VAC, AC3 18AMP</t>
  </si>
  <si>
    <t>LOV0560</t>
  </si>
  <si>
    <t>CONTACTOR BF18.10A.440VAC, AC3 18AMP</t>
  </si>
  <si>
    <t>LOV0561</t>
  </si>
  <si>
    <t>CONTACTOR BF18.01A.24VAC, AC3 18AMP</t>
  </si>
  <si>
    <t>LOV0562</t>
  </si>
  <si>
    <t>CONTACTOR BF18.01A.110VAC, AC3 18AMP</t>
  </si>
  <si>
    <t>LOV0563</t>
  </si>
  <si>
    <t>CONTACTOR BF18.01A.220VAC, AC3 18AMP</t>
  </si>
  <si>
    <t>LOV0564</t>
  </si>
  <si>
    <t>CONTACTOR BF18.01A.440VAC, AC3 18AMP</t>
  </si>
  <si>
    <t>LOV0565</t>
  </si>
  <si>
    <t>CONTACTOR BF25.10A.24VAC, AC3 25AMP</t>
  </si>
  <si>
    <t>LOV0566</t>
  </si>
  <si>
    <t>CONTACTOR BF25.10A.110VAC, AC3 25AMP</t>
  </si>
  <si>
    <t>LOV0567</t>
  </si>
  <si>
    <t>CONTACTOR BF25.10A.220VAC, AC3 25AMP</t>
  </si>
  <si>
    <t>LOV0568</t>
  </si>
  <si>
    <t>CONTACTOR BF25.10A.440VAC, AC3 25AMP</t>
  </si>
  <si>
    <t>LOV0569</t>
  </si>
  <si>
    <t>CONTACTOR BF38.00A.24VAC, AC3 38AMP</t>
  </si>
  <si>
    <t>LOV0570</t>
  </si>
  <si>
    <t>CONTACTOR BF38.00A.110VAC, AC3 38AMP</t>
  </si>
  <si>
    <t>LOV0571</t>
  </si>
  <si>
    <t>CONTACTOR BF38.00A.220VAC, AC3 38AMP</t>
  </si>
  <si>
    <t>LOV0572</t>
  </si>
  <si>
    <t>CONTACTOR BF38.00A.440VAC, AC3 38AMP</t>
  </si>
  <si>
    <t>LOV0573</t>
  </si>
  <si>
    <t>CONTACTOR BF1810D.12VDC, AC3 AMP,1NA</t>
  </si>
  <si>
    <t>LOV0574</t>
  </si>
  <si>
    <t>CONTACTOR BF1810D.24VDC, AC3 AMP,1NA</t>
  </si>
  <si>
    <t>LOV0575</t>
  </si>
  <si>
    <t>CONTACTOR BF1810D.48VDC, AC3 AMP,1NA</t>
  </si>
  <si>
    <t>LOV0576</t>
  </si>
  <si>
    <t>CONTACTOR BF1810D.110VDC, AC3 AMP,1NA</t>
  </si>
  <si>
    <t>LOV0577</t>
  </si>
  <si>
    <t>CONTACTOR BF3800D.12VDC, AC3 38 AMP,1NA</t>
  </si>
  <si>
    <t>LOV0578</t>
  </si>
  <si>
    <t>CONTACTOR BF3800D.24VDC, AC3 38 AMP,1NA</t>
  </si>
  <si>
    <t>LOV0579</t>
  </si>
  <si>
    <t>CONTACTOR BF3800D.48VDC, AC3 38 AMP,1NA</t>
  </si>
  <si>
    <t>LOV0580</t>
  </si>
  <si>
    <t>CONTACTOR BF3800D.110VDC, AC3 38 AMP,1NA</t>
  </si>
  <si>
    <t>LOV0581</t>
  </si>
  <si>
    <t>CONTACTOR BF26.T2A.24VAC TETRAP 45AMP AC1,2NC-2NA</t>
  </si>
  <si>
    <t>LOV0582</t>
  </si>
  <si>
    <t>CONTACTOR BF26.T2A.110VAC TETRAP 45AMP AC1,2NC-2NA</t>
  </si>
  <si>
    <t>LOV0583</t>
  </si>
  <si>
    <t>CONTACTOR BF26.T2A.220VAC TETRAP 45AMP AC1,2NC-2NA</t>
  </si>
  <si>
    <t>LOV0584</t>
  </si>
  <si>
    <t>CONTACTOR BF26.T2A.440VAC TETRAP 45AMP AC1,2NC-2NA</t>
  </si>
  <si>
    <t>LOV0585</t>
  </si>
  <si>
    <t>CONTACTOR BF38.T2A.24VAC TETRAP 56AMP AC1,2NC-2NA</t>
  </si>
  <si>
    <t>LOV0586</t>
  </si>
  <si>
    <t>CONTACTOR BF38.T2A.110VAC TETRAP 56AMP AC1,2NC-2NA</t>
  </si>
  <si>
    <t>LOV0587</t>
  </si>
  <si>
    <t>CONTACTOR BF38.T2A.220VAC TETRAP 56AMP AC1,2NC-2NA</t>
  </si>
  <si>
    <t>LOV0588</t>
  </si>
  <si>
    <t>CONTACTOR BF38.T2A.440VAC TETRAP 56AMP AC1,2NC-2NA</t>
  </si>
  <si>
    <t>LOV0589</t>
  </si>
  <si>
    <t>RELE TERMICO RF38.0160, 1-1,6 AMP PARA BF09 A BF38A</t>
  </si>
  <si>
    <t>LOV0590</t>
  </si>
  <si>
    <t>RELE TERMICO RF38.0250, 1,6-2,5 AMP PARA BF09 A BF38A</t>
  </si>
  <si>
    <t>LOV0591</t>
  </si>
  <si>
    <t>RELE TERMICO RF38.0400, 2,5-4 AMP PARA BF09 A BF38A</t>
  </si>
  <si>
    <t>LOV0592</t>
  </si>
  <si>
    <t>RELE TERMICO RF38.0650, 4-6,5 AMP PARA BF09 A BF38A</t>
  </si>
  <si>
    <t>LOV0593</t>
  </si>
  <si>
    <t>RELE TERMICO RF38.1000, 6,3-10 AMP PARA BF09 A BF38A</t>
  </si>
  <si>
    <t>LOV0594</t>
  </si>
  <si>
    <t>RELE TERMICO RF38.1400, 9-14 AMP PARA BF09 A BF38A</t>
  </si>
  <si>
    <t>LOV0595</t>
  </si>
  <si>
    <t>RELE TERMICO RF38.1800, 13-18 AMP PARA BF09 A BF38A</t>
  </si>
  <si>
    <t>LOV0596</t>
  </si>
  <si>
    <t>RELE TERMICO RF38.2300, 17-23 AMP PARA BF09 A BF38A</t>
  </si>
  <si>
    <t>LOV0597</t>
  </si>
  <si>
    <t>RELE TERMICO RF38.2500, 20-25 AMP PARA BF09 A BF38A</t>
  </si>
  <si>
    <t>LOV0598</t>
  </si>
  <si>
    <t>RELE TERMICO RF38.3200, 24-32 AMP PARA BF09 A BF38A</t>
  </si>
  <si>
    <t>LOV0599</t>
  </si>
  <si>
    <t>RELE TERMICO RF38.3800, 32-38 AMP PARA BF09 A BF38A</t>
  </si>
  <si>
    <t>LOV0600</t>
  </si>
  <si>
    <t>SOPORTE DE FIJACION RFX38 04 PARA RELE TERMICO SERIE RF38</t>
  </si>
  <si>
    <t>LOV0601</t>
  </si>
  <si>
    <t>BOBINA BFX91A.24 VAC  PARA BF09A A BF25A</t>
  </si>
  <si>
    <t>LOV0602</t>
  </si>
  <si>
    <t>BOBINA BFX91A.120 VAC  PARA BF09A A BF25A</t>
  </si>
  <si>
    <t>LOV0603</t>
  </si>
  <si>
    <t>BOBINA BFX91A.220 VAC  PARA BF09A A BF25A</t>
  </si>
  <si>
    <t>LOV0604</t>
  </si>
  <si>
    <t>BOBINA BFX91A.440 VAC  PARA BF09A A BF25A</t>
  </si>
  <si>
    <t>LOV0605</t>
  </si>
  <si>
    <t>BOBINA BFX92A.24 VAC  PARA BF26A A BF38A</t>
  </si>
  <si>
    <t>LOV0606</t>
  </si>
  <si>
    <t>BOBINA BFX92A.110 VAC  PARA BF26A A BF38A</t>
  </si>
  <si>
    <t>LOV0607</t>
  </si>
  <si>
    <t>BOBINA BFX92A.220 VAC  PARA BF26A A BF38A</t>
  </si>
  <si>
    <t>LOV0608</t>
  </si>
  <si>
    <t>BOBINA BFX92A.440 VAC  PARA BF26A A BF38A</t>
  </si>
  <si>
    <t>LOV0609</t>
  </si>
  <si>
    <t>JUEGO BFX 99032T CONTACTOS PARA BF32A</t>
  </si>
  <si>
    <t>LOV0610</t>
  </si>
  <si>
    <t>JUEGO BFX 99038T CONTACTOS PARA BF38A</t>
  </si>
  <si>
    <t>LOV0611</t>
  </si>
  <si>
    <t>GUARDAMOTOR SM1B56, 24-32 AMP, 100KA</t>
  </si>
  <si>
    <t>LOV0612</t>
  </si>
  <si>
    <t>CAJA M0PA, T/P ARR DIREC, CONTAC BG06 AL BG12</t>
  </si>
  <si>
    <t>LOV0613</t>
  </si>
  <si>
    <t>CAJA M1PA, T/P ARR DIREC, CONTAC BF09A AL BF18A</t>
  </si>
  <si>
    <t>LOV0614</t>
  </si>
  <si>
    <t>CAJA M2PA, T/P ARR DIREC, CONTAC BF25A AL BF32A</t>
  </si>
  <si>
    <t>LOV0615</t>
  </si>
  <si>
    <t>MULTIMETRO DMG 900,TOUCH SCREEN, 590PARAMETROS, ALIM 90-484V</t>
  </si>
  <si>
    <t>LOV0617</t>
  </si>
  <si>
    <t>CONTACTOR BF25.01A.24VAC, AC3 25AMP,1NC</t>
  </si>
  <si>
    <t>LOV0618</t>
  </si>
  <si>
    <t>CONTACTOR BF25.01A.110VAC, AC3 25AMP,1NC</t>
  </si>
  <si>
    <t>LOV0619</t>
  </si>
  <si>
    <t>CONTACTOR BF25.01A.220VAC, AC3 25AMP,1NC</t>
  </si>
  <si>
    <t>LOV0620</t>
  </si>
  <si>
    <t>CONTACTOR BF25.01A.440VAC, AC3 25AMP,1NC</t>
  </si>
  <si>
    <t>LOV0621</t>
  </si>
  <si>
    <t>CONTACTOR BF26.00A.24VAC, AC3 26AMP</t>
  </si>
  <si>
    <t>LOV0622</t>
  </si>
  <si>
    <t>CONTACTOR BF26.00A.110VAC, AC3 26AMP</t>
  </si>
  <si>
    <t>LOV0623</t>
  </si>
  <si>
    <t>CONTACTOR BF26.00A.220VAC, AC3 26AMP</t>
  </si>
  <si>
    <t>LOV0624</t>
  </si>
  <si>
    <t>CONTACTOR BF26.00A.440VAC, AC3 26AMP</t>
  </si>
  <si>
    <t>LOV0625</t>
  </si>
  <si>
    <t>CONTACTOR BF1210D.12VDC, AC3 AMP,1NA</t>
  </si>
  <si>
    <t>LOV0626</t>
  </si>
  <si>
    <t>CONTACTOR BF1210D.24VDC, AC3 AMP,1NA</t>
  </si>
  <si>
    <t>LOV0627</t>
  </si>
  <si>
    <t>CONTACTOR BF1210D.48VDC, AC3 AMP,1NA</t>
  </si>
  <si>
    <t>LOV0628</t>
  </si>
  <si>
    <t>CONTACTOR BF1210D.110VDC, AC3 AMP,1NA</t>
  </si>
  <si>
    <t>LOV0629</t>
  </si>
  <si>
    <t>CONTACTOR BF2510D.12VDC, AC3 AMP,1NA</t>
  </si>
  <si>
    <t>LOV0630</t>
  </si>
  <si>
    <t>CONTACTOR BF2510D.24VDC, AC3 AMP,1NA</t>
  </si>
  <si>
    <t>LOV0631</t>
  </si>
  <si>
    <t>CONTACTOR BF2510D.48VDC, AC3 AMP,1NA</t>
  </si>
  <si>
    <t>LOV0632</t>
  </si>
  <si>
    <t>CONTACTOR BF2510D.110VDC, AC3 AMP,1NA</t>
  </si>
  <si>
    <t>LOV0633</t>
  </si>
  <si>
    <t>CONTACTOR BF18.T2A.24VAC TETRAP 32AMP AC1,2NC-2NA</t>
  </si>
  <si>
    <t>LOV0634</t>
  </si>
  <si>
    <t>CONTACTOR BF18.T2A.110VAC TETRAP 32AMP AC1,2NC-2NA</t>
  </si>
  <si>
    <t>LOV0635</t>
  </si>
  <si>
    <t>CONTACTOR BF18.T2A.220VAC TETRAP 32AMP AC1,2NC-2NA</t>
  </si>
  <si>
    <t>LOV0636</t>
  </si>
  <si>
    <t>CONTACTOR BF18.T2A.440VAC TETRAP 32AMP AC1,2NC-2NA</t>
  </si>
  <si>
    <t>LOV0637</t>
  </si>
  <si>
    <t>BLOQUE BFX10/02 CONT AUX 2NC FRON BF09-BF38</t>
  </si>
  <si>
    <t>LOV0638</t>
  </si>
  <si>
    <t>ENCLAVAMIENTO MECANICO BFX50.00 HORIZONTAL PARA BF09-BF38</t>
  </si>
  <si>
    <t>LOV0639</t>
  </si>
  <si>
    <t>ENCLAVAMIENTO MECANICO BFX50.00 FRONTAL PARA BF09-BF39</t>
  </si>
  <si>
    <t>LOV0640</t>
  </si>
  <si>
    <t>CUARTO POLO BFX42 ARA CONTACTOR BF09-BF38</t>
  </si>
  <si>
    <t>LOV0641</t>
  </si>
  <si>
    <t>MOD.EXPANSION EXP1002,2ENTRADASDIG,2 OUT ESTATICAS PARA DMG</t>
  </si>
  <si>
    <t>LOV0642</t>
  </si>
  <si>
    <t>MOD.EXPANSION EXP1003,2 SALIDAS RELE 5AMP,PARA DMG</t>
  </si>
  <si>
    <t>LOV0643</t>
  </si>
  <si>
    <t>TEMPORIZADOR TM-ST A440 ELECTR ESTRELLA DELTA ,382-440VAC</t>
  </si>
  <si>
    <t>LOV0644</t>
  </si>
  <si>
    <t>MOD.EXPANSION EXP1004,2 IN ANALOGAS PARA DMG 800 Y 900</t>
  </si>
  <si>
    <t>LOV0645</t>
  </si>
  <si>
    <t>MOD.EXPANSION EXP1005,2 OUT ANALOGAS PARA DMG 800 Y 900</t>
  </si>
  <si>
    <t>LOV0646</t>
  </si>
  <si>
    <t>MOD.EXPANSION EXP1010, PUERTO COMUNICACIÓN USB PARA DMG</t>
  </si>
  <si>
    <t>LOV0647</t>
  </si>
  <si>
    <t>MOD.EXPANSION EXP1012, PUERTO COMUNICACIÓN RS-485, PARA DMG</t>
  </si>
  <si>
    <t>LOV0648</t>
  </si>
  <si>
    <t>MOD.EXPANSION EXP1013, PUERTO COMUNICACIÓN ETHERNET PARA DMG</t>
  </si>
  <si>
    <t>LOV0649</t>
  </si>
  <si>
    <t>FUENTE PSL1 060 24, 24VDC,2,5 AMP</t>
  </si>
  <si>
    <t>LOV0650</t>
  </si>
  <si>
    <t>FUENTE PSL1 120 24, 24VDC,5 AMP</t>
  </si>
  <si>
    <t>LOV0651</t>
  </si>
  <si>
    <t>FUENTE PSL1 240 24, 24VDC,10 AMP</t>
  </si>
  <si>
    <t>LOV0652</t>
  </si>
  <si>
    <t>SECCIONADOR TRIPOLAR GE0250E,250AMP AC21</t>
  </si>
  <si>
    <t>LOV0653</t>
  </si>
  <si>
    <t>SECCIONADOR TRIPOLAR GE0315E,315AMP AC21</t>
  </si>
  <si>
    <t>LOV0654</t>
  </si>
  <si>
    <t>SECCIONADOR TRIPOLAR GE0400E,400AMP AC21</t>
  </si>
  <si>
    <t>LOV0655</t>
  </si>
  <si>
    <t>SECCIONADOR TRIPOLAR GE0500E,500AMP AC21</t>
  </si>
  <si>
    <t>LOV0656</t>
  </si>
  <si>
    <t>SECCIONADOR TRIPOLAR GE0630E,630AMP AC21</t>
  </si>
  <si>
    <t>LOV0657</t>
  </si>
  <si>
    <t>SECCIONADOR TRIPOLAR GE0800E,800AMP AC21</t>
  </si>
  <si>
    <t>LOV0658</t>
  </si>
  <si>
    <t>SECCIONADOR TRIPOLAR GE1000E,1000AMP AC21</t>
  </si>
  <si>
    <t>LOV0659</t>
  </si>
  <si>
    <t>SECCIONADOR TRIPOLAR GE1250E,1250AMP AC21</t>
  </si>
  <si>
    <t>LOV0660</t>
  </si>
  <si>
    <t>CONTACTO AUX. GEX1011 PARA SECCIONADOR SERIE GE..E</t>
  </si>
  <si>
    <t>LOV0661</t>
  </si>
  <si>
    <t>UNIDAD MOTORIZADA GEX69 1, PARA SECCIONADOR DE 250 A 400AMP</t>
  </si>
  <si>
    <t>LOV0662</t>
  </si>
  <si>
    <t>UNIDAD MOTORIZADA GEX69 2, PARA SECCIONADOR DE 500 A 800AMP</t>
  </si>
  <si>
    <t>LOV0663</t>
  </si>
  <si>
    <t>UNIDAD MOTORIZADA GEX69 3, PARA SECCIONADOR DE 1000 A 1250AM</t>
  </si>
  <si>
    <t>LOV0664</t>
  </si>
  <si>
    <t>MALETA DEMO PVAL160708USA, ELEMENTOS ELECTRONICOS, 110VAC</t>
  </si>
  <si>
    <t>LOV0665</t>
  </si>
  <si>
    <t>MALETA DEMO PVAL170708X, ELEMENTOS ELECTROMECANICOS</t>
  </si>
  <si>
    <t>MIT0001</t>
  </si>
  <si>
    <t>INTERRUPTOR NF63HW,  16A, 3P, 25KA, 230VAC</t>
  </si>
  <si>
    <t>MIT0002</t>
  </si>
  <si>
    <t>INTERRUPTOR NF63HW,  20A, 3P, 25KA, 230VAC</t>
  </si>
  <si>
    <t>MIT0003</t>
  </si>
  <si>
    <t>INTERRUPTOR NF63HW,  32A, 3P, 25KA, 230VAC</t>
  </si>
  <si>
    <t>MIT0004</t>
  </si>
  <si>
    <t>INTERRUPTOR NF63HW,  40A, 3P, 25KA, 230VAC</t>
  </si>
  <si>
    <t>MIT0005</t>
  </si>
  <si>
    <t>INTERRUPTOR NF63HW,  50A, 3P, 25KA, 230VAC</t>
  </si>
  <si>
    <t>MIT0006</t>
  </si>
  <si>
    <t>INTERRUPTOR NF63HW,  63A, 3P, 25KA, 230VAC</t>
  </si>
  <si>
    <t>MIT0007</t>
  </si>
  <si>
    <t>INTERRUPTOR NF125CW,   80 A, 3P, 25KA, 230VAC</t>
  </si>
  <si>
    <t>MIT0008</t>
  </si>
  <si>
    <t>INTERRUPTOR NF125CW,  100A, 3P, 25KA, 230VAC</t>
  </si>
  <si>
    <t>MIT0009</t>
  </si>
  <si>
    <t>INTERRUPTOR NF250CW,  125A, 3P, 30KA, 230VAC</t>
  </si>
  <si>
    <t>MIT0010</t>
  </si>
  <si>
    <t>INTERRUPTOR NF250CW,  150A, 3P, 30KA, 230VAC</t>
  </si>
  <si>
    <t>MIT0011</t>
  </si>
  <si>
    <t>INTERRUPTOR NF250CW,  175A, 3P, 30KA, 230VAC</t>
  </si>
  <si>
    <t>MIT0012</t>
  </si>
  <si>
    <t>INTERRUPTOR NF250CW,  200A, 3P, 30KA, 230VAC</t>
  </si>
  <si>
    <t>MIT0013</t>
  </si>
  <si>
    <t>INTERRUPTOR NF250CW,  225A, 3P, 30KA, 230VAC</t>
  </si>
  <si>
    <t>MIT0014</t>
  </si>
  <si>
    <t>INTERRUPTOR NF250CW,  250A, 3P, 30KA, 230VAC</t>
  </si>
  <si>
    <t>MIT0015</t>
  </si>
  <si>
    <t>INTERRUPTOR NF400CW(NF400CP),300A,3P,50KA,230VAC</t>
  </si>
  <si>
    <t>MIT0016</t>
  </si>
  <si>
    <t>INTERRUPTOR NF400CW(NF400CP),350A,3P,50KA,230VAC</t>
  </si>
  <si>
    <t>MIT0017</t>
  </si>
  <si>
    <t>INTERRUPTOR NF400CW(NF400CP),400A,3P,50KA,230VAC</t>
  </si>
  <si>
    <t>MIT0018</t>
  </si>
  <si>
    <t>INTERRUPTOR NF630CW(NF360CP),500A,3P,50KA,230VAC</t>
  </si>
  <si>
    <t>MIT0019</t>
  </si>
  <si>
    <t>INTERRUPTOR NF630CW(NF630CP), 600A,3P,50KA,230VAC</t>
  </si>
  <si>
    <t>MIT0020</t>
  </si>
  <si>
    <t>INTERRUPTOR NF800CEW(NF800CEP),400-800A,3P,50KA,230VAC</t>
  </si>
  <si>
    <t>MIT0021</t>
  </si>
  <si>
    <t>INTERRUPTOR NF125SW,  16AMP, 3P, 50KA, 230VAC</t>
  </si>
  <si>
    <t>MIT0022</t>
  </si>
  <si>
    <t>INTERRUPTOR NF125SW,  20AMP, 3P, 50KA, 230VAC</t>
  </si>
  <si>
    <t>MIT0023</t>
  </si>
  <si>
    <t>INTERRUPTOR NF125SW,  32AMP, 3P, 50KA, 230VAC</t>
  </si>
  <si>
    <t>MIT0024</t>
  </si>
  <si>
    <t>INTERRUPTOR NF125SW,  40AMP, 3P, 50KA, 230VAC</t>
  </si>
  <si>
    <t>MIT0025</t>
  </si>
  <si>
    <t>INTERRUPTOR NF125SW,  50AMP, 3P, 50KA, 230VAC</t>
  </si>
  <si>
    <t>MIT0026</t>
  </si>
  <si>
    <t>INTERRUPTOR NF125SW,  63AMP, 3P, 50KA, 230VAC</t>
  </si>
  <si>
    <t>MIT0027</t>
  </si>
  <si>
    <t>INTERRUPTOR NF125SW,  80AMP, 3P, 50KA, 230VAC</t>
  </si>
  <si>
    <t>MIT0028</t>
  </si>
  <si>
    <t>INTERRUPTOR NF125SW, IND 100AMP 3P, 50KA, 230VAC</t>
  </si>
  <si>
    <t>MIT0038</t>
  </si>
  <si>
    <t>INTERRUPTOR NF1000SS-ETR(NF1000SEW), 500-1000AMP,3P,125KA,23</t>
  </si>
  <si>
    <t>MIT0039</t>
  </si>
  <si>
    <t>INTERRUPTOR NF1250SS-ETR(NF1250SEW), 600-1250AMP,3P,125KA,23</t>
  </si>
  <si>
    <t>MIT0040</t>
  </si>
  <si>
    <t>INTERRUPTOR NF1600SS-ETR(NF1600SEW), 800-1600AMP,3P,125KA,23</t>
  </si>
  <si>
    <t>MIT0041</t>
  </si>
  <si>
    <t>INTERRUPTOR AE2000-SS(AE2000S-W), 1000-2000AMP,3P,85KA,230VA</t>
  </si>
  <si>
    <t>MIT0047</t>
  </si>
  <si>
    <t>INTERRUPTOR NF63CW,  16A, 3P, 7.5KA, 230VAC</t>
  </si>
  <si>
    <t>MIT0048</t>
  </si>
  <si>
    <t>INTERRUPTOR NF63CW,  20A, 3P, 7.5KA, 230VAC</t>
  </si>
  <si>
    <t>MIT0049</t>
  </si>
  <si>
    <t>INTERRUPTOR NF63CW,  32A, 3P, 7.5KA, 230VAC</t>
  </si>
  <si>
    <t>MIT0050</t>
  </si>
  <si>
    <t>INTERRUPTOR NF63CW,  40A, 3P, 7.5KA, 230VAC</t>
  </si>
  <si>
    <t>MIT0051</t>
  </si>
  <si>
    <t>INTERRUPTOR NF63CW,  50A, 3P, 7.5KA, 230VAC</t>
  </si>
  <si>
    <t>MIT0052</t>
  </si>
  <si>
    <t>INTERRUPTOR NF63CW,  63A, 3P, 7.5KA, 230VAC</t>
  </si>
  <si>
    <t>MIT0059</t>
  </si>
  <si>
    <t>BOBINA DISPARO PARA NF400SS, 400SP, 400CS, 400CP, 120V</t>
  </si>
  <si>
    <t>MIT0060</t>
  </si>
  <si>
    <t>BOBINA DISPARO PARA NF630SS, 630SP, 630CS, 630CP, NF800SS, 1</t>
  </si>
  <si>
    <t>MIT0061</t>
  </si>
  <si>
    <t>BOBINA DISPARO PARA NF1000SS, 1250SS, 1600SS, 120V</t>
  </si>
  <si>
    <t>MIT0065</t>
  </si>
  <si>
    <t>CONTACTO AUXILIAR P' NF400CP, NF630</t>
  </si>
  <si>
    <t>MIT0066</t>
  </si>
  <si>
    <t>CONTACTO AL, ALARMA P' NF400CP, NF630</t>
  </si>
  <si>
    <t>MIT0067</t>
  </si>
  <si>
    <t>CONTACTO AX, AUXILIAR P' NF630SS, 630CS</t>
  </si>
  <si>
    <t>MIT0069</t>
  </si>
  <si>
    <t>CONTACTO AX, AUXILIAR P' NF1000SS, 1250SS, 1600SS</t>
  </si>
  <si>
    <t>MIT0070</t>
  </si>
  <si>
    <t>CONTACTO AL, ALARMA P' NF1000SS,1250SS,1600SS</t>
  </si>
  <si>
    <t>MIT0073</t>
  </si>
  <si>
    <t>CONTACTOR S-N10-110AC, TRIP, 20AMP AC1, 9AMP AC3, 110VAC, 1N</t>
  </si>
  <si>
    <t>MIT0074</t>
  </si>
  <si>
    <t>CONTACTOR S-N10-220AC, TRIP, 20AMP AC1, 9AMP AC3, 220VAC, 1N</t>
  </si>
  <si>
    <t>MIT0075</t>
  </si>
  <si>
    <t>CONTACTOR S-N11-110AC, TRIP, 20AMP AC1, 13AMP AC3, 110VAC, 1</t>
  </si>
  <si>
    <t>MIT0076</t>
  </si>
  <si>
    <t>CONTACTOR S-N11-220AC, TRIP, 20AMP AC1, 13AMP AC3, 220VAC, 1</t>
  </si>
  <si>
    <t>MIT0077</t>
  </si>
  <si>
    <t>CONTACTOR S-N12-110AC, TRIP, 20AMP AC1, 13AMP AC3, 110VAC,</t>
  </si>
  <si>
    <t>MIT0078</t>
  </si>
  <si>
    <t>CONTACTOR S-N12-220AC, TRIP, 20AMP AC1, 13AMP AC3, 220VAC, 1</t>
  </si>
  <si>
    <t>MIT0079</t>
  </si>
  <si>
    <t>CONTACTOR S-N21-110AC, TRIP, 32AMP AC1, 22AMP AC3, 110VAC, 2</t>
  </si>
  <si>
    <t>MIT0080</t>
  </si>
  <si>
    <t>CONTACTOR S-N21-220AC, TRIP, 32AMP AC1, 22AMP AC3, 220VAC, 2</t>
  </si>
  <si>
    <t>MIT0081</t>
  </si>
  <si>
    <t>CONTACTOR S-N25-110AC, TRIP, 50AMP AC1, 30AMP AC3, 110VAC, 2</t>
  </si>
  <si>
    <t>MIT0082</t>
  </si>
  <si>
    <t>CONTACTOR S-N25-220AC, TRIP, 50AMP AC1, 30AMP AC3, 220VAC, 2</t>
  </si>
  <si>
    <t>MIT0083</t>
  </si>
  <si>
    <t>CONTACTOR S-N35-110AC, TRIP, 60AMP AC1, 40AMP AC3, 110VAC, 2</t>
  </si>
  <si>
    <t>MIT0084</t>
  </si>
  <si>
    <t>CONTACTOR S-N35-220AC, TRIP, 60AMP AC1, 40AMP AC3, 220VAC, 2</t>
  </si>
  <si>
    <t>MIT0085</t>
  </si>
  <si>
    <t>CONTACTOR S-N50-110AC, TRIP, 80AMP AC1, 55AMP AC3, 110VAC, 2</t>
  </si>
  <si>
    <t>MIT0086</t>
  </si>
  <si>
    <t>CONTACTOR S-N50-220AC, TRIP, 80AMP AC1, 55AMP AC3, 220VAC, 2</t>
  </si>
  <si>
    <t>MIT0087</t>
  </si>
  <si>
    <t>CONTACTOR S-N65-110AC, TRIP, 100AMP AC1, 65AMP AC3, 110VAC,</t>
  </si>
  <si>
    <t>MIT0088</t>
  </si>
  <si>
    <t>CONTACTOR S-N65-220AC, TRIP, 100AMP AC1, 65AMP AC3, 220VAC,</t>
  </si>
  <si>
    <t>MIT0089</t>
  </si>
  <si>
    <t>CONTACTOR S-N80-110AC, TRIP, 135AMP AC1, 85AMP AC3, 110VAC,</t>
  </si>
  <si>
    <t>MIT0090</t>
  </si>
  <si>
    <t>CONTACTOR S-N80-220AC, TRIP, 135AMP AC1, 85AMP AC3, 220VAC,</t>
  </si>
  <si>
    <t>MIT0091</t>
  </si>
  <si>
    <t>CONTACTOR S-N95-110AC, TRIP, 135AMP AC1, 85AMP AC3, 110VAC,</t>
  </si>
  <si>
    <t>MIT0092</t>
  </si>
  <si>
    <t>CONTACTOR S-N95-220AC, TRIP, 135AMP AC1, 85AMP AC3, 220VAC,</t>
  </si>
  <si>
    <t>MIT0093</t>
  </si>
  <si>
    <t>CONTACTOR S-N125-110AC, TRIP, 150AMP AC1, 105AMP AC3, 110VAC</t>
  </si>
  <si>
    <t>MIT0094</t>
  </si>
  <si>
    <t>CONTACTOR S-N125-220AC, TRIP, 150AMP AC1, 105AMP AC3, 220VAC</t>
  </si>
  <si>
    <t>MIT0095</t>
  </si>
  <si>
    <t>CONTACTOR S-N150-110AC, TRIP, 200AMP AC1, 150AMP AC3, 110VAC</t>
  </si>
  <si>
    <t>MIT0096</t>
  </si>
  <si>
    <t>CONTACTOR S-N150-220AC, TRIP, 200AMP AC1, 150AMP AC3, 220VAC</t>
  </si>
  <si>
    <t>MIT0097</t>
  </si>
  <si>
    <t>CONTACTOR S-N180-110AC, TRIP,  260AMP AC1, 180AMP AC3, 110VA</t>
  </si>
  <si>
    <t>MIT0098</t>
  </si>
  <si>
    <t>CONTACTOR S-N180-220AC, TRIP, 260AMP AC1, 180AMP AC3, 220VAC</t>
  </si>
  <si>
    <t>MIT0099</t>
  </si>
  <si>
    <t>CONTACTOR S-N220-110AC, TRIP, 260AMP AC1, 250AMP AC3, 110VAC</t>
  </si>
  <si>
    <t>MIT0100</t>
  </si>
  <si>
    <t>CONTACTOR S-N220-220AC, TRIP, 260AMP AC1, 250AMP AC3, 220VAC</t>
  </si>
  <si>
    <t>MIT0101</t>
  </si>
  <si>
    <t>CONTACTOR S-N300-110AC, TRIP, 350AMP AC1, 300AMP AC3, 110VAC</t>
  </si>
  <si>
    <t>MIT0102</t>
  </si>
  <si>
    <t>CONTACTOR S-N300-220AC, TRIP, 350AMP AC1, 300AMP AC3, 2</t>
  </si>
  <si>
    <t>MIT0103</t>
  </si>
  <si>
    <t>CONTACTOR S-N400-110AC, TRIP, 450AMP AC1, 400AMP AC3, 110VAC</t>
  </si>
  <si>
    <t>MIT0104</t>
  </si>
  <si>
    <t>CONTACTOR S-N400-220AC, TRIP, 450AMP AC1, 400AMP AC3, 220VAC</t>
  </si>
  <si>
    <t>MIT0105</t>
  </si>
  <si>
    <t>BLOQUE UN-AX4-2A2B CONTACTO AUX, 2NO-2NC, EN SN12-65</t>
  </si>
  <si>
    <t>MIT0106</t>
  </si>
  <si>
    <t>ENCLAVAMIENTO UN-ML-11/21 MEC, PARA SN10-65</t>
  </si>
  <si>
    <t>MIT0107</t>
  </si>
  <si>
    <t>ENCLAVAMIENTO UN-ML-80  MEC, PARA SN80-150</t>
  </si>
  <si>
    <t>MIT0108</t>
  </si>
  <si>
    <t>ENCLAVAMIENTO UN-ML-150 MEC, PARA SN150</t>
  </si>
  <si>
    <t>MIT0109</t>
  </si>
  <si>
    <t>ENCLAVAMIENTO UN-ML-220 MEC, PARA SN180-400</t>
  </si>
  <si>
    <t>MIT0112</t>
  </si>
  <si>
    <t>JUEGO BH719N300 CONTACTO PARA S-N10,11,12</t>
  </si>
  <si>
    <t>MIT0113</t>
  </si>
  <si>
    <t>JUEGO BH739N300 CONTACTO PARA S-N21</t>
  </si>
  <si>
    <t>MIT0114</t>
  </si>
  <si>
    <t>JUEGO BH749N300 CONTACTO PARA S-N25</t>
  </si>
  <si>
    <t>MIT0115</t>
  </si>
  <si>
    <t>JUEGO BH749N301 CONTACTO PARA S-N35</t>
  </si>
  <si>
    <t>MIT0116</t>
  </si>
  <si>
    <t>JUEGO BH759N300 CONTACTO PARA S-N50</t>
  </si>
  <si>
    <t>MIT0117</t>
  </si>
  <si>
    <t>JUEGO BH759N301 CONTACTO PARA S-N65</t>
  </si>
  <si>
    <t>MIT0118</t>
  </si>
  <si>
    <t>JUEGO BH769N300 CONTACTO PARA SK,S-N80</t>
  </si>
  <si>
    <t>MIT0119</t>
  </si>
  <si>
    <t>JUEGO BH769N301 CONTACTO PARA SK,S-N95</t>
  </si>
  <si>
    <t>MIT0120</t>
  </si>
  <si>
    <t>JUEGO BH779N300 CONTACTO PARA SK,S-N125</t>
  </si>
  <si>
    <t>MIT0121</t>
  </si>
  <si>
    <t>JUEGO BH789N300 CONTACTO PARA SK,S-N150</t>
  </si>
  <si>
    <t>MIT0122</t>
  </si>
  <si>
    <t>JUEGO BH799N300 CONTACTO PARA SK,S-N180</t>
  </si>
  <si>
    <t>MIT0123</t>
  </si>
  <si>
    <t>JUEGO BH799N301 CONTACTO PARA SK,S-N220</t>
  </si>
  <si>
    <t>MIT0124</t>
  </si>
  <si>
    <t>JUEGO BH609N300 CONTACTO PARA SK,S-N300</t>
  </si>
  <si>
    <t>MIT0125</t>
  </si>
  <si>
    <t>JUEGO BH609N301 CONTACTO PARA SK,S-N400</t>
  </si>
  <si>
    <t>MIT0129</t>
  </si>
  <si>
    <t>BOBINA S-N12/18 120VAC CONTACTOR S-N11/18, S-N12/18</t>
  </si>
  <si>
    <t>MIT0130</t>
  </si>
  <si>
    <t>BOBINA S-N12/18 200VAC CONTACTOR S-N12/19</t>
  </si>
  <si>
    <t>MIT0131</t>
  </si>
  <si>
    <t>BOBINA S-N21 120VAC CONTACTOR SN21 115-120V</t>
  </si>
  <si>
    <t>MIT0132</t>
  </si>
  <si>
    <t>BOBINA S-N21 200VAC CONTACTOR SN21 200-220V</t>
  </si>
  <si>
    <t>MIT0133</t>
  </si>
  <si>
    <t>BOBINA S-N25/35 120VAC CONTACTOR S-N25/35 115-220V</t>
  </si>
  <si>
    <t>MIT0134</t>
  </si>
  <si>
    <t>BOBINA S-N25/35 200VAC CONTACTOR S-N25/35 200-120V</t>
  </si>
  <si>
    <t>MIT0135</t>
  </si>
  <si>
    <t>BOBINA S-N50/65 100VAC CONTACTOR S-N50/65 100-220V</t>
  </si>
  <si>
    <t>MIT0136</t>
  </si>
  <si>
    <t>BOBINA S-N50/65 200VAC CONTACTOR S-N50/65 200-120V</t>
  </si>
  <si>
    <t>MIT0137</t>
  </si>
  <si>
    <t>BOBINA S-N80/95 100VAC CONTACTOR S-N80/95 100-120V</t>
  </si>
  <si>
    <t>MIT0138</t>
  </si>
  <si>
    <t>BOBINA S-N80/95 220VAC CONTACTOR S-N80/95 200-220V</t>
  </si>
  <si>
    <t>MIT0139</t>
  </si>
  <si>
    <t>BOBINA S-N125/150 100VAC CONTACTOR S-N125/150 100-120V</t>
  </si>
  <si>
    <t>MIT0140</t>
  </si>
  <si>
    <t>BOBINA S-N125/150 200VAC CONTACTOR S-N125/150 200-220V</t>
  </si>
  <si>
    <t>MIT0141</t>
  </si>
  <si>
    <t>BOBINA S-N180/220 100VAC CONTACTOR S-N180/220 100-120</t>
  </si>
  <si>
    <t>MIT0142</t>
  </si>
  <si>
    <t>BOBINA S-N180/220 200VAC CONTACTOR S-N180/220 200-220V</t>
  </si>
  <si>
    <t>MIT0143</t>
  </si>
  <si>
    <t>BOBINA S-N300/400 100VAC CONTACTOR S-N300/400 100V-120V</t>
  </si>
  <si>
    <t>MIT0144</t>
  </si>
  <si>
    <t>BOBINA S-N300/400 200VAC CONTACTOR S-N300/400 200-220V</t>
  </si>
  <si>
    <t>MIT0147</t>
  </si>
  <si>
    <t>RELE TH-N20KP TERMICO 0.55-0.85AMP, PARA S-N10 A S-N21</t>
  </si>
  <si>
    <t>MIT0148</t>
  </si>
  <si>
    <t>RELE TH-N20KP TERMICO 0.7-1.1AMP, PARA S-N10 A S-N21</t>
  </si>
  <si>
    <t>MIT0149</t>
  </si>
  <si>
    <t>RELE TH-N20KP TERMICO 1.0-1.6AMP, PARA S-N10 A S-N21</t>
  </si>
  <si>
    <t>MIT0150</t>
  </si>
  <si>
    <t>RELE TH-N20KP TERMICO 1.4-2.0AMP, PARA S-N10 A S-N21</t>
  </si>
  <si>
    <t>MIT0151</t>
  </si>
  <si>
    <t>RELE TH-N20KP TERMICO 1.7-2.5AMP, PARA S-N10 A S-N21</t>
  </si>
  <si>
    <t>MIT0152</t>
  </si>
  <si>
    <t>RELE TH-N20KP TERMICO 2-3AMP, PARA S-N10 A S-N21</t>
  </si>
  <si>
    <t>MIT0153</t>
  </si>
  <si>
    <t>RELE TH-N20KP TERMICO 2.8-4.4AMP, PARA S-N10 S-N21</t>
  </si>
  <si>
    <t>MIT0154</t>
  </si>
  <si>
    <t>RELE TH-N20KP TERMICO 4-6AMP, PARA S-N10 A S-N21</t>
  </si>
  <si>
    <t>MIT0155</t>
  </si>
  <si>
    <t>RELE TH-N20KP TERMICO 5.2-8AMP, PARA S-N10 A S-N21</t>
  </si>
  <si>
    <t>MIT0156</t>
  </si>
  <si>
    <t>RELE TH-N20KP TERMICO 7-11AMP, PARA S-N10 A S-N21</t>
  </si>
  <si>
    <t>MIT0157</t>
  </si>
  <si>
    <t>RELE TH-N20KP TERMICO 9-13AMP, PARA S-N10 A S-N21</t>
  </si>
  <si>
    <t>MIT0158</t>
  </si>
  <si>
    <t>RELE TH-N20KP TERMICO 12-18AMP, PARA S-N10 A S-N21</t>
  </si>
  <si>
    <t>MIT0159</t>
  </si>
  <si>
    <t>RELE TH-N20KP TERMICO 16-22AMP, PARA S-N25 A S-N35</t>
  </si>
  <si>
    <t>MIT0160</t>
  </si>
  <si>
    <t>RELE TH-N20TAKP TERMICO 18-26AMP, PARA S-N25 A S-N35</t>
  </si>
  <si>
    <t>MIT0161</t>
  </si>
  <si>
    <t>RELE TH-N20TAKP TERMICO 24-34AMP, PARA S-N25 A S-N35</t>
  </si>
  <si>
    <t>MIT0162</t>
  </si>
  <si>
    <t>RELE TH-N60KP TERMICO 30-40AMP, PARA S-N50 A S-N65</t>
  </si>
  <si>
    <t>MIT0163</t>
  </si>
  <si>
    <t>RELE TH-N60KP TERMICO 34-50AMP, PARA S-N80 A S-N95</t>
  </si>
  <si>
    <t>MIT0164</t>
  </si>
  <si>
    <t>RELE TH-N60KP TERMICO 43-65AMP, PARA S-N80 A S-N95</t>
  </si>
  <si>
    <t>MIT0165</t>
  </si>
  <si>
    <t>RELE TH-N60TAKP TERMICO 54-80AMP, PARA S-N125 A S-N150</t>
  </si>
  <si>
    <t>MIT0166</t>
  </si>
  <si>
    <t>RELE TH-N120KP TERMICO 65-100AMP, PARA S-N125 A S-N150</t>
  </si>
  <si>
    <t>MIT0167</t>
  </si>
  <si>
    <t>RELE TH-N120TAKP TERMICO 85-125AMP, PARA S-N125 A S-N150</t>
  </si>
  <si>
    <t>MIT0168</t>
  </si>
  <si>
    <t>RELE TH-N220RHKP TERMICO 120-180AMP, PARA S-N125 A S-N150</t>
  </si>
  <si>
    <t>MIT0169</t>
  </si>
  <si>
    <t>CONTACTOR SR-N4 AUXILIAR 2NO + 2NC</t>
  </si>
  <si>
    <t>MIT0174</t>
  </si>
  <si>
    <t>INTERRUPTOR NF250SW  225A, 3P, 50KA, 230VAC</t>
  </si>
  <si>
    <t>MIT0175</t>
  </si>
  <si>
    <t>INTERRUPTOR NF250SW  250A, 3P, 50KA, 230VAC</t>
  </si>
  <si>
    <t>MIT0177</t>
  </si>
  <si>
    <t>INTERRUPTOR NF63CW,    20 A, 3P, 7.5KA, 230VAC</t>
  </si>
  <si>
    <t>MIT0182</t>
  </si>
  <si>
    <t>INTERRUPTOR NF250SW 150AMP, 3P, 50KA, 230VAC</t>
  </si>
  <si>
    <t>MIT0183</t>
  </si>
  <si>
    <t>INTERRUPTOR NF250SW 175AMP, 3P, 50KA, 230VAC</t>
  </si>
  <si>
    <t>MIT0184</t>
  </si>
  <si>
    <t>INTERRUPTOR NF250SW  200AMP, 3P, 50KA, 230VAC</t>
  </si>
  <si>
    <t>MIT0185</t>
  </si>
  <si>
    <t>INTERRUPTOR NF160HP,  125AMP, 3P,100KA, 230VAC</t>
  </si>
  <si>
    <t>MIT0186</t>
  </si>
  <si>
    <t>INTERRUPTOR AE2500-SS(AE2500-SW) 1250-2500AMP,3P, 85KA,230VA</t>
  </si>
  <si>
    <t>MIT0187</t>
  </si>
  <si>
    <t>INTERRUPTOR AE3200-SS(AE3200-SW) 1600-3200AMP,3P, 85KA,230VA</t>
  </si>
  <si>
    <t>MIT0188</t>
  </si>
  <si>
    <t>INTERRUPTOR NF125CW,  125A, 3P</t>
  </si>
  <si>
    <t>MIT0189</t>
  </si>
  <si>
    <t>INTERRUPTOR NF125SW, 125AMP, 3P, 50KA, 230VAC</t>
  </si>
  <si>
    <t>MIT0190</t>
  </si>
  <si>
    <t>RELE TH-120PP TERMICO 65-95AMP PARA S-N125 A S-N150</t>
  </si>
  <si>
    <t>MIT0191</t>
  </si>
  <si>
    <t>ARRANCADOR MS-G12PMPA DIRECTO 1.5KW, 5-8AMP</t>
  </si>
  <si>
    <t>MIT0192</t>
  </si>
  <si>
    <t>ARRANCADOR MS-G12PMPA DIRECTO 1.5KW, 7-11AMP</t>
  </si>
  <si>
    <t>MIT0193</t>
  </si>
  <si>
    <t>ARRANCADOR MS-G12PMTP DIRECTO 2.5KW, 3.4-5.4AMP</t>
  </si>
  <si>
    <t>MIT0194</t>
  </si>
  <si>
    <t>BLOQUE UN-AX-150 CONTACTO AUX 1NO-1NC DE SN150-400</t>
  </si>
  <si>
    <t>MIT0195</t>
  </si>
  <si>
    <t>RELE SR-N4 AUX. 2NO+2NC PARA EQ. CTROL MITSUBISHI</t>
  </si>
  <si>
    <t>MIT0196</t>
  </si>
  <si>
    <t>BOBINA DISPARO PARA NF250CW, 250SW, 120V</t>
  </si>
  <si>
    <t>MIT0197</t>
  </si>
  <si>
    <t>MODULO AL2-2PC-ADP PARA ENTRADA DE TERMOCUPULA</t>
  </si>
  <si>
    <t>MIT0198</t>
  </si>
  <si>
    <t>MODULO AL2-2PT-ADP PARA ENTRADA DE PT-100</t>
  </si>
  <si>
    <t>MIT0200</t>
  </si>
  <si>
    <t>VENTILADOR RKL 15055-1M, 230V, 50/60 HZ,149MMX149MMX67,5MM</t>
  </si>
  <si>
    <t>MIT0201</t>
  </si>
  <si>
    <t>VENTILADOR RKL 15055-1F, 115V, 50/60 HZ,149MMX149MMX67,5MM</t>
  </si>
  <si>
    <t>MIT0202</t>
  </si>
  <si>
    <t>FILTRO DE SALIDA RKL 15055-2, PARA VENTILADOR RKL 15</t>
  </si>
  <si>
    <t>MIT0203</t>
  </si>
  <si>
    <t>ESFERA FILTRANTE RKL 15055 PARA VENTILADOR RKL 15.POR 5 UNID</t>
  </si>
  <si>
    <t>MIT0204</t>
  </si>
  <si>
    <t>REJILLA METALICA LZ 30-6 PARA MOTOR DE VENTILADOR RKL 15/20</t>
  </si>
  <si>
    <t>MIT0205</t>
  </si>
  <si>
    <t>MOTOR VENTILADOR 4600 N, RKL-15/20,115 VAC</t>
  </si>
  <si>
    <t>MIT0206</t>
  </si>
  <si>
    <t>MOTOR VENTILADOR 4650 N, RKL-15/20,230 VAC</t>
  </si>
  <si>
    <t>MIT0207</t>
  </si>
  <si>
    <t>MOTOR VENTILADOR 4214/12H, 24 VDC</t>
  </si>
  <si>
    <t>MIT0208</t>
  </si>
  <si>
    <t>VENTILADOR RKL  20105-1M, 230V,50/60 HZ,204MMX204MMX95MM</t>
  </si>
  <si>
    <t>MIT0209</t>
  </si>
  <si>
    <t>VENTILADOR RKL  20105-1F, 115V,50/60 HZ,204MMX204MMX95MM</t>
  </si>
  <si>
    <t>MIT0210</t>
  </si>
  <si>
    <t>FILTRO DE SALIDA RKL 20105-2, PARA VENTILADOR RKL 20</t>
  </si>
  <si>
    <t>MIT0211</t>
  </si>
  <si>
    <t>ESFERA FILTRANTE RKL 20105 PARA VENTILADOR RKL 20.POR 5 UNID</t>
  </si>
  <si>
    <t>MIT0212</t>
  </si>
  <si>
    <t>CONO VENTILADOR RKL 20105-22, PARA VENTILADOR RKL 20</t>
  </si>
  <si>
    <t>MIT0213</t>
  </si>
  <si>
    <t>VENTILADOR RKL 25230-1M, 230V, 50/60 HZ,255MMX255MMX118MM</t>
  </si>
  <si>
    <t>MIT0214</t>
  </si>
  <si>
    <t>VENTILADOR RKL 25230-1F, 115V, 50/60 HZ,255MMX255MMX118MM</t>
  </si>
  <si>
    <t>MIT0215</t>
  </si>
  <si>
    <t>FILTRO DE SALIDA RKL 25230-2, PARA VENTILADOR RKL 25</t>
  </si>
  <si>
    <t>MIT0216</t>
  </si>
  <si>
    <t>ESFERA FILTRANTE RKL RKL 25230 PARA VENTILADOR RKL 25.POR 5</t>
  </si>
  <si>
    <t>MIT0217</t>
  </si>
  <si>
    <t>REJILLA METALICA LZ 30-5 PARA MOTOR DE VENTILADOR RKL 25</t>
  </si>
  <si>
    <t>MIT0218</t>
  </si>
  <si>
    <t>MOTOR VENTILADOR 7805 ES, RKL-25230,115 VAC</t>
  </si>
  <si>
    <t>MIT0219</t>
  </si>
  <si>
    <t>MOTOR VENTILADOR 7855 ES, RKL-25230,230 VAC</t>
  </si>
  <si>
    <t>MIT0220</t>
  </si>
  <si>
    <t>VARIADOR VELOCIDAD MIT.FR-E720-030-NA,3F,3AMP,240VAC,1/2HP</t>
  </si>
  <si>
    <t>MIT0221</t>
  </si>
  <si>
    <t>VARIADOR VELOCIDAD MIT.FR-E720-050-NA,3F,5AMP,240VAC,1HP</t>
  </si>
  <si>
    <t>MIT0222</t>
  </si>
  <si>
    <t>VARIADOR VELOCIDAD MIT.FR-E720-080-NA,3F,8AMP,240VAC,2HP</t>
  </si>
  <si>
    <t>MIT0223</t>
  </si>
  <si>
    <t>VARIADOR VELOCIDAD MIT.FR-E720-110-NA,3F,11AMP,240VAC,3HP</t>
  </si>
  <si>
    <t>MIT0224</t>
  </si>
  <si>
    <t>VARIADOR VELOCIDAD MIT.FR-E720-175-NA,3F,17,5AMP,240VAC,5HP</t>
  </si>
  <si>
    <t>MIT0225</t>
  </si>
  <si>
    <t>VARIADOR VELOCIDAD MIT.FR-E720-240-NA,3F,24AMP,240VAC,7.5HP</t>
  </si>
  <si>
    <t>MIT0226</t>
  </si>
  <si>
    <t>VARIADOR VELOCIDAD MIT.FR-E720-330-NA,3F,33AMP,240VAC,10HP</t>
  </si>
  <si>
    <t>MIT0227</t>
  </si>
  <si>
    <t>VARIADOR VELOCIDAD MIT.FR-E720-470-NA,3F,47AMP,240VAC,15HP</t>
  </si>
  <si>
    <t>MIT0228</t>
  </si>
  <si>
    <t>VARIADOR VELOCIDAD MIT.FR-E720-600-NA,3F,60AMP,240VAC,20HP</t>
  </si>
  <si>
    <t>MIT0229</t>
  </si>
  <si>
    <t>VARIADOR VELOCIDAD MIT.FR-E740-016-NA,3F,1.6AMP,480VAC,1/2HP</t>
  </si>
  <si>
    <t>MIT0230</t>
  </si>
  <si>
    <t>VARIADOR VELOCIDAD MIT.FR-E740-026-NA,3F,2.6AMP,480VAC,1HP</t>
  </si>
  <si>
    <t>MIT0231</t>
  </si>
  <si>
    <t>VARIADOR VELOCIDAD MIT.FR-E740-040-NA,3F,4AMP,480VAC,2HP</t>
  </si>
  <si>
    <t>MIT0232</t>
  </si>
  <si>
    <t>VARIADOR VELOCIDAD MIT.FR-E740-060-NA,3F,6AMP,480VAC,3HP</t>
  </si>
  <si>
    <t>MIT0233</t>
  </si>
  <si>
    <t>VARIADOR VELOCIDAD MIT.FR-E740-095-NA,3F,9.5AMP,480VAC,5HP</t>
  </si>
  <si>
    <t>MIT0234</t>
  </si>
  <si>
    <t>VARIADOR VELOCIDAD MIT.FR-E740-120-NA,3F,12AMP,480VAC,7.5HP</t>
  </si>
  <si>
    <t>MIT0235</t>
  </si>
  <si>
    <t>VARIADOR VELOCIDAD MIT.FR-E740-170-NA,3F,17AMP,480VAC,10HP</t>
  </si>
  <si>
    <t>MIT0236</t>
  </si>
  <si>
    <t>VARIADOR VELOCIDAD MIT.FR-E740-230-NA,3F,23AMP,480VAC,15HP</t>
  </si>
  <si>
    <t>MIT0237</t>
  </si>
  <si>
    <t>VARIADOR VELOCIDAD MIT.FR-E740-300-NA,3F,30AMP,480VAC,20HP</t>
  </si>
  <si>
    <t>MIT0238</t>
  </si>
  <si>
    <t>VARIADOR VELOCIDAD MIT.FR-F720-00770-NA,3F,70AMP,240VAC,25HP</t>
  </si>
  <si>
    <t>MIT0239</t>
  </si>
  <si>
    <t>VARIADOR VELOCIDAD MIT.FR-F720-00930-NA,3F,85AMP,240VAC,30HP</t>
  </si>
  <si>
    <t>MIT0240</t>
  </si>
  <si>
    <t>VARIADOR VELOCIDAD MIT.FR-F720-01250-NA,3F,114AMP,240VAC,40H</t>
  </si>
  <si>
    <t>MIT0241</t>
  </si>
  <si>
    <t>VARIADOR VELOCIDAD MIT.FR-F720-01540-NA,3F,140AMP,240VAC,50H</t>
  </si>
  <si>
    <t>MIT0242</t>
  </si>
  <si>
    <t>VARIADOR VELOCIDAD MIT.FR-F720-01870-NA,3F,170AMP,240VAC,60H</t>
  </si>
  <si>
    <t>MIT0243</t>
  </si>
  <si>
    <t>VARIADOR VELOCIDAD MIT.FR-F720-02330-NA,3F,212AMP,240VAC,75H</t>
  </si>
  <si>
    <t>MIT0244</t>
  </si>
  <si>
    <t>VARIADOR VELOCIDAD MIT.FR-F740-00380,3F,35AMP,480VAC,25HP</t>
  </si>
  <si>
    <t>MIT0245</t>
  </si>
  <si>
    <t>VARIADOR VELOCIDAD MIT.FR-F740-00470,3F,43AMP,480VAC,30HP</t>
  </si>
  <si>
    <t>MIT0246</t>
  </si>
  <si>
    <t>VARIADOR VELOCIDAD MIT.FR-F740-00620,3F,57AMP,480VAC,40HP</t>
  </si>
  <si>
    <t>MIT0247</t>
  </si>
  <si>
    <t>VARIADOR VELOCIDAD MIT.FR-F740-00770,3F,70AMP,480VAC,50HP</t>
  </si>
  <si>
    <t>MIT0248</t>
  </si>
  <si>
    <t>VARIADOR VELOCIDAD MIT.FR-F740-00930,3F,85AMP,480VAC,605HP</t>
  </si>
  <si>
    <t>MIT0249</t>
  </si>
  <si>
    <t>VARIADOR VELOCIDAD MIT.FR-F740-01160,3F,106AMP,480VAC,75HP</t>
  </si>
  <si>
    <t>MIT0250</t>
  </si>
  <si>
    <t>VARIADOR VELOCIDAD MIT. FR-S520E-0.4K-NA,3F,2.5AMP,240VAC,1/</t>
  </si>
  <si>
    <t>MIT0251</t>
  </si>
  <si>
    <t>VARIADOR VELOCIDAD MIT. FR-S520E-0.75K-NA,3F,4.1AMP,240VAC,1</t>
  </si>
  <si>
    <t>MIT0252</t>
  </si>
  <si>
    <t>VARIADOR VELOCIDAD MIT. FR-S520E-1.5K-NA,3F,7AMP,240VAC,2HP</t>
  </si>
  <si>
    <t>MIT0253</t>
  </si>
  <si>
    <t>VARIADOR VELOCIDAD MIT. FR-S520E-2.2K-NA,3F,10AMP,240VAC,3HP</t>
  </si>
  <si>
    <t>MIT0254</t>
  </si>
  <si>
    <t>VARIADOR VELOCIDAD MIT. FR-S520E-3.7K-NA,3F,16.5AMP,240VAC,5</t>
  </si>
  <si>
    <t>MIT0255</t>
  </si>
  <si>
    <t>VARIADOR VELOCIDAD MIT. FR-S540E-0.4K-NA,3F,1.2AMP,480VAC,1/</t>
  </si>
  <si>
    <t>MIT0256</t>
  </si>
  <si>
    <t>VARIADOR VELOCIDAD MIT. FR-S540E-0.75K-NA,3F,2.2AMP,380VAC,1</t>
  </si>
  <si>
    <t>MIT0257</t>
  </si>
  <si>
    <t>VARIADOR VELOCIDAD MIT. FR-S540E-1.5K-NA,3F,3.6AMP,480VAC,2H</t>
  </si>
  <si>
    <t>MIT0258</t>
  </si>
  <si>
    <t>VARIADOR VELOCIDAD MIT. FR-S540E-2.2K-NA,3F,5AMP,480VAC,3HP</t>
  </si>
  <si>
    <t>MIT0259</t>
  </si>
  <si>
    <t>VARIADOR VELOCIDAD MIT. FR-S540E-3.7K-NA,3F,85AMP,480VAC,5HP</t>
  </si>
  <si>
    <t>MIT0260</t>
  </si>
  <si>
    <t>FUSIBLE LIMITADOR XRNT3A-24-10,MT,24kV,10AMP,51mm</t>
  </si>
  <si>
    <t>MIT0261</t>
  </si>
  <si>
    <t>FUSIBLE LIMITADOR XRNT3A-24-16,MT,24kV,16AMP,51mm</t>
  </si>
  <si>
    <t>MIT0262</t>
  </si>
  <si>
    <t>FUSIBLE LIMITADOR XRNT3A-24-25,MT,24kV,25AMP,51mm</t>
  </si>
  <si>
    <t>MIT0263</t>
  </si>
  <si>
    <t>FUSIBLE LIMITADOR XRNT3A-24-40,MT,24kV,40AMP,51mm</t>
  </si>
  <si>
    <t>MIT0264</t>
  </si>
  <si>
    <t>FUSIBLE LIMITADOR XRNT3A-24-63,MT,24kV,63AMP,51mm</t>
  </si>
  <si>
    <t>MIT0265</t>
  </si>
  <si>
    <t>FUSIBLE LIMITADOR XRNT3A-24-80,MT,24kV,80AMP,76mm</t>
  </si>
  <si>
    <t>MIT0266</t>
  </si>
  <si>
    <t>FUSIBLE LIMITADOR XRNT3A-24-100,MT,24kV,100AMP,76mm</t>
  </si>
  <si>
    <t>MIT0267</t>
  </si>
  <si>
    <t>FUSIBLE LIMITADOR XRNT3A-24-125-MT,24kV,125AMP,76mm</t>
  </si>
  <si>
    <t>MIT0268</t>
  </si>
  <si>
    <t>FUSIBLE LIMITADOR XRNT3A-24-160,MT,24kV,160AMP,88mm</t>
  </si>
  <si>
    <t>MIT0269</t>
  </si>
  <si>
    <t>FUSIBLE LIMITADOR XRNT3A-24-200,MT,24kV,200AMP,88mm</t>
  </si>
  <si>
    <t>MIT0270</t>
  </si>
  <si>
    <t>FUSIBLE LIMITADOR XRNT3A-36-6,MT,36KV,6AMP,51MM</t>
  </si>
  <si>
    <t>MIT0271</t>
  </si>
  <si>
    <t>FUSIBLE LIMITADOR XRNT3A-36-16,MT, 36KV,16AMP,51MM</t>
  </si>
  <si>
    <t>MIT0272</t>
  </si>
  <si>
    <t>FUSIBLE LIMITADOR XRNT3A-36-25,MT, 36KV,25AMP,51MM</t>
  </si>
  <si>
    <t>MIT0273</t>
  </si>
  <si>
    <t>FUSIBLE LIMITADOR XRNT3A-36-40,MT, 36KV,40AMP,51MM</t>
  </si>
  <si>
    <t>MIT0275</t>
  </si>
  <si>
    <t>MIT0276</t>
  </si>
  <si>
    <t>VARIADOR VELOCIDAD MIT. FR-D720-025-NA,1F,2,5AMP,240VAC,1/2H</t>
  </si>
  <si>
    <t>MIT0277</t>
  </si>
  <si>
    <t>VARIADOR VELOCIDAD MIT. FR-D720-042-NA,1F,4,2,AMP,240VAC,1HP</t>
  </si>
  <si>
    <t>MIT0278</t>
  </si>
  <si>
    <t>VARIADOR VELOCIDAD MIT. FR-D720-070-NA,1F,7AMP,240VAC,2HP</t>
  </si>
  <si>
    <t>MIT0279</t>
  </si>
  <si>
    <t>VARIADOR VELOCIDAD MIT. FR-D720-100-NA,1F,10AMP,240VAC,10HP</t>
  </si>
  <si>
    <t>MIT0280</t>
  </si>
  <si>
    <t>VARIADOR VELOCIDAD MIT. FR-D720-165-NA,1F,10AMP,240VAC,10HP</t>
  </si>
  <si>
    <t>MIT0281</t>
  </si>
  <si>
    <t>VARIADOR VELOCIDAD MIT. FR-D720-238-NA,1F,10AMP,240VAC,10HP</t>
  </si>
  <si>
    <t>MIT0282</t>
  </si>
  <si>
    <t>VARIADOR VELOCIDAD MIT. FR-D720-318-NA,1F,10AMP,240VAC,10HP</t>
  </si>
  <si>
    <t>MIT0283</t>
  </si>
  <si>
    <t>VARIADOR VELOCIDAD MIT. FR-D740-012-NA,3F,1,2AMP,380VAC,1/2H</t>
  </si>
  <si>
    <t>MIT0284</t>
  </si>
  <si>
    <t>VARIADOR VELOCIDAD MIT. FR-D740-022-NA,3F,2,2AMP,380VAC,1HP</t>
  </si>
  <si>
    <t>MIT0285</t>
  </si>
  <si>
    <t>VARIADOR VELOCIDAD MIT. FR-D740-036-NA,3F,3,6AMP,380VAC,2HP</t>
  </si>
  <si>
    <t>MIT0286</t>
  </si>
  <si>
    <t>MIT0287</t>
  </si>
  <si>
    <t>VARIADOR VELOCIDAD MIT. FR-D740-080-NA,3F,8 AMP,380VAC,5HP</t>
  </si>
  <si>
    <t>MIT0288</t>
  </si>
  <si>
    <t>VARIADOR VELOCIDAD MIT. FR-D740-120-NA,3F,12 AMP, 380VAC</t>
  </si>
  <si>
    <t>MIT0289</t>
  </si>
  <si>
    <t>VARIADOR VELOCIDAD MIT. FR-D740-160-NA, 3F, 16AMP,380VAC</t>
  </si>
  <si>
    <t>MIT0290</t>
  </si>
  <si>
    <t>VENTILADOR RKL 15055-1N, 24VDC</t>
  </si>
  <si>
    <t>MIT0291</t>
  </si>
  <si>
    <t>VENTILADOR RKL 15055-1H, 12 VDC</t>
  </si>
  <si>
    <t>MOL0001</t>
  </si>
  <si>
    <t>CONTACTOR DILM7-10(24V50/60HZ) TRIP 7AMP-AC3</t>
  </si>
  <si>
    <t>MOL0002</t>
  </si>
  <si>
    <t>CONTACTOR DILM7-10(110V50/60HZ) TRIP 7AMP-AC3</t>
  </si>
  <si>
    <t>MOL0003</t>
  </si>
  <si>
    <t>CONTACTOR DILM7-10(220V50/60HZ) TRIP 7AMP-AC3</t>
  </si>
  <si>
    <t>MOL0004</t>
  </si>
  <si>
    <t>CONTACTOR DILM7-10(380V50HZ,440V6) TRIP 7AMP-AC3</t>
  </si>
  <si>
    <t>MOL0005</t>
  </si>
  <si>
    <t>CONTACTOR DILM7-01(24V50/60HZ) TRIP 7AMP-AC3</t>
  </si>
  <si>
    <t>MOL0006</t>
  </si>
  <si>
    <t>CONTACTOR DILM7-01(110V50/60HZ) TRIP 7AMP-AC3</t>
  </si>
  <si>
    <t>MOL0007</t>
  </si>
  <si>
    <t>CONTACTOR DILM7-01(220V50/60HZ) TRIP 7AMP-AC3</t>
  </si>
  <si>
    <t>MOL0008</t>
  </si>
  <si>
    <t>CONTACTOR DILM7-01(380V50HZ,440V6) TRIP 7AMP-AC3</t>
  </si>
  <si>
    <t>MOL0009</t>
  </si>
  <si>
    <t>CONTACTOR DILM9-10(24V50/60HZ) TRIP 9AMP-AC3</t>
  </si>
  <si>
    <t>MOL0010</t>
  </si>
  <si>
    <t>CONTACTOR DILM9-10(110V50/60HZ) TRIP 9AMP-AC3</t>
  </si>
  <si>
    <t>MOL0011</t>
  </si>
  <si>
    <t>CONTACTOR DILM9-10(220V50/60HZ) TRIP 9AMP-AC3</t>
  </si>
  <si>
    <t>MOL0012</t>
  </si>
  <si>
    <t>CONTACTOR DILM9-10(380V50HZ,440V6) TRIP 9AMP-AC3</t>
  </si>
  <si>
    <t>MOL0013</t>
  </si>
  <si>
    <t>CONTACTOR DILM9-01(24V50/60HZ) TRIP 9AMP-AC3</t>
  </si>
  <si>
    <t>MOL0014</t>
  </si>
  <si>
    <t>CONTACTOR DILM9-01(110V50/60HZ) TRIP 9AMP-AC3</t>
  </si>
  <si>
    <t>MOL0015</t>
  </si>
  <si>
    <t>CONTACTOR DILM9-01(220V50/60HZ) TRIP 9AMP-AC3</t>
  </si>
  <si>
    <t>MOL0016</t>
  </si>
  <si>
    <t>CONTACTOR DILM9-01(380V50HZ,440V6) TRIP 9AMP-AC3</t>
  </si>
  <si>
    <t>MOL0017</t>
  </si>
  <si>
    <t>CONTACTOR DILM12-10(24V50/60HZ) TRIP 12AMP-AC3</t>
  </si>
  <si>
    <t>MOL0018</t>
  </si>
  <si>
    <t>CONTACTOR DILM12-10(110V50/60HZ) TRIP 12AMP-AC3</t>
  </si>
  <si>
    <t>MOL0019</t>
  </si>
  <si>
    <t>CONTACTOR DILM12-10(220V50/60HZ) TRIP 12AMP-AC3</t>
  </si>
  <si>
    <t>MOL0020</t>
  </si>
  <si>
    <t>CONTACTOR DILM12-10(380V50HZ,440V)TRIP 12AMP-AC3</t>
  </si>
  <si>
    <t>MOL0021</t>
  </si>
  <si>
    <t>CONTACTOR DILM12-01(24V50/60HZ) TRIP 12AMP-AC3</t>
  </si>
  <si>
    <t>MOL0022</t>
  </si>
  <si>
    <t>CONTACTOR DILM12-01(110V50/60HZ) TRIP 12AMP-AC3</t>
  </si>
  <si>
    <t>MOL0023</t>
  </si>
  <si>
    <t>CONTACTOR DILM12-01(220V50/60HZ) TRIP 12AMP-AC3</t>
  </si>
  <si>
    <t>MOL0024</t>
  </si>
  <si>
    <t>CONTACTOR DILM12-01(380V50HZ,440V) TRIP 12AMP-AC3</t>
  </si>
  <si>
    <t>MOL0025</t>
  </si>
  <si>
    <t>CONTACTOR DILM15-10(24V50/60HZ) TRIP 15.5AMP-AC3</t>
  </si>
  <si>
    <t>MOL0026</t>
  </si>
  <si>
    <t>CONTACTOR DILM15-10(110V50/60HZ) TRIP 15.5AMP-AC3</t>
  </si>
  <si>
    <t>MOL0027</t>
  </si>
  <si>
    <t>CONTACTOR DILM15-10(220V50/60HZ) TRIP 15.5AMP-AC3</t>
  </si>
  <si>
    <t>MOL0028</t>
  </si>
  <si>
    <t>CONTACTOR DILM15-10(60HZ,440V) TRIP 15.5AMP-AC3</t>
  </si>
  <si>
    <t>MOL0029</t>
  </si>
  <si>
    <t>CONTACTOR DILM15-01(24V50/60HZ) TRIP 15.5AMP-AC3</t>
  </si>
  <si>
    <t>MOL0030</t>
  </si>
  <si>
    <t>CONTACTOR DILM15-01(110V50/60HZ) TRIP 15.5AMP-AC3</t>
  </si>
  <si>
    <t>MOL0031</t>
  </si>
  <si>
    <t>CONTACTOR DILM15-01(220V50/60HZ) TRIP 15.5AMP-AC3</t>
  </si>
  <si>
    <t>MOL0032</t>
  </si>
  <si>
    <t>CONTACTOR DILM15-01(60HZ,440V) TRIP 15.5AMP-AC3,</t>
  </si>
  <si>
    <t>MOL0033</t>
  </si>
  <si>
    <t>CONTACTOR DILM17-10(24V50/60HZ) TRIP 18AMP-AC3</t>
  </si>
  <si>
    <t>MOL0034</t>
  </si>
  <si>
    <t>CONTACTOR DILM17-10(110V50/60HZ) TRIP 18AMP-AC3</t>
  </si>
  <si>
    <t>MOL0035</t>
  </si>
  <si>
    <t>CONTACTOR DILM17-10(220V50/60HZ) TRIP 18AMP-AC3</t>
  </si>
  <si>
    <t>MOL0036</t>
  </si>
  <si>
    <t>CONTACTOR DILM17-10(380V50HZ,440V) TRIP 18AMP-AC3</t>
  </si>
  <si>
    <t>MOL0037</t>
  </si>
  <si>
    <t>CONTACTOR DILM17-01(24V50/60HZ) TRIP 18AMP-AC3</t>
  </si>
  <si>
    <t>MOL0038</t>
  </si>
  <si>
    <t>CONTACTOR DILM17-01(110V50/60HZ) TRIP 18AMP-AC3</t>
  </si>
  <si>
    <t>MOL0039</t>
  </si>
  <si>
    <t>CONTACTOR DILM17-01(220V50/60HZ) TRIP 18AMP-AC3</t>
  </si>
  <si>
    <t>MOL0040</t>
  </si>
  <si>
    <t>CONTACTOR DILM17-01(440V50HZ,440V60HZ) TRIP 18AMP-AC3</t>
  </si>
  <si>
    <t>MOL0041</t>
  </si>
  <si>
    <t>CONTACTOR DILM25-10(24V50/60HZ) TRIP 25AMP-AC3</t>
  </si>
  <si>
    <t>MOL0042</t>
  </si>
  <si>
    <t>CONTACTOR DILM25-10(110V50/60HZ) TRIP 25AMP-AC3</t>
  </si>
  <si>
    <t>MOL0043</t>
  </si>
  <si>
    <t>CONTACTOR DILM25-10(220V50/60HZ) TRIP 25AMP-AC3</t>
  </si>
  <si>
    <t>MOL0044</t>
  </si>
  <si>
    <t>CONTACTOR DILM25-10(380V50HZ,440V) TRIP 25AMP-AC3</t>
  </si>
  <si>
    <t>MOL0045</t>
  </si>
  <si>
    <t>CONTACTOR DILM25-01(24V50/60HZ) TRIP 25AMP-AC3</t>
  </si>
  <si>
    <t>MOL0046</t>
  </si>
  <si>
    <t>CONTACTOR DILM25-01(110V50/60HZ) TRIP 25AMP-AC3</t>
  </si>
  <si>
    <t>MOL0047</t>
  </si>
  <si>
    <t>CONTACTOR DILM25-01(220V50/60HZ) TRIP 25AMP-AC3</t>
  </si>
  <si>
    <t>MOL0048</t>
  </si>
  <si>
    <t>CONTACTOR DILM25-01(60HZ,440V) TRIP 25AMP-AC3</t>
  </si>
  <si>
    <t>MOL0049</t>
  </si>
  <si>
    <t>CONTACTOR DILM32-10(24V50/60HZ) TRIP 32AMP-AC3</t>
  </si>
  <si>
    <t>MOL0050</t>
  </si>
  <si>
    <t>CONTACTOR DILM32-10(110V50/60HZ) TRIP 32AMP-AC3</t>
  </si>
  <si>
    <t>MOL0051</t>
  </si>
  <si>
    <t>CONTACTOR DILM32-10(220V50/60HZ) TRIP 32AMP-AC3</t>
  </si>
  <si>
    <t>MOL0052</t>
  </si>
  <si>
    <t>CONTACTOR DILM32-10(380V50HZ,440V) TRIP 32AMP-AC3</t>
  </si>
  <si>
    <t>MOL0053</t>
  </si>
  <si>
    <t>CONTACTOR DILM32-01(24V50/60HZ) TRIP 32AMP-AC3</t>
  </si>
  <si>
    <t>MOL0054</t>
  </si>
  <si>
    <t>CONTACTOR DILM32-01(110V50/60HZ) TRIP 32AMP-AC3</t>
  </si>
  <si>
    <t>MOL0055</t>
  </si>
  <si>
    <t>CONTACTOR DILM32-01(220V50/60HZ) TRIP 32AMP-AC3</t>
  </si>
  <si>
    <t>MOL0056</t>
  </si>
  <si>
    <t>CONTACTOR DILM32-01(400V50HZ,440V60HZ) TRIP 32AMP-AC3</t>
  </si>
  <si>
    <t>MOL0057</t>
  </si>
  <si>
    <t>CONTACTOR DILM40(24V50/60HZ) TRIP 40AMP-AC3</t>
  </si>
  <si>
    <t>MOL0058</t>
  </si>
  <si>
    <t>CONTACTOR DILM40(110V50/60HZ) TRIP 40AMP-AC3</t>
  </si>
  <si>
    <t>MOL0059</t>
  </si>
  <si>
    <t>CONTACTOR DILM40(220V50/60HZ) TRIP 40AMP-AC3</t>
  </si>
  <si>
    <t>MOL0060</t>
  </si>
  <si>
    <t>CONTACTOR DILM40(380V50HZ,440V60H) TRIP 40AMP-AC3</t>
  </si>
  <si>
    <t>MOL0061</t>
  </si>
  <si>
    <t>CONTACTOR DILM50(24V50/60HZ) TRIP 50AMP-AC3</t>
  </si>
  <si>
    <t>MOL0062</t>
  </si>
  <si>
    <t>CONTACTOR DILM50(110V50/60HZ) TRIP 50AMP-AC3</t>
  </si>
  <si>
    <t>MOL0063</t>
  </si>
  <si>
    <t>CONTACTOR DILM50(220V50/60HZ) TRIP 50AMP-AC3</t>
  </si>
  <si>
    <t>MOL0064</t>
  </si>
  <si>
    <t>CONTACTOR DILM50(380V50HZ,440V60H) TRIP 50AMP-AC3</t>
  </si>
  <si>
    <t>MOL0065</t>
  </si>
  <si>
    <t>CONTACTOR DILM65(24V50/60HZ) TRIP 65AMP-AC3</t>
  </si>
  <si>
    <t>MOL0066</t>
  </si>
  <si>
    <t>CONTACTOR DILM65(110V50/60HZ) TRIP 65AMP-AC3</t>
  </si>
  <si>
    <t>MOL0067</t>
  </si>
  <si>
    <t>CONTACTOR DILM65(220V50/60HZ) TRIP 65AMP-AC3</t>
  </si>
  <si>
    <t>MOL0068</t>
  </si>
  <si>
    <t>CONTACTOR DILM65(380V50HZ,440V60HZ) TRIP 65AMP-AC3</t>
  </si>
  <si>
    <t>MOL0069</t>
  </si>
  <si>
    <t>CONTACTOR DILM80(24V50/60HZ) TRIP 80AMP-AC3</t>
  </si>
  <si>
    <t>MOL0070</t>
  </si>
  <si>
    <t>CONTACTOR DILM80(110V50/60HZ) TRIP 80AMP-AC3</t>
  </si>
  <si>
    <t>MOL0071</t>
  </si>
  <si>
    <t>CONTACTOR DILM80(220V50/60HZ) TRIP 80AMP-AC3</t>
  </si>
  <si>
    <t>MOL0072</t>
  </si>
  <si>
    <t>CONTACTOR DILM80(380V50HZ,440V60HZ) TRIP 80AMP-AC3</t>
  </si>
  <si>
    <t>MOL0073</t>
  </si>
  <si>
    <t>CONTACTOR DILM95(24V50/60HZ) TRIP 95AMP-AC3</t>
  </si>
  <si>
    <t>MOL0074</t>
  </si>
  <si>
    <t>CONTACTOR DILM95(110V50/60HZ) TRIP 95AMP-AC3</t>
  </si>
  <si>
    <t>MOL0075</t>
  </si>
  <si>
    <t>CONTACTOR DILM95(220V50/60HZ) TRIP 95AMP-AC3</t>
  </si>
  <si>
    <t>MOL0076</t>
  </si>
  <si>
    <t>CONTACTOR DILM95(380V50HZ,440V60H) TRIP 95AMP-AC3</t>
  </si>
  <si>
    <t>MOL0077</t>
  </si>
  <si>
    <t>CONTACTOR DILM115(RAC24) TRIP 115AMP-AC3</t>
  </si>
  <si>
    <t>MOL0078</t>
  </si>
  <si>
    <t>CONTACTOR DILM115(RAC120) TRIP 115AMP-AC3</t>
  </si>
  <si>
    <t>MOL0079</t>
  </si>
  <si>
    <t>CONTACTOR DILM115(RAC240) TRIP 115AMP-AC3</t>
  </si>
  <si>
    <t>MOL0080</t>
  </si>
  <si>
    <t>CONTACTOR DILM115(RAC440) TRIP 115AMP-AC3</t>
  </si>
  <si>
    <t>MOL0081</t>
  </si>
  <si>
    <t>CONTACTOR DILM150(RAC24) TRIP 150AMP-AC3</t>
  </si>
  <si>
    <t>MOL0082</t>
  </si>
  <si>
    <t>CONTACTOR DILM150(RAC120) TRIP 150AMP-AC3</t>
  </si>
  <si>
    <t>MOL0083</t>
  </si>
  <si>
    <t>CONTACTOR DILM150(RAC240) TRIP 150AMP-AC3</t>
  </si>
  <si>
    <t>MOL0084</t>
  </si>
  <si>
    <t>CONTACTOR DILM150(RAC440) TRIP 150AMP-AC3</t>
  </si>
  <si>
    <t>MOL0085</t>
  </si>
  <si>
    <t>CONTACTOR DILM185/22(RA250) TRIP 185AMP-AC3</t>
  </si>
  <si>
    <t>MOL0086</t>
  </si>
  <si>
    <t>CONTACTOR DILM185/22(RAC500) TRIP 185AMP-AC3</t>
  </si>
  <si>
    <t>MOL0087</t>
  </si>
  <si>
    <t>CONTACTOR DILM225/22(RA250) TRIP 225AMP-AC3</t>
  </si>
  <si>
    <t>MOL0088</t>
  </si>
  <si>
    <t>CONTACTOR DILM225/22(RAC500) TRIP 225AMP-AC3</t>
  </si>
  <si>
    <t>MOL0089</t>
  </si>
  <si>
    <t>CONTACTOR DILM250/22(RA250) TRIP 250AMP-AC3</t>
  </si>
  <si>
    <t>MOL0090</t>
  </si>
  <si>
    <t>CONTACTOR DILM250/22(RAC500) TRIP 250AMP-AC3</t>
  </si>
  <si>
    <t>MOL0091</t>
  </si>
  <si>
    <t>CONTACTOR DILM300/22(RA250) TRIP 300AMP-AC3</t>
  </si>
  <si>
    <t>MOL0092</t>
  </si>
  <si>
    <t>CONTACTOR DILM300/22(RAC500) TRIP 300AMP-AC3</t>
  </si>
  <si>
    <t>MOL0093</t>
  </si>
  <si>
    <t>CONTACTOR DILM400/22(RA250) TRIP 400AMP-AC3</t>
  </si>
  <si>
    <t>MOL0094</t>
  </si>
  <si>
    <t>CONTACTOR DILM400/22(RAC500) TRIP 400AMP-AC3</t>
  </si>
  <si>
    <t>MOL0095</t>
  </si>
  <si>
    <t>CONTACTOR DILM500/22(RA250) TRIP 500AMP-AC3</t>
  </si>
  <si>
    <t>MOL0096</t>
  </si>
  <si>
    <t>CONTACTOR DILM500/22(RAC500) TRIP 500AMP-AC3</t>
  </si>
  <si>
    <t>MOL0097</t>
  </si>
  <si>
    <t>CONTACTOR DILM580/22(RA250) TRIP 580AMP-AC3</t>
  </si>
  <si>
    <t>MOL0098</t>
  </si>
  <si>
    <t>CONTACTOR DILM580/22(RAC500) TRIP 580AMP-AC3</t>
  </si>
  <si>
    <t>MOL0099</t>
  </si>
  <si>
    <t>CONTACTOR DILM650/22(RA250) TRIP 650AMP-AC3</t>
  </si>
  <si>
    <t>MOL0100</t>
  </si>
  <si>
    <t>CONTACTOR DILM650/22(RAC500) TRIP 650AMP-AC3</t>
  </si>
  <si>
    <t>MOL0101</t>
  </si>
  <si>
    <t>CONTACTOR DILM750/22(RA250) TRIP 750AMP-AC3</t>
  </si>
  <si>
    <t>MOL0102</t>
  </si>
  <si>
    <t>CONTACTOR DILM750/22(RAC500) TRIP 750AMP-AC3</t>
  </si>
  <si>
    <t>MOL0103</t>
  </si>
  <si>
    <t>CONTACTOR DILM820/22(RA250) TRIP 820AMP-AC3</t>
  </si>
  <si>
    <t>MOL0104</t>
  </si>
  <si>
    <t>CONTACTOR DILM820/22(RAC500) TRIP 820AMP-AC3</t>
  </si>
  <si>
    <t>MOL0105</t>
  </si>
  <si>
    <t>CONTACTOR DILM1000/22(RA250) TRIP 1000AMP-AC3</t>
  </si>
  <si>
    <t>MOL0106</t>
  </si>
  <si>
    <t>CONTACTOR DILM1000/22(RAC500) TRIP 1000AMP-AC3</t>
  </si>
  <si>
    <t>MOL0107</t>
  </si>
  <si>
    <t>CONTACTOR DILH1400/22(RAW250) TRIP 1714 AMP-AC1</t>
  </si>
  <si>
    <t>MOL0108</t>
  </si>
  <si>
    <t>CONTACTOR DILH2000/22(RAW250) TRIP 2450 AMP-AC1</t>
  </si>
  <si>
    <t>MOL0109</t>
  </si>
  <si>
    <t>CONTACTOR DILM9-10(12VDC) TRIP 9AMP-AC3</t>
  </si>
  <si>
    <t>MOL0110</t>
  </si>
  <si>
    <t>CONTACTOR DILM9-10(RDC24) TRIP 9AMP-AC3</t>
  </si>
  <si>
    <t>MOL0111</t>
  </si>
  <si>
    <t>CONTACTOR DILM9-10(RDC60) TRIP 9AMP-AC3</t>
  </si>
  <si>
    <t>MOL0112</t>
  </si>
  <si>
    <t>CONTACTOR DILM9-10(RDC130) TRIP 9AMP-AC3</t>
  </si>
  <si>
    <t>MOL0113</t>
  </si>
  <si>
    <t>CONTACTOR DILM12-10(12VDC) TRIP 12AMP-AC3</t>
  </si>
  <si>
    <t>MOL0114</t>
  </si>
  <si>
    <t>CONTACTOR DILM12-10(RDC24) TRIP 12AMP-AC3</t>
  </si>
  <si>
    <t>MOL0115</t>
  </si>
  <si>
    <t>CONTACTOR DILM12-10(RDC60) TRIP 12AMP-AC3</t>
  </si>
  <si>
    <t>MOL0116</t>
  </si>
  <si>
    <t>CONTACTOR DILM12-10(RDC130) TRIP 12AMP-AC3</t>
  </si>
  <si>
    <t>MOL0117</t>
  </si>
  <si>
    <t>CONTACTOR DILM17-10(RDC24) TRIP 18AMP-AC3, 40AMP-AC1</t>
  </si>
  <si>
    <t>MOL0118</t>
  </si>
  <si>
    <t>CONTACTOR DILM17-10(RDC48) TRIP 18AMP-AC3, 40AMP-AC1</t>
  </si>
  <si>
    <t>MOL0119</t>
  </si>
  <si>
    <t>CONTACTOR DILM17-10(RDC130) TRIP 18AMP-AC3, 40AMP-AC1</t>
  </si>
  <si>
    <t>MOL0120</t>
  </si>
  <si>
    <t>CONTACTOR DILM25-10(RDC24) TRIP 25AMP-AC3, 45AMP-AC1</t>
  </si>
  <si>
    <t>MOL0121</t>
  </si>
  <si>
    <t>CONTACTOR DILM25-10(RDC60) TRIP 25AMP-AC3, 45AMP-AC1</t>
  </si>
  <si>
    <t>MOL0122</t>
  </si>
  <si>
    <t>CONTACTOR DILM25-10(RDC130) TRIP 25AMP-AC3, 45AMP-AC1</t>
  </si>
  <si>
    <t>MOL0123</t>
  </si>
  <si>
    <t>CONTACTOR DILM32-10(RDC24) TRIP 32AMP-AC3, 45AMP-AC1</t>
  </si>
  <si>
    <t>MOL0124</t>
  </si>
  <si>
    <t>CONTACTOR DILM32-10(RDC60) TRIP 32AMP-AC3, 45AMP-AC1</t>
  </si>
  <si>
    <t>MOL0125</t>
  </si>
  <si>
    <t>CONTACTOR DILM32-10(RDC130) TRIP 32AMP-AC3, 45AMP-AC1</t>
  </si>
  <si>
    <t>MOL0126</t>
  </si>
  <si>
    <t>CONTACTOR DILM40-10(RDC24) TRIP 40AMP-AC3, 60AMP-AC1</t>
  </si>
  <si>
    <t>MOL0127</t>
  </si>
  <si>
    <t>CONTACTOR DILM40-10(RDC60) TRIP 40AMP-AC3, 60AMP-AC1</t>
  </si>
  <si>
    <t>MOL0128</t>
  </si>
  <si>
    <t>CONTACTOR DILM40-10(RDC130) TRIP 40AMP-AC3, 60AMP-AC1</t>
  </si>
  <si>
    <t>MOL0129</t>
  </si>
  <si>
    <t>CONTACTOR DILM50-10(RDC24) TRIP 50AMP-AC3, 80AMP-AC1</t>
  </si>
  <si>
    <t>MOL0130</t>
  </si>
  <si>
    <t>CONTACTOR DILM50-10(RDC60) TRIP 50AMP-AC3, 80AMP-AC1</t>
  </si>
  <si>
    <t>MOL0131</t>
  </si>
  <si>
    <t>CONTACTOR DILM50-10(RDC130) TRIP 50AMP-AC3, 80AMP-AC1</t>
  </si>
  <si>
    <t>MOL0132</t>
  </si>
  <si>
    <t>CONTACTOR DILM65-10(RDC24) TRIP 65AMP-AC3, 98AMP-AC1</t>
  </si>
  <si>
    <t>MOL0133</t>
  </si>
  <si>
    <t>CONTACTOR DILM65-10(RDC60) TRIP 65AMP-AC3, 98AMP-AC1</t>
  </si>
  <si>
    <t>MOL0134</t>
  </si>
  <si>
    <t>CONTACTOR DILM65-10(RDC130) TRIP 65AMP-AC3, 98AMP-AC1</t>
  </si>
  <si>
    <t>MOL0135</t>
  </si>
  <si>
    <t>CONTACTOR DILK12-11(110V50/120V60HZ) PARA CONDENSADOR DE 7,5</t>
  </si>
  <si>
    <t>MOL0136</t>
  </si>
  <si>
    <t>CONTACTOR DILK12-11(190V50/200V60HZ) PARA CONDENSADOR 7,5 KV</t>
  </si>
  <si>
    <t>MOL0137</t>
  </si>
  <si>
    <t>CONTACTOR DILK12-11(400V50HZ/440V60HZ) PARA CONDENSADOR  7,5</t>
  </si>
  <si>
    <t>MOL0138</t>
  </si>
  <si>
    <t>CONTACTOR DILK20-11(110V50/60HZ) PARA CONDENSADOR  11 KVAR</t>
  </si>
  <si>
    <t>MOL0139</t>
  </si>
  <si>
    <t>CONTACTOR DILK20-11(230V50/240V60HZ) PARA CONDENSADOR  11 KV</t>
  </si>
  <si>
    <t>MOL0140</t>
  </si>
  <si>
    <t>CONTACTOR DILK20-11(400V50HZ,440V60HZ) PARA CONDENSADOR 11 K</t>
  </si>
  <si>
    <t>MOL0141</t>
  </si>
  <si>
    <t>CONTACTOR DILK25-11(110V50/120V60HZ) PARA CONDENSADOR  15 KV</t>
  </si>
  <si>
    <t>MOL0142</t>
  </si>
  <si>
    <t>CONTACTOR DILK25-11(190V50HZ,220V60HZ) PARA CONDENSADOR 1</t>
  </si>
  <si>
    <t>MOL0143</t>
  </si>
  <si>
    <t>CONTACTOR DILK25-11(400V50HZ,440V60HZ) PARA CONDENSADOR 15 K</t>
  </si>
  <si>
    <t>MOL0144</t>
  </si>
  <si>
    <t>CONTACTOR DILK33-10(110V50/60HZ120V) PARA CONDENSADOR DE 20</t>
  </si>
  <si>
    <t>MOL0145</t>
  </si>
  <si>
    <t>CONTACTOR DILK33-10(190V50/200V60HZ) PARA CONDENSADOR DE 20</t>
  </si>
  <si>
    <t>MOL0146</t>
  </si>
  <si>
    <t>CONTACTOR DILK33-10(400V50HZ,440V60HZ) PARA CONDENSADOR DE 2</t>
  </si>
  <si>
    <t>MOL0147</t>
  </si>
  <si>
    <t>CONTACTOR DILK50-10(110V50/120V60HZ) PARA CONDENSADOR DE 25</t>
  </si>
  <si>
    <t>MOL0148</t>
  </si>
  <si>
    <t>CONTACTOR DILK50-10(230V50/240V60HZ) PARA CONDENSADOR DE 25</t>
  </si>
  <si>
    <t>MOL0149</t>
  </si>
  <si>
    <t>CONTACTOR DILK50-10(400V50HZ,440V60HZ) PARA CONDENSADOR DE 2</t>
  </si>
  <si>
    <t>MOL0150</t>
  </si>
  <si>
    <t>BOBINA DILM32-XSP(24V50/60HZ) AC (24V50/60HZ) PARA DILM17-32</t>
  </si>
  <si>
    <t>MOL0151</t>
  </si>
  <si>
    <t>BOBINA DILM32-XSP(110V50/60HZ) AC (110V50/60HZ) PARA DILM17-</t>
  </si>
  <si>
    <t>MOL0152</t>
  </si>
  <si>
    <t>BOBINA DILM32-XSP(220V50/60HZ) AC (220V50/60HZ) PARA DILM17-</t>
  </si>
  <si>
    <t>MOL0153</t>
  </si>
  <si>
    <t>BOBINA DILM32-XSP(380V50HZ,440AC)(380V50HZ,440V60HZ) PARA DI</t>
  </si>
  <si>
    <t>MOL0154</t>
  </si>
  <si>
    <t>BOBINA DILM65-XSP(24V50/60HZ) AC (24V50/60HZ) PARA DILM40</t>
  </si>
  <si>
    <t>MOL0155</t>
  </si>
  <si>
    <t>BOBINA DILM65-XSP(110V50/60HZ) AC (110V50/60HZ) PARA DILM40</t>
  </si>
  <si>
    <t>MOL0156</t>
  </si>
  <si>
    <t>BOBINA DILM65-XSP(220V50/60HZ) AC (220V50/60HZ) PARA DILM40</t>
  </si>
  <si>
    <t>MOL0157</t>
  </si>
  <si>
    <t>BOBINA DILM65-XSP(380V50HZ,440)AC (380V50HZ,440V60HZ) PARA D</t>
  </si>
  <si>
    <t>MOL0158</t>
  </si>
  <si>
    <t>BOBINA DILM95-XSP(24V50/60HZ) AC (24V50/60HZ) PARA DILM80</t>
  </si>
  <si>
    <t>MOL0159</t>
  </si>
  <si>
    <t>BOBINA DILM95-XSP(110V50/60HZ) AC (110V50/60HZ) PARA DILM80</t>
  </si>
  <si>
    <t>MOL0160</t>
  </si>
  <si>
    <t>BOBINA DILM95-XSP(220V50/60HZ) AC (220V50/60HZ) PARA DILM80</t>
  </si>
  <si>
    <t>MOL0161</t>
  </si>
  <si>
    <t>BOBINA DILM95-XSP(380V50HZ,440AC)(380V50HZ,440V60HZ) PARA DI</t>
  </si>
  <si>
    <t>MOL0162</t>
  </si>
  <si>
    <t>BOBINA DILM150-XSP(RAC24)AC 24V50/60HZ PARA DILM115..150</t>
  </si>
  <si>
    <t>MOL0163</t>
  </si>
  <si>
    <t>BOBINA DILM150-XSP(RAC120)AC 100-120V50/60HZ PARA DILM115..1</t>
  </si>
  <si>
    <t>MOL0164</t>
  </si>
  <si>
    <t>BOBINA DILM150-XSP(RAC240)AC 190-240V50/60HZ PARA DILM115..1</t>
  </si>
  <si>
    <t>MOL0165</t>
  </si>
  <si>
    <t>BOBINA DILM150-XSP(RAC440)AC 380-440V50/60HZ PARA DILM115..1</t>
  </si>
  <si>
    <t>MOL0166</t>
  </si>
  <si>
    <t>BOBINA DILM32-XSP(RDC24) 24-27VDC PARA DILM17..32</t>
  </si>
  <si>
    <t>MOL0167</t>
  </si>
  <si>
    <t>BOBINA DILM32-XSP(RDC60) 48-60VDC PARA DILM17..32</t>
  </si>
  <si>
    <t>MOL0168</t>
  </si>
  <si>
    <t>BOBINA DILM32-XSP(RDC130) 110-130VDC PARA DILM17..32</t>
  </si>
  <si>
    <t>MOL0169</t>
  </si>
  <si>
    <t>BOBINA DILM65-XSP(RDC24) 24-27VDC PARA DILM40..65</t>
  </si>
  <si>
    <t>MOL0170</t>
  </si>
  <si>
    <t>BOBINA DILM65-XSP(RDC60) 48-60VDC PARA DILM40..65</t>
  </si>
  <si>
    <t>MOL0171</t>
  </si>
  <si>
    <t>BOBINA DILM65-XSP(RDC130) 110-130VDC PARA DILM40..65</t>
  </si>
  <si>
    <t>MOL0180</t>
  </si>
  <si>
    <t>BOBINA J-DIL1M(400V50HZ,440V60) 440V PARA DIL1(A)M</t>
  </si>
  <si>
    <t>MOL0181</t>
  </si>
  <si>
    <t>BOBINA J-DIL2M(110V50HZ,120V60) 120V PARA DIL2(A)M</t>
  </si>
  <si>
    <t>MOL0183</t>
  </si>
  <si>
    <t>BOBINA J-DIL2M(400V50HZ,440V60) 440V PARA DIL2(A)M</t>
  </si>
  <si>
    <t>MOL0184</t>
  </si>
  <si>
    <t>BOBINA J-DIL3M(110V50HZ,120V60) 120V PARA DIL3(A)M</t>
  </si>
  <si>
    <t>MOL0186</t>
  </si>
  <si>
    <t>BOBINA J-DIL3M(400V50HZ,440V60) 440V PARA DIL3(A)M</t>
  </si>
  <si>
    <t>MOL0189</t>
  </si>
  <si>
    <t>BOBINA J-DIL4M(400V50HZ,440V60) 440V PARA DIL4(A)M</t>
  </si>
  <si>
    <t>MOL0190</t>
  </si>
  <si>
    <t>BOBINA DILM250XSP/E(RA250) 110-250VAC PARA DIL185-250</t>
  </si>
  <si>
    <t>MOL0191</t>
  </si>
  <si>
    <t>BOBINA DILM250XSP/E(RAC500) 250-500VAC PARA DIL185-250</t>
  </si>
  <si>
    <t>MOL0192</t>
  </si>
  <si>
    <t>BOBINA DILM500XSP/E(RA250) 110-250VAC PARA DIL300-500</t>
  </si>
  <si>
    <t>MOL0193</t>
  </si>
  <si>
    <t>BOBINA DILM500XSP/E(RAC500) 250-500VAC PARA DIL300-500</t>
  </si>
  <si>
    <t>MOL0194</t>
  </si>
  <si>
    <t>BOBINA DILM820XSP/E(RA250) 110-250VAC PARA DIL580-820</t>
  </si>
  <si>
    <t>MOL0195</t>
  </si>
  <si>
    <t>BOBINA DILM820XSP/E(RAC500) 250-500VAC PARA DIL580-820</t>
  </si>
  <si>
    <t>MOL0196</t>
  </si>
  <si>
    <t>BOBINA DILM1000-XSP/E(RA250) M S TARJETA ELECTRONICA 110-240</t>
  </si>
  <si>
    <t>MOL0197</t>
  </si>
  <si>
    <t>BOBINA DILM1000-XSP/E(RAC500) M S TARJETA ELECTRONICA 250-50</t>
  </si>
  <si>
    <t>MOL0198</t>
  </si>
  <si>
    <t>BOBINA DILH1400XSP/E(RAW250) MS TARJETA ELECTRONICA PARA DIL</t>
  </si>
  <si>
    <t>MOL0199</t>
  </si>
  <si>
    <t>ENCLAVAMIENTO DILM12-XMV MEC. P' DILM7-15</t>
  </si>
  <si>
    <t>MOL0200</t>
  </si>
  <si>
    <t>ENCLAVAMIENTO DILM32-XMV MEC. P' DILM17-32</t>
  </si>
  <si>
    <t>MOL0201</t>
  </si>
  <si>
    <t>ENCLAVAMIENTO DILM65-XMV MEC. P' DILM40-65</t>
  </si>
  <si>
    <t>MOL0202</t>
  </si>
  <si>
    <t>ENCLAVAMIENTO DILM150-XMV MEC. P' DILM80-150</t>
  </si>
  <si>
    <t>MOL0203</t>
  </si>
  <si>
    <t>ENCLAVAMIENTO DILM500-XMV MEC. P' DILM185-500</t>
  </si>
  <si>
    <t>MOL0204</t>
  </si>
  <si>
    <t>ENCLAVAMIENTO DILM820-XMV MEC. P' DILM580-1000</t>
  </si>
  <si>
    <t>MOL0205</t>
  </si>
  <si>
    <t>TEMPORIZADOR DILM32-XTEE11(RA24) ELECTR, PARA DILM7..DILM32</t>
  </si>
  <si>
    <t>MOL0206</t>
  </si>
  <si>
    <t>TEMPORIZADOR DILM32-XTEE11(RAC130) ELECTR, PARA DILM7..DILM3</t>
  </si>
  <si>
    <t>MOL0207</t>
  </si>
  <si>
    <t>TEMPORIZADOR DILM32-XTEE11(RAC240) ELECTR, PARA DILM7..DILM3</t>
  </si>
  <si>
    <t>MOL0208</t>
  </si>
  <si>
    <t>TEMPORIZADOR DILM32-XTED11(RA24) ELECTR, PARA DILM7..DILM32</t>
  </si>
  <si>
    <t>MOL0209</t>
  </si>
  <si>
    <t>TEMPORIZADOR DILM32-XTED11(RAC130) ELECTR, PARA DILM7..DILM3</t>
  </si>
  <si>
    <t>MOL0210</t>
  </si>
  <si>
    <t>TEMPORIZADOR DILM32-XTED11(RAC240) ELECTR, PARA DILM7..DILM3</t>
  </si>
  <si>
    <t>MOL0211</t>
  </si>
  <si>
    <t>TEMPORIZADOR DILM32-XTEY20(RA24) ELECTR, PARA DILM7..DILM32</t>
  </si>
  <si>
    <t>MOL0212</t>
  </si>
  <si>
    <t>TEMPORIZADOR DILM32-XTEY20(RAC130) ELECTR, PARA DILM7..DILM3</t>
  </si>
  <si>
    <t>MOL0213</t>
  </si>
  <si>
    <t>TEMPORIZADOR DILM32-XTEY20(RAC240) ELECTR, PARA DILM7..DILM3</t>
  </si>
  <si>
    <t>MOL0214</t>
  </si>
  <si>
    <t>CUARTO NDIL0M POLO 35AMP AC1 PARA DILM40</t>
  </si>
  <si>
    <t>MOL0215</t>
  </si>
  <si>
    <t>CUARTO NDIL1M POLO 55AMP AC1 PARA DILM40</t>
  </si>
  <si>
    <t>MOL0216</t>
  </si>
  <si>
    <t>CUARTO NDIL2M POLO 75AMP AC1 PARA DILM50-65</t>
  </si>
  <si>
    <t>MOL0227</t>
  </si>
  <si>
    <t>JUEGO DILM250-XCT CONTACTOS PPALES, DILM185</t>
  </si>
  <si>
    <t>MOL0228</t>
  </si>
  <si>
    <t>JUEGO DILM250-XCT CONTACTOS PPALES, DILM225</t>
  </si>
  <si>
    <t>MOL0229</t>
  </si>
  <si>
    <t>JUEGO DILM250-XCT CONTACTOS PPALES, DILM250</t>
  </si>
  <si>
    <t>MOL0230</t>
  </si>
  <si>
    <t>JUEGO DILM500-XCT CONTACTOS PPALES, DILM300</t>
  </si>
  <si>
    <t>MOL0231</t>
  </si>
  <si>
    <t>JUEGO DILM500-XCT CONTACTOS PPALES, DILM400</t>
  </si>
  <si>
    <t>MOL0232</t>
  </si>
  <si>
    <t>JUEGO DILM500-XCT CONTACTOS PPALES, DILM500</t>
  </si>
  <si>
    <t>MOL0233</t>
  </si>
  <si>
    <t>JUEGO DILM580-XCT CONTACTOS PPALES, DILM580</t>
  </si>
  <si>
    <t>MOL0234</t>
  </si>
  <si>
    <t>JUEGO DILM650-XCT CONTACTOS PPALES, DILM650</t>
  </si>
  <si>
    <t>MOL0235</t>
  </si>
  <si>
    <t>JUEGO DILM750-XCT CONTACTOS PPALES, DILM750</t>
  </si>
  <si>
    <t>MOL0236</t>
  </si>
  <si>
    <t>JUEGO DILM820-XCT CONTACTOS PPALES, DILM820</t>
  </si>
  <si>
    <t>MOL0237</t>
  </si>
  <si>
    <t>CONTACTO DILA-XHI11 AUX. FRONTAL, 1NA+1NC PARA DILM7..DILM32</t>
  </si>
  <si>
    <t>MOL0238</t>
  </si>
  <si>
    <t>CONTACTO DILA-XHI22 AUX. FRONTAL, NA+2NCPARA DILM7..DILM32,D</t>
  </si>
  <si>
    <t>MOL0239</t>
  </si>
  <si>
    <t>CONTACTO DILA-XHI31 AUX. FFRONTAL, 3NA+1NC PARA DILM7..DILM3</t>
  </si>
  <si>
    <t>MOL0240</t>
  </si>
  <si>
    <t>CONTACTO DILA-XHI40 AUX. FRONTAL, 4NA PARA PARA DILM7..DILM3</t>
  </si>
  <si>
    <t>MOL0241</t>
  </si>
  <si>
    <t>CONTACTO DILM32-XHI11-S AUX. LATERAL,1NA+1NCPARA DILM7..DILM</t>
  </si>
  <si>
    <t>MOL0242</t>
  </si>
  <si>
    <t>CONTACTO DILM150-XHIA11 AUX. FRONTAL, 1NA+1NC PARA DILM40..D</t>
  </si>
  <si>
    <t>MOL0243</t>
  </si>
  <si>
    <t>CONTACTO DILM150-XHI22 AUX. FRONTAL, 2NA+2NC PARA DILM40..DI</t>
  </si>
  <si>
    <t>MOL0244</t>
  </si>
  <si>
    <t>CONTACTO DILM150-XHI31 AUX. FRONTAL, 3NA+1NC PARA DILM40..DI</t>
  </si>
  <si>
    <t>MOL0245</t>
  </si>
  <si>
    <t>CONTACTO DILM150-XHI40 AUX. FRONTAL,4NA PARA PARA DILM40..DI</t>
  </si>
  <si>
    <t>MOL0246</t>
  </si>
  <si>
    <t>CONTACTO DILM1000-XHI11-SI AUX.LATERAL, 1NA+1NC,PARA DILM40.</t>
  </si>
  <si>
    <t>MOL0247</t>
  </si>
  <si>
    <t>CONTACTO DILM1000-XHI11-SA AUX.LATERAL, 1NA+1NC,PARA DILM80.</t>
  </si>
  <si>
    <t>MOL0248</t>
  </si>
  <si>
    <t>CONTACTOR DILA-22(24V50/60HZ) AUX 2NA+2NC 24V50/60HZ</t>
  </si>
  <si>
    <t>MOL0249</t>
  </si>
  <si>
    <t>CONTACTOR DILA-22(110V50/60HZ) AUX 2NA+2NC 110V50/60HZ</t>
  </si>
  <si>
    <t>MOL0250</t>
  </si>
  <si>
    <t>CONTACTOR DILA-22(220V50/60HZ) AUX 2NA+2NC 220V50/60HZ</t>
  </si>
  <si>
    <t>MOL0251</t>
  </si>
  <si>
    <t>CONTACTOR DILA-22(380V50HZ,440V60 AUX 2NA+2NC(380V50HZ)</t>
  </si>
  <si>
    <t>MOL0252</t>
  </si>
  <si>
    <t>CONTACTOR DILA-31(24V50/60HZ) AUX 3NA+1NC 24V50/60HZ</t>
  </si>
  <si>
    <t>MOL0253</t>
  </si>
  <si>
    <t>CONTACTOR DILA-31(110V50/60HZ) AUX 3NA+1NC 110V50/60HZ</t>
  </si>
  <si>
    <t>MOL0254</t>
  </si>
  <si>
    <t>CONTACTOR DILA-31(220V50/60HZ) AUX 3NA+1NC 220V50/60HZ</t>
  </si>
  <si>
    <t>MOL0255</t>
  </si>
  <si>
    <t>CONTACTOR DILA-31(380V50HZ,440V60 AUX 3NA+1NC (380V50HZ</t>
  </si>
  <si>
    <t>MOL0256</t>
  </si>
  <si>
    <t>CONTACTOR DILA-40(24V50/60HZ) AUX 4NA 24V50/60HZ</t>
  </si>
  <si>
    <t>MOL0257</t>
  </si>
  <si>
    <t>CONTACTOR DILA-40(110V50/60HZ) AUX 4NA 110V50/60HZ</t>
  </si>
  <si>
    <t>MOL0258</t>
  </si>
  <si>
    <t>CONTACTOR DILA-40(220V50/60HZ) AUX 4NA220 V50/60HZ</t>
  </si>
  <si>
    <t>MOL0259</t>
  </si>
  <si>
    <t>CONTACTOR DILA-40(380V50HZ,440V60 AUX 4NA 440(380V50HZ)</t>
  </si>
  <si>
    <t>MOL0260</t>
  </si>
  <si>
    <t>CONTACTOR DILA-22(24VDC) AUX 2NA+2NC 24 VDC</t>
  </si>
  <si>
    <t>MOL0261</t>
  </si>
  <si>
    <t>CONTACTOR DILA-31(24VDC) AUX 3NA+1NC 24 VDC</t>
  </si>
  <si>
    <t>MOL0262</t>
  </si>
  <si>
    <t>CONTACTOR DILA-40(24VDC) AUX 4NA 24 VDC</t>
  </si>
  <si>
    <t>MOL0263</t>
  </si>
  <si>
    <t>RELE ZB12-0,16 TERMICO PARA DILM7-15, (0,1-0,16A)</t>
  </si>
  <si>
    <t>MOL0264</t>
  </si>
  <si>
    <t>RELE ZB12-0,24 TERMICO PARA DILM7-15, (0,16-0,24A)</t>
  </si>
  <si>
    <t>MOL0265</t>
  </si>
  <si>
    <t>RELE ZB12-0,4 TERMICO PARA DILM7-15, (0,24-0,4A)</t>
  </si>
  <si>
    <t>MOL0266</t>
  </si>
  <si>
    <t>RELE ZB12-0,6 TERMICO PARA DILM7-15, (0,4-0,6A)</t>
  </si>
  <si>
    <t>MOL0267</t>
  </si>
  <si>
    <t>RELE ZB12-1,0 TERMICO PARA DILM7-15, (0,6-1,0A)</t>
  </si>
  <si>
    <t>MOL0268</t>
  </si>
  <si>
    <t>RELE ZB12-1,6 TERMICO PARA DILM7-15, (1,0-1,6A)</t>
  </si>
  <si>
    <t>MOL0269</t>
  </si>
  <si>
    <t>RELE ZB12-2,4 TERMICO PARA DILM7-15, (1,6-2,4A)</t>
  </si>
  <si>
    <t>MOL0270</t>
  </si>
  <si>
    <t>RELE ZB12-4 TERMICO PARA DILM7-15, (2,4-4A)</t>
  </si>
  <si>
    <t>MOL0271</t>
  </si>
  <si>
    <t>RELE ZB12-6 TERMICO PARA DILM7-15, (4-6A)</t>
  </si>
  <si>
    <t>MOL0272</t>
  </si>
  <si>
    <t>RELE ZB12-10 TERMICO PARA DILM7-15, (6-10A)</t>
  </si>
  <si>
    <t>MOL0273</t>
  </si>
  <si>
    <t>RELE ZB12-12 TERMICO PARA DILM7-15, (9-12A)</t>
  </si>
  <si>
    <t>MOL0274</t>
  </si>
  <si>
    <t>RELE ZB12-16 TERMICO PARA DILM7-15, (10-16A)</t>
  </si>
  <si>
    <t>MOL0275</t>
  </si>
  <si>
    <t>RELE ZB32-24 TERMICO PARA DILM17-32, (16-24A)</t>
  </si>
  <si>
    <t>MOL0276</t>
  </si>
  <si>
    <t>RELE ZB32-32 TERMICO PARA DILM17-32, (24-32A)</t>
  </si>
  <si>
    <t>MOL0277</t>
  </si>
  <si>
    <t>RELE ZB65-40 TERMICO PARA DILM40-65, (24-40A)</t>
  </si>
  <si>
    <t>MOL0278</t>
  </si>
  <si>
    <t>RELE ZB65-57 TERMICO PARA DILM40-65, (40-57A)</t>
  </si>
  <si>
    <t>MOL0279</t>
  </si>
  <si>
    <t>RELE ZB65-65 TERMICO PARA DILM40-65, (50-65A)</t>
  </si>
  <si>
    <t>MOL0280</t>
  </si>
  <si>
    <t>RELE ZB150-100 TERMICO PARA DILM80-150, (70-100A)</t>
  </si>
  <si>
    <t>MOL0281</t>
  </si>
  <si>
    <t>RELE ZB150-125 TERMICO PARA DILM80-150, (95-125A)</t>
  </si>
  <si>
    <t>MOL0282</t>
  </si>
  <si>
    <t>RELE ZB150-150 TERMICO PARA DILM80-150, (120-142A)</t>
  </si>
  <si>
    <t>MOL0283</t>
  </si>
  <si>
    <t>RELE Z5-160/FF250 TERMICO MONTAJE INDEP. PARA DILM185-250</t>
  </si>
  <si>
    <t>MOL0284</t>
  </si>
  <si>
    <t>RELE Z5-220/FF250 TERMICO MONTAJE INDEP. PARA DILM185-250</t>
  </si>
  <si>
    <t>MOL0285</t>
  </si>
  <si>
    <t>RELE Z5-250/FF250 TERMICO MONTAJE INDEP. PARA DILM185-250</t>
  </si>
  <si>
    <t>MOL0286</t>
  </si>
  <si>
    <t>RELE ZEV TERMICO ELECTRONICO,1-820AMP</t>
  </si>
  <si>
    <t>MOL0287</t>
  </si>
  <si>
    <t>SENSOR ZEV-XSW-820 CORRIENTE PARA RELE ZEV,40-820AMP</t>
  </si>
  <si>
    <t>MOL0289</t>
  </si>
  <si>
    <t>CABLE ZEV-XVK-80 CONEXION PARA RELES ZEV DE 800MM</t>
  </si>
  <si>
    <t>MOL0290</t>
  </si>
  <si>
    <t>BASE ZB32-XEZ PARA MONTAJE SEPARADO PARA RELES ZB32</t>
  </si>
  <si>
    <t>MOL0291</t>
  </si>
  <si>
    <t>BASE ZB65-XEZ PARA MONTAJE SEPARADO PARA RELES ZB65</t>
  </si>
  <si>
    <t>MOL0292</t>
  </si>
  <si>
    <t>BOTON M22-DZ-B RESET 22MM PARA RELE ZB</t>
  </si>
  <si>
    <t>MOL0293</t>
  </si>
  <si>
    <t>RELE TEMPORIZADO ETR4-11-A, AL TRABAJO,  24 -240VAC/DC,10 ES</t>
  </si>
  <si>
    <t>MOL0294</t>
  </si>
  <si>
    <t>RELE TEMPORIZADO ETR4-11-W AL TRABAJO,  346-440VAC,10 ESCALA</t>
  </si>
  <si>
    <t>MOL0295</t>
  </si>
  <si>
    <t>RELE TEMPORIZADO ETR4-69-A, 24-240VAC/DC,MULTIFUNCION, 10 ES</t>
  </si>
  <si>
    <t>MOL0296</t>
  </si>
  <si>
    <t>RELE TEMPORIZADO ETR4-69-W, 346-440VAC,MULTIFUNCION, 10ESCAL</t>
  </si>
  <si>
    <t>MOL0297</t>
  </si>
  <si>
    <t>RELE TEMPORIZADO ETR4-70-A,24-240VDC/AC,MULTIFUNCION,10ESCAL</t>
  </si>
  <si>
    <t>MOL0298</t>
  </si>
  <si>
    <t>RELE TEMPORIZADO ETR4-51-A, Y-D, 24-240VAC/DC,3-60SG</t>
  </si>
  <si>
    <t>MOL0299</t>
  </si>
  <si>
    <t>RELE TEMPORIZADO ETR4-51-W,Y-D,346-440VAC,3-60SG</t>
  </si>
  <si>
    <t>MOL0300</t>
  </si>
  <si>
    <t>RELE TEMPORIZADO ETR2-12 AL REPOSO, 24-48VDC,24-240VAC,7 ESC</t>
  </si>
  <si>
    <t>MOL0301</t>
  </si>
  <si>
    <t>RELE TEMPORIZADO ETR2-44 CICLICO, 24-48VDC,24-240VAC,7 ESCAL</t>
  </si>
  <si>
    <t>MOL0302</t>
  </si>
  <si>
    <t>GUARDAMOTOR PKZM0-1 0.63-1A, (0.12KW/220V, 0.25KW/440V</t>
  </si>
  <si>
    <t>MOL0303</t>
  </si>
  <si>
    <t>GUARDAMOTOR PKZM0-1.6 1-1.6A (0.25 KW/220V, 0.55KW/440V)</t>
  </si>
  <si>
    <t>MOL0304</t>
  </si>
  <si>
    <t>GUARDAMOTOR PKZM0-2.5 1.6-2.5A (0.37KW/220V, 1.1KW/440</t>
  </si>
  <si>
    <t>MOL0305</t>
  </si>
  <si>
    <t>GUARDAMOTOR PKZM0-4 2.5-4A (0.75KW/220V, 1.5KW/440V)</t>
  </si>
  <si>
    <t>MOL0306</t>
  </si>
  <si>
    <t>GUARDAMOTOR PKZM0-6.3 4-6.3A (1.1KW/220V, 3KW/440V)</t>
  </si>
  <si>
    <t>MOL0307</t>
  </si>
  <si>
    <t>GUARDAMOTOR PKZM0-10 6.3-10A (2.2KW/220V, 4KW/440V)</t>
  </si>
  <si>
    <t>MOL0308</t>
  </si>
  <si>
    <t>GUARDAMOTOR PKZM0-12 8-12A (3KW/220V, 5.5KW/440V)</t>
  </si>
  <si>
    <t>MOL0309</t>
  </si>
  <si>
    <t>GUARDAMOTOR PKZM0-16 10-16A (4KW/220V, 9KW/440V)</t>
  </si>
  <si>
    <t>MOL0310</t>
  </si>
  <si>
    <t>GUARDAMOTOR PKZM0-20 16-20A (5.5KW/220V, 11KW/440V)</t>
  </si>
  <si>
    <t>MOL0311</t>
  </si>
  <si>
    <t>GUARDAMOTOR PKZM0-25 20-25A (5.5KW/220V, 12.5KW/440V)</t>
  </si>
  <si>
    <t>MOL0312</t>
  </si>
  <si>
    <t>GUARDAMOTOR PKZM0-32 25-32A (7.5KW/220V, 15KW/440V)</t>
  </si>
  <si>
    <t>MOL0313</t>
  </si>
  <si>
    <t>GUARDAMOTOR PKZM4-32 25-32A (7.5KW/220V, 17.5KW/440V)</t>
  </si>
  <si>
    <t>MOL0314</t>
  </si>
  <si>
    <t>GUARDAMOTOR PKZM4-40 32-40A (11 KW/220V, 22 KW/440V)</t>
  </si>
  <si>
    <t>MOL0315</t>
  </si>
  <si>
    <t>GUARDAMOTOR PKZM4-50 40-50A (14 KW/220V, 30 KW/440V)</t>
  </si>
  <si>
    <t>MOL0316</t>
  </si>
  <si>
    <t>GUARDAMOTOR PKZM4-58 50-58A (17 KW/220V, 37 KW/440V)</t>
  </si>
  <si>
    <t>MOL0317</t>
  </si>
  <si>
    <t>GUARDAMOTOR PKZM4-63 55-63A (18,5 KW/220V, 37 KW/440V)</t>
  </si>
  <si>
    <t>MOL0318</t>
  </si>
  <si>
    <t>CONTACTOS NHI11-PKZ0 AUX P' GUARDAMOTORES MONTAJE L</t>
  </si>
  <si>
    <t>MOL0319</t>
  </si>
  <si>
    <t>CONTACTOS NHI12-PKZ0 AUX P' GUARDAMOTORES MONTAJE L</t>
  </si>
  <si>
    <t>MOL0320</t>
  </si>
  <si>
    <t>CONTACTOS NHI21-PKZ0 AUX P' GUARDAMOTORES MONTAJE L</t>
  </si>
  <si>
    <t>MOL0321</t>
  </si>
  <si>
    <t>BLOQUE AGM2-10-PKZ0 SENALIZ DISPARO, GUARDAMOT PKZM0/4</t>
  </si>
  <si>
    <t>MOL0322</t>
  </si>
  <si>
    <t>CONTACTOS NHI-E-11-PKZ0 AUX PARA GUARDAMOTORES MONTAJ</t>
  </si>
  <si>
    <t>MOL0323</t>
  </si>
  <si>
    <t>DISPARADOR U-PKZ0(240V60HZ) MIN TENS. PARA GUARDAMOT PKZM0,P</t>
  </si>
  <si>
    <t>MOL0324</t>
  </si>
  <si>
    <t>DISPARADOR A-PKZ0(240V60HZ) SHUNT, GUARDAMOT PKZM0, PKZM4 Y</t>
  </si>
  <si>
    <t>MOL0326</t>
  </si>
  <si>
    <t>CAJA CI-K2-PKZ0-G PLASTICA PKZM0. IP65. MANIJA NEGRO/GRIS</t>
  </si>
  <si>
    <t>MOL0327</t>
  </si>
  <si>
    <t>CAJA CI-K4-PKZ4-G PLASTICA PKZM4. IP65. MANIJA NEGRO/GRIS</t>
  </si>
  <si>
    <t>MOL0328</t>
  </si>
  <si>
    <t>MANIJA H-PKZ0 ACOPLE PUERTA IP65. NEGRO SENALIZ ESTADO</t>
  </si>
  <si>
    <t>MOL0329</t>
  </si>
  <si>
    <t>MANIJA AK-PKZ0 GIRATORIA BLOQUEABLE</t>
  </si>
  <si>
    <t>MOL0330</t>
  </si>
  <si>
    <t>GUARDAMOTOR PKZ2/ZM- 6 4-6A (1,1 KW/220V, 3 KW/440V) 100KA</t>
  </si>
  <si>
    <t>MOL0331</t>
  </si>
  <si>
    <t>GUARDAMOTOR PKZ2/ZM-10 6-10A (2,2 KW/220V, 4 KW/440V) 100</t>
  </si>
  <si>
    <t>MOL0332</t>
  </si>
  <si>
    <t>GUARDAMOTOR PKZ2/ZM-16 10-16A (4 KW/220V, 9 KW/440V) 100K</t>
  </si>
  <si>
    <t>MOL0333</t>
  </si>
  <si>
    <t>GUARDAMOTOR PKZ2/ZM-25 16-25A (5,5 KW/220V, 12,5 KW/440V)</t>
  </si>
  <si>
    <t>MOL0334</t>
  </si>
  <si>
    <t>GUARDAMOTOR PKZ2/ZM-32 25-32A (7,5 KW/220V, 17,5 KW/440V)</t>
  </si>
  <si>
    <t>MOL0335</t>
  </si>
  <si>
    <t>GUARDAMOTOR PKZ2/ZM-40 32-40A (11 KW/220V, 22 KW/440V) 30</t>
  </si>
  <si>
    <t>MOL0336</t>
  </si>
  <si>
    <t>UNIDAD PKZ2 BASICA SECCIONADOR 40A.</t>
  </si>
  <si>
    <t>MOL0337</t>
  </si>
  <si>
    <t>UNIDAD PKZ2/S(110V50/60HZ) BASICA SECCIONADOR, CONTACTOR LIM</t>
  </si>
  <si>
    <t>MOL0338</t>
  </si>
  <si>
    <t>UNIDAD PKZ2/S(220V50HZ,240V60HZ) BASICA SECCIONADOR, CONTA</t>
  </si>
  <si>
    <t>MOL0339</t>
  </si>
  <si>
    <t>BLOQUE ZM-0.6-PKZ2 DISPARO ENCHUF PARA PKZ2</t>
  </si>
  <si>
    <t>MOL0340</t>
  </si>
  <si>
    <t>BLOQUE ZM-1-PKZ2 DISPARO ENCHUF PARA PKZ2</t>
  </si>
  <si>
    <t>MOL0341</t>
  </si>
  <si>
    <t>BLOQUE ZM-1.6-PKZ2 DISPARO ENCHUF PARA PKZ2</t>
  </si>
  <si>
    <t>MOL0342</t>
  </si>
  <si>
    <t>BLOQUE ZM-2.4-PKZ2 DISPARO ENCHUF PARA PKZ2</t>
  </si>
  <si>
    <t>MOL0343</t>
  </si>
  <si>
    <t>BLOQUE ZM-4-PKZ2 DISPARO ENCHUF PARA PKZ2</t>
  </si>
  <si>
    <t>MOL0344</t>
  </si>
  <si>
    <t>BLOQUE ZM-6-PKZ2 DISPARO ENCHUF PARA PKZ2</t>
  </si>
  <si>
    <t>MOL0345</t>
  </si>
  <si>
    <t>BLOQUE ZM-10-PKZ2 DISPARO ENCHUF PARA PKZ2</t>
  </si>
  <si>
    <t>MOL0346</t>
  </si>
  <si>
    <t>BLOQUE ZM-16-PKZ2 DISPARO ENCHUF PARA PKZ2</t>
  </si>
  <si>
    <t>MOL0347</t>
  </si>
  <si>
    <t>BLOQUE ZM-25-PKZ2 DISPARO ENCHUF PARA PKZ2</t>
  </si>
  <si>
    <t>MOL0348</t>
  </si>
  <si>
    <t>BLOQUE ZM-32-PKZ2 DISPARO ENCHUF PARA PKZ2</t>
  </si>
  <si>
    <t>MOL0349</t>
  </si>
  <si>
    <t>BLOQUE ZM-40-PKZ2 DISPARO ENCHUF PARA PKZ2</t>
  </si>
  <si>
    <t>MOL0350</t>
  </si>
  <si>
    <t>CONTACTOR SISTEMA SE1A/11-PKZ2(110V50HZ/120V60HZ),ADOSA DIRE</t>
  </si>
  <si>
    <t>MOL0351</t>
  </si>
  <si>
    <t>CONTACTOR SISTEMA SE1A/11-PKZ2(190V50HZ/200V60HZ), ADOSA DIR</t>
  </si>
  <si>
    <t>MOL0352</t>
  </si>
  <si>
    <t>CONTACTOR LIMITADOR S-PKZ2(120V60HZ) ADOSA DIRECTO PARA PKZ2</t>
  </si>
  <si>
    <t>MOL0353</t>
  </si>
  <si>
    <t>CONTACTOR LIMITADOR S-PKZ2(2200V60HZ) ADOSA DIRECTO PKZ2</t>
  </si>
  <si>
    <t>MOL0354</t>
  </si>
  <si>
    <t>CONTACTOS NHI11-PKZ2 AUX LATER 1NA+1NC PARA PKZ2</t>
  </si>
  <si>
    <t>MOL0355</t>
  </si>
  <si>
    <t>CONTACTOS NHI22-PKZ2 AUX LATER 2NA+2NC PARA PKZ2</t>
  </si>
  <si>
    <t>MOL0356</t>
  </si>
  <si>
    <t>CONTACTOS AGM2-11-PKZ2 AUX PARA SEÑALIZACION DE DISPARO</t>
  </si>
  <si>
    <t>MOL0357</t>
  </si>
  <si>
    <t>BOBINA A-PKZ2-B DISPARO SHUNT, ACOPLE DCHO PARA PKZ2</t>
  </si>
  <si>
    <t>MOL0358</t>
  </si>
  <si>
    <t>BOBINA U-PKZ2 DISPARO MIN TENS, ACOPLE DCHO PARA PKZ2</t>
  </si>
  <si>
    <t>MOL0359</t>
  </si>
  <si>
    <t>PLACA C-PKZ2 FIJACION, PARA ARRANCAD. COMPACTOS PKZ2/M-../S.</t>
  </si>
  <si>
    <t>MOL0360</t>
  </si>
  <si>
    <t>MANIJA H-PKZ2 ACOPLE PUERTA IP65,NEGRO,BLOQUEABLE 3 CANDADOS</t>
  </si>
  <si>
    <t>MOL0361</t>
  </si>
  <si>
    <t>MANIJA A-H-PKZ2 PARA RECORTAR PROFUND DE MONTAJE 100-240MM</t>
  </si>
  <si>
    <t>MOL0362</t>
  </si>
  <si>
    <t>INTERRUPTOR NZMB1-A20 AUTOM. DISPARO SOBRECARGA  15-20 A</t>
  </si>
  <si>
    <t>MOL0363</t>
  </si>
  <si>
    <t>INTERRUPTOR NZMB1-A25 AUTOM. DISPARO SOBRECARGA  20-25 A</t>
  </si>
  <si>
    <t>MOL0364</t>
  </si>
  <si>
    <t>INTERRUPTOR NZMB1-A32 AUTOM. DISPARO SOBRECARGA  25-32 A</t>
  </si>
  <si>
    <t>MOL0365</t>
  </si>
  <si>
    <t>INTERRUPTOR NZMB1-A40 AUTOM. DISPARO SOBRECARGA  32-40 A</t>
  </si>
  <si>
    <t>MOL0366</t>
  </si>
  <si>
    <t>INTERRUPTOR NZMB1-A50 AUTOM. DISPARO SOBRECARGA  40-50 A</t>
  </si>
  <si>
    <t>MOL0367</t>
  </si>
  <si>
    <t>INTERRUPTOR NZMB1-A63 AUTOM. DISPARO SOBRECARGA  50-63 A</t>
  </si>
  <si>
    <t>MOL0368</t>
  </si>
  <si>
    <t>INTERRUPTOR NZMB1-A80 AUTOM. DISPARO SOBRECARGA  63-80 A</t>
  </si>
  <si>
    <t>MOL0369</t>
  </si>
  <si>
    <t>INTERRUPTOR NZMB1-A100 AUTOM. DISPARO SOBRECARGA  80-100 A</t>
  </si>
  <si>
    <t>MOL0370</t>
  </si>
  <si>
    <t>INTERRUPTOR NZMB1-A125 AUTOM. DISPARO SOBRECARGA  100-125 A</t>
  </si>
  <si>
    <t>MOL0371</t>
  </si>
  <si>
    <t>INTERRUPTOR NZMB1-A160 AUTOM. DISPARO SOBRECARGA  125-160 A</t>
  </si>
  <si>
    <t>MOL0372</t>
  </si>
  <si>
    <t>INTERRUPTOR NZMN1-A20 AUTOM. DISPARO SOBRECARGA  15-20 A</t>
  </si>
  <si>
    <t>MOL0373</t>
  </si>
  <si>
    <t>INTERRUPTOR NZMN1-A25 AUTOM. DISPARO SOBRECARGA  20-25 A</t>
  </si>
  <si>
    <t>MOL0374</t>
  </si>
  <si>
    <t>INTERRUPTOR NZMN1-A32 AUTOM. DISPARO SOBRECARGA  25-32 A</t>
  </si>
  <si>
    <t>MOL0375</t>
  </si>
  <si>
    <t>INTERRUPTOR NZMN1-A40 AUTOM. DISPARO SOBRECARGA  32-40 A</t>
  </si>
  <si>
    <t>MOL0376</t>
  </si>
  <si>
    <t>INTERRUPTOR NZMN1-A50 AUTOM. DISPARO SOBRECARGA  40-50 A</t>
  </si>
  <si>
    <t>MOL0377</t>
  </si>
  <si>
    <t>INTERRUPTOR NZMN1-A63 AUTOM. DISPARO SOBRECARGA  50-63 A</t>
  </si>
  <si>
    <t>MOL0378</t>
  </si>
  <si>
    <t>INTERRUPTOR NZMN1-A80 AUTOM. DISPARO SOBRECARGA  63-80 A</t>
  </si>
  <si>
    <t>MOL0379</t>
  </si>
  <si>
    <t>INTERRUPTOR NZMN1-A100 AUTOM. DISPARO SOBRECARGA  80-100 A</t>
  </si>
  <si>
    <t>MOL0380</t>
  </si>
  <si>
    <t>INTERRUPTOR NZMN1-A125 AUTOM. DISPARO SOBRECARGA  100-125 A</t>
  </si>
  <si>
    <t>MOL0381</t>
  </si>
  <si>
    <t>INTERRUPTOR NZMN1-A160 AUTOM. DISPARO SOBRECARGA  125-160 A</t>
  </si>
  <si>
    <t>MOL0382</t>
  </si>
  <si>
    <t>INTERRUPTOR NZMN2-A200 AUTOM. DISPARO SOBRECARGA  160-200 A</t>
  </si>
  <si>
    <t>MOL0383</t>
  </si>
  <si>
    <t>INTERRUPTOR NZMN2-A250 AUTOM. DISPARO SOBRECARGA  200-250 A</t>
  </si>
  <si>
    <t>MOL0384</t>
  </si>
  <si>
    <t>INTERRUPTOR NZMN3-AE400 AUTOM. DISPARO SOBRECARGA  200-400 A</t>
  </si>
  <si>
    <t>MOL0385</t>
  </si>
  <si>
    <t>INTERRUPTOR NZMN3-AE630 AUTOM. DISPARO SOBRECARGA  315-630 A</t>
  </si>
  <si>
    <t>MOL0386</t>
  </si>
  <si>
    <t>INTERRUPTOR NZMH2-A20 AUTOM. DISPARO SOBRECARGA  15-20  A</t>
  </si>
  <si>
    <t>MOL0387</t>
  </si>
  <si>
    <t>INTERRUPTOR NZMH2-A25 AUTOM. DISPARO SOBRECARGA  20-25  A</t>
  </si>
  <si>
    <t>MOL0388</t>
  </si>
  <si>
    <t>INTERRUPTOR NZMH2-A32 AUTOM. DISPARO SOBRECARGA  25-32  A</t>
  </si>
  <si>
    <t>MOL0389</t>
  </si>
  <si>
    <t>INTERRUPTOR NZMH2-A40 AUTOM. DISPARO SOBRECARGA  32-40  A</t>
  </si>
  <si>
    <t>MOL0390</t>
  </si>
  <si>
    <t>INTERRUPTOR NZMH2-A50 AUTOM. DISPARO SOBRECARGA  40-50  A</t>
  </si>
  <si>
    <t>MOL0391</t>
  </si>
  <si>
    <t>INTERRUPTOR NZMH2-A63 AUTOM. DISPARO SOBRECARGA  50-63  A</t>
  </si>
  <si>
    <t>MOL0392</t>
  </si>
  <si>
    <t>INTERRUPTOR NZMH2-A80 AUTOM. DISPARO SOBRECARGA  63-80  A</t>
  </si>
  <si>
    <t>MOL0393</t>
  </si>
  <si>
    <t>INTERRUPTOR NZMH2-A100 AUTOM. DISPARO SOBRECARGA  80-100  A</t>
  </si>
  <si>
    <t>MOL0394</t>
  </si>
  <si>
    <t>INTERRUPTOR NZMH2-A125 AUTOM. DISPARO SOBRECARGA  100-125  A</t>
  </si>
  <si>
    <t>MOL0395</t>
  </si>
  <si>
    <t>INTERRUPTOR NZMH2-A160 AUTOM. DISPARO SOBRECARGA  100-125  A</t>
  </si>
  <si>
    <t>MOL0396</t>
  </si>
  <si>
    <t>INTERRUPTOR NZMH2-A200 AUTOM. DISPARO SOBRECARGA  160-200  A</t>
  </si>
  <si>
    <t>MOL0397</t>
  </si>
  <si>
    <t>INTERRUPTOR NZMH2-A250 AUTOM. DISPARO SOBRECARGA  200-250  A</t>
  </si>
  <si>
    <t>MOL0398</t>
  </si>
  <si>
    <t>INTERRUPTOR NZMH3-AE400 AUTOM. DISPARO SOBRECARGA  200-400 A</t>
  </si>
  <si>
    <t>MOL0399</t>
  </si>
  <si>
    <t>INTERRUPTOR NZMH3-AE630 AUTOM. DISPARO SOBRECARGA  315-630 A</t>
  </si>
  <si>
    <t>MOL0400</t>
  </si>
  <si>
    <t>INTERRUPTOR NZMH4-AE800 AUTOM. DISPARO SOBRECARGA  400-800 A</t>
  </si>
  <si>
    <t>MOL0401</t>
  </si>
  <si>
    <t>INTERRUPTOR NZMH4-AE1000 AUTOM. DISPARO SOBRECARGA  500-1000</t>
  </si>
  <si>
    <t>MOL0402</t>
  </si>
  <si>
    <t>INTERRUPTOR NZMH4-AE1250 AUTOM. DISPARO SOBRECARGA  630-1250</t>
  </si>
  <si>
    <t>MOL0403</t>
  </si>
  <si>
    <t>INTERRUPTOR NZMH4-AE1600 AUTOM. DISPARO SOBRECARGA  800-1600</t>
  </si>
  <si>
    <t>MOL0406</t>
  </si>
  <si>
    <t>BOBINA NZM1-XUL208-240AC MIN TENSION 208-240V50/60HZ</t>
  </si>
  <si>
    <t>MOL0407</t>
  </si>
  <si>
    <t>BOBINA NZM2/3-XU208-240AC MIN TENSION 208-240V50/60HZ</t>
  </si>
  <si>
    <t>MOL0408</t>
  </si>
  <si>
    <t>BOBINA NZM4-XU208-240AC MIN TENSION 208-240V50/60HZ</t>
  </si>
  <si>
    <t>MOL0409</t>
  </si>
  <si>
    <t>BOBINA NZM1-XAL110-130AC/DC DISPARO 110-130VAC/DC</t>
  </si>
  <si>
    <t>MOL0410</t>
  </si>
  <si>
    <t>BOBINA NZM2/3-XA110-130AC/DC DISPARO 110-130VAC/DC</t>
  </si>
  <si>
    <t>MOL0411</t>
  </si>
  <si>
    <t>BOBINA NZM4-XA110-130AC/DC DISPARO (110-130VAC/DC) PARA N</t>
  </si>
  <si>
    <t>MOL0412</t>
  </si>
  <si>
    <t>MANIJA NZM1-XTVD ACOPLAM PUERTA, IP66/NEMA4X, /NZM..1</t>
  </si>
  <si>
    <t>MOL0413</t>
  </si>
  <si>
    <t>MANIJA NZM2-XTVD ACOPLAM PUERTA, IP66/NEMA4X, /NZM..2</t>
  </si>
  <si>
    <t>MOL0414</t>
  </si>
  <si>
    <t>MANIJA NZM3-XTVD ACOPLAM PUERTA, IP66/NEMA4X, /NMZ..3</t>
  </si>
  <si>
    <t>MOL0415</t>
  </si>
  <si>
    <t>MANIJA NZM4-XTVD ACOPLAM PUERTA, IP66/NEMA4X,/NZM..4</t>
  </si>
  <si>
    <t>MOL0416</t>
  </si>
  <si>
    <t>EJE NZM1/2-XV4 PROLONGADOR PARA MANIJA DE ACOPLAMIENTO A PUE</t>
  </si>
  <si>
    <t>MOL0417</t>
  </si>
  <si>
    <t>EJE NZM3/4-XV4 PROLONGADOR PARA MANIJA DE ACOPLAMIENTO A PUE</t>
  </si>
  <si>
    <t>MOL0418</t>
  </si>
  <si>
    <t>ENCLAVAMIENTO NZM1-XMV MECANICO LZM1/NZM1,REQUIERE CABLE Y M</t>
  </si>
  <si>
    <t>MOL0419</t>
  </si>
  <si>
    <t>ENCLAVAMIENTO NZM2-XMV MECANICO LZM2/NZM2,REQUIERE CABLE Y M</t>
  </si>
  <si>
    <t>MOL0420</t>
  </si>
  <si>
    <t>ENCLAVAMIENTO NZM3-XMV MECANICO LZM3/NZM3, REQUIERE CABLE Y</t>
  </si>
  <si>
    <t>MOL0421</t>
  </si>
  <si>
    <t>ENCLAVAMIENTO NZM4-XMV MECANICO LZM4/NZM4,REQUIERE CABLE Y M</t>
  </si>
  <si>
    <t>MOL0422</t>
  </si>
  <si>
    <t>CABLE NZM-XBZ600 PARA ENCLAVAMIENTO MECANICO PARA DISTANCIAS</t>
  </si>
  <si>
    <t>MOL0423</t>
  </si>
  <si>
    <t>ACCIONAMIENTO,OPERADOR REMOTO  NZM2-XR208-240AC PARA LZM2/NZ</t>
  </si>
  <si>
    <t>MOL0424</t>
  </si>
  <si>
    <t>ACCIONAMIENTO,OPERADOR REMOTO  NZM3-XR208-240AC PARA LZM3/NZ</t>
  </si>
  <si>
    <t>MOL0425</t>
  </si>
  <si>
    <t>ACCIONAMIENTO,OPERADOR REMOTO NZM4-XR208-240AC PARA LZM3/NZM</t>
  </si>
  <si>
    <t>MOL0426</t>
  </si>
  <si>
    <t>INTERRUPTOR IZMB5-A 630, 50kA, TIPO ABIERTO</t>
  </si>
  <si>
    <t>MOL0427</t>
  </si>
  <si>
    <t>INTERRUPTOR IZMB5-A 800, 50kA,  TIPO ABIERTO</t>
  </si>
  <si>
    <t>MOL0428</t>
  </si>
  <si>
    <t>INTERRUPTOR IZMB5-A1000, 50kA, TIPO ABIERTO</t>
  </si>
  <si>
    <t>MOL0429</t>
  </si>
  <si>
    <t>INTERRUPTOR IZMB5-A1250 50kA, TIPO ABIERTO</t>
  </si>
  <si>
    <t>MOL0430</t>
  </si>
  <si>
    <t>INTERRUPTOR IZMB5-A1600 50kA, TIPO ABIERTO</t>
  </si>
  <si>
    <t>MOL0431</t>
  </si>
  <si>
    <t>INTERRUPTOR IZMN6-A2000 ,80kA, TIPO ABIERTO</t>
  </si>
  <si>
    <t>MOL0432</t>
  </si>
  <si>
    <t>INTERRUPTOR IZMN6-A2500 ,80kA, TIPO ABIERTO</t>
  </si>
  <si>
    <t>MOL0433</t>
  </si>
  <si>
    <t>INTERRUPTOR IZMN7-A3200 ,80kA, TIPO ABIERTO</t>
  </si>
  <si>
    <t>MOL0434</t>
  </si>
  <si>
    <t>INTERRUPTOR IZMN7-A4000 ,80kA, TIPO ABIERTO</t>
  </si>
  <si>
    <t>MOL0435</t>
  </si>
  <si>
    <t>INTERRUPTOR IZMN8-A5000 ,80kA, TIPO ABIERTO</t>
  </si>
  <si>
    <t>MOL0436</t>
  </si>
  <si>
    <t>INTERRUPTOR IZMN8-A6300 ,80kA, TIPO ABIERTO</t>
  </si>
  <si>
    <t>MOL0437</t>
  </si>
  <si>
    <t>ACCIONAMIENTO IZM58-XM24/30DC MOTORIZADO PARA IZM</t>
  </si>
  <si>
    <t>MOL0438</t>
  </si>
  <si>
    <t>ACCIONAMIENTO IZM58-XM110AC/125DC MOTORIZADO PARA IZM</t>
  </si>
  <si>
    <t>MOL0439</t>
  </si>
  <si>
    <t>ACCIONAMIENTO IZM58-XM220AC/200DC MOTORIZADO PARA IZM</t>
  </si>
  <si>
    <t>MOL0440</t>
  </si>
  <si>
    <t>ELECTROIMAN IZM58-XE24/30VDC CIERRE A DISTANCIA PARA IZM</t>
  </si>
  <si>
    <t>MOL0441</t>
  </si>
  <si>
    <t>ELECTROIMAN IZM58-XE110AC/DC CIERRE A DISTANCIA PARA IZM</t>
  </si>
  <si>
    <t>MOL0442</t>
  </si>
  <si>
    <t>ELECTROIMAN IZM58-XE230AC/250DC CIERRE A DISTANCIA PARA IZM</t>
  </si>
  <si>
    <t>MOL0443</t>
  </si>
  <si>
    <t>BOBINA IZM58-XA24/30DC DISPARO (SHUNT) PARA IZM</t>
  </si>
  <si>
    <t>MOL0444</t>
  </si>
  <si>
    <t>BOBINA IZM58-XA110AC/DC DISPARO (SHUNT) PARA IZM</t>
  </si>
  <si>
    <t>MOL0445</t>
  </si>
  <si>
    <t>BOBINA IZM58-XA230AC/250DC DISPARO (SHUNT) PARA IZM</t>
  </si>
  <si>
    <t>MOL0446</t>
  </si>
  <si>
    <t>BOBINA IZM58-XU24/30DC MINIMA TENSION PARA IZM</t>
  </si>
  <si>
    <t>MOL0447</t>
  </si>
  <si>
    <t>BOBINA IZM58-XU110AC/DC MINIMA TENSION PARA IZM</t>
  </si>
  <si>
    <t>MOL0448</t>
  </si>
  <si>
    <t>BOBINA IZM58-XU230AC/250DC MINIMA TENSION PARA IZM</t>
  </si>
  <si>
    <t>MOL0449</t>
  </si>
  <si>
    <t>ENCLAVAMIENTO MECANICO IZM58-XMV2 PARA 2 IZM</t>
  </si>
  <si>
    <t>MOL0450</t>
  </si>
  <si>
    <t>ENCLAVAMIENTO MECANICO IZM58-XMV3 PARA 3 IZM</t>
  </si>
  <si>
    <t>MOL0451</t>
  </si>
  <si>
    <t>ENCLAVAMIENTO MECANICO IZM58-XMV PARA 2 IZM+1 IZM STAN BY</t>
  </si>
  <si>
    <t>MOL0452</t>
  </si>
  <si>
    <t>MININTERRUPTOR FAZ-C0.5/1 AUTOM. DIN 0.5A, 15KA/220VA</t>
  </si>
  <si>
    <t>MOL0453</t>
  </si>
  <si>
    <t>MININTERRUPTOR FAZ-C1/1 AUTOM. DIN 1A, 15 KA/220VA</t>
  </si>
  <si>
    <t>MOL0454</t>
  </si>
  <si>
    <t>MININTERRUPTOR FAZ-C2/1 AUTOM. DIN 2A, 15KA/220VA</t>
  </si>
  <si>
    <t>MOL0455</t>
  </si>
  <si>
    <t>MININTERRUPTOR FAZ-C3/1 AUTOM. DIN 3A, 15KA/220VA</t>
  </si>
  <si>
    <t>MOL0456</t>
  </si>
  <si>
    <t>MININTERRUPTOR FAZ-C4/1 AUTOM. DIN 4A, 15KA/220VA</t>
  </si>
  <si>
    <t>MOL0457</t>
  </si>
  <si>
    <t>MININTERRUPTOR FAZ-C6/1 AUTOM. DIN 6A, 15KA/220VA</t>
  </si>
  <si>
    <t>MOL0458</t>
  </si>
  <si>
    <t>MININTERRUPTOR FAZ-C10/1 AUTOM. DIN 10A, 15KA/220VA</t>
  </si>
  <si>
    <t>MOL0459</t>
  </si>
  <si>
    <t>MININTERRUPTOR FAZ-C13/1 AUTOM. DIN 13A, 15KA/220VA</t>
  </si>
  <si>
    <t>MOL0460</t>
  </si>
  <si>
    <t>MININTERRUPTOR FAZ-C16/1 AUTOM. DIN 16A, 15KA/220VA</t>
  </si>
  <si>
    <t>MOL0461</t>
  </si>
  <si>
    <t>MININTERRUPTOR FAZ-C20/1 AUTOM. DIN 20A, 15KA/220VA</t>
  </si>
  <si>
    <t>MOL0462</t>
  </si>
  <si>
    <t>MININTERRUPTOR FAZ-C25/1 AUTOM. DIN 25A, 15KA/220VA</t>
  </si>
  <si>
    <t>MOL0463</t>
  </si>
  <si>
    <t>MININTERRUPTOR FAZ-C32/1 AUTOM. DIN 32A, 15KA/220VA</t>
  </si>
  <si>
    <t>MOL0464</t>
  </si>
  <si>
    <t>MININTERRUPTOR FAZ-C40/1 AUTOM. DIN 40 A, 15 KA/220VA</t>
  </si>
  <si>
    <t>MOL0465</t>
  </si>
  <si>
    <t>MININTERRUPTOR FAZ-C50/1 AUTOM. DIN 50 A, 15 KA/220VA</t>
  </si>
  <si>
    <t>MOL0466</t>
  </si>
  <si>
    <t>MININTERRUPTOR FAZ-C63/1 AUTOM. DIN 63A, 15KA/220VA</t>
  </si>
  <si>
    <t>MOL0467</t>
  </si>
  <si>
    <t>MININTERRUPTOR FAZ-C0.5/2 AUTOM. DIN 0.5A, 15KA/220VA</t>
  </si>
  <si>
    <t>MOL0468</t>
  </si>
  <si>
    <t>MININTERRUPTOR FAZ-C1/2 AUTOM. DIN 1A, 15KA/220VA</t>
  </si>
  <si>
    <t>MOL0469</t>
  </si>
  <si>
    <t>MININTERRUPTOR FAZ-C2/2 AUTOM. DIN 2A, 15KA/220VA</t>
  </si>
  <si>
    <t>MOL0470</t>
  </si>
  <si>
    <t>MININTERRUPTOR FAZ-C3/2 AUTOM. DIN 3A, 15KA/220VA</t>
  </si>
  <si>
    <t>MOL0471</t>
  </si>
  <si>
    <t>MININTERRUPTOR FAZ-C4/2 AUTOM. DIN 4A, 15KA/220VA</t>
  </si>
  <si>
    <t>MOL0472</t>
  </si>
  <si>
    <t>MININTERRUPTOR FAZ-C6/2 AUTOM. DIN 6A, 15KA/220VA</t>
  </si>
  <si>
    <t>MOL0473</t>
  </si>
  <si>
    <t>MININTERRUPTOR FAZ-C10/2 AUTOM. DIN 10A, 15KA/220VA</t>
  </si>
  <si>
    <t>MOL0474</t>
  </si>
  <si>
    <t>MININTERRUPTOR FAZ-C13/2 AUTOM. DIN 13A, 15KA/220VA</t>
  </si>
  <si>
    <t>MOL0475</t>
  </si>
  <si>
    <t>MININTERRUPTOR FAZ-C16/2 AUTOM. DIN 16A, 15KA/220VA</t>
  </si>
  <si>
    <t>MOL0476</t>
  </si>
  <si>
    <t>MININTERRUPTOR FAZ-C20/2 AUTOM. DIN 20A, 15KA/220VA</t>
  </si>
  <si>
    <t>MOL0477</t>
  </si>
  <si>
    <t>MININTERRUPTOR FAZ-C25/2 AUTOM. DIN 25A, 15KA/220VA</t>
  </si>
  <si>
    <t>MOL0478</t>
  </si>
  <si>
    <t>MININTERRUPTOR FAZ-C32/2 AUTOM. DIN 32A, 15KA/220VA</t>
  </si>
  <si>
    <t>MOL0479</t>
  </si>
  <si>
    <t>MININTERRUPTOR FAZ-C40/2 AUTOM. DIN 40A, 15KA/220VA</t>
  </si>
  <si>
    <t>MOL0480</t>
  </si>
  <si>
    <t>MININTERRUPTOR FAZ-C50/2 AUTOM. DIN 50A, 15KA/220VA</t>
  </si>
  <si>
    <t>MOL0481</t>
  </si>
  <si>
    <t>MININTERRUPTOR FAZ-C63/2 AUTOM. DIN 63A, 15KA/220VA</t>
  </si>
  <si>
    <t>MOL0482</t>
  </si>
  <si>
    <t>MININTERRUPTOR FAZ-C0.5/3 AUTOM. DIN 0.5A, 15KA/220VA</t>
  </si>
  <si>
    <t>MOL0483</t>
  </si>
  <si>
    <t>MININTERRUPTOR FAZ-C1/3 AUTOM. DIN 1 A, 15 KA/220VA</t>
  </si>
  <si>
    <t>MOL0484</t>
  </si>
  <si>
    <t>MININTERRUPTOR FAZ-C2/3 AUTOM. DIN 2A, 15KA/220VA</t>
  </si>
  <si>
    <t>MOL0485</t>
  </si>
  <si>
    <t>MININTERRUPTOR FAZ-C3/3 AUTOM. DIN 3A, 15KA/220VA</t>
  </si>
  <si>
    <t>MOL0486</t>
  </si>
  <si>
    <t>MININTERRUPTOR FAZ-C4/3 AUTOM. DIN 4A, 15KA/220VA</t>
  </si>
  <si>
    <t>MOL0487</t>
  </si>
  <si>
    <t>MININTERRUPTOR FAZ-C6/3 AUTOM. DIN 6A, 15KA/220VA</t>
  </si>
  <si>
    <t>MOL0488</t>
  </si>
  <si>
    <t>MININTERRUPTOR FAZ-C2/1 AUTOM. DIN 1A, 15KA/220VA</t>
  </si>
  <si>
    <t>MOL0489</t>
  </si>
  <si>
    <t>MININTERRUPTOR FAZ-C13/3 AUTOM. DIN 13A, 15KA/220VA</t>
  </si>
  <si>
    <t>MOL0490</t>
  </si>
  <si>
    <t>MININTERRUPTOR FAZ-C16/3 AUTOM. DIN 16A, 15KA/220VA</t>
  </si>
  <si>
    <t>MOL0491</t>
  </si>
  <si>
    <t>MININTERRUPTOR FAZ-C20/3 AUTOM. DIN 20A, 15KA/220VA</t>
  </si>
  <si>
    <t>MOL0492</t>
  </si>
  <si>
    <t>MININTERRUPTOR FAZ-C25/3 AUTOM. DIN 25A, 15KA/220VA</t>
  </si>
  <si>
    <t>MOL0493</t>
  </si>
  <si>
    <t>MININTERRUPTOR FAZ-C32/3 AUTOM. DIN 32A, 15KA/220VA</t>
  </si>
  <si>
    <t>MOL0494</t>
  </si>
  <si>
    <t>MININTERRUPTOR FAZ-C40/3 AUTOM. DIN 40A, 15KA/220VA</t>
  </si>
  <si>
    <t>MOL0495</t>
  </si>
  <si>
    <t>MININTERRUPTOR FAZ-C50/3 AUTOM. DIN 50A, 15KA/220VA</t>
  </si>
  <si>
    <t>MOL0496</t>
  </si>
  <si>
    <t>MININTERRUPTOR FAZ-C63/3 AUTOM. DIN 63A, 15KA/220VA</t>
  </si>
  <si>
    <t>MOL0526</t>
  </si>
  <si>
    <t>BLOQUE FAZ-XAM002 CONTACTO AUX CONMUT/SENALIZ DE DISPARO</t>
  </si>
  <si>
    <t>MOL0527</t>
  </si>
  <si>
    <t>BOBINA FAZ-XUA(115VAC) MIN TENS. ACCIONAM A11</t>
  </si>
  <si>
    <t>MOL0528</t>
  </si>
  <si>
    <t>BOBINA FAZ-XUA(230VAC) MIN TENS ACCIONAM A23</t>
  </si>
  <si>
    <t>MOL0529</t>
  </si>
  <si>
    <t>BOBINA FAZ-XAA-C(110-415VAC) DISPARO (SHUNT), ACCIONAMIEN</t>
  </si>
  <si>
    <t>MOL0534</t>
  </si>
  <si>
    <t>BARRAS FAZ-XIS2/6 TIPO PEINE-MININTERRUP FAZ SIN CONTACTOS</t>
  </si>
  <si>
    <t>MOL0535</t>
  </si>
  <si>
    <t>BARRAS FAZ-XIS2/12 TIPO PEINE-MININTERRUP FAZ SIN CONTACTOS</t>
  </si>
  <si>
    <t>MOL0538</t>
  </si>
  <si>
    <t>CUBIERTA FAZ-XBS PARA BORNES (PARA CUBRIR 6POLOS) PARA FAZ-</t>
  </si>
  <si>
    <t>MOL0539</t>
  </si>
  <si>
    <t>BORNE FAZ-XK25 ALIMENT 25MM2 PARA FAZ PROTEGIDO</t>
  </si>
  <si>
    <t>MOL0542</t>
  </si>
  <si>
    <t>BLOQUE AUXILIAR HI11-P1/P3Z, PARA CONMUTADOR EN CAJA</t>
  </si>
  <si>
    <t>MOL0544</t>
  </si>
  <si>
    <t>SENSOR TERMICO M22-ESA,IP65</t>
  </si>
  <si>
    <t>MOL0550</t>
  </si>
  <si>
    <t>INTERRUPTOR BZMB2-A125-AP</t>
  </si>
  <si>
    <t>MOL0552</t>
  </si>
  <si>
    <t>BLOQUE A22-EK10 CONTACTOS NA PARA BASE A22-BE6</t>
  </si>
  <si>
    <t>MOL0553</t>
  </si>
  <si>
    <t>BLOQUE A22-EK01 CONTACTOS NC PARA BASE A22-BE6</t>
  </si>
  <si>
    <t>MOL0554</t>
  </si>
  <si>
    <t>BLOQUE A22-EC11 CONTACTOS 1NC+1NA PARA BASE A22-BE6</t>
  </si>
  <si>
    <t>MOL0555</t>
  </si>
  <si>
    <t>BLOQUE A22-EC20 CONTACTOS 2NA PARA BASE A22-BE6</t>
  </si>
  <si>
    <t>MOL0556</t>
  </si>
  <si>
    <t>BLOQUE A22-EC02 CONTACTOS 2NC PARA BASE A22-BE6</t>
  </si>
  <si>
    <t>MOL0557</t>
  </si>
  <si>
    <t>BLOQUE A22-EK10C CONTACTOS 1NA PARA BASE A22-BE3C</t>
  </si>
  <si>
    <t>MOL0558</t>
  </si>
  <si>
    <t>BLOQUE A22-EK01C CONTACTOS 1NC PARA BASE A22-BE3C</t>
  </si>
  <si>
    <t>MOL0559</t>
  </si>
  <si>
    <t>BASE A22-BE6 MONTAJE CONTACTOS PARA MONTAJE EN PUERTA</t>
  </si>
  <si>
    <t>MOL0560</t>
  </si>
  <si>
    <t>BASE A22-BE3C MONTAJE CONTACTOS EN FONDO DEL PANEL O CAJA</t>
  </si>
  <si>
    <t>MOL0561</t>
  </si>
  <si>
    <t>PORTALAMPARA A22-EF PARA BOMBILLA BA9S, PARA A22-BE6, M XIMO</t>
  </si>
  <si>
    <t>MOL0562</t>
  </si>
  <si>
    <t>PORTALAMPARA A22-EFC PARA BOMBILLA BA9S, PARA A22-BE3C M XIM</t>
  </si>
  <si>
    <t>MOL0563</t>
  </si>
  <si>
    <t>LED A22-LED-W BLANCO BASE MONTAJE PUERTA 18-30VAC/DC</t>
  </si>
  <si>
    <t>MOL0564</t>
  </si>
  <si>
    <t>LED A22-LED-R ROJO BASE MONTAJE PUERTA 12-30VAC/DC, 15</t>
  </si>
  <si>
    <t>MOL0565</t>
  </si>
  <si>
    <t>LED A22-LED-G VERDE BASE MONTAJE PUERTA 12-30VAC/DC, 15</t>
  </si>
  <si>
    <t>MOL0566</t>
  </si>
  <si>
    <t>LED A22-LED-Y AMLLO BASE MONTAJE PUERTA 12-30VAC/DC, 15</t>
  </si>
  <si>
    <t>MOL0567</t>
  </si>
  <si>
    <t>RESISTENCIA A22-XLED PARA CONECTAR LOS LED A 230VAC/50-60HZ</t>
  </si>
  <si>
    <t>MOL0572</t>
  </si>
  <si>
    <t>PILOTO A22-LC-R SENALIZ ECONOMICO 22MM ROJO, 2.4W,</t>
  </si>
  <si>
    <t>MOL0573</t>
  </si>
  <si>
    <t>PILOTO A22-LC-G SENALIZ ECONOMICO 22MM VERDE, 2.4W</t>
  </si>
  <si>
    <t>MOL0574</t>
  </si>
  <si>
    <t>PILOTO A22-LC-Y SENALIZ ECONOMICO 22MM AMLLO, 2.4W</t>
  </si>
  <si>
    <t>MOL0588</t>
  </si>
  <si>
    <t>BOTON FAK-R/V/KC11A/I HONGO 94MM, SIN RETENCION 2 CONT</t>
  </si>
  <si>
    <t>MOL0589</t>
  </si>
  <si>
    <t>BOTON FAK-R/V/KC11A/I ROJO HONGO 94MM CON RETENCION 2CONT</t>
  </si>
  <si>
    <t>MOL0590</t>
  </si>
  <si>
    <t>PORTAETIQUETA A22-RAS-X NEGRA</t>
  </si>
  <si>
    <t>MOL0591</t>
  </si>
  <si>
    <t>TAPON M22S-B PARA PERFORACION 22MM NEGRO</t>
  </si>
  <si>
    <t>MOL0592</t>
  </si>
  <si>
    <t>PLACA A22-XA ALUMINIO PARA PORTAETIQUETA</t>
  </si>
  <si>
    <t>MOL0593</t>
  </si>
  <si>
    <t>MEMBRANA A22-MT-D TRANSP. PARA PULSADOR 22 MM</t>
  </si>
  <si>
    <t>MOL0595</t>
  </si>
  <si>
    <t>BOMBILLA A22-GL 24  FILAMENTO BA9S, 24V, 2W</t>
  </si>
  <si>
    <t>MOL0596</t>
  </si>
  <si>
    <t>CAJA A22-I1M PARA ESTACION DE MANDO IP65 PARA UN ELEMENTO</t>
  </si>
  <si>
    <t>MOL0597</t>
  </si>
  <si>
    <t>CAJA A22-I2M PARA ESTACION DE MANDO IP65 PARA DOS ELEMENTOS</t>
  </si>
  <si>
    <t>MOL0598</t>
  </si>
  <si>
    <t>CAJA A22-I3M PARA ESTACION DE MANDO IP65 PARA TRES ELEMENTO</t>
  </si>
  <si>
    <t>MOL0615</t>
  </si>
  <si>
    <t>ESTACION M22-D-R-X0/KC11/I DE MANDO, 1PULS ROJO</t>
  </si>
  <si>
    <t>MOL0616</t>
  </si>
  <si>
    <t>ESTACION M22-D-G-X1/KC11/I DE MANDO 1PULS VERDE</t>
  </si>
  <si>
    <t>MOL0617</t>
  </si>
  <si>
    <t>ESTACION M22-I2-M1 DE MANDO 2PULS RO-VER 1NA+1NC</t>
  </si>
  <si>
    <t>MOL0618</t>
  </si>
  <si>
    <t>ESTACION M22-I3-M2 DE MANDO 2PULS RO-VER 1NA+1N</t>
  </si>
  <si>
    <t>MOL0619</t>
  </si>
  <si>
    <t>ESTACION M22-I3-M1 DE MANDO 3PULS 1RO- 2VER</t>
  </si>
  <si>
    <t>MOL0620</t>
  </si>
  <si>
    <t>PULSADOR FAK-R/KC11/I DE PIE Y MANO ROJO, 1NA+1NC, IP67, IP6</t>
  </si>
  <si>
    <t>MOL0625</t>
  </si>
  <si>
    <t>PILOTO M22-LC-R SENALIZ ECONOMICO SOQUET BA9S ROJO 2</t>
  </si>
  <si>
    <t>MOL0626</t>
  </si>
  <si>
    <t>PILOTO M22-LC-G SENALIZ ECONOMICO SOQUET BA9S VERDE</t>
  </si>
  <si>
    <t>MOL0627</t>
  </si>
  <si>
    <t>PILOTO M22-LC-Y SENALIZ ECONOMICO SOQUET BA9S AMARIL</t>
  </si>
  <si>
    <t>MOL0628</t>
  </si>
  <si>
    <t>PILOTO M22-LC-B SENALIZ ECONOMICO SOQUET BA9S AZUL 2</t>
  </si>
  <si>
    <t>MOL0637</t>
  </si>
  <si>
    <t>POTENCIOMETRO M22-R1K, 1K? UNA VUELTA 22 MM IP66 3TERMINAL</t>
  </si>
  <si>
    <t>MOL0638</t>
  </si>
  <si>
    <t>POTENCIOMETRO M22-R10K 10K? UNA VUELTA 22MM IP66 3 TERMINA</t>
  </si>
  <si>
    <t>MOL0639</t>
  </si>
  <si>
    <t>SET M22-XC-Y CONVIERTE POSIC DE SELECT FIJOS</t>
  </si>
  <si>
    <t>MOL0640</t>
  </si>
  <si>
    <t>SET M22-XC-R CODIFICA EXTRACCION DE LLAVE EN SELECTORE</t>
  </si>
  <si>
    <t>MOL0641</t>
  </si>
  <si>
    <t>BLOQUE M22-K10 CONTACTOS FRONTALES 1NA</t>
  </si>
  <si>
    <t>MOL0642</t>
  </si>
  <si>
    <t>BLOQUE M22-K01 CONTACTOS FRONTALES 1NC</t>
  </si>
  <si>
    <t>MOL0643</t>
  </si>
  <si>
    <t>LED M22-LED230-W BLANCO CON BASE 85-264VAC 50/60HZ, 100.000</t>
  </si>
  <si>
    <t>MOL0644</t>
  </si>
  <si>
    <t>LED M22-LED230-R ROJO CON BASE 85-264VAC 50/60HZ, 100.000 H</t>
  </si>
  <si>
    <t>MOL0645</t>
  </si>
  <si>
    <t>LED M22-LED230-G VERDE CON BASE 85-264VAC 50/60HZ, 100.000</t>
  </si>
  <si>
    <t>MOL0646</t>
  </si>
  <si>
    <t>LED M22-LED230-B AZUL CON BASE 85-264 VAC50/60HZ, 100.000 H</t>
  </si>
  <si>
    <t>MOL0647</t>
  </si>
  <si>
    <t>LED M22-LED-W BLANCO CON BASE 12-30VAC/DC, 100.000 HORAS BL</t>
  </si>
  <si>
    <t>MOL0648</t>
  </si>
  <si>
    <t>LED M22-LED-R ROJO CON BASE 12-30VAC/DC, 100.000 HORAS ROJO</t>
  </si>
  <si>
    <t>MOL0649</t>
  </si>
  <si>
    <t>LED M22-LED-G VERDE CON BASE 12-30VAC/DC, 100.000 HORAS VERD</t>
  </si>
  <si>
    <t>MOL0650</t>
  </si>
  <si>
    <t>LED M22-LED-B AZUL CON BASE 12-30VAC/DC, 100.000 HORAS AZUL</t>
  </si>
  <si>
    <t>MOL0651</t>
  </si>
  <si>
    <t>BOMBILLA A22-GL130 DE FILAMENTO BASE BAYONETA BA9, 110-130 V</t>
  </si>
  <si>
    <t>MOL0652</t>
  </si>
  <si>
    <t>BASE M22-A ADAPTADOR PARA MONTAJE FRONTAL</t>
  </si>
  <si>
    <t>MOL0653</t>
  </si>
  <si>
    <t>MEMBRANA M22-T-D TRANSP EN SILICONA PARA PULSADORES SE</t>
  </si>
  <si>
    <t>MOL0654</t>
  </si>
  <si>
    <t>MEMBRANA M22-T-DD TRANSP EN SILICONA PARA PULSADORES D</t>
  </si>
  <si>
    <t>MOL0655</t>
  </si>
  <si>
    <t>ETIQUETA M22-XST ALUMINO 18X27MM</t>
  </si>
  <si>
    <t>MOL0656</t>
  </si>
  <si>
    <t>PORTAETIQUETA M22S-ST-X NEGRO IP66 PARA PULSADOR SENCILLO</t>
  </si>
  <si>
    <t>MOL0657</t>
  </si>
  <si>
    <t>PORTAETIQUETA M22S-STDD-X NEGRO IP66 PARA PULSADOR DOBLE</t>
  </si>
  <si>
    <t>MOL0658</t>
  </si>
  <si>
    <t>TAPON M22-B PARA PERFORACION DE 22MM COLOR GRIS, RAL7035</t>
  </si>
  <si>
    <t>MOL0659</t>
  </si>
  <si>
    <t>MODULO SL-L-W LUMINOSO LUZ PERMAN BLANCO</t>
  </si>
  <si>
    <t>MOL0660</t>
  </si>
  <si>
    <t>MODULO SL-L-R, LUMINOSO LUZ PERMAN ROJO</t>
  </si>
  <si>
    <t>MOL0661</t>
  </si>
  <si>
    <t>MODULO SL-L-G, LUMINOSO LUZ PERMAN VERDE</t>
  </si>
  <si>
    <t>MOL0662</t>
  </si>
  <si>
    <t>MODULO SL-L-Y, LUMINOSO LUZ PERMAN AMLLO</t>
  </si>
  <si>
    <t>MOL0663</t>
  </si>
  <si>
    <t>MODULO SL-L-B, LUMINOSO LUZ PERMAN AZUL</t>
  </si>
  <si>
    <t>MOL0664</t>
  </si>
  <si>
    <t>MODULO SL-BL24-W LUMINOSO LUZ INTERMIT 24VAC/DC BLANCO (</t>
  </si>
  <si>
    <t>MOL0665</t>
  </si>
  <si>
    <t>MODULO SL-BL24-R, LUMINOSO LUZ INTERMIT 24VAC/DC ROJO (IN</t>
  </si>
  <si>
    <t>MOL0666</t>
  </si>
  <si>
    <t>MODULO SL-BL24-G, LUMINOSO LUZ INTERMIT 24VAC/DC VERDE (I</t>
  </si>
  <si>
    <t>MOL0667</t>
  </si>
  <si>
    <t>MODULO SL-BL24-Y, LUMINOSO LUZ INTERMIT 24VAC/DC AMARILLO</t>
  </si>
  <si>
    <t>MOL0668</t>
  </si>
  <si>
    <t>MODULO SL-BL24-B, LUMINOSO LUZ INTERMIT 24VAC/DC AZUL (IN</t>
  </si>
  <si>
    <t>MOL0669</t>
  </si>
  <si>
    <t>MODULO SL-BL130-W LUMINOSO LUZ INTERMIT 110-130VAC BLANC</t>
  </si>
  <si>
    <t>MOL0670</t>
  </si>
  <si>
    <t>MODULO SL-BL130-R, LUMINOSO LUZ INTERMIT 110-130VAC ROJO</t>
  </si>
  <si>
    <t>MOL0671</t>
  </si>
  <si>
    <t>MODULO SL-BL130-G, LUMINOSO LUZ INTERMIT 110-130VAC VERDE</t>
  </si>
  <si>
    <t>MOL0672</t>
  </si>
  <si>
    <t>MODULO SL-BL130-Y, LUMINOSO LUZ INTERMIT 110-130VAC AMARI</t>
  </si>
  <si>
    <t>MOL0673</t>
  </si>
  <si>
    <t>MODULO SL-BL130-B, LUMINOSO LUZ INTERMIT 110-130VAC AZUL</t>
  </si>
  <si>
    <t>MOL0674</t>
  </si>
  <si>
    <t>MODULO SL-BL230-W LUMINOSO LUZ INTERMIT 230VAC BLANCO (I</t>
  </si>
  <si>
    <t>MOL0675</t>
  </si>
  <si>
    <t>MODULO SL-BL230-R, LUMINOSO LUZ INTERMIT 230VAC ROJO (INC</t>
  </si>
  <si>
    <t>MOL0676</t>
  </si>
  <si>
    <t>MODULO SL-BL230-G, LUMINOSO LUZ INTERMIT 230VAC VERDE (IN</t>
  </si>
  <si>
    <t>MOL0677</t>
  </si>
  <si>
    <t>MODULO SL-BL230-Y, LUMINOSO LUZ INTERMIT 230VAC AMARILLO</t>
  </si>
  <si>
    <t>MOL0678</t>
  </si>
  <si>
    <t>MODULO SL-BL230-B, LUMINOSO LUZ INTERMIT 230VAC AZUL (INC</t>
  </si>
  <si>
    <t>MOL0679</t>
  </si>
  <si>
    <t>MODULO SL-FL24-W LUMINOSO LUZ DESTELLANTE 24VAC/DC BLANCO (I</t>
  </si>
  <si>
    <t>MOL0680</t>
  </si>
  <si>
    <t>MODULO SL-FL24-R, LUMINOSO LUZ DESTELLANTE 24VAC/DC ROJO (IN</t>
  </si>
  <si>
    <t>MOL0681</t>
  </si>
  <si>
    <t>MODULO SL-FL24-Y, LUMINOSO LUZ DESTELLANTE 24VAC/DC AMARILLO</t>
  </si>
  <si>
    <t>MOL0682</t>
  </si>
  <si>
    <t>MODULO SL-FL130-W LUMINOSO LUZ DESTELLANTE 110-130VAC BLANCO</t>
  </si>
  <si>
    <t>MOL0683</t>
  </si>
  <si>
    <t>MODULO SL-FL130-R, LUMINOSO LUZ DESTELLANTE 110-130VAC ROJO</t>
  </si>
  <si>
    <t>MOL0684</t>
  </si>
  <si>
    <t>MODULO SL-FL130-Y, LUMINOSO LUZ DESTELLANTE 110-130VAC AMARI</t>
  </si>
  <si>
    <t>MOL0685</t>
  </si>
  <si>
    <t>MODULO SL-FL230-W LUMINOSO LUZ DESTELLANTE 230VAC BLANCO (IN</t>
  </si>
  <si>
    <t>MOL0686</t>
  </si>
  <si>
    <t>MODULO SL-FL230-R, LUMINOSO LUZ DESTELLANTE 230VAC ROJO (INC</t>
  </si>
  <si>
    <t>MOL0687</t>
  </si>
  <si>
    <t>MODULO SL-FL230-Y, LUMINOSO LUZ DESTELLANTE 230VAC AMARILLO</t>
  </si>
  <si>
    <t>MOL0688</t>
  </si>
  <si>
    <t>MODULO SL-A24 ACUSTICO SONIDO CONTINUO 12-36VAC/DC, F = 2750</t>
  </si>
  <si>
    <t>MOL0689</t>
  </si>
  <si>
    <t>MODULO SL-A110-230 ACUSTICO SONIDO CONTINUO 110-230VAC/DC, F</t>
  </si>
  <si>
    <t>MOL0690</t>
  </si>
  <si>
    <t>MODULO SL-AP24 ACUSTICO SONIDO PULSANTE 12-36VAC/DC, F = 275</t>
  </si>
  <si>
    <t>MOL0691</t>
  </si>
  <si>
    <t>MODULO SL-AP110-230 ACUSTICO SONIDO PULSANTE 110-230VAC/DC,</t>
  </si>
  <si>
    <t>MOL0692</t>
  </si>
  <si>
    <t>PIE SL-F100 DE APOYO PLASTICO 100MM, NEGRO</t>
  </si>
  <si>
    <t>MOL0693</t>
  </si>
  <si>
    <t>PIE SL-F250 DE APOYO PLASTICO 250MM NEGRO</t>
  </si>
  <si>
    <t>MOL0694</t>
  </si>
  <si>
    <t>PIE SL-F400 DE APOYO METALICO 400MM NEGRO</t>
  </si>
  <si>
    <t>MOL0695</t>
  </si>
  <si>
    <t>MODULO SL-B BASICO CON CUBIERTA NEGRO</t>
  </si>
  <si>
    <t>MOL0696</t>
  </si>
  <si>
    <t>ESCUADRA SL-FW FIJACION METAL 90Ø FIJAC PARED</t>
  </si>
  <si>
    <t>MOL0697</t>
  </si>
  <si>
    <t>BOMBILLA SL-L 24  FILAMEN BA15D, 5-7W, 24V, 2000HR</t>
  </si>
  <si>
    <t>MOL0698</t>
  </si>
  <si>
    <t>BOMBILLA SL-L130 FILAMEN BA15D, 5-7W, 110-130V, 5000HR</t>
  </si>
  <si>
    <t>MOL0699</t>
  </si>
  <si>
    <t>BOMBILLA SL-L230 FILAMEN BA15D, 5-7W, 200-260V, 5000HR</t>
  </si>
  <si>
    <t>MOL0700</t>
  </si>
  <si>
    <t>LED SL-LED-W MULT BA15D, 110-230VAC BLANCO CON CIRCUITO SUP</t>
  </si>
  <si>
    <t>MOL0701</t>
  </si>
  <si>
    <t>LED SL-LED-R MULT. BA15D, 110-230VAC ROJO CON CIRCUITO SUPRE</t>
  </si>
  <si>
    <t>MOL0702</t>
  </si>
  <si>
    <t>LED SL-LED-G MULT. BA15D, 110-230VAC BLANCO CON CIRCUITO SUP</t>
  </si>
  <si>
    <t>MOL0703</t>
  </si>
  <si>
    <t>LED SL-LED-Y MULT. BA15D, 110-230VAC AMLLO CON CIRCUITO SUPR</t>
  </si>
  <si>
    <t>MOL0704</t>
  </si>
  <si>
    <t>LED SL-LED-B MULT. BA15D, 110-230VAC AZUL CON CIRCUITO SUPRE</t>
  </si>
  <si>
    <t>MOL0705</t>
  </si>
  <si>
    <t>JUEGO SL-IP65 EMPAQUES, AUMENTA GDO PROTECCION</t>
  </si>
  <si>
    <t>MOL0706</t>
  </si>
  <si>
    <t>CAJA CI23E-125 PLAST, TAPA TRANSP(250X187.5X150)MM</t>
  </si>
  <si>
    <t>MOL0707</t>
  </si>
  <si>
    <t>CAJA CI23E-150 PLAST, TAPA TRANSP(250X187,5X175)MM</t>
  </si>
  <si>
    <t>MOL0708</t>
  </si>
  <si>
    <t>CAJA CI43E-125 PLAST, TAPA TRANSP(375X250X150)MM</t>
  </si>
  <si>
    <t>MOL0709</t>
  </si>
  <si>
    <t>CAJA CI43E-150 PLAST, TAPA TRANSP(375X250X175)MM</t>
  </si>
  <si>
    <t>MOL0710</t>
  </si>
  <si>
    <t>CAJA CI43E-200 PLAST, TAPA TRANSP(375X250X225)MM</t>
  </si>
  <si>
    <t>MOL0711</t>
  </si>
  <si>
    <t>CAJA CI44E-150 PLAST, TAPA TRANSP(375X375X175)MM</t>
  </si>
  <si>
    <t>MOL0712</t>
  </si>
  <si>
    <t>CAJA CI44E-200 PLAST, TAPA TRANSP(375X375X225)MM</t>
  </si>
  <si>
    <t>MOL0713</t>
  </si>
  <si>
    <t>CAJA CI45E-200 PLAST, TAPA TRANSP(500X375X225)MM</t>
  </si>
  <si>
    <t>MOL0714</t>
  </si>
  <si>
    <t>FONDO M3-CI23 MONTAJE EQ. PARA CAJA PLASTICA CI23</t>
  </si>
  <si>
    <t>MOL0715</t>
  </si>
  <si>
    <t>FONDO M3-CI43 MONTAJE EQ. PARA CAJA PLASTICA CI43</t>
  </si>
  <si>
    <t>MOL0716</t>
  </si>
  <si>
    <t>FONDO M3-CI44 MONTAJE EQ. PARA CAJA PLASTICA CI44</t>
  </si>
  <si>
    <t>MOL0717</t>
  </si>
  <si>
    <t>FONDO M3-CI45 MONTAJE EQ. PARA CAJA PLASTICA CI45</t>
  </si>
  <si>
    <t>MOL0718</t>
  </si>
  <si>
    <t>CAJA CI-K2-145-TS PLAST, TAPA OPACA CI-K(160X100X145)MM</t>
  </si>
  <si>
    <t>MOL0719</t>
  </si>
  <si>
    <t>CAJA CI-K3-125-TS PLAST, TAPA OPACA CI-K(200X120X125)MM</t>
  </si>
  <si>
    <t>MOL0720</t>
  </si>
  <si>
    <t>CAJA CI-K4-160-TS PLAST, TAPA OPACA CI-K(240X160X160)MM</t>
  </si>
  <si>
    <t>MOL0721</t>
  </si>
  <si>
    <t>CAJA CI-K5-160-TS PLAST, TAPA OPACA CI-K(280X200X160)MM</t>
  </si>
  <si>
    <t>MOL0744</t>
  </si>
  <si>
    <t>ARRANCADOR DS4-340-2K2-M SUAVE 11A, 1.1KW/230VAC, 3HP/46</t>
  </si>
  <si>
    <t>MOL0745</t>
  </si>
  <si>
    <t>ARRANCADOR DS4-340-4K0-M SUAVE 17A, 2.2KW/230VAC, 5HP/46</t>
  </si>
  <si>
    <t>MOL0746</t>
  </si>
  <si>
    <t>ARRANCADOR DS4-340-5K5-M SUAVE 22A, 3KW/230VAC, 7HP/460V</t>
  </si>
  <si>
    <t>MOL0747</t>
  </si>
  <si>
    <t>ARRANCADOR DS4-340-7K5-M SUAVE 29A, 4KW/230VAC, 10HP/460</t>
  </si>
  <si>
    <t>MOL0748</t>
  </si>
  <si>
    <t>ARRANCADOR DS4-340-11K-M SUAVE 41A, 5KW/230VAC, 15HP/460V</t>
  </si>
  <si>
    <t>MOL0749</t>
  </si>
  <si>
    <t>ARRANCADOR DS4-340-2K2-MR SUAVE, INVERSION SENTIDO GIRO</t>
  </si>
  <si>
    <t>MOL0750</t>
  </si>
  <si>
    <t>ARRANCADOR DS4-340-4K0-MR SUAVE, INVERSION SENTIDO GIRO</t>
  </si>
  <si>
    <t>MOL0751</t>
  </si>
  <si>
    <t>ARRANCADOR DS4-340-5K5-MR SUAVE, INVERSION SENTIDO GIRO</t>
  </si>
  <si>
    <t>MOL0752</t>
  </si>
  <si>
    <t>ARRANCADOR DS4-340-7K5-MR SUAVE, INVERSION SENTIDO GIRO</t>
  </si>
  <si>
    <t>MOL0753</t>
  </si>
  <si>
    <t>ARRANCADOR DS4-340-11K-MR SUAVE, INVERSION SENTIDO GIRO</t>
  </si>
  <si>
    <t>MOL0754</t>
  </si>
  <si>
    <t>ARRANCADOR DS4-340-7K5-MX SUAVE, 6A, 1,1KW/230VAC, 3HP/46</t>
  </si>
  <si>
    <t>MOL0755</t>
  </si>
  <si>
    <t>ARRANCADOR DS4-340-11K-MX SUAVE, 9A, 2,2KW/230VAC, 5HP/460</t>
  </si>
  <si>
    <t>MOL0756</t>
  </si>
  <si>
    <t>ARRANCADOR DS4-340-15K-MX SUAVE, 12A, 3KW/230VAC, 7HP/460V</t>
  </si>
  <si>
    <t>MOL0757</t>
  </si>
  <si>
    <t>ARRANCADOR DS4-340-7K5-MXR SUAVE, INVERSION DE GIRO 6 A</t>
  </si>
  <si>
    <t>MOL0758</t>
  </si>
  <si>
    <t>ARRANCADOR DS4-340-11K-MXR SUAVE, INVERSION DE GIRO 9</t>
  </si>
  <si>
    <t>MOL0759</t>
  </si>
  <si>
    <t>ARRANCADOR DS4-340-15K-MXR SUAVE, INVERSION DE GIRO 12</t>
  </si>
  <si>
    <t>MOL0805</t>
  </si>
  <si>
    <t>CAJA LS-11 NEGRA, CUBIERTA AMLLA PLASTICA 1NA+1NC</t>
  </si>
  <si>
    <t>MOL0806</t>
  </si>
  <si>
    <t>CAJA LSM-11 NEGRA, CUBIERTA AMLLA METALICA 1NA+ 1NC</t>
  </si>
  <si>
    <t>MOL0807</t>
  </si>
  <si>
    <t>CAJA LSE-11 NEGRA, CUBIERTA AMLLA PLASTICA AJUSTE ELECTR</t>
  </si>
  <si>
    <t>MOL0808</t>
  </si>
  <si>
    <t>CAJA LS-11S-SW NEGRA, CUBIERTA AMLLA PLASTICA 1NA+1NC</t>
  </si>
  <si>
    <t>MOL0809</t>
  </si>
  <si>
    <t>CABEZA LS-XP VASTAGO RODILLO, VERS. PLASTICA</t>
  </si>
  <si>
    <t>MOL0810</t>
  </si>
  <si>
    <t>CABEZA LSM-XP VASTAGO RODILLO, VERS. METALICA.</t>
  </si>
  <si>
    <t>MOL0811</t>
  </si>
  <si>
    <t>CABEZA LS-XL PALANCA RODILLO, VERS. PLASTICA.</t>
  </si>
  <si>
    <t>MOL0812</t>
  </si>
  <si>
    <t>CABEZA LSM-XL PALANCA RODILLO, VERS. METALICA.</t>
  </si>
  <si>
    <t>MOL0813</t>
  </si>
  <si>
    <t>CABEZA LS-XLA PALANCA ANGULAR RODILLO, VERS. PLASTICA.</t>
  </si>
  <si>
    <t>MOL0814</t>
  </si>
  <si>
    <t>CABEZA LSM-XLA PALANCA ANGULAR RODILLO, VERS. METALICA.</t>
  </si>
  <si>
    <t>MOL0815</t>
  </si>
  <si>
    <t>PALANCA LS-XRL PALANCA ROTATORIA, VERS. PLASTICA.</t>
  </si>
  <si>
    <t>MOL0816</t>
  </si>
  <si>
    <t>PALANCA LSM-XRL PALANCA ROTATORIA, VERS METALICA.</t>
  </si>
  <si>
    <t>MOL0817</t>
  </si>
  <si>
    <t>PALANCA LS-XRLA RODILLO AJUST. D=18MM, VERS. PLASTICA</t>
  </si>
  <si>
    <t>MOL0818</t>
  </si>
  <si>
    <t>PALANCA LSM-XRLA RODILLO AJUST. D=18MM. VERS METALICA</t>
  </si>
  <si>
    <t>MOL0819</t>
  </si>
  <si>
    <t>PALANCA LS-XRLA30 RODILLO AJUST. D=30MM. VERS. PLASTI</t>
  </si>
  <si>
    <t>MOL0820</t>
  </si>
  <si>
    <t>PALANCA LS-XRLA40 RODILLO AJUST. D=40MM. VERS PLASTICA </t>
  </si>
  <si>
    <t>MOL0821</t>
  </si>
  <si>
    <t>PALANCA LS-XRR VARILLA, VERS. PLASTICA</t>
  </si>
  <si>
    <t>MOL0822</t>
  </si>
  <si>
    <t>PALANCA LSM-XRR VARILLA, VERS. METALICA.</t>
  </si>
  <si>
    <t>MOL0823</t>
  </si>
  <si>
    <t>PALANCA LS-XRRM VARILLA, VERS. PLASTICA.</t>
  </si>
  <si>
    <t>MOL0824</t>
  </si>
  <si>
    <t>PALANCA LSM-XRRM VARILLA, VERS. METALICA.</t>
  </si>
  <si>
    <t>MOL0825</t>
  </si>
  <si>
    <t>CABEZA LS-XS VARILLA FLEX. VERS. PLASTICA, PARA LS-11S-SW</t>
  </si>
  <si>
    <t>MOL0826</t>
  </si>
  <si>
    <t>CABEZA LSM-XS VARILLA FLEX. VERS. METALICA, PARA LS-11S-SW</t>
  </si>
  <si>
    <t>MOL0827</t>
  </si>
  <si>
    <t>INTERRUPTOR SW DE BOYA IP65</t>
  </si>
  <si>
    <t>MOL0828</t>
  </si>
  <si>
    <t>BOYA SK-SW  PLASTICO, PARA LLENAR ARENA O LIQUIDO</t>
  </si>
  <si>
    <t>MOL0829</t>
  </si>
  <si>
    <t>JUEGO SBO-SW ACCESORIOS PARA ACCIONAMIENTO POR CABLE</t>
  </si>
  <si>
    <t>MOL0830</t>
  </si>
  <si>
    <t>JUEGO STO/ SW ACCESORIOS PARA ACCIONAMIENTO POR VARILLA</t>
  </si>
  <si>
    <t>MOL0831</t>
  </si>
  <si>
    <t>INTERRUPTOR T0-2-1/E TRIP. CIERRE-APERT, MONTAJE FRONTAL</t>
  </si>
  <si>
    <t>MOL0832</t>
  </si>
  <si>
    <t>INTERRUPTOR P1- 25/E TRIP. CIERRE-APERT, MONTAJE FRONTAL</t>
  </si>
  <si>
    <t>MOL0833</t>
  </si>
  <si>
    <t>INTERRUPTOR P1- 32/E TRIP. CIERRE-APERT, MONTAJE FRONTAL</t>
  </si>
  <si>
    <t>MOL0834</t>
  </si>
  <si>
    <t>INTERRUPTOR P3- 63/E TRIP. CIERRE-APERT, MONTAJE FRONTAL</t>
  </si>
  <si>
    <t>MOL0835</t>
  </si>
  <si>
    <t>INTERRUPTOR P3-100/E TRIP CIERRE-APERT, MONTAJE FRONTAL</t>
  </si>
  <si>
    <t>MOL0836</t>
  </si>
  <si>
    <t>INTERRUPTOR T0-2-1/I1, TRIP. CAJA PLASTICA, CIERRE-APERT</t>
  </si>
  <si>
    <t>MOL0837</t>
  </si>
  <si>
    <t>INTERRUPTOR P1-25/I2, TRIP. CAJA PLASTICA, CIERRE-APERT</t>
  </si>
  <si>
    <t>MOL0838</t>
  </si>
  <si>
    <t>INTERRUPTOR P1-32/I2, TRIP. CAJA PLASTICA, CIERRE-APERT</t>
  </si>
  <si>
    <t>MOL0839</t>
  </si>
  <si>
    <t>INTERRUPTOR P3-63/I4, TRIP. CAJA PLASTICA, CIERRE-APERT</t>
  </si>
  <si>
    <t>MOL0840</t>
  </si>
  <si>
    <t>MANIJA SVB-T0 PARA INTERRUP. TRIP, EXCLUSIVAMENTE P</t>
  </si>
  <si>
    <t>MOL0841</t>
  </si>
  <si>
    <t>MANIJA SVB-P3 PARA INTERRUP. TRIP, EXCLUSIVAMENTE,</t>
  </si>
  <si>
    <t>MOL0842</t>
  </si>
  <si>
    <t>INVERSOR T0-3-8401/E TRIP, 1-0-2, 20A, M.F IP65</t>
  </si>
  <si>
    <t>MOL0843</t>
  </si>
  <si>
    <t>INVERSOR T3-3-8401/E TRIP, 1-0-2, 32A, M.F IP65</t>
  </si>
  <si>
    <t>MOL0844</t>
  </si>
  <si>
    <t>INVERSOR T5B-3-8401/E TRIP, 1-0-2, 63A, M.F IP65</t>
  </si>
  <si>
    <t>MOL0845</t>
  </si>
  <si>
    <t>INVERSOR T0-3-8401/I1 TRIP, 1-0-2, 20A, M.F IP65 MA</t>
  </si>
  <si>
    <t>MOL0846</t>
  </si>
  <si>
    <t>INVERSOR T3-3-8401/I2 TRIP, 1-0-2, 32A, M.F IP65</t>
  </si>
  <si>
    <t>MOL0847</t>
  </si>
  <si>
    <t>INVERSOR T5B-3-8401/I4 TRIP, 1-0-2, 20A, M.F IP65</t>
  </si>
  <si>
    <t>MOL0848</t>
  </si>
  <si>
    <t>CONMUTADOR T0-3-8212/E TRIP, 1-0-2, 20A, M.F IP65</t>
  </si>
  <si>
    <t>MOL0849</t>
  </si>
  <si>
    <t>CONMUTADOR T3-3-8212/E TRIP, 1-0-2, 32A, M.F IP65</t>
  </si>
  <si>
    <t>MOL0850</t>
  </si>
  <si>
    <t>CONMUTADOR T5B-3-8212/E TRIP, 1-0-2, 63A, M.F IP65</t>
  </si>
  <si>
    <t>MOL0851</t>
  </si>
  <si>
    <t>CONMUTADOR T5-3-8212/E TRIP, 1-0-2, 100A, M.F IP65 M</t>
  </si>
  <si>
    <t>MOL0852</t>
  </si>
  <si>
    <t>CONMUTADOR T8-3-8212/E/HI12 TRIP, 1-0-2, 315A, M.F IP65</t>
  </si>
  <si>
    <t>MOL0853</t>
  </si>
  <si>
    <t>CONMUTADOR T0-3-8212/I1 TRIP, 1-0-2, 20A CAJA PLASTICA</t>
  </si>
  <si>
    <t>MOL0854</t>
  </si>
  <si>
    <t>CONMUTADOR T5B-3-8212/I4 TRIP, 1-0-2, 63A, CAJA PLASTICA</t>
  </si>
  <si>
    <t>MOL0855</t>
  </si>
  <si>
    <t>CONMUTADOR T5-3-8212/I5 TRIP, 1-0-2, 100A, CAJA PLASTICA</t>
  </si>
  <si>
    <t>MOL0856</t>
  </si>
  <si>
    <t>CONMUTADOR T0-4-8410/E MANUAL ESTRELLA-DELTA 20A, M. FRONTAL</t>
  </si>
  <si>
    <t>MOL0857</t>
  </si>
  <si>
    <t>CONMUTADOR T3-4-8410/E MANUAL ESTRELLA-DELTA 32A M FRONTAL</t>
  </si>
  <si>
    <t>MOL0858</t>
  </si>
  <si>
    <t>CONMUTADOR T5B-4-8410/E MANUAL ESTRELLA-DELTA 63A M FRONTAL</t>
  </si>
  <si>
    <t>MOL0859</t>
  </si>
  <si>
    <t>CONMUTADOR T0-4-8410/I1 ESTR-TRIANG, 20A M FRONTAL</t>
  </si>
  <si>
    <t>MOL0860</t>
  </si>
  <si>
    <t>CONMUTADOR T3-4-8410/I2 ESTR-TRIANG, 32A M FRONTAL</t>
  </si>
  <si>
    <t>MOL0861</t>
  </si>
  <si>
    <t>CONMUTADOR T5B-4-8410/I4 ESTR-TRIANG 63A M FRONTAL</t>
  </si>
  <si>
    <t>MOL0862</t>
  </si>
  <si>
    <t>CONMUTADOR T0-2-15920/E PARA VOLTIM. PANEL FRONTAL IP65</t>
  </si>
  <si>
    <t>MOL0863</t>
  </si>
  <si>
    <t>CONMUTADOR T0-3-8007/E PARA VOLTIM. PANEL FRONTAL IP65</t>
  </si>
  <si>
    <t>MOL0864</t>
  </si>
  <si>
    <t>CONMUTADOR T0-3-8048/E PARA AMPERIM PANEL FRONTAL IP65</t>
  </si>
  <si>
    <t>MOL0865</t>
  </si>
  <si>
    <t>CONTROLADOR EASY512-DC-R PROGR. 8IN/DIG, 4OUT/DIG(REL</t>
  </si>
  <si>
    <t>MOL0866</t>
  </si>
  <si>
    <t>CONTROLADOR EASY512-DC-RC PROGR 8IN/DIG, 4OUT/DIG(RE</t>
  </si>
  <si>
    <t>MOL0867</t>
  </si>
  <si>
    <t>CONTROLADOR EASY512-DC-RCX PROGR 8IN/DIG, 4OUT/DIG(R</t>
  </si>
  <si>
    <t>MOL0868</t>
  </si>
  <si>
    <t>CONTROLADOR EASY512-DC-TC PROGR 8IN/DIG, 4OUT/DIG(TR</t>
  </si>
  <si>
    <t>MOL0869</t>
  </si>
  <si>
    <t>CONTROLADOR EASY512-DC-TCX PROGR 8IN/DIG, 4OUT/DIG(T</t>
  </si>
  <si>
    <t>MOL0870</t>
  </si>
  <si>
    <t>CONTROLADOR EASY512-DA-RC PROGR 8IN/DIG, 4OUT/DIG(RE</t>
  </si>
  <si>
    <t>MOL0871</t>
  </si>
  <si>
    <t>CONTROLADOR EASY721-DC-TC PROGR EXPAN, 12IN/DIG,</t>
  </si>
  <si>
    <t>MOL0872</t>
  </si>
  <si>
    <t>CONTROLADOR EASY721-DC-TCX PROGR EXPAN, 12IN/DIG,</t>
  </si>
  <si>
    <t>MOL0873</t>
  </si>
  <si>
    <t>CONTROLADOR EASY719-DC-RC PROGR EXPAN, 12IN/DIG,</t>
  </si>
  <si>
    <t>MOL0874</t>
  </si>
  <si>
    <t>CONTROLADOR EASY719-DC-RCX PROGR EXPAN, 12IN/DIG,</t>
  </si>
  <si>
    <t>MOL0875</t>
  </si>
  <si>
    <t>CONTROLADOR EASY512-AC-R PROGR 8IN/DIG, 4OUT/DIG(REL</t>
  </si>
  <si>
    <t>MOL0876</t>
  </si>
  <si>
    <t>CONTROLADOR EASY512-AC-RC PROGR 8IN/DIG, 4OUT/DIG(RE</t>
  </si>
  <si>
    <t>MOL0877</t>
  </si>
  <si>
    <t>CONTROLADOR EASY512-AC-RCX PROGR 8IN/DIG, 4OUT/DIG(R</t>
  </si>
  <si>
    <t>MOL0878</t>
  </si>
  <si>
    <t>CONTROLADOR EASY719-AC-RC PROGR EXPAN, 12IN/DIG,</t>
  </si>
  <si>
    <t>MOL0879</t>
  </si>
  <si>
    <t>CONTROLADOR EASY719-AC-RCX PROGR EXPAN, 12IN/DIG,</t>
  </si>
  <si>
    <t>MOL0880</t>
  </si>
  <si>
    <t>CONTROLADOR EASY819-DC-RC PROGR 12IN/DIG(8DIG+4ANAL</t>
  </si>
  <si>
    <t>MOL0881</t>
  </si>
  <si>
    <t>CONTROLADOR EASY819-DC-RCX PROGR 12IN/DIG(8DIG+4ANA</t>
  </si>
  <si>
    <t>MOL0882</t>
  </si>
  <si>
    <t>CONTROLADOR EASY821-DC-TC PROGR 12IN/DIG(8DIG+4ANAL</t>
  </si>
  <si>
    <t>MOL0883</t>
  </si>
  <si>
    <t>CONTROLADOR EASY821-DC-TCX PROGR 12IN/DIG(8DIG+4ANA</t>
  </si>
  <si>
    <t>MOL0884</t>
  </si>
  <si>
    <t>CONTROLADOR EASY822-DC-TC PROGR 12IN/DIG(8DIG+4ANAL</t>
  </si>
  <si>
    <t>MOL0885</t>
  </si>
  <si>
    <t>CONTROLADOR EASY822-DC-TCX PROGR 12IN/DIG (8DIG+4ANA</t>
  </si>
  <si>
    <t>MOL0886</t>
  </si>
  <si>
    <t>CONTROLADOR EASY820-DC-RC PROGR 12IN/DIG (8DIG+4ANAL</t>
  </si>
  <si>
    <t>MOL0887</t>
  </si>
  <si>
    <t>CONTROLADOR EASY820-DC-RCX PROGR 12IN/DIG(8DIG+4ANA</t>
  </si>
  <si>
    <t>MOL0888</t>
  </si>
  <si>
    <t>CONTROLADOR EASY819-AC-RC PROGR 12IN/DIG, 6OUT/DIG(R</t>
  </si>
  <si>
    <t>MOL0889</t>
  </si>
  <si>
    <t>CONTROLADOR EASY819-AC-RCX PROGR 12IN/DIG, 6OUT/DIG(</t>
  </si>
  <si>
    <t>MOL0890</t>
  </si>
  <si>
    <t>MOD EASY620-DC-TE, EXP 12IN/DIG, 8OUT/DIG(TRANSISTOR), 24</t>
  </si>
  <si>
    <t>MOL0891</t>
  </si>
  <si>
    <t>MOD EASY618-DC-RE, EXP 12IN/DIG, 6OUT/DIG(REL‚), 24 VDC</t>
  </si>
  <si>
    <t>MOL0892</t>
  </si>
  <si>
    <t>MOD EASY618-AC-RE, EXP 12IN/DIG, 6OUT/DIG(REL‚), 115/230VA</t>
  </si>
  <si>
    <t>MOL0893</t>
  </si>
  <si>
    <t>MOD EASY202-RE, EXP 2OUT/DIG(REL‚), SIN ALIMENTACION</t>
  </si>
  <si>
    <t>MOL0894</t>
  </si>
  <si>
    <t>UNIDAD EASY200-EASY ACOPLAMIENTO PARA COMUNICACION REMOTA</t>
  </si>
  <si>
    <t>MOL0895</t>
  </si>
  <si>
    <t>UNIDAD EASY205-ASI EXPANSION PARA TRABAJO EN RED ASI, 4 E</t>
  </si>
  <si>
    <t>MOL0896</t>
  </si>
  <si>
    <t>INTERFASE EASY221-CO CAN-OPEN, DIRECCIONES DISPONIBLES: 1-12</t>
  </si>
  <si>
    <t>MOL0897</t>
  </si>
  <si>
    <t>RED EASY204-DP, PROFIBUS-DP ESCLAVO, DIRECCION DISPONIBLES:</t>
  </si>
  <si>
    <t>MOL0898</t>
  </si>
  <si>
    <t>INTERFASE EASY222-DN DEVICENET. DIRECCIONES DISPONIBLES: 0-6</t>
  </si>
  <si>
    <t>MOL0899</t>
  </si>
  <si>
    <t>DISPLAY MFD-80 GRAFICO/UND OPERACION:132X64PILXELS, CO</t>
  </si>
  <si>
    <t>MOL0900</t>
  </si>
  <si>
    <t>DISPLAY MFD-80-B GRAFICO/UND OPERACION:132X64PILXELS,</t>
  </si>
  <si>
    <t>MOL0901</t>
  </si>
  <si>
    <t>INTERFASE MFD-AC-CP8-ME SERIAL PARA MODULOS I/O Y DE EXPANSI</t>
  </si>
  <si>
    <t>MOL0902</t>
  </si>
  <si>
    <t>INTERFASE MFD-AC-CP8-NT  SERIAL PARA MODULOS I/O Y DE EXPANS</t>
  </si>
  <si>
    <t>MOL0903</t>
  </si>
  <si>
    <t>INTERFASE MFD-CP8-ME SERIAL PARA MODULOS I/O Y DE EXPANSI¢N.</t>
  </si>
  <si>
    <t>MOL0904</t>
  </si>
  <si>
    <t>INTERFASE MFD-CP8-NT  SERIAL PARA MODULOS I/O Y DE EXPANSI¢N</t>
  </si>
  <si>
    <t>MOL0905</t>
  </si>
  <si>
    <t>MODULO MFD-AC-R16 I/O, 12IN/DIG, 4OUT/DIG(REL‚), 115/230VAC</t>
  </si>
  <si>
    <t>MOL0906</t>
  </si>
  <si>
    <t>MODULO MFD-R16 I/O, 12IN/DIG(8DIG+4ANALOG), 4OUT/DIG(REL‚</t>
  </si>
  <si>
    <t>MOL0907</t>
  </si>
  <si>
    <t>MODULO MFD-T16 I/O, 12IN/DIG(8DIG+4ANALOG), 4OUT/DIG(TRAN</t>
  </si>
  <si>
    <t>MOL0908</t>
  </si>
  <si>
    <t>MODULO MFD-RA17 I/O, 12IN/DIG(8DIG+4ANALOG), 4OUT/DIG(REL</t>
  </si>
  <si>
    <t>MOL0909</t>
  </si>
  <si>
    <t>MODULO MFD-TA17 I/O, 12IN/DIG(8DIG+4ANALOG), 4OUT/DIG(TRA</t>
  </si>
  <si>
    <t>MOL0910</t>
  </si>
  <si>
    <t>FUENTE MFD-CP4-500 24VDC, INTERF SERIAL, CONEXION A PTO P</t>
  </si>
  <si>
    <t>MOL0911</t>
  </si>
  <si>
    <t>FUENTE MFD-CP4-800 24VDC, INTERF SERIAL, CONEXION A PTO P</t>
  </si>
  <si>
    <t>MOL0912</t>
  </si>
  <si>
    <t>CONECTOR ZB4-209-DS2 PROFIBUS DP 9 PINES, SIN CABLE, ENTRADA</t>
  </si>
  <si>
    <t>MOL0913</t>
  </si>
  <si>
    <t>CONECTOR ZB4-209-DS3 PROFIBUS RESIST. TERMINAL RED PARA EASY</t>
  </si>
  <si>
    <t>MOL0914</t>
  </si>
  <si>
    <t>INTERFASE ZB4-900K B1 PROFIBUS DP 100MT CABLE PAR TRENZADO</t>
  </si>
  <si>
    <t>MOL0915</t>
  </si>
  <si>
    <t>SOFTWARE EASY-SOFT PROGRAM, SIMUL. PC. EASY400-800</t>
  </si>
  <si>
    <t>MOL0916</t>
  </si>
  <si>
    <t>SOFTWARE EASY-SOFT-BASIC PROGRAM, SIMUL. PC. EASY400-700</t>
  </si>
  <si>
    <t>MOL0917</t>
  </si>
  <si>
    <t>CABLE EASY-PC-CAB CONEXION EASY-PC. 2 M, EASY400-700</t>
  </si>
  <si>
    <t>MOL0918</t>
  </si>
  <si>
    <t>CONECTOR EASY-LINK-DS ENTRE UND BASE Y UND EXPANSION</t>
  </si>
  <si>
    <t>MOL0919</t>
  </si>
  <si>
    <t>CLIP M22-TA TELESCOPIO 75-115 COMPENSA PROFUNDIDAD</t>
  </si>
  <si>
    <t>MOL0920</t>
  </si>
  <si>
    <t>FUENTE EASY200-POW REGULADA ALIMENTA 115/230V 50/60HZ, SAL 2</t>
  </si>
  <si>
    <t>MOL0921</t>
  </si>
  <si>
    <t>FUENTE EASY400-POW REGULADA ALIMENTA 115/230V50/60HZ, SAL 24</t>
  </si>
  <si>
    <t>MOL0922</t>
  </si>
  <si>
    <t>ADAPTADOR EASY256-HCI INCREMENTA CTE, ENTRADA AC (6 CANALES)</t>
  </si>
  <si>
    <t>MOL0923</t>
  </si>
  <si>
    <t>VENTANA SKF-FF4 CON BISAGRAS PARA MONTAJE FRONTAL DE EASY 5?</t>
  </si>
  <si>
    <t>MOL0924</t>
  </si>
  <si>
    <t>VENTANA SKF-FF6 CON BISAGRAS MONTAJE FRONTAL EASY700/800</t>
  </si>
  <si>
    <t>MOL0925</t>
  </si>
  <si>
    <t>ADAPTADOR SKF-HA MONTAJE EASY FRONTAL ABISAGRADA SFK-FF4(6)</t>
  </si>
  <si>
    <t>MOL0927</t>
  </si>
  <si>
    <t>PLC PS4-141MM1 COMPACTO, 32KB, 16IN/DIG, 2IN/ANALOG, 14,1</t>
  </si>
  <si>
    <t>MOL0933</t>
  </si>
  <si>
    <t>MODULO EM4-111-DR2, EXPANSION REMOTA 115/230VAC, 8 IN/DIG, 6</t>
  </si>
  <si>
    <t>MOL0934</t>
  </si>
  <si>
    <t>MODULO EM4-201-DX2, EXPANSION REMOTA 24VDC, 16 IN/DIG, EXPAN</t>
  </si>
  <si>
    <t>MOL0940</t>
  </si>
  <si>
    <t>MODULO LE4-108-XR1, EXPANSION LOCAL 24VDC-2A ¢ 230VAC-2A, 8</t>
  </si>
  <si>
    <t>MOL0941</t>
  </si>
  <si>
    <t>MODULO LE4-116-DD1, EXPANSION LOCAL 24VDC, 8IN/DIG (24CDC),</t>
  </si>
  <si>
    <t>MOL0942</t>
  </si>
  <si>
    <t>MODULO LE4-116-DX1, EXPANSION LOCAL 24VDC, 16IN/DIG (24CDC)</t>
  </si>
  <si>
    <t>MOL0943</t>
  </si>
  <si>
    <t>MODULO LE4-116-XD1, EXPANSION LOCAL 24VDC, 16OUT/DIG (TRANSI</t>
  </si>
  <si>
    <t>MOL0946</t>
  </si>
  <si>
    <t>MODULO LE4-206-AA1, EXPANSION LOCAL 4IN/ANALOG (-10 A +10 V)</t>
  </si>
  <si>
    <t>MOL0954</t>
  </si>
  <si>
    <t>MODULO LE4-622-CX1 CONTADOR: 2CANAL (RANGO DEL CONTADOR 2</t>
  </si>
  <si>
    <t>MOL0956</t>
  </si>
  <si>
    <t>MODULO ZB4-032-SR1 EXPANSION DE MEMORIA DE 24 KBYTE A 56</t>
  </si>
  <si>
    <t>MOL0960</t>
  </si>
  <si>
    <t>BATERIA ZB4-600-BT1 PARA PS4-150/200/300. VIDA TIPICA 5 ANOS</t>
  </si>
  <si>
    <t>MOL0961</t>
  </si>
  <si>
    <t>CABLE KPG1-PS3 ACOPLE INTERFASE TODOS LOS DISPOSITIVOS</t>
  </si>
  <si>
    <t>MOL0962</t>
  </si>
  <si>
    <t>MODULO ZB4-501-UM3 INTERFASE RS-232C/SUCONET K (RS-485)</t>
  </si>
  <si>
    <t>MOL0966</t>
  </si>
  <si>
    <t>FUENTE SN4-025-BI7 SUICHEADA 115-230VAC A 24VDC 2,5A</t>
  </si>
  <si>
    <t>MOL0967</t>
  </si>
  <si>
    <t>FUENTE SN4-050-BI7 SUICHEADA 115-230VAC A 24VDC 5A</t>
  </si>
  <si>
    <t>MOL0968</t>
  </si>
  <si>
    <t>PANTALLA MI4-110-KC1 4X20 LINEAS X CARACTERES, 4TECLAS DE</t>
  </si>
  <si>
    <t>MOL0969</t>
  </si>
  <si>
    <t>PANTALLA MI4-110-KG1 4X20 LINEAS X CARACTERES, 12TECLAS D</t>
  </si>
  <si>
    <t>MOL0970</t>
  </si>
  <si>
    <t>PANTALLA MI4-110-KG2 4X20 LINEAS X CARACTERES, 12TECLAS D</t>
  </si>
  <si>
    <t>MOL0974</t>
  </si>
  <si>
    <t>CABLE ZB4-231-KB1 COMUNIC MI4 Y PS4, 2M PROTOCOLO</t>
  </si>
  <si>
    <t>MOL0975</t>
  </si>
  <si>
    <t>CABLE ZB4-24A-KP1 COMUNIC MI4 Y PC, 2M</t>
  </si>
  <si>
    <t>MOL0976</t>
  </si>
  <si>
    <t>INTERFASE ZB4-501-IF1 SOKONET-K PARA TODOS LOS MI4</t>
  </si>
  <si>
    <t>MOL0977</t>
  </si>
  <si>
    <t>INTERFASE ZB4-504-IF1 PROFIBUS-DP, 9600 BAUD - 12 MBAUD</t>
  </si>
  <si>
    <t>MOL0986</t>
  </si>
  <si>
    <t>PULSADOR M22-DR-S-X0/K10 (CON/SIN RETENCION PROGRAMABLE) M22</t>
  </si>
  <si>
    <t>MOL0987</t>
  </si>
  <si>
    <t>PULSADOR M22-DR-R-X0/K01 ROJO (CON/SIN RETENCION PROGRAMABLE</t>
  </si>
  <si>
    <t>MOL0988</t>
  </si>
  <si>
    <t>PULSADOR M22-D-S-X0/K10 SIN RETENCION, NEGRO</t>
  </si>
  <si>
    <t>MOL0989</t>
  </si>
  <si>
    <t>PULSADOR M22-D-R-X0/K01, SIN RETENCION, ROJO</t>
  </si>
  <si>
    <t>MOL0990</t>
  </si>
  <si>
    <t>PULSADOR M22-DRL-Y-K10 ILUMIN CON/SIN  RETENCION PROGRAMA</t>
  </si>
  <si>
    <t>MOL0991</t>
  </si>
  <si>
    <t>PULSADOR M22-DRL-R-K01 ILUMIN CON/SIN  RETENCION PROGRAMA</t>
  </si>
  <si>
    <t>MOL0992</t>
  </si>
  <si>
    <t>PULSADOR M22-DRP-R-XO/K01 HONGO CON/SIN RETENCION PROGRAMABL</t>
  </si>
  <si>
    <t>MOL0993</t>
  </si>
  <si>
    <t>PULSADOR M22-DDL-GR-X1/X0/K11 DOBLE ILUMINADO (NO INCLUYE LE</t>
  </si>
  <si>
    <t>MOL0994</t>
  </si>
  <si>
    <t>PULSADOR M22-PV/K 01, EMERG. PARA M22-PV/K01</t>
  </si>
  <si>
    <t>MOL0995</t>
  </si>
  <si>
    <t>PULSADOR M22-PVL/K01 EMERG. ILUMIN M22-PVL/K01</t>
  </si>
  <si>
    <t>MOL0996</t>
  </si>
  <si>
    <t>PULSADOR M22-PVS/K01 EMERG CON LLAVE M22-PVS/K01</t>
  </si>
  <si>
    <t>MOL0997</t>
  </si>
  <si>
    <t>PULSADOR M22-DR-G-K10 VERDE (CON/SIN RETENCION PROGRAMABL</t>
  </si>
  <si>
    <t>MOL0998</t>
  </si>
  <si>
    <t>PULSADOR M22-D-G-K10 SIN RETENCION, VERDE</t>
  </si>
  <si>
    <t>MOL0999</t>
  </si>
  <si>
    <t>PULSADOR M22-DRL-G-K10 ILUMIN CON/SIN  RETENCION PROGRAMA</t>
  </si>
  <si>
    <t>MOL1000</t>
  </si>
  <si>
    <t>PULSADOR M22-DRL-B-K01 ILUMIN. CON/SIN  RETENCION PROGRAMA</t>
  </si>
  <si>
    <t>MOL1001</t>
  </si>
  <si>
    <t>PULSADOR M22-PVT/K01 EMERG POR GIRO M22-PVT/K01</t>
  </si>
  <si>
    <t>MOL1002</t>
  </si>
  <si>
    <t>PULSADOR M22-PVLT/K01 EMERG. ILUMIN 1NC</t>
  </si>
  <si>
    <t>MOL1003</t>
  </si>
  <si>
    <t>PILOTO M22-L-Y/M22-A SEÑALIZ. AMLLO</t>
  </si>
  <si>
    <t>MOL1004</t>
  </si>
  <si>
    <t>PILOTO M22-L-G/M22-A SEÑALIZ. VERDE</t>
  </si>
  <si>
    <t>MOL1005</t>
  </si>
  <si>
    <t>PILOTO M22-L-B/M22-A SEÑALIZ. AZUL</t>
  </si>
  <si>
    <t>MOL1006</t>
  </si>
  <si>
    <t>PILOTO M22-L-R/M22-A SEÑALIZ ROJO</t>
  </si>
  <si>
    <t>MOL1007</t>
  </si>
  <si>
    <t>SELECTOR M22-WRK/ K10, 2P FIJAS</t>
  </si>
  <si>
    <t>MOL1008</t>
  </si>
  <si>
    <t>SELECTOR M22-WRK3/K20 3P FIJAS, M22-WRK3/K20</t>
  </si>
  <si>
    <t>MOL1009</t>
  </si>
  <si>
    <t>SELECTOR M22-WRLK-G/K10 ILUMIN VERDE 2P, M22-WRLK-G/K10</t>
  </si>
  <si>
    <t>MOL1010</t>
  </si>
  <si>
    <t>SELECTOR M22-WRS/K10 LLAVE 2P FIJAS, VERDE</t>
  </si>
  <si>
    <t>MOL1011</t>
  </si>
  <si>
    <t>ENCLAVAMIENTO NZM4-XMVR MECANICO PARA NZM4</t>
  </si>
  <si>
    <t>MOL1012</t>
  </si>
  <si>
    <t>SELECTOR M22-WK/K 10, 2P CON RETORNO</t>
  </si>
  <si>
    <t>MOL1013</t>
  </si>
  <si>
    <t>SELECTOR M22-WK3/K20, 3P CON RETORNO</t>
  </si>
  <si>
    <t>MOL1014</t>
  </si>
  <si>
    <t>SELECTOR M22-WRLK3-G/K20 ILUMIN VERDE 3P, FIJAS</t>
  </si>
  <si>
    <t>MOL1015</t>
  </si>
  <si>
    <t>SELECTOR M22-WRS3/K20 LLAVE 3P FIJO, VERDE</t>
  </si>
  <si>
    <t>MOL1016</t>
  </si>
  <si>
    <t>PULSADOR A22-RD-11/K10 SIN RETENCION A22-RD-11/K10 VERDE</t>
  </si>
  <si>
    <t>MOL1017</t>
  </si>
  <si>
    <t>PULSADOR A22-RLT-GN/K10/FR ILUMIN SIN RETENCION A22-RLT-G</t>
  </si>
  <si>
    <t>MOL1018</t>
  </si>
  <si>
    <t>PULSADOR A22-RLT-GE/K10/FR ILUMIN SIN RETENCION A22-RLT-G</t>
  </si>
  <si>
    <t>MOL1019</t>
  </si>
  <si>
    <t>PULSADOR A22-RLTR-GN/K10/FR ILUMIN CON RETENCION A22-RLTR</t>
  </si>
  <si>
    <t>MOL1020</t>
  </si>
  <si>
    <t>PULSADOR A22-RLTR-GE/K10/FR ILUMIN CON RETENCION A22-RLTR</t>
  </si>
  <si>
    <t>MOL1021</t>
  </si>
  <si>
    <t>PULSADOR A22-Q-DDL-11/10 DOBLE ILUMIN (NO INCLUYE LED) A2</t>
  </si>
  <si>
    <t>MOL1022</t>
  </si>
  <si>
    <t>PULSADOR A22-RP-RT10/K01 EMERG RETORNO A22-RP-RT10/</t>
  </si>
  <si>
    <t>MOL1023</t>
  </si>
  <si>
    <t>PULSADOR A22-RPV/K01 EMERG, RETORNO A22-RPV</t>
  </si>
  <si>
    <t>MOL1024</t>
  </si>
  <si>
    <t>PULSADOR A22-RD-10/K01 SIN RETENCION A22-RD-10/K01 ROJO</t>
  </si>
  <si>
    <t>MOL1025</t>
  </si>
  <si>
    <t>PULSADOR A22-RLT-RT/K01/FR ILUMIN SIN RETENCION A22-RLT-R</t>
  </si>
  <si>
    <t>MOL1026</t>
  </si>
  <si>
    <t>PULSADOR A22-RLTR-RT/K01/FR ILUMIN CON RETENCION A22-RLTR</t>
  </si>
  <si>
    <t>MOL1027</t>
  </si>
  <si>
    <t>PULSADOR A22-RPSR/K01 EMERG CON LLAVE A22-RPSR/K01</t>
  </si>
  <si>
    <t>MOL1028</t>
  </si>
  <si>
    <t>PILOTO A22-RLF-GE/A22-BE6 AMLLO</t>
  </si>
  <si>
    <t>MOL1029</t>
  </si>
  <si>
    <t>PILOTO A22-RLF-RT/A22-BE6 ROJO</t>
  </si>
  <si>
    <t>MOL1030</t>
  </si>
  <si>
    <t>PILOTO A22-RLF-GN/A22-BE6 VERDE</t>
  </si>
  <si>
    <t>MOL1031</t>
  </si>
  <si>
    <t>PILOTO A22-RLF-BL/A22-BE6 AZUL</t>
  </si>
  <si>
    <t>MOL1032</t>
  </si>
  <si>
    <t>SELECTOR A22-RWK1R/K10, 2P 0-1 FIJAS A22-RWK1R/K10</t>
  </si>
  <si>
    <t>MOL1033</t>
  </si>
  <si>
    <t>SELECTOR A22-RWK3R/K11, 3P 1-0-2 FIJAS, A22-RWK3R/K11</t>
  </si>
  <si>
    <t>MOL1034</t>
  </si>
  <si>
    <t>SELECTOR A22-RS/K10 LLAVE 2P FIJAS A22-RS/K10</t>
  </si>
  <si>
    <t>MOL1035</t>
  </si>
  <si>
    <t>SELECTOR A22-RS3-KMS1-A4/K11 LLAVE 3P CON RETORNO A22-RS3-K</t>
  </si>
  <si>
    <t>MOL1036</t>
  </si>
  <si>
    <t>SELECTOR A22-RWK1/K10, 2P 0-1 CON RETORNO, A22-RWK1/K10</t>
  </si>
  <si>
    <t>MOL1037</t>
  </si>
  <si>
    <t>SELECTOR A22-RWK3/K11, 3P 1-0-2 CON RETORNO, A22-RWK3/K11</t>
  </si>
  <si>
    <t>MOL1038</t>
  </si>
  <si>
    <t>SELECTOR A22-R3S/K20 CON LLAVE 3P, A22-R3S/K20</t>
  </si>
  <si>
    <t>MOL1039</t>
  </si>
  <si>
    <t>ESTACION A22-RD-R/I1M DE MANDO 1PULSADOR ROJO 1NC</t>
  </si>
  <si>
    <t>MOL1040</t>
  </si>
  <si>
    <t>ESTACION A22-RD-RG/I2M DE MANDO 2 PULS: RO 1NC, VDE 1NA</t>
  </si>
  <si>
    <t>MOL1041</t>
  </si>
  <si>
    <t>ESTACION A22-RD-RGL/I2M DE MANDO 2PULS: 1RO 1NC, 1VE NA, 1P</t>
  </si>
  <si>
    <t>MOL1043</t>
  </si>
  <si>
    <t>PULSADOR A22-RP-GN11/K10 EMERG CON RETORNO A22-RP-GN11/</t>
  </si>
  <si>
    <t>MOL1045</t>
  </si>
  <si>
    <t>ARRANCADOR DILM7-10/ZB12-1,6/I DTO DILM7-10/ZB12-1,6/I,SIN P</t>
  </si>
  <si>
    <t>MOL1046</t>
  </si>
  <si>
    <t>ARRANCADOR DILM7-10/ZB12-2,4/I DTO DILM7-10/ZB12-2,4/I,SIN P</t>
  </si>
  <si>
    <t>MOL1047</t>
  </si>
  <si>
    <t>ARRANCADOR DILM7-10/ZB12-4 / I, DTO DILM7-10/ZB12-4/I,SIN PU</t>
  </si>
  <si>
    <t>MOL1048</t>
  </si>
  <si>
    <t>ARRANCADOR DILM7-10/ZB12-6 / I, DTO DILM7-10/ZB12-6/I,SIN PU</t>
  </si>
  <si>
    <t>MOL1049</t>
  </si>
  <si>
    <t>ARRANCADOR DILM9-10/ZB12-10/ I, DTO DILM9-10/ZB12-10/I,SIN</t>
  </si>
  <si>
    <t>MOL1050</t>
  </si>
  <si>
    <t>ARRANCADOR DILM12-10/ZB12-16/I DTO DILM12-10/ZB12-16/I,SIN P</t>
  </si>
  <si>
    <t>MOL1051</t>
  </si>
  <si>
    <t>ARRANCADOR DILM15-10/ZB12-16/I DTO DILM15-10/ZB12-16/I,SIN P</t>
  </si>
  <si>
    <t>MOL1053</t>
  </si>
  <si>
    <t>ARRANCADOR DILM25-10/ZB32-24/I DTO DILM25-10/ZB32-24/I,SIN P</t>
  </si>
  <si>
    <t>MOL1054</t>
  </si>
  <si>
    <t>ARRANCADOR DILM32-10/ZB32-32/I DTO DILM32-10/ZB32-32/I,SIN P</t>
  </si>
  <si>
    <t>MOL1055</t>
  </si>
  <si>
    <t>ARRANCADOR DILM40-11/ZB65-40/I DTO DILM40-11/ZB65-40/I,SIN P</t>
  </si>
  <si>
    <t>MOL1056</t>
  </si>
  <si>
    <t>ARRANCADOR DILM50-11/ZB65-57/I DTO DILM50-11/ZB65-57/I,SIN P</t>
  </si>
  <si>
    <t>MOL1057</t>
  </si>
  <si>
    <t>ARRANCADOR DILM65-11/ZB65-65/I DTO DILM65-11/ZB65-65/I,SIN P</t>
  </si>
  <si>
    <t>MOL1058</t>
  </si>
  <si>
    <t>ARRANCADOR DILM7-10/ZB12-1.6/I-S, DIRECTO</t>
  </si>
  <si>
    <t>MOL1059</t>
  </si>
  <si>
    <t>ARRANCADOR DILM7-10/ZB12-2.4/I-S, DIRECTO</t>
  </si>
  <si>
    <t>MOL1060</t>
  </si>
  <si>
    <t>ARRANCADOR DILM7-10/ZB12-4 / I-S,  DIRECTO</t>
  </si>
  <si>
    <t>MOL1061</t>
  </si>
  <si>
    <t>ARRANCADOR DILM7-10/ZB12-6 / I-S,  DIRECTO</t>
  </si>
  <si>
    <t>MOL1062</t>
  </si>
  <si>
    <t>ARRANCADOR DILM9-10/ZB12-10/ I-S, DIRECTO</t>
  </si>
  <si>
    <t>MOL1063</t>
  </si>
  <si>
    <t>ARRANCADOR DILM12-10/ZB12-16/I-S DIRECTO</t>
  </si>
  <si>
    <t>MOL1064</t>
  </si>
  <si>
    <t>ARRANCADOR DILM15-10/ZB12-16/I-S DIRECTO</t>
  </si>
  <si>
    <t>MOL1066</t>
  </si>
  <si>
    <t>ARRANCADOR DILM25-10/ZB32-24/I-S DIRECTO</t>
  </si>
  <si>
    <t>MOL1067</t>
  </si>
  <si>
    <t>ARRANCADOR DILM32-10/ZB32-32/I-S DIRECTO</t>
  </si>
  <si>
    <t>MOL1068</t>
  </si>
  <si>
    <t>ARRANCADOR DILM40-11/ZB65-40/I-S DIRECTO</t>
  </si>
  <si>
    <t>MOL1069</t>
  </si>
  <si>
    <t>ARRANCADOR DILM50/ZB40-57/I-S DIRECTO</t>
  </si>
  <si>
    <t>MOL1070</t>
  </si>
  <si>
    <t>ARRANCADOR DILM65-11/ZB65-65/I-S DIRECTO</t>
  </si>
  <si>
    <t>MOL1071</t>
  </si>
  <si>
    <t>ARRANCADOR DILM7-10/ZB12-1.6/I-P, DIRECTO</t>
  </si>
  <si>
    <t>MOL1072</t>
  </si>
  <si>
    <t>ARRANCADOR DILM7-10/ZB12-2.4/I-P, DIRECTO</t>
  </si>
  <si>
    <t>MOL1073</t>
  </si>
  <si>
    <t>ARRANCADOR DILM7-10 / ZB12-4/I-P, DIRECTO</t>
  </si>
  <si>
    <t>MOL1074</t>
  </si>
  <si>
    <t>ARRANCADOR DILM7-10/ZB12-6 / I-P, DIRECTO</t>
  </si>
  <si>
    <t>MOL1075</t>
  </si>
  <si>
    <t>ARRANCADOR DILM9-10/ZB12-10/I-P, DIRECTO</t>
  </si>
  <si>
    <t>MOL1076</t>
  </si>
  <si>
    <t>ARRANCADOR DILM12-10/ZB12-16/I-P DIRECTO</t>
  </si>
  <si>
    <t>MOL1077</t>
  </si>
  <si>
    <t>ARRANCADOR DILM15-10/ZB12-16/I-P DIRECTO</t>
  </si>
  <si>
    <t>MOL1079</t>
  </si>
  <si>
    <t>ARRANCADOR DILM25-10/ZB32-24/I-P DIRECTO</t>
  </si>
  <si>
    <t>MOL1080</t>
  </si>
  <si>
    <t>ARRANCADOR DILM32-10/ZB32-32/I-P DIRECTO</t>
  </si>
  <si>
    <t>MOL1081</t>
  </si>
  <si>
    <t>ARRANCADOR DILM40-11/ZB65-40/I-P DIRECTO</t>
  </si>
  <si>
    <t>MOL1082</t>
  </si>
  <si>
    <t>ARRANCADOR DILM50-11/ZB65-57/I-P DIRECTO</t>
  </si>
  <si>
    <t>MOL1083</t>
  </si>
  <si>
    <t>ARRANCADOR DILM65-11/ZB65-65/I-P DIRECTO</t>
  </si>
  <si>
    <t>MOL1084</t>
  </si>
  <si>
    <t>MODULO PKZM0-XDM12 CONEX MEC-ELECTR. CONTACT DILM7-15</t>
  </si>
  <si>
    <t>MOL1085</t>
  </si>
  <si>
    <t>PILOTO A22-RLF-WS/EF, BLANCO</t>
  </si>
  <si>
    <t>MOL1092</t>
  </si>
  <si>
    <t>ANILLO M22S-R30 ADAPTADOR PARA PILOTO</t>
  </si>
  <si>
    <t>MOL1093</t>
  </si>
  <si>
    <t>INTERRUPTOR T0-2-8900/E, TRIP, CIERRE-APERTURA</t>
  </si>
  <si>
    <t>MOL1094</t>
  </si>
  <si>
    <t>CONMUTADOR T3-3-8212/I2, TRIP, 1-0-2 MONTAJE FRONTAL IP65</t>
  </si>
  <si>
    <t>MOL1096</t>
  </si>
  <si>
    <t>ESTACION A22-RD-G/I1M DE MANDO 1PULSADOR VERDE</t>
  </si>
  <si>
    <t>MOL1097</t>
  </si>
  <si>
    <t>ESTACION A22-RD-2GR/I3M DE MANDO 3PULS ROJO+2VERDES</t>
  </si>
  <si>
    <t>MOL1099</t>
  </si>
  <si>
    <t>INTERRUPTOR T0-2-8215/E, TRIP, CIERRE-APERTURA</t>
  </si>
  <si>
    <t>MOL1100</t>
  </si>
  <si>
    <t>TEMPORIZADOR DILET70-A ELECTR 240V AC/DC 50/60HZ</t>
  </si>
  <si>
    <t>MOL1103</t>
  </si>
  <si>
    <t>ANILLO M22-XGPV SEGURIDAD PARA PULSADOR DE EMERGENCIA</t>
  </si>
  <si>
    <t>MOL1108</t>
  </si>
  <si>
    <t>MEMORIA EASY-M-32K, ALMACENA EASY 500, EASY 700</t>
  </si>
  <si>
    <t>MOL1109</t>
  </si>
  <si>
    <t>MEMORIA EASY-M-256K ALMACENA EASY 800 Y MFD-TITAN</t>
  </si>
  <si>
    <t>MOL1110</t>
  </si>
  <si>
    <t>RESISTENCIAS EASY-NT-R CIERRE RED CON CONECTOR RJ45(2UD)</t>
  </si>
  <si>
    <t>MOL1111</t>
  </si>
  <si>
    <t>CABLE EASY-NT-30, INTERFASE RED EASY, EASY800, 3 MTS</t>
  </si>
  <si>
    <t>MOL1112</t>
  </si>
  <si>
    <t>SOFTWARE EASY-SOFT-PRO, PROGRAM, SIMUL. VISUALIZ MFD-TITAN</t>
  </si>
  <si>
    <t>MOL1113</t>
  </si>
  <si>
    <t>CABLE EASY800-PC-CAB, INTERFASE PROGRAM. EASY800-PC</t>
  </si>
  <si>
    <t>MOL1114</t>
  </si>
  <si>
    <t>ADAPTADOR ZB4-03B-AD1, ENTRE EASY800 + MI4</t>
  </si>
  <si>
    <t>MOL1118</t>
  </si>
  <si>
    <t>MININTERRUPTOR PLS4-C0.5 DIN. 0.5A, 6K GRIS CLARO</t>
  </si>
  <si>
    <t>MOL1119</t>
  </si>
  <si>
    <t>MININTERRUPTOR PLS4-C1 DIN. 1A, 6K GRIS CLARO</t>
  </si>
  <si>
    <t>MOL1120</t>
  </si>
  <si>
    <t>MININTERRUPTOR PLS4-C2 DIN. 2A, 6K ROSADO</t>
  </si>
  <si>
    <t>MOL1121</t>
  </si>
  <si>
    <t>MININTERRUPTOR PLS4-C3 DIN. 3A, 6K</t>
  </si>
  <si>
    <t>MOL1122</t>
  </si>
  <si>
    <t>MININTERRUPTOR PLS4-C4 DIN. 4A, 6K CAFE</t>
  </si>
  <si>
    <t>MOL1123</t>
  </si>
  <si>
    <t>MININTERRUPTOR PLS4-C6 DIN. 6A, 6K VERDE</t>
  </si>
  <si>
    <t>MOL1124</t>
  </si>
  <si>
    <t>MININTERRUPTOR PLS4-C10 DIN. 10A, 6K ROJO</t>
  </si>
  <si>
    <t>MOL1125</t>
  </si>
  <si>
    <t>MININTERRUPTOR PLS4-C13 DIN. 13A, 6K BEIGE</t>
  </si>
  <si>
    <t>MOL1126</t>
  </si>
  <si>
    <t>MININTERRUPTOR PLS4-C16 DIN. 16A, 6K GRIS</t>
  </si>
  <si>
    <t>MOL1127</t>
  </si>
  <si>
    <t>MININTERRUPTOR PLS4-C20 DIN. 20A, 6K AZUL</t>
  </si>
  <si>
    <t>MOL1128</t>
  </si>
  <si>
    <t>MININTERRUPTOR PLS4-C25 DIN. 25A, 6K AMARILLO</t>
  </si>
  <si>
    <t>MOL1129</t>
  </si>
  <si>
    <t>MININTERRUPTOR PLS4-C32 DIN. 32A, 6K MORADO</t>
  </si>
  <si>
    <t>MOL1130</t>
  </si>
  <si>
    <t>MININTERRUPTOR PLS4-C40 DIN. 40A, 6K NEGRO</t>
  </si>
  <si>
    <t>MOL1131</t>
  </si>
  <si>
    <t>MININTERRUPTOR PLS4-C50 DIN. 50A, 6K BLANCO</t>
  </si>
  <si>
    <t>MOL1132</t>
  </si>
  <si>
    <t>MININTERRUPTOR PLS4-C63 DIN. 63A, 6K NARANJA</t>
  </si>
  <si>
    <t>MOL1133</t>
  </si>
  <si>
    <t>MININTERRUPTOR PLS4-C0.5/2 DIN. 0.5A, 6K GRIS CLARO</t>
  </si>
  <si>
    <t>MOL1134</t>
  </si>
  <si>
    <t>MININTERRUPTOR PLS4-C1/2 DIN. 1A, 6K GRIS CLARO</t>
  </si>
  <si>
    <t>MOL1135</t>
  </si>
  <si>
    <t>MININTERRUPTOR PLS4-C2/2 DIN. 2A, 6K ROSADO</t>
  </si>
  <si>
    <t>MOL1136</t>
  </si>
  <si>
    <t>MININTERRUPTOR PLS4-C3/2 DIN. 3A, 6K</t>
  </si>
  <si>
    <t>MOL1137</t>
  </si>
  <si>
    <t>MININTERRUPTOR PLS4-C4/2 DIN. 4A, 6K CAFE</t>
  </si>
  <si>
    <t>MOL1138</t>
  </si>
  <si>
    <t>MININTERRUPTOR PLS4-C6/2 DIN. 6A, 6K VERDE</t>
  </si>
  <si>
    <t>MOL1139</t>
  </si>
  <si>
    <t>MININTERRUPTOR PLS4-C10/2 DIN. 10A, 6K ROJO</t>
  </si>
  <si>
    <t>MOL1140</t>
  </si>
  <si>
    <t>MININTERRUPTOR PLS4-C13/2 DIN. 13A, 6K BEIGE</t>
  </si>
  <si>
    <t>MOL1141</t>
  </si>
  <si>
    <t>MININTERRUPTOR PLS4-C16/2 DIN. 16A, 6K GRIS</t>
  </si>
  <si>
    <t>MOL1142</t>
  </si>
  <si>
    <t>MININTERRUPTOR PLS4-C20/2 DIN. 20A, 6K AZUL</t>
  </si>
  <si>
    <t>MOL1143</t>
  </si>
  <si>
    <t>MININTERRUPTOR PLS4-C25/2 DIN. 25A, 6K AMARILLO</t>
  </si>
  <si>
    <t>MOL1144</t>
  </si>
  <si>
    <t>MININTERRUPTOR PLS4-C32/2 DIN. 32A, 6K MORADO</t>
  </si>
  <si>
    <t>MOL1145</t>
  </si>
  <si>
    <t>MININTERRUPTOR PLS4-C40/2 DIN. 40A, 6K NEGRO</t>
  </si>
  <si>
    <t>MOL1146</t>
  </si>
  <si>
    <t>MININTERRUPTOR PLS4-C50/2 DIN. 50A, 6K BLANCO</t>
  </si>
  <si>
    <t>MOL1147</t>
  </si>
  <si>
    <t>MININTERRUPTOR PLS4-C63/2 DIN. 63A, 6K NARANJA</t>
  </si>
  <si>
    <t>MOL1148</t>
  </si>
  <si>
    <t>MININTERRUPTOR PLS4-C0.5/3 DIN. 0.5A, 6K GRIS CLARO</t>
  </si>
  <si>
    <t>MOL1149</t>
  </si>
  <si>
    <t>MININTERRUPTOR PLS4-C1/3 DIN. 1A, 6K GRIS CLARO</t>
  </si>
  <si>
    <t>MOL1150</t>
  </si>
  <si>
    <t>MININTERRUPTOR PLS4-C2/3 DIN. 2A, 6K ROSADO</t>
  </si>
  <si>
    <t>MOL1151</t>
  </si>
  <si>
    <t>MININTERRUPTOR PLS4-C3/3 DIN. 3A, 6K</t>
  </si>
  <si>
    <t>MOL1152</t>
  </si>
  <si>
    <t>MININTERRUPTOR PLS4-C4/3 DIN. 4A, 6K CAFE</t>
  </si>
  <si>
    <t>MOL1153</t>
  </si>
  <si>
    <t>MININTERRUPTOR PLS4-C6/3 DIN. 6A, 6K VERDE</t>
  </si>
  <si>
    <t>MOL1154</t>
  </si>
  <si>
    <t>MININTERRUPTOR PLS4-C10/3 DIN. 10A, 6K ROJO</t>
  </si>
  <si>
    <t>MOL1155</t>
  </si>
  <si>
    <t>MININTERRUPTOR PLS4-C13/3 DIN. 13A, 6K BEIGE</t>
  </si>
  <si>
    <t>MOL1156</t>
  </si>
  <si>
    <t>MININTERRUPTOR PLS4-C16/3 DIN. 16A, 6K GRIS</t>
  </si>
  <si>
    <t>MOL1157</t>
  </si>
  <si>
    <t>MININTERRUPTOR PLS4-C20/3 DIN. 20A, 6K AZUL</t>
  </si>
  <si>
    <t>MOL1158</t>
  </si>
  <si>
    <t>MININTERRUPTOR PLS4-C25/3 DIN. 25A, 6K AMARILLO</t>
  </si>
  <si>
    <t>MOL1159</t>
  </si>
  <si>
    <t>MININTERRUPTOR PLS4-C32/3 DIN. 32A, 6K MORADO</t>
  </si>
  <si>
    <t>MOL1160</t>
  </si>
  <si>
    <t>MININTERRUPTOR PLS4-C40/3 DIN. 40A, 6K NEGRO</t>
  </si>
  <si>
    <t>MOL1161</t>
  </si>
  <si>
    <t>MININTERRUPTOR PLS4-C50/3 DIN. 50A, 6K BLANCO</t>
  </si>
  <si>
    <t>MOL1162</t>
  </si>
  <si>
    <t>MININTERRUPTOR PLS4-C63/3 DIN. 63A, 6K NARANJA</t>
  </si>
  <si>
    <t>MOL1163</t>
  </si>
  <si>
    <t>MININTERRUPTOR PLSM-C 0.5 DIN. 0.5A, 15K GRIS CLARO</t>
  </si>
  <si>
    <t>MOL1164</t>
  </si>
  <si>
    <t>MININTERRUPTOR PLSM-C1 DIN. 1A, 15K GRIS CLARO</t>
  </si>
  <si>
    <t>MOL1165</t>
  </si>
  <si>
    <t>MININTERRUPTOR PLSM-C2 DIN. 2A, 15K ROSADO</t>
  </si>
  <si>
    <t>MOL1166</t>
  </si>
  <si>
    <t>MININTERRUPTOR PLSM-C3 DIN. 3A, 15K BLANCO</t>
  </si>
  <si>
    <t>MOL1167</t>
  </si>
  <si>
    <t>MININTERRUPTOR PLSM-C4 DIN. 4A, 15K CAFE</t>
  </si>
  <si>
    <t>MOL1168</t>
  </si>
  <si>
    <t>MININTERRUPTOR PLSM-C6 DIN. 6A, 15K VERDE</t>
  </si>
  <si>
    <t>MOL1169</t>
  </si>
  <si>
    <t>MININTERRUPTOR PLSM-C10 DIN. 10A, 15K ROJO</t>
  </si>
  <si>
    <t>MOL1170</t>
  </si>
  <si>
    <t>MININTERRUPTOR PLSM-C13 DIN. 13A, 15K BEIGE</t>
  </si>
  <si>
    <t>MOL1171</t>
  </si>
  <si>
    <t>MININTERRUPTOR PLSM-C16 DIN. 16A, 15K GRIS</t>
  </si>
  <si>
    <t>MOL1172</t>
  </si>
  <si>
    <t>MININTERRUPTOR PLSM-C20 DIN. 20A, 15K AZUL</t>
  </si>
  <si>
    <t>MOL1173</t>
  </si>
  <si>
    <t>MININTERRUPTOR PLSM-C25 DIN. 25A, 15K AMARILLO</t>
  </si>
  <si>
    <t>MOL1174</t>
  </si>
  <si>
    <t>MININTERRUPTOR PLSM-C32 DIN. 32A, 15K MORADO</t>
  </si>
  <si>
    <t>MOL1175</t>
  </si>
  <si>
    <t>MININTERRUPTOR PLSM-C40 DIN. 40A, 15K NEGRO</t>
  </si>
  <si>
    <t>MOL1176</t>
  </si>
  <si>
    <t>MININTERRUPTOR PLSM-C50 DIN. 50A, 15K BLANCO</t>
  </si>
  <si>
    <t>MOL1177</t>
  </si>
  <si>
    <t>MININTERRUPTOR PLSM-C63 DIN. 63A, 15K NARANJA</t>
  </si>
  <si>
    <t>MOL1178</t>
  </si>
  <si>
    <t>MININTERRUPTOR PLSM-C0.5/2 DIN. 0.5A, 15K GRIS CLARO</t>
  </si>
  <si>
    <t>MOL1179</t>
  </si>
  <si>
    <t>MININTERRUPTOR PLSM-C1/2 DIN. 1A, 15K GRIS CLARO</t>
  </si>
  <si>
    <t>MOL1180</t>
  </si>
  <si>
    <t>MININTERRUPTOR PLSM-C2/2 DIN. 2A, 15K ROSADO</t>
  </si>
  <si>
    <t>MOL1181</t>
  </si>
  <si>
    <t>MININTERRUPTOR PLSM-C3/2 DIN. 3A, 15K BLANCO</t>
  </si>
  <si>
    <t>MOL1182</t>
  </si>
  <si>
    <t>MININTERRUPTOR PLSM-C4/2 DIN. 4A, 15K CAFE</t>
  </si>
  <si>
    <t>MOL1183</t>
  </si>
  <si>
    <t>MININTERRUPTOR PLSM-C6/2 DIN. 6A, 15K VERDE</t>
  </si>
  <si>
    <t>MOL1184</t>
  </si>
  <si>
    <t>MININTERRUPTOR PLSM-C10/2 DIN. 10A, 15K ROJO</t>
  </si>
  <si>
    <t>MOL1185</t>
  </si>
  <si>
    <t>MININTERRUPTOR PLSM-C13/2 DIN. 13A, 15K BEIGE</t>
  </si>
  <si>
    <t>MOL1186</t>
  </si>
  <si>
    <t>MININTERRUPTOR PLSM-C16/2 DIN. 16A, 15K GRIS</t>
  </si>
  <si>
    <t>MOL1187</t>
  </si>
  <si>
    <t>MININTERRUPTOR PLSM-C20/2 DIN. 20A, 15K AZUL</t>
  </si>
  <si>
    <t>MOL1188</t>
  </si>
  <si>
    <t>MININTERRUPTOR PLSM-C25/2 DIN. 25A, 15K AMARILLO</t>
  </si>
  <si>
    <t>MOL1189</t>
  </si>
  <si>
    <t>MININTERRUPTOR PLSM-C32/2 DIN. 32A, 15K MORADO</t>
  </si>
  <si>
    <t>MOL1190</t>
  </si>
  <si>
    <t>MININTERRUPTOR PLSM-C40/2 DIN. 40A, 15K NEGRO</t>
  </si>
  <si>
    <t>MOL1191</t>
  </si>
  <si>
    <t>MININTERRUPTOR PLSM-C50/2 DIN. 50A, 15K BLANCO</t>
  </si>
  <si>
    <t>MOL1192</t>
  </si>
  <si>
    <t>MININTERRUPTOR PLSM-C63/2 DIN. 63A, 15K NARANJA</t>
  </si>
  <si>
    <t>MOL1193</t>
  </si>
  <si>
    <t>MININTERRUPTOR PLSM-C0.5/3 DIN. 0.5A, 15K GRIS CLARO</t>
  </si>
  <si>
    <t>MOL1194</t>
  </si>
  <si>
    <t>MININTERRUPTOR PLSM-C1/3 DIN. 1A, 15K GRIS CLARO</t>
  </si>
  <si>
    <t>MOL1195</t>
  </si>
  <si>
    <t>MININTERRUPTOR PLSM-C2/3 DIN. 2A, 15K ROSADO</t>
  </si>
  <si>
    <t>MOL1196</t>
  </si>
  <si>
    <t>MININTERRUPTOR PLSM-C3/3 DIN. 3A, 15K BLANCO</t>
  </si>
  <si>
    <t>MOL1197</t>
  </si>
  <si>
    <t>MININTERRUPTOR PLSM-C4/3 DIN. 4A, 15K CAFE</t>
  </si>
  <si>
    <t>MOL1198</t>
  </si>
  <si>
    <t>MININTERRUPTOR PLSM-C6/3 DIN. 6A, 15K VERDE</t>
  </si>
  <si>
    <t>MOL1199</t>
  </si>
  <si>
    <t>MININTERRUPTOR PLSM-C10/3 DIN. 10A, 15K ROJO</t>
  </si>
  <si>
    <t>MOL1200</t>
  </si>
  <si>
    <t>MININTERRUPTOR PLSM-C13/3 DIN. 13A, 15K BEIGE</t>
  </si>
  <si>
    <t>MOL1201</t>
  </si>
  <si>
    <t>MININTERRUPTOR PLSM-C16/3 DIN. 16A, 15K GRIS</t>
  </si>
  <si>
    <t>MOL1202</t>
  </si>
  <si>
    <t>MININTERRUPTOR PLSM-C20/3 DIN. 20A, 15K AZUL</t>
  </si>
  <si>
    <t>MOL1203</t>
  </si>
  <si>
    <t>MININTERRUPTOR PLSM-C25/3 DIN. 25A, 15K AMARILLO</t>
  </si>
  <si>
    <t>MOL1204</t>
  </si>
  <si>
    <t>MININTERRUPTOR PLSM-C32/3 DIN. 32A, 15K MORADO</t>
  </si>
  <si>
    <t>MOL1205</t>
  </si>
  <si>
    <t>MININTERRUPTOR PLSM-C40/3 DIN. 40A, 15K NEGRO</t>
  </si>
  <si>
    <t>MOL1206</t>
  </si>
  <si>
    <t>MININTERRUPTOR PLSM-C50/3 DIN. 50A, 15K BLANCO</t>
  </si>
  <si>
    <t>MOL1207</t>
  </si>
  <si>
    <t>MININTERRUPTOR PLSM-C63/3 DIN. 63A, 15K NARANJA</t>
  </si>
  <si>
    <t>MOL1208</t>
  </si>
  <si>
    <t>BLOQUE ZP-IHK CONTACTO AUX-PLS4/M, 1NA+1NO</t>
  </si>
  <si>
    <t>MOL1209</t>
  </si>
  <si>
    <t>BLOQUE ZP-NHK CONTACTO AUX SENALIZ PLS4/M, 2NA</t>
  </si>
  <si>
    <t>MOL1210</t>
  </si>
  <si>
    <t>BOBINA Z-USA/115 MIN TENS 115VAC, PARA PLS4 Y PLSM</t>
  </si>
  <si>
    <t>MOL1211</t>
  </si>
  <si>
    <t>BOBINA Z-USA/230 MIN TENS 115VAC, PARA PLS4 Y PLSM</t>
  </si>
  <si>
    <t>MOL1212</t>
  </si>
  <si>
    <t>BOBINA ZP-ASA/230 SHUNT 110-415VAC, 110-220VDC PARA PLS4/M</t>
  </si>
  <si>
    <t>MOL1213</t>
  </si>
  <si>
    <t>BARRAS EVG-1PHAS/12MODUL, PEINE-MININTERRUP PLS4/M</t>
  </si>
  <si>
    <t>MOL1214</t>
  </si>
  <si>
    <t>BARRAS EVG-2PHAS/12MODUL, PEINE-MININTERRUP PLS4/M</t>
  </si>
  <si>
    <t>MOL1215</t>
  </si>
  <si>
    <t>BARRAS EVG-3PHAS/12MODUL, PEINE-MININTERRUP PLS4/M</t>
  </si>
  <si>
    <t>MOL1216</t>
  </si>
  <si>
    <t>BARRAS Z-GV-16/1P-1TE, PEINE-MININTERRUP PLS4/M</t>
  </si>
  <si>
    <t>MOL1217</t>
  </si>
  <si>
    <t>BARRAS Z-GV-16/1P+N-2TE, PEINE-MININTERRUP PLS4/M</t>
  </si>
  <si>
    <t>MOL1218</t>
  </si>
  <si>
    <t>BARRAS Z-GV-16/3P-3TE, PEINE-MININTERRUP PLS4/M</t>
  </si>
  <si>
    <t>MOL1219</t>
  </si>
  <si>
    <t>TAPA Z-AK-16/2+3P LATERAL PARA PEINES 2 Y 3 POLOS</t>
  </si>
  <si>
    <t>MOL1220</t>
  </si>
  <si>
    <t>PLACA FAZ-XK25 (EVG-ANSCH/G/25QMM), ADVERTENCIA 25MM PARA PE</t>
  </si>
  <si>
    <t>MOL1221</t>
  </si>
  <si>
    <t>BORNE EVG-ANSCH/25QMN, 50MM2, PARA PLS4/PLSM</t>
  </si>
  <si>
    <t>MOL1224</t>
  </si>
  <si>
    <t>CONTACTOR DIL00M-10(24 V ), 3P, 8.8AMP-AC3, 22AMP-AC1, 1NA</t>
  </si>
  <si>
    <t>MOL1225</t>
  </si>
  <si>
    <t>CONTACTOR DIL00M-10(110V), 3P, 8.8AMP-AC3, 22 AMP-AC1, 1NA</t>
  </si>
  <si>
    <t>MOL1226</t>
  </si>
  <si>
    <t>CONTACTOR DIL00M-10(230V), 3P, 8.8AMP-AC3, 22 AMP-AC1, 1NA</t>
  </si>
  <si>
    <t>MOL1227</t>
  </si>
  <si>
    <t>CONTACTOR DIL00M-10(440V), 3P, 8.8AMP-AC3, 22 AMP-AC1, 1NA</t>
  </si>
  <si>
    <t>MOL1228</t>
  </si>
  <si>
    <t>CONTACTOR DIL00M-01(24 V ), 3P, 8.8AMP-AC3, 22 AMP-AC1, 1NC</t>
  </si>
  <si>
    <t>MOL1229</t>
  </si>
  <si>
    <t>CONTACTOR DIL00M-01(110V), 3P, 8.8AMP-AC3, 22 AMP-AC1, 1NC</t>
  </si>
  <si>
    <t>MOL1230</t>
  </si>
  <si>
    <t>CONTACTOR DIL00M-01(230V), 3P, 8.8AMP-AC3, 22 AMP-AC1, 1NC</t>
  </si>
  <si>
    <t>MOL1231</t>
  </si>
  <si>
    <t>CONTACTOR DIL00M-01(440V), 3P, 8.8AMP-AC3, 22 AMP-AC1, 1NC</t>
  </si>
  <si>
    <t>MOL1232</t>
  </si>
  <si>
    <t>CONTACTOR DIL00AM-10( 24 V), 3P, 12AMP-AC3, 22 AMP-AC1, 1NA</t>
  </si>
  <si>
    <t>MOL1233</t>
  </si>
  <si>
    <t>CONTACTOR DIL00AM-10(110V), 3P, 12AMP-AC3, 22 AMP-AC1, 1NA</t>
  </si>
  <si>
    <t>MOL1234</t>
  </si>
  <si>
    <t>CONTACTOR DIL00AM-10(230V), 3P, 12AMP-AC3, 22 AMP-AC1, 1NA</t>
  </si>
  <si>
    <t>MOL1235</t>
  </si>
  <si>
    <t>CONTACTOR DIL00AM-10(440V), 3P, 12AMP-AC3, 22 AMP-AC1, 1NA</t>
  </si>
  <si>
    <t>MOL1236</t>
  </si>
  <si>
    <t>CONTACTOR DIL00AM-01(24 V ), 3P, 12AMP-AC3, 22 AMP-AC1, 1NC</t>
  </si>
  <si>
    <t>MOL1237</t>
  </si>
  <si>
    <t>CONTACTOR DIL00AM-01(110V), 3P, 12AMP-AC3, 22 AMP-AC1, 1NC</t>
  </si>
  <si>
    <t>MOL1238</t>
  </si>
  <si>
    <t>CONTACTOR DIL00AM-01(230V), 3P, 12AMP-AC3, 22 AMP-AC1, 1NC</t>
  </si>
  <si>
    <t>MOL1239</t>
  </si>
  <si>
    <t>CONTACTOR DIL00AM-01(440V), 3P, 12AMP-AC3, 22 AMP-AC1, 1NC</t>
  </si>
  <si>
    <t>MOL1240</t>
  </si>
  <si>
    <t>CONTACTOR DIL0M(24 V ), 3P, 15.5AMP-AC3, 38AMP-AC1</t>
  </si>
  <si>
    <t>MOL1241</t>
  </si>
  <si>
    <t>CONTACTOR DIL0M(110V), 3P, 15.5AMP-AC3, 38AMP-AC1</t>
  </si>
  <si>
    <t>MOL1242</t>
  </si>
  <si>
    <t>CONTACTOR DIL0M(230V), 3P, 15.5AMP-AC3, 38AMP-AC1</t>
  </si>
  <si>
    <t>MOL1243</t>
  </si>
  <si>
    <t>CONTACTOR DIL0M(440V), 3P, 15.5AMP-AC3, 38AMP-AC1</t>
  </si>
  <si>
    <t>MOL1244</t>
  </si>
  <si>
    <t>CONTACTOR DIL0AM(24V), 3P, 22.5AMP-AC3, 38AMP-AC1</t>
  </si>
  <si>
    <t>MOL1245</t>
  </si>
  <si>
    <t>CONTACTOR DIL0AM(110V), 3P, 22.5AMP-AC3, 38AMP-AC1</t>
  </si>
  <si>
    <t>MOL1246</t>
  </si>
  <si>
    <t>CONTACTOR DIL0AM(230V), 3P, 22.5AMP-AC3, 38AMP-AC1</t>
  </si>
  <si>
    <t>MOL1247</t>
  </si>
  <si>
    <t>CONTACTOR DIL0AM(440V), 3P, 22.5AMP-AC3, 38AMP-AC1</t>
  </si>
  <si>
    <t>MOL1248</t>
  </si>
  <si>
    <t>CONTACTOR DIL1M(24 V ), 3P, 30AMP-AC3, 60AMP-AC1</t>
  </si>
  <si>
    <t>MOL1249</t>
  </si>
  <si>
    <t>CONTACTOR DIL1M(110V), 3P, 30AMP-AC3, 60AMP-AC1</t>
  </si>
  <si>
    <t>MOL1250</t>
  </si>
  <si>
    <t>CONTACTOR DIL1M(230V), 3P, 30AMP-AC3, 60AMP-AC1</t>
  </si>
  <si>
    <t>MOL1251</t>
  </si>
  <si>
    <t>CONTACTOR DIL1M(440V), 3P, 30AMP-AC3, 60AMP-AC1</t>
  </si>
  <si>
    <t>MOL1252</t>
  </si>
  <si>
    <t>CONTACTOR DIL1AM(24V), 3P, 38AMP-AC3, 60AMP-AC1</t>
  </si>
  <si>
    <t>MOL1253</t>
  </si>
  <si>
    <t>CONTACTOR DIL1AM(110V), 3P, 38AMP-AC3, 60AMP-AC1</t>
  </si>
  <si>
    <t>MOL1254</t>
  </si>
  <si>
    <t>CONTACTOR DIL1AM(230V), 3P, 38AMP-AC3, 60AMP-AC1</t>
  </si>
  <si>
    <t>MOL1255</t>
  </si>
  <si>
    <t>CONTACTOR DIL1AM(440V), 3P, 38AMP-AC3, 60AMP-AC1</t>
  </si>
  <si>
    <t>MOL1268</t>
  </si>
  <si>
    <t>CONTACTOR DIL3AM85(24V), 3P, 85AMP-AC3, 114AMP-AC1</t>
  </si>
  <si>
    <t>MOL1269</t>
  </si>
  <si>
    <t>CONTACTOR DIL3AM85(110V), 3P, 85AMP-AC3, 114AMP-AC1</t>
  </si>
  <si>
    <t>MOL1270</t>
  </si>
  <si>
    <t>CONTACTOR DIL3AM85(230V), 3P, 85AMP-AC3, 114AMP-AC1</t>
  </si>
  <si>
    <t>MOL1271</t>
  </si>
  <si>
    <t>CONTACTOR DIL3AM85(440V), 3P, 85AMP-AC3, 114AMP-AC1</t>
  </si>
  <si>
    <t>MOL1276</t>
  </si>
  <si>
    <t>CONTACTOR DIL4AM145(24V), 3P, 147AMP-AC3, 182AMP-AC1</t>
  </si>
  <si>
    <t>MOL1277</t>
  </si>
  <si>
    <t>CONTACTOR DIL4AM145(110V), 3P, 147AMP-AC3, 182AMP-AC1</t>
  </si>
  <si>
    <t>MOL1278</t>
  </si>
  <si>
    <t>CONTACTOR DIL4AM145(230V), 3P, 147AMP-AC3, 182AMP-AC1</t>
  </si>
  <si>
    <t>MOL1279</t>
  </si>
  <si>
    <t>CONTACTOR DIL4AM145(440V), 3P, 147AMP-AC3, 182AMP-AC1</t>
  </si>
  <si>
    <t>MOL1280</t>
  </si>
  <si>
    <t>BLOQUE 11DILM CONTAC AUX, 1NA+1NC,FRONTAL</t>
  </si>
  <si>
    <t>MOL1285</t>
  </si>
  <si>
    <t>BLOQUE 01SDILM CONTAC AUX, LATER, 1NC</t>
  </si>
  <si>
    <t>MOL1286</t>
  </si>
  <si>
    <t>BLOQUE 11SDILM CONTAC AUX, LATER, 1NA+1NC</t>
  </si>
  <si>
    <t>MOL1289</t>
  </si>
  <si>
    <t>ENCLAVAMIENTO MVDILM, MEC. PARA DILM</t>
  </si>
  <si>
    <t>MOL1292</t>
  </si>
  <si>
    <t>BOBINA J-DIL0M-24 (24V50/60HZ) PARA DIL0(A)M</t>
  </si>
  <si>
    <t>MOL1294</t>
  </si>
  <si>
    <t>BOBINA J-DIL2M-24 (24V50/60HZ) PARA DIL2(A)M</t>
  </si>
  <si>
    <t>MOL1295</t>
  </si>
  <si>
    <t>BOBINA J-DIL3M-24 (24V50/60HZ) PARA DIL3(A)M, 120V</t>
  </si>
  <si>
    <t>MOL1296</t>
  </si>
  <si>
    <t>BOBINA J-DIL4M-24 (24V50/60HZ) PARA DIL4(A)M</t>
  </si>
  <si>
    <t>MOL1299</t>
  </si>
  <si>
    <t>INTERRUPTOR BZMB2-A160-AP,50KA/240V</t>
  </si>
  <si>
    <t>MOL1300</t>
  </si>
  <si>
    <t>INTERRUPTOR BZMB2-A200-AP,50KA/240V</t>
  </si>
  <si>
    <t>MOL1301</t>
  </si>
  <si>
    <t>INTERRUPTOR BZMB2-A250-AP,50KA/240V</t>
  </si>
  <si>
    <t>MOL1303</t>
  </si>
  <si>
    <t>LED SL-LED230-R, 110-230 VAC, ROJO</t>
  </si>
  <si>
    <t>MOL1304</t>
  </si>
  <si>
    <t>LED SL-LED230-R, 110-230 VAC, AMARILLO</t>
  </si>
  <si>
    <t>MOL1305</t>
  </si>
  <si>
    <t>LED SL-LED230-W, 110-230 VAC, BLANCO</t>
  </si>
  <si>
    <t>MOL1306</t>
  </si>
  <si>
    <t>LED SL-LED230-G, 110-230 VAC, VERDE</t>
  </si>
  <si>
    <t>MOL1307</t>
  </si>
  <si>
    <t>LED SL-LED230-B, 110-230 VAC, AZUL</t>
  </si>
  <si>
    <t>MOL1309</t>
  </si>
  <si>
    <t>CONTACTO AUXILIAR NORMAL IZM-XHI, CON 2 CONTACTOS DE CIERRE</t>
  </si>
  <si>
    <t>MOL1310</t>
  </si>
  <si>
    <t>CONTACTO AUXILIAR NORMAL IZM-XHIA, SEÑALIZADOR DE DISPARO</t>
  </si>
  <si>
    <t>MOL1311</t>
  </si>
  <si>
    <t>ACCIONAMIENTO MOTORIZADO IZM-XM230AC/220DC</t>
  </si>
  <si>
    <t>MOL1312</t>
  </si>
  <si>
    <t>ELECTRO IMAN DE CIERRE IZM-XE/A230AC/220DC</t>
  </si>
  <si>
    <t>MOL1313</t>
  </si>
  <si>
    <t>DISPARADOR DE MINIMA TENSION IZM-XUV240AC/250DC</t>
  </si>
  <si>
    <t>MOL1314</t>
  </si>
  <si>
    <t>CONTACTO AUXILIAR  IZM-XKL-HS, CON TECNICA DE BORNES ROSCADO</t>
  </si>
  <si>
    <t>MOL1315</t>
  </si>
  <si>
    <t>RELE Z00-0.24 TERMICO, BIMETALICO, 0.16-0.24AMP</t>
  </si>
  <si>
    <t>MOL1316</t>
  </si>
  <si>
    <t>RELE Z00-0.4 TERMICO, BIMETALICO, 0.24-0.4AMP</t>
  </si>
  <si>
    <t>MOL1317</t>
  </si>
  <si>
    <t>RELE Z00-0.6 TERMICO, BIMETALICO, 0.4-0.6AMP</t>
  </si>
  <si>
    <t>MOL1318</t>
  </si>
  <si>
    <t>RELE Z00-1 TERMICO, BIMETALICO, 0.6-1.0AMP</t>
  </si>
  <si>
    <t>MOL1319</t>
  </si>
  <si>
    <t>RELE Z00-1.6 TERMICO, BIMETALICO, 1.0 - 1.6 AMP</t>
  </si>
  <si>
    <t>MOL1320</t>
  </si>
  <si>
    <t>RELE Z00-2.4 TERMICO, BIMETALICO, 1.6-2.4AMP</t>
  </si>
  <si>
    <t>MOL1324</t>
  </si>
  <si>
    <t>RELE Z00-16 TERMICO, BIMETALICO, 10-16AMP</t>
  </si>
  <si>
    <t>MOL1325</t>
  </si>
  <si>
    <t>RELE Z00-24 TERMICO, BIMETALICO, 16-24AMP</t>
  </si>
  <si>
    <t>MOL1326</t>
  </si>
  <si>
    <t>RELE Z1-24 TERMICO, BIMETALICO, 16-24AMP</t>
  </si>
  <si>
    <t>MOL1328</t>
  </si>
  <si>
    <t>RELE Z1-57 TERMICO, BIMETALICO, 40-57AMP</t>
  </si>
  <si>
    <t>MOL1329</t>
  </si>
  <si>
    <t>RELE Z1-63 TERMICO, BIMETALICO, 50-63AMP</t>
  </si>
  <si>
    <t>MOL1330</t>
  </si>
  <si>
    <t>RELE Z1-75 TERMICO, BIMETALICO, 63-75AMP</t>
  </si>
  <si>
    <t>MOL1331</t>
  </si>
  <si>
    <t>RELE Z5- 70 /SK3 TERMICO, BIMETALICO, 50-70AMP</t>
  </si>
  <si>
    <t>MOL1333</t>
  </si>
  <si>
    <t>RELE Z5-125/SK4 TERMICO, BIMETALICO, 95-125AMP</t>
  </si>
  <si>
    <t>MOL1334</t>
  </si>
  <si>
    <t>RELE Z5-150/SK4 TERMICO, BIMETALICO, 120-150AMP</t>
  </si>
  <si>
    <t>MOL1337</t>
  </si>
  <si>
    <t>MODULO MFD-TP12-PT-A, I/O 12/ I DIGIT, 4/O RELE</t>
  </si>
  <si>
    <t>MOL1338</t>
  </si>
  <si>
    <t>MODULO MFD-TAP13-PT-A, I/O 12/ I DIG, 4/ORELE, 1/ODIGIT</t>
  </si>
  <si>
    <t>MOL1339</t>
  </si>
  <si>
    <t>INTERFASE EASY209-SE ETHERNET GATEWAY. EASY500-800MFD-TITAN</t>
  </si>
  <si>
    <t>MOL1340</t>
  </si>
  <si>
    <t>PLC EC4P-221-MTXD1, COMPACTO 12IN/DIG, 8OUT/DIG, 24VDC</t>
  </si>
  <si>
    <t>MOL1341</t>
  </si>
  <si>
    <t>PLC EC4P-221-MRXD1, COMPACTO 12IN/DIG, 6OUT/DIG, 24VDC</t>
  </si>
  <si>
    <t>MOL1342</t>
  </si>
  <si>
    <t>PLC EC4P-221-MTAD1, COMPACTO 12IN/DIG, 8OUT/DIG, 24VDC</t>
  </si>
  <si>
    <t>MOL1343</t>
  </si>
  <si>
    <t>PLC EC4P-221-MRAD1, COMPACTO 12IN/DIG, 6OUT/DIG, 24VDC</t>
  </si>
  <si>
    <t>MOL1344</t>
  </si>
  <si>
    <t>PLC EC4P-222-MTXD1, COMPACTO 12IN/DIG, 8OUT/DIG, 24VDC</t>
  </si>
  <si>
    <t>MOL1345</t>
  </si>
  <si>
    <t>PLC EC4P-222-MRXD1, COMPACTO 12IN/DIG, 8OUT/DIG, 24VDC</t>
  </si>
  <si>
    <t>MOL1346</t>
  </si>
  <si>
    <t>PLC EC4P-222-MTAX1, COMPACTO 12IN/DIG, 8OUT/DIG, 1OUT ANALO</t>
  </si>
  <si>
    <t>MOL1347</t>
  </si>
  <si>
    <t>PLC EC4P-222-MRAD1, COMPACTO 12IN/DIG, 6OUT/DIG, 1OUT/ANALOG</t>
  </si>
  <si>
    <t>MOL1349</t>
  </si>
  <si>
    <t>ETIQUETA XGKE-GE DE PAPEL, 7.5X17MM,  AMLLO</t>
  </si>
  <si>
    <t>MOL1350</t>
  </si>
  <si>
    <t>CPU XC-CPU101-C64K-8DI-6DO MODULAR P' PLC, 24VDC, 64K</t>
  </si>
  <si>
    <t>MOL1351</t>
  </si>
  <si>
    <t>CPU XC-CPU101-C128K-8DI-6DO MODULAR P' PLC, 24VDC, 128K</t>
  </si>
  <si>
    <t>MOL1352</t>
  </si>
  <si>
    <t>CPU XC-CPU101-C256K-8DI-6DO MODULAR P' PLC, 24VDC, 256K</t>
  </si>
  <si>
    <t>MOL1353</t>
  </si>
  <si>
    <t>PLC XC-CPU101-FC128K-8DI-6DO MODULAR, 24VDC, 128KB</t>
  </si>
  <si>
    <t>MOL1354</t>
  </si>
  <si>
    <t>CPU XC-CPU201-EC256K-8DI-6DO MODULAR P' PLC, 24VDC, 256K</t>
  </si>
  <si>
    <t>MOL1355</t>
  </si>
  <si>
    <t>CPU XC-CPU201-EC512K-8DI-6DO MODULAR P' PLC, 24VDC, 515KB</t>
  </si>
  <si>
    <t>MOL1356</t>
  </si>
  <si>
    <t>PANTALLA XV-101-K42,TIPO LCD,4X20 CARACT,9TECLAS FUNCION</t>
  </si>
  <si>
    <t>MOL1357</t>
  </si>
  <si>
    <t>PANTALLA XV-101-K84,TIPO LCD,8X40 CARACT,15TECLAS FUNCION</t>
  </si>
  <si>
    <t>MOL1358</t>
  </si>
  <si>
    <t>CPU XC-CPU101-C64K-8DI-6DO-XV, MODULAR P' PLC,24VDC, 64K</t>
  </si>
  <si>
    <t>MOL1359</t>
  </si>
  <si>
    <t>CPU XC-CPU101-C128K-8DI-6DO-XV MODULAR P' PLC, 24VDC, 128K</t>
  </si>
  <si>
    <t>MOL1360</t>
  </si>
  <si>
    <t>CPU XC-CPU101-C256K-8DI-6DO-XV MODULAR P' PLC, 24VDC, 256K</t>
  </si>
  <si>
    <t>MOL1361</t>
  </si>
  <si>
    <t>CPU XC-CPU201-EC256K-8DI-6DO-XV MODULAR P' PLC, 24VDC, 256</t>
  </si>
  <si>
    <t>MOL1362</t>
  </si>
  <si>
    <t>CPU XC-CPU201-EC512K-8DI-6DO-XV MODULAR P' PLC, 24VDC, 512KB</t>
  </si>
  <si>
    <t>MOL1363</t>
  </si>
  <si>
    <t>MODULO XIOC-8DI, 8ENTR DIGITALES, 24VDC, PARA PLC</t>
  </si>
  <si>
    <t>MOL1364</t>
  </si>
  <si>
    <t>MODULO XIOC-16DI, 16ENTR DIGITALES, 24VDC, PARA PLC</t>
  </si>
  <si>
    <t>MOL1365</t>
  </si>
  <si>
    <t>MODULO XIOC-32DI, 32ENTR DIGITALES, 24VDC, PARA PLC</t>
  </si>
  <si>
    <t>MOL1366</t>
  </si>
  <si>
    <t>MODULO XIOC-16DI-AC, 16ENTR DIGITALES, 230VAC PARA PLC</t>
  </si>
  <si>
    <t>MOL1367</t>
  </si>
  <si>
    <t>MODULO XIOC-16DI-AC-110, 16ENTR DIGITALES, 110VAC PARA</t>
  </si>
  <si>
    <t>MOL1368</t>
  </si>
  <si>
    <t>MODULO XIOC-8DO, 8SAL DIGITALES, 24VDC, PARA PLC</t>
  </si>
  <si>
    <t>MOL1369</t>
  </si>
  <si>
    <t>MODULO XIOC-16DO-S, 16SAL DIGITALES, 24VDC, 0.8A,PARA P</t>
  </si>
  <si>
    <t>MOL1370</t>
  </si>
  <si>
    <t>MODULO XIOC-16DO, 16SAL DIGITALES, 24VDC, PARA PLC</t>
  </si>
  <si>
    <t>MOL1371</t>
  </si>
  <si>
    <t>MODULO XIOC-32DO, 32SAL DIGITALES, 24VDC, PARA PLC</t>
  </si>
  <si>
    <t>MOL1372</t>
  </si>
  <si>
    <t>MODULO XIOC-12DO-R, 12SAL DIGITALES, 24VDC, A RELE</t>
  </si>
  <si>
    <t>MOL1373</t>
  </si>
  <si>
    <t>MODULO XIOC-16DX, 16ENTR/SALID DIGITALES, 24VDC, PARA PLC</t>
  </si>
  <si>
    <t>MOL1374</t>
  </si>
  <si>
    <t>MODULO XIOC-8AI-U1, 8ENTR ANALOG, 0-10VDC, PARA PLC</t>
  </si>
  <si>
    <t>MOL1375</t>
  </si>
  <si>
    <t>MODULO XIOC-8AI-U2, 8ENTR ANALOG, +/- 0-10VDC, PARA PLC</t>
  </si>
  <si>
    <t>MOL1376</t>
  </si>
  <si>
    <t>MODULO XIOC-8AI-I 2, 8ENTR ANALOG, 0/4-20MA, PARA PLC</t>
  </si>
  <si>
    <t>MOL1377</t>
  </si>
  <si>
    <t>MODULO XIOC-4T-PT,  4ENTR ANALOG, P' T°, PT100/1000</t>
  </si>
  <si>
    <t>MOL1378</t>
  </si>
  <si>
    <t>MODULO XIOC-4AO-U1, 4SAL ANALOG, 0-10VDC, PARA PLC</t>
  </si>
  <si>
    <t>MOL1379</t>
  </si>
  <si>
    <t>MODULO XIOC-4AO-U2, 4SAL ANALOG, +/- 0-10VDC, PARA PLC</t>
  </si>
  <si>
    <t>MOL1380</t>
  </si>
  <si>
    <t>MODULO XIOC-2AO-U2, 2SAL ANALOG, +/- 0-10VDC, PARA PL</t>
  </si>
  <si>
    <t>MOL1381</t>
  </si>
  <si>
    <t>MODULO XIOC-2AI-1AO-U1, 1ENT/SAL ANALOG, 0-10 VDC, PARA PLC</t>
  </si>
  <si>
    <t>MOL1382</t>
  </si>
  <si>
    <t>MODULO XIOC-2AO-U1-2AO-I2, 2ENT/2SAL ANALOG, 0-10VDC Y 4-</t>
  </si>
  <si>
    <t>MOL1383</t>
  </si>
  <si>
    <t>MODULO XIOC-4AI-2AO-U1, 4ENT/2SAL ANALOG., 0-10VDC, PARA PLC</t>
  </si>
  <si>
    <t>MOL1384</t>
  </si>
  <si>
    <t>BLOQUE EMBARRADO B3.1/4-PKZ0,3F,PARA 4 PKZ0</t>
  </si>
  <si>
    <t>MOL1385</t>
  </si>
  <si>
    <t>MODULO XIOC-2AI-1AO-U1-I1, 2ENT/1SAL ANALOG, 0-10VDC, PARA</t>
  </si>
  <si>
    <t>MOL1386</t>
  </si>
  <si>
    <t>MODULO XIOC-4AI-2AO-U1-I1, ENTR/SAL ANALOG, 0-10VDC</t>
  </si>
  <si>
    <t>MOL1387</t>
  </si>
  <si>
    <t>MODULO XIOC-1CNT-100KHZ, CONTADOR 1X100KHZ,2DO, 1ENT/2SAL DI</t>
  </si>
  <si>
    <t>MOL1388</t>
  </si>
  <si>
    <t>MODULO XIOC-2CNT-100KHZ, CONTADOR 2X100KHZ,4DO, 2ENT/4SAL DI</t>
  </si>
  <si>
    <t>MOL1389</t>
  </si>
  <si>
    <t>MODULO XIOC-2CNT-2AO-INC, CONTADOR 1X400KHZ,2ENT DIG/2SAL AN</t>
  </si>
  <si>
    <t>MOL1390</t>
  </si>
  <si>
    <t>MODULO XIOC-SER, INTERFASE SERIAL RS232C,485,422 PARA PLC</t>
  </si>
  <si>
    <t>MOL1391</t>
  </si>
  <si>
    <t>MODULO XIOC-NET-DP-M, PROFIBUS-DP MASTER PARA PLC XCONTROL</t>
  </si>
  <si>
    <t>MOL1392</t>
  </si>
  <si>
    <t>MODULO XIOC-NET-DP-S, PROFIBUS-DP ESCLAVO PARA PLC XCONTROL</t>
  </si>
  <si>
    <t>MOL1393</t>
  </si>
  <si>
    <t>MODULO XIOC-NET-SK-M, SUKONET-K MASTER PARA PLC XCONTROL</t>
  </si>
  <si>
    <t>MOL1394</t>
  </si>
  <si>
    <t>TERMINAL XIOC-TERM-18T, 18POLOS, TIPO CAGE CLAMP (PRESIÓN)</t>
  </si>
  <si>
    <t>MOL1395</t>
  </si>
  <si>
    <t>TERMINAL XIOC-TERM-18S, 18POLOS, TIPO TORNILLO</t>
  </si>
  <si>
    <t>MOL1396</t>
  </si>
  <si>
    <t>CABLE XIOC-TERM30-CNT4 CONEXION, P' MODULO 1(2)CNT</t>
  </si>
  <si>
    <t>MOL1397</t>
  </si>
  <si>
    <t>CABLE XIOC-TERM32 CONEXION, P' MODULO, 32DI/DO</t>
  </si>
  <si>
    <t>MOL1398</t>
  </si>
  <si>
    <t>RACK XIOC-BP-2, EXPANSION DE 2MODULOS I/O</t>
  </si>
  <si>
    <t>MOL1399</t>
  </si>
  <si>
    <t>RACK XIOC-BP-3, EXPANSION DE 3MODULOS XI/OC</t>
  </si>
  <si>
    <t>MOL1400</t>
  </si>
  <si>
    <t>RACK XIOC-BP-EXT, EXPANSION DE 8MODULOS XIOC, MAX.15</t>
  </si>
  <si>
    <t>MOL1401</t>
  </si>
  <si>
    <t>RACK XIOC-BP-XC EXPANSION DE PLC (XC-CPU101/201)</t>
  </si>
  <si>
    <t>MOL1402</t>
  </si>
  <si>
    <t>RACK XIOC-BP-XC1 EXPANSION DE PLC Y 1MODULO  I/O</t>
  </si>
  <si>
    <t>MOL1403</t>
  </si>
  <si>
    <t>MEMORIA XT-MEM-MM32M DATOS, PROGRAMA Y RECETAS</t>
  </si>
  <si>
    <t>MOL1404</t>
  </si>
  <si>
    <t>BATERIA XT-CPU-BAT1 RESPALDO RELOJ DEL PLC</t>
  </si>
  <si>
    <t>MOL1405</t>
  </si>
  <si>
    <t>CABLE XT-SUB-D/RJ45 PROGR PARA XC-100/200</t>
  </si>
  <si>
    <t>MOL1406</t>
  </si>
  <si>
    <t>CABLE XT-CAT5-X-2 PROGR PARA XC-200</t>
  </si>
  <si>
    <t>MOL1407</t>
  </si>
  <si>
    <t>INTERFASE ZB4-507-IF1, CANOPEN PARA TODOS LOS MI4</t>
  </si>
  <si>
    <t>MOL1408</t>
  </si>
  <si>
    <t>PLC XN-PLC-CANOPEN, P' CONTROL IN/OUT REMOTAS XI/ON, 24VD</t>
  </si>
  <si>
    <t>MOL1409</t>
  </si>
  <si>
    <t>MODULO XN-GW-CANOPEN, P' COMUNIC. SIST. XION-REDES CANOPEN</t>
  </si>
  <si>
    <t>MOL1410</t>
  </si>
  <si>
    <t>MODULO XN-GW-PBDP-12MB-STD, P' COMUNIC. XION A PROFIBUS DP</t>
  </si>
  <si>
    <t>MOL1411</t>
  </si>
  <si>
    <t>MODULO XN-GW-DNET, P' COMUNIC STMA XION A REDES DEVICET</t>
  </si>
  <si>
    <t>MOL1412</t>
  </si>
  <si>
    <t>MODULO XN-2DI-24VDC-P, 2ENTR DIG. A 24VDC</t>
  </si>
  <si>
    <t>MOL1413</t>
  </si>
  <si>
    <t>MODULO XN-4DI-24VDC-P, 4ENTR DIG. A 24VDC</t>
  </si>
  <si>
    <t>MOL1414</t>
  </si>
  <si>
    <t>MODULO XN-16DI-24VDC-P, 16ENTR DIG. A 24VDC</t>
  </si>
  <si>
    <t>MOL1415</t>
  </si>
  <si>
    <t>MODULO XN-32DI-24VDC-P, 32ENTR DIG. A 24VDC</t>
  </si>
  <si>
    <t>MOL1416</t>
  </si>
  <si>
    <t>MODULO XN-2DI-120/230VAC, 2ENTR DIG. A 120/230VAC</t>
  </si>
  <si>
    <t>MOL1417</t>
  </si>
  <si>
    <t>MODULO XN-2DO-R-NC, 2SAL NC A RELE, 230VAC/30VDC</t>
  </si>
  <si>
    <t>MOL1418</t>
  </si>
  <si>
    <t>MODULO XN-2DO-R-NO, 2SAL NA A RELE, 230VAC/30VDC</t>
  </si>
  <si>
    <t>MOL1419</t>
  </si>
  <si>
    <t>MODULO XN-2DO-R-CO, 2SAL AIS A RELE, 230VAC/30VDC</t>
  </si>
  <si>
    <t>MOL1420</t>
  </si>
  <si>
    <t>MODULO XN-1AI-I(0/4..20MA), 1ENTR ANA, 0/4-20MA</t>
  </si>
  <si>
    <t>MOL1421</t>
  </si>
  <si>
    <t>MODULO XN-1AI-U(-10/0..+10VDC), 1ENTR ANA, -10/0-10VD</t>
  </si>
  <si>
    <t>MOL1422</t>
  </si>
  <si>
    <t>MODULO XN-2AI-I(0/4..20MA), 2ENTR ANA,  0/4-20MA</t>
  </si>
  <si>
    <t>MOL1423</t>
  </si>
  <si>
    <t>MODULO XN-2AI-U(-10/0..+10VDC), 2ENTR ANA, -10/0-10VDC</t>
  </si>
  <si>
    <t>MOL1424</t>
  </si>
  <si>
    <t>MODULO XN-2AI-PT/NI-2/3, 2ENTR ANA DE TEMPER, 2-3H</t>
  </si>
  <si>
    <t>MOL1425</t>
  </si>
  <si>
    <t>MODULO XN-2AI-THERMO-PI, 2ENTR ANA DE TEMPERATURA</t>
  </si>
  <si>
    <t>MOL1426</t>
  </si>
  <si>
    <t>MODULO XN-2DO-24VDC-0.5A-P, 2SAL DIG, 24VDC, 0.5A</t>
  </si>
  <si>
    <t>MOL1427</t>
  </si>
  <si>
    <t>MODULO XN-4DO-24VDC-0.5A-P, 4SAL DIG, 24VDC, 0.5A</t>
  </si>
  <si>
    <t>MOL1428</t>
  </si>
  <si>
    <t>MODULO XN-16DO-24VDC-0.5A-P, 16SAL DIG, 24VDC, 0.5</t>
  </si>
  <si>
    <t>MOL1429</t>
  </si>
  <si>
    <t>MODULO XN-32DO-24VDC-0.5A-P, 32SAL DIG, 24VDC, 0.5</t>
  </si>
  <si>
    <t>MOL1430</t>
  </si>
  <si>
    <t>MODULO XN-2DO-120/230VAC-0.5A, 2SAL DIG,120/230VAC</t>
  </si>
  <si>
    <t>MOL1431</t>
  </si>
  <si>
    <t>MODULO XN-1AO-I(0/4..20MA), 1SAL ANA, 0/4-20MA</t>
  </si>
  <si>
    <t>MOL1432</t>
  </si>
  <si>
    <t>MODULO XN-2AO-I(0/4..20MA), 2SAL ANA, 0/4-20MA</t>
  </si>
  <si>
    <t>MOL1433</t>
  </si>
  <si>
    <t>MODULO XN-2AO-U(-10/0..+10VDC), 2SALID ANA, (-10/0..+10VD</t>
  </si>
  <si>
    <t>MOL1434</t>
  </si>
  <si>
    <t>MODULO XN-1CNT-24VDC CONTACTOR, 1ENT DIG, 1SAL DIG, 24VDC</t>
  </si>
  <si>
    <t>MOL1435</t>
  </si>
  <si>
    <t>INTERFASE XN-PS2-CABLE, PROGR, PARA CONECTAR I/OASSIS</t>
  </si>
  <si>
    <t>MOL1436</t>
  </si>
  <si>
    <t>FUENTE XN-BR-24VDC-D PARA GATEWAY Y REFRESCO DE BUS</t>
  </si>
  <si>
    <t>MOL1437</t>
  </si>
  <si>
    <t>FUENTE XN-PF-24VDC-D MODULO ALIMENT PARA GATEWAY Y REFRESCO</t>
  </si>
  <si>
    <t>MOL1438</t>
  </si>
  <si>
    <t>FUENTE XN-PF-120/230VAC-D MODULO ALIMENT PARA GATEWAY Y REFR</t>
  </si>
  <si>
    <t>MOL1439</t>
  </si>
  <si>
    <t>BASE XN-P3S-SBB MONTAJE MOD ELECT. CON XN-BR-24VDC-D/MODU</t>
  </si>
  <si>
    <t>MOL1440</t>
  </si>
  <si>
    <t>BASE XN-P4S-SBBC MONTAJE MOD ELECT.CON XN-BR-24VDC-D/BASE</t>
  </si>
  <si>
    <t>MOL1441</t>
  </si>
  <si>
    <t>BASE XN-P3S-SBB-B MONTAJE MOD RESTAUR. BUS EN ESTACIONES</t>
  </si>
  <si>
    <t>MOL1442</t>
  </si>
  <si>
    <t>BASE XN-P4S-SBBC-B MONTAJE MOD RESTAUR BUS EN ESTACI</t>
  </si>
  <si>
    <t>MOL1443</t>
  </si>
  <si>
    <t>BASE XN-S3S-SBB RELLENO PARA XN-2DI-24VDC-P,XN-2DI-120/230VA</t>
  </si>
  <si>
    <t>MOL1444</t>
  </si>
  <si>
    <t>BASE XN-S6S-SBBSBB RELLENO PARA XN-4DI-24VDC-P,XN-4DI-24VDC-</t>
  </si>
  <si>
    <t>MOL1445</t>
  </si>
  <si>
    <t>BASE XN-B3S-SBB MONTAJE MOD ELECT. XN-16DI-24VDC-P</t>
  </si>
  <si>
    <t>MOL1446</t>
  </si>
  <si>
    <t>BASE XN-B6S-SBBSBB MONTAJE MOD ELECT.XN-32DI-24VDC-P</t>
  </si>
  <si>
    <t>MOL1447</t>
  </si>
  <si>
    <t>BASE XN-S4S-SBBC MONTAJE MOD ELECT. A RIEL C,PARA XN-2DI-</t>
  </si>
  <si>
    <t>MOL1448</t>
  </si>
  <si>
    <t>BASE XN-B4S-SBBC MONTAJE MOD ELECT. A RIEL C,PARA XN-15DI</t>
  </si>
  <si>
    <t>MOL1449</t>
  </si>
  <si>
    <t>BASE XN-S4S-SBBS RELLENO PARA XN-4DI-24VDC-P,XN-1AI-I,XN-2AI</t>
  </si>
  <si>
    <t>MOL1450</t>
  </si>
  <si>
    <t>BASE XN-S4S-SBCS MONTAJE MOD ELECT.A RIEL C, XN-2DO-24VDC</t>
  </si>
  <si>
    <t>MOL1451</t>
  </si>
  <si>
    <t>BASE XN-S3S-SBC MONTAJE MOD ELECT. A RIEL C, XN-2DO-24VDC</t>
  </si>
  <si>
    <t>MOL1452</t>
  </si>
  <si>
    <t>BASE XN-S6S-SBCSBC MONTAJE MOD ELECT.A RIEL C,XN-4DOI-24V</t>
  </si>
  <si>
    <t>MOL1453</t>
  </si>
  <si>
    <t>BASE XN-B3S-SBC MONTAJE MOD ELECT.A RIEL C XN-16DO-24VDC-</t>
  </si>
  <si>
    <t>MOL1454</t>
  </si>
  <si>
    <t>BASE XN-B6S-SBCSBC MONTAJE MOD ELECT.XN-32DO-24VDC-0.5A-P</t>
  </si>
  <si>
    <t>MOL1455</t>
  </si>
  <si>
    <t>MODULO XN-S4S-SBBS-CJ UNION PARA COMPENSACION DE TEMPERATURA</t>
  </si>
  <si>
    <t>MOL1456</t>
  </si>
  <si>
    <t>MODULO XNE-8DI-24VDC-P, 8ENTR DIG, 24VDC</t>
  </si>
  <si>
    <t>MOL1457</t>
  </si>
  <si>
    <t>MODULO XNE-16DI-24VDC-P, 16ENTR DIG, 24VDC</t>
  </si>
  <si>
    <t>MOL1458</t>
  </si>
  <si>
    <t>MODULO XNE-8DO-24VDC-0.5A-P, 8SAL DIG, 24VDC, 0.5A</t>
  </si>
  <si>
    <t>MOL1459</t>
  </si>
  <si>
    <t>MODULO XNE-16DO-24VDC-0.5A-P, 16SAL DIG, LS,24VDC,0.5A</t>
  </si>
  <si>
    <t>MOL1460</t>
  </si>
  <si>
    <t>ACCESORIO XN-ABPL PARA FIN DE MODULOS (END BLOCK)</t>
  </si>
  <si>
    <t>MOL1461</t>
  </si>
  <si>
    <t>ACCESORIO XN-WEW-35/2-SW PARA FIN DE MODULO,TERMINAL ANGLE</t>
  </si>
  <si>
    <t>MOL1462</t>
  </si>
  <si>
    <t>MODULO MFD-TP12-NI-A  I/O.  12IN/DIG (8DIG+2ANALOG,2 TEMP NI</t>
  </si>
  <si>
    <t>MOL1464</t>
  </si>
  <si>
    <t>MODULO MFD-TP12-PT-B I/O.  12IN/DIG (8DIG+2ANALOG,2 TEMP PT</t>
  </si>
  <si>
    <t>MOL1465</t>
  </si>
  <si>
    <t>MODULO MFD-TAP13-NI-A I/O. 12IN/DIG (8DIG+2ANALOG, 2 TEMP NI</t>
  </si>
  <si>
    <t>MOL1467</t>
  </si>
  <si>
    <t>MODULO MFD-TAP13-PT-B I/O 12IN/DIG (8DIG+2ANALOG,2 TEMP</t>
  </si>
  <si>
    <t>MOL1469</t>
  </si>
  <si>
    <t>TARJETA EU4A-MEM-CARD-1 MEMORIA PARA EASY CONTROL CON ACCESO</t>
  </si>
  <si>
    <t>MOL1470</t>
  </si>
  <si>
    <t>CABLE EU4A-RJ45-CAB1 PROGR P' EC4P (EASY CONTROL)</t>
  </si>
  <si>
    <t>MOL1471</t>
  </si>
  <si>
    <t>CONECTOR EASY-NT-RJ45, P' CONEXION RJ45 DE 8POLOS</t>
  </si>
  <si>
    <t>MOL1472</t>
  </si>
  <si>
    <t>CABLE EASY-NT- 80., P' CONEXION A RED (0.8M)</t>
  </si>
  <si>
    <t>MOL1473</t>
  </si>
  <si>
    <t>CABLE EASY-NT-150, P' CONEXION A RED (1.5M)</t>
  </si>
  <si>
    <t>MOL1474</t>
  </si>
  <si>
    <t>CABLE EASY-NT-CAB P' CONEXION A RED 4X0.18MM(100M)</t>
  </si>
  <si>
    <t>MOL1476</t>
  </si>
  <si>
    <t>SOFTWARE ECP-SOFT PROGR P' PLC EASY CONTROL</t>
  </si>
  <si>
    <t>MOL1477</t>
  </si>
  <si>
    <t>BASE XN-P4T-SBBC MONTAJE MOD. ELECT.XN-BR-24VDC-D,XN-PF-24VD</t>
  </si>
  <si>
    <t>MOL1478</t>
  </si>
  <si>
    <t>BASE XN-P4T-SBBC-B MONTAJE MOD. ELECT.XN-BR-24VDC-D,PARA BUS</t>
  </si>
  <si>
    <t>MOL1479</t>
  </si>
  <si>
    <t>BASE XN-P3T-SBB MONTAJE MOD. ELECT.XN-PF-24VDC-D PARA GATEW</t>
  </si>
  <si>
    <t>MOL1480</t>
  </si>
  <si>
    <t>BASE XN-S4T-SBBS MONTAJE MOD. ELECT.XN-4DI-24VDC-P,XN-2DO-R-</t>
  </si>
  <si>
    <t>MOL1481</t>
  </si>
  <si>
    <t>BASE XN-B3T-SBB MONTAJE MOD. ELECT.XN-16DI-24VDC-P</t>
  </si>
  <si>
    <t>MOL1482</t>
  </si>
  <si>
    <t>BASE XN-B6T-SBBSBB MONTAJE MOD. ELECT.XN-32DI-24VDC-P</t>
  </si>
  <si>
    <t>MOL1483</t>
  </si>
  <si>
    <t>BASE XN-S3T-SBB MONTAJE MOD. ELECT.XN-1AI-I(084..20MA),XN-1A</t>
  </si>
  <si>
    <t>MOL1484</t>
  </si>
  <si>
    <t>BASE XN-S4T-SBCS MONTAJE MOD. ELECT.XN-4DO-24VDC-0.5A-P</t>
  </si>
  <si>
    <t>MOL1485</t>
  </si>
  <si>
    <t>BASE XN-B3T-SBC MONTAJE MOD. ELECT.XN-16DO-24VDC-0.5A-P</t>
  </si>
  <si>
    <t>MOL1486</t>
  </si>
  <si>
    <t>BASE XN-B6T-SBCSBC MONTAJE MOD. ELECT.XN-32DO-24VDC-0.5A-P</t>
  </si>
  <si>
    <t>MOL1487</t>
  </si>
  <si>
    <t>BASE XN-S4T-SBBS-CJ MONTAJE MOD. ELECT.XN-2AI-THERMO-PI</t>
  </si>
  <si>
    <t>MOL1492</t>
  </si>
  <si>
    <t>INTERRUPTOR T0-1-102/I1 TRIP, CAJA PLAST, 20AMP</t>
  </si>
  <si>
    <t>MOL1497</t>
  </si>
  <si>
    <t>PEINE B3.1/3 -PKZ2 PARA ENLACE 3PKZ2, 120A</t>
  </si>
  <si>
    <t>MOL1498</t>
  </si>
  <si>
    <t>PEINE BK50/3-PKZ2 PROTECTOR CONTACTO DIRECTO, 120A, 690 VAC</t>
  </si>
  <si>
    <t>MOL1506</t>
  </si>
  <si>
    <t>TAPA H-B3-PKZ2 PARA PROTECCION PEINE MONOFASICO</t>
  </si>
  <si>
    <t>MOL1507</t>
  </si>
  <si>
    <t>MANIJA NZM4-XDV ACOPLAMIENTO A PUERTA , BLOQUEABLE,  IP6</t>
  </si>
  <si>
    <t>MOL1508</t>
  </si>
  <si>
    <t>MANIJA NZM1-XDV ACOPLAMIENTO A PUERTA , BLOQUEABLE,  IP6</t>
  </si>
  <si>
    <t>MOL1509</t>
  </si>
  <si>
    <t>MANIJA NZM2-XDV ACOPLAMIENTO A PUERTA , BLOQUEABLE,  IP6</t>
  </si>
  <si>
    <t>MOL1510</t>
  </si>
  <si>
    <t>PILOTO M22-L-W/M22-A BLANCO</t>
  </si>
  <si>
    <t>MOL1513</t>
  </si>
  <si>
    <t>PILOTO M22-LC-W  SEÑALIZ. ECCO. BA9S BLANCO, 22MM</t>
  </si>
  <si>
    <t>MOL1519</t>
  </si>
  <si>
    <t>MANIJA NZM4-XTVDVR ACOPLAMIENTO A PUERTA , BLOQUEABLE,  IP</t>
  </si>
  <si>
    <t>MOL1548</t>
  </si>
  <si>
    <t>MODULO PKZM0-XDM32 CONEX MEC-ELECTR. CONTACT DILM17-32</t>
  </si>
  <si>
    <t>MOL1549</t>
  </si>
  <si>
    <t>PULSADOR M22-DR-W-K10, BCO.(CON/SIN RETENC PROGRAM) M22</t>
  </si>
  <si>
    <t>MOL1550</t>
  </si>
  <si>
    <t>PULSADOR M22-D-W/K10 SIN RETENCION BLANCO</t>
  </si>
  <si>
    <t>MOL1551</t>
  </si>
  <si>
    <t>PULSADOR M22-DRL-W/K10 ILUMINADO BCO,CON/SIN  RETENCION P</t>
  </si>
  <si>
    <t>MOL1553</t>
  </si>
  <si>
    <t>ESTACION A22-RPV/I1M DE MANDO 1PULS EMERGENCIA</t>
  </si>
  <si>
    <t>MOL1555</t>
  </si>
  <si>
    <t>PANTALLA MI4-130-TA1, PARA PLC, MONOCROMATICA, 3.6"</t>
  </si>
  <si>
    <t>MOL1556</t>
  </si>
  <si>
    <t>SOFTWARE XSOFT-GALILEO, DE PROGRAM PARA HMI-PLC</t>
  </si>
  <si>
    <t>MOL1558</t>
  </si>
  <si>
    <t>INTERRUPTOR P1-25/I2-SI/N, TRIP. CAJA PLASTICA, CIERRE-APERT</t>
  </si>
  <si>
    <t>MOL1560</t>
  </si>
  <si>
    <t>CAJA AT0-11-1-IA NEGRA, CUBIERTA GRIS PLASTICA 1NO+1NC</t>
  </si>
  <si>
    <t>MOL1565</t>
  </si>
  <si>
    <t>CAJA AT0-11-S-I, NEGRA, CUBIERTA GRIS PLAST. 1NA+1NC</t>
  </si>
  <si>
    <t>MOL1567</t>
  </si>
  <si>
    <t>MANIJA NZM3-XDV ACOPLAMIENTO A PUERTA , BLOQUEABLE,  IP6</t>
  </si>
  <si>
    <t>MOL1578</t>
  </si>
  <si>
    <t>MODULO PKZM0-XRM32, CONEX MEC-ELECTR. CONTACT DILM17</t>
  </si>
  <si>
    <t>MOL1579</t>
  </si>
  <si>
    <t>MODULO PKZM0-XRM12, CONEX MEC-ELECTR. CONTACT DILM17</t>
  </si>
  <si>
    <t>MOL1584</t>
  </si>
  <si>
    <t>CONTACTO HI11-P1/P3E, AUXILIAR, 1N/A, 1N/C</t>
  </si>
  <si>
    <t>MOL1589</t>
  </si>
  <si>
    <t>INTERRUPTOR BZME1-A20-BT-AP AUTOM DISP, SOBREC 20A,36KA/240V</t>
  </si>
  <si>
    <t>MOL1590</t>
  </si>
  <si>
    <t>INTERRUPTOR BZME1-A32-BT-AP AUTOM DISP, SOBREC 32A,36KA/240V</t>
  </si>
  <si>
    <t>MOL1591</t>
  </si>
  <si>
    <t>INTERRUPTOR BZME1-A40-BT-AP AUTOM DISP, SOBREC 40A,36KA/240V</t>
  </si>
  <si>
    <t>MOL1592</t>
  </si>
  <si>
    <t>INTERRUPTOR BZME1-A50-BT-AP AUTOM DISP, SOBREC 50A,36KA/240V</t>
  </si>
  <si>
    <t>MOL1593</t>
  </si>
  <si>
    <t>INTERRUPTOR BZME1-A63-BT-AP AUTOM DISP, SOBREC 63A,36KA/240V</t>
  </si>
  <si>
    <t>MOL1594</t>
  </si>
  <si>
    <t>INTERRUPTOR BZME1-A80-BT-AP AUTOM DISP, SOBREC 80A,36KA/240V</t>
  </si>
  <si>
    <t>MOL1595</t>
  </si>
  <si>
    <t>INTERRUPTOR BZME1-A100-BT-AP AUTOM DISP, SOBREC 100A,36KA/24</t>
  </si>
  <si>
    <t>MOL1596</t>
  </si>
  <si>
    <t>BOBINA BZM1-XU230-240VAC MIN TENS 230-240V50/60HZ, PARA BZM</t>
  </si>
  <si>
    <t>MOL1597</t>
  </si>
  <si>
    <t>BOBINA BZM1-XU400-415VAC MIN TENS 400-415V50/60HZ, PARA BZM</t>
  </si>
  <si>
    <t>MOL1598</t>
  </si>
  <si>
    <t>BOBINA BZM1-XU24VDC MIN TENS, 24VDC, PARA BZM</t>
  </si>
  <si>
    <t>MOL1599</t>
  </si>
  <si>
    <t>BOBINA BZM1-XA230-240VAC DISPARO, 230-240VAC, PARA BZM</t>
  </si>
  <si>
    <t>MOL1600</t>
  </si>
  <si>
    <t>BOBINA BZM1-XA400-415VAC DISPARO, 400-415VAC, PARA BZM</t>
  </si>
  <si>
    <t>MOL1601</t>
  </si>
  <si>
    <t>BOBINA BZM1-XA24VDC DISPARO, 24DC, PARA BZM</t>
  </si>
  <si>
    <t>MOL1602</t>
  </si>
  <si>
    <t>MANIJA BZM1-XTVD ACOPLAM PUERTA PARA BZM</t>
  </si>
  <si>
    <t>MOL1603</t>
  </si>
  <si>
    <t>EJE BZM1-XV4 PROLONGADOR PA' MANIJA DE ACOPL. PUERTA 400 MM</t>
  </si>
  <si>
    <t>MOL1604</t>
  </si>
  <si>
    <t>EJE BZM1-XV6 PROLONGADOR PA' MANIJA DE ACOPL. PUERTA 400 MM</t>
  </si>
  <si>
    <t>MOL1605</t>
  </si>
  <si>
    <t>ADAPTADOR BZM1-XC35 PARA MONTAJE EN RIEL PARA BZM</t>
  </si>
  <si>
    <t>MOL1606</t>
  </si>
  <si>
    <t>INTERRUPTOR  LZMC1-A20 AUTOM DISP, SOBREC  15-20A</t>
  </si>
  <si>
    <t>MOL1607</t>
  </si>
  <si>
    <t>INTERRUPTOR  LZMC1-A25 AUTOM DISP, SOBREC  20-25A</t>
  </si>
  <si>
    <t>MOL1608</t>
  </si>
  <si>
    <t>INTERRUPTOR  LZMC1-A32 AUTOM DISP, SOBREC  25-32A</t>
  </si>
  <si>
    <t>MOL1609</t>
  </si>
  <si>
    <t>INTERRUPTOR  LZMC1-A40AUTOM DISP, SOBREC  32-40A</t>
  </si>
  <si>
    <t>MOL1610</t>
  </si>
  <si>
    <t>INTERRUPTOR  LZMC1-A50AUTOM DISP, SOBREC  40-50A</t>
  </si>
  <si>
    <t>MOL1611</t>
  </si>
  <si>
    <t>INTERRUPTOR  LZMC1-A63 AUTOM DISP, SOBREC  50-63A</t>
  </si>
  <si>
    <t>MOL1612</t>
  </si>
  <si>
    <t>INTERRUPTOR  LZMC1-A80 AUTOM DISP, SOBREC  63-80A</t>
  </si>
  <si>
    <t>MOL1613</t>
  </si>
  <si>
    <t>INTERRUPTOR  LZMC1-A100 AUTOM DISP, SOBREC  80-100A</t>
  </si>
  <si>
    <t>MOL1614</t>
  </si>
  <si>
    <t>INTERRUPTOR  LZMC1-A125 AUTOM DISP, SOBREC  100-125A</t>
  </si>
  <si>
    <t>MOL1615</t>
  </si>
  <si>
    <t>INTERRUPTOR  LZMC1-A160 AUTOM DISP, SOBREC  125-160A</t>
  </si>
  <si>
    <t>MOL1616</t>
  </si>
  <si>
    <t>INTERRUPTOR  LZMS1-A20 AUTOM DISP, SOBREC  15-20A</t>
  </si>
  <si>
    <t>MOL1617</t>
  </si>
  <si>
    <t>INTERRUPTOR  LZMS1-A25 AUTOM DISP, SOBREC  20-25A</t>
  </si>
  <si>
    <t>MOL1618</t>
  </si>
  <si>
    <t>INTERRUPTOR  LZMS1-A32 AUTOM DISP, SOBREC  25-32A</t>
  </si>
  <si>
    <t>MOL1619</t>
  </si>
  <si>
    <t>INTERRUPTOR LZMS1-A40 AUTOM DISP, SOBREC  32-40A</t>
  </si>
  <si>
    <t>MOL1620</t>
  </si>
  <si>
    <t>INTERRUPTOR  LZMS1-A50 AUTOM DISP, SOBREC  40-50A</t>
  </si>
  <si>
    <t>MOL1621</t>
  </si>
  <si>
    <t>INTERRUPTOR  LZMS1-A63 AUTOM DISP, SOBREC  50-63A</t>
  </si>
  <si>
    <t>MOL1622</t>
  </si>
  <si>
    <t>INTERRUPTOR  LZMS1-A80 AUTOM DISP, SOBREC  63-80A</t>
  </si>
  <si>
    <t>MOL1623</t>
  </si>
  <si>
    <t>INTERRUPTOR  LZMS1-A100 AUTOM DISP, SOBREC  80-100A</t>
  </si>
  <si>
    <t>MOL1624</t>
  </si>
  <si>
    <t>INTERRUPTOR  LZMS1-A125 AUTOM DISP, SOBREC  100-125A</t>
  </si>
  <si>
    <t>MOL1625</t>
  </si>
  <si>
    <t>INTERRUPTOR  LZMS1-A160 AUTOM DISP, SOBREC  125-160A</t>
  </si>
  <si>
    <t>MOL1626</t>
  </si>
  <si>
    <t>INTERRUPTOR  LZMS2-A200 AUTOM DISP, SOBREC  160-200A</t>
  </si>
  <si>
    <t>MOL1627</t>
  </si>
  <si>
    <t>INTERRUPTOR  LZMS2-A250 AUTOM DISP, SOBREC  200-250A</t>
  </si>
  <si>
    <t>MOL1628</t>
  </si>
  <si>
    <t>INTERRUPTOR  LZMS3-A320 AUTOM DISP, SOBREC  250-320A</t>
  </si>
  <si>
    <t>MOL1629</t>
  </si>
  <si>
    <t>INTERRUPTOR  LZMS3-A400 AUTOM DISP, SOBREC  320-400A</t>
  </si>
  <si>
    <t>MOL1630</t>
  </si>
  <si>
    <t>INTERRUPTOR  LZMS3-A630 AUTOM DISP, SOBREC  315-630A</t>
  </si>
  <si>
    <t>MOL1631</t>
  </si>
  <si>
    <t>INTERRUPTOR LZMS4-AE800 AUTOM. DISPARO, SOBREC.400-800A</t>
  </si>
  <si>
    <t>MOL1632</t>
  </si>
  <si>
    <t>INTERRUPTOR LZMS4-AE1000 AUTOM. DISPARO SOBREC.500-1000A</t>
  </si>
  <si>
    <t>MOL1633</t>
  </si>
  <si>
    <t>INTERRUPTOR LZMS4-AE1250 AUTOM. DISPARO SOBREC.630-1250A</t>
  </si>
  <si>
    <t>MOL1634</t>
  </si>
  <si>
    <t>INTERRUPTOR LZMS4-AE1600 AUTOM. DISPARO SOBREC.800-1600A</t>
  </si>
  <si>
    <t>MOL1635</t>
  </si>
  <si>
    <t>ENCLAVAMIENTO NZM2-XMVR MEC, ACCIONAM ELECTRICO PA NZM2/LZM2</t>
  </si>
  <si>
    <t>MOL1636</t>
  </si>
  <si>
    <t>ENCLAVAMIENTO NZM2/3-XMVR MEC, ACCIONAM ELECTRICO PA  NZM2/3</t>
  </si>
  <si>
    <t>MOL1637</t>
  </si>
  <si>
    <t>ENCLAVAMIENTO NZM3-XMVR MEC, ACCIONAM ELECTRICO PA NZM3/LZM3</t>
  </si>
  <si>
    <t>MOL1638</t>
  </si>
  <si>
    <t>ENCLAVAMIENTO NZM3/4-XMVR MEC, ACCIONAM ELECTRICO PA  NZM3/4</t>
  </si>
  <si>
    <t>MOL1640</t>
  </si>
  <si>
    <t>CAJA IZM5-XAV EXTRAIBLE PARA INTERRUPTOR IZM</t>
  </si>
  <si>
    <t>MOL1641</t>
  </si>
  <si>
    <t>CAJA IZM6-XAV EXTRAIBLE PARA INTERRUPTOR IZM</t>
  </si>
  <si>
    <t>MOL1642</t>
  </si>
  <si>
    <t>TERMINAL IZM5-XATH/V PARA INTERRUPTOR IZM</t>
  </si>
  <si>
    <t>MOL1643</t>
  </si>
  <si>
    <t>TERMINAL IZM6-XATH PARA INTERRUPTOR IZM</t>
  </si>
  <si>
    <t>MOL1644</t>
  </si>
  <si>
    <t>MININTERRUPTOR  PLS6-C4-MW DIN 4A</t>
  </si>
  <si>
    <t>MOL1645</t>
  </si>
  <si>
    <t>MININTERRUPTOR  PLS6-C6-MW DIN 6A</t>
  </si>
  <si>
    <t>MOL1646</t>
  </si>
  <si>
    <t>MININTERRUPTOR  PLS6-C10-MW DIN 10A</t>
  </si>
  <si>
    <t>MOL1647</t>
  </si>
  <si>
    <t>MININTERRUPTOR  PLS6-C13-MW DIN 13A</t>
  </si>
  <si>
    <t>MOL1648</t>
  </si>
  <si>
    <t>MININTERRUPTOR  PLS6-C16-MW DIN 16A</t>
  </si>
  <si>
    <t>MOL1649</t>
  </si>
  <si>
    <t>MININTERRUPTOR  PLS6-C20-MW DIN 20A</t>
  </si>
  <si>
    <t>MOL1650</t>
  </si>
  <si>
    <t>MININTERRUPTOR  PLS6-C25-MW DIN 25A</t>
  </si>
  <si>
    <t>MOL1651</t>
  </si>
  <si>
    <t>MININTERRUPTOR  PLS6-C32-MW DIN 32A</t>
  </si>
  <si>
    <t>MOL1652</t>
  </si>
  <si>
    <t>MININTERRUPTOR  PLS6-C40-MW DIN 40A</t>
  </si>
  <si>
    <t>MOL1653</t>
  </si>
  <si>
    <t>MININTERRUPTOR  PLS6-C50-MW DIN 50A</t>
  </si>
  <si>
    <t>MOL1654</t>
  </si>
  <si>
    <t>MININTERRUPTOR  PLS6-C63-MW DIN 63A</t>
  </si>
  <si>
    <t>MOL1655</t>
  </si>
  <si>
    <t>MININTERRUPTOR  PLS6-C4/2-MW DIN 4A</t>
  </si>
  <si>
    <t>MOL1656</t>
  </si>
  <si>
    <t>MININTERRUPTOR  PLS6-C6/2-MW DIN 6A</t>
  </si>
  <si>
    <t>MOL1657</t>
  </si>
  <si>
    <t>MININTERRUPTOR  PLS6-C10/2-MW DIN 10A</t>
  </si>
  <si>
    <t>MOL1658</t>
  </si>
  <si>
    <t>MININTERRUPTOR  PLS6-C13/2-MW DIN 13A</t>
  </si>
  <si>
    <t>MOL1659</t>
  </si>
  <si>
    <t>MININTERRUPTOR  PLS6-C16/2-MW DIN 16A</t>
  </si>
  <si>
    <t>MOL1660</t>
  </si>
  <si>
    <t>MININTERRUPTOR  PLS6-C20/2-MW DIN 20A</t>
  </si>
  <si>
    <t>MOL1661</t>
  </si>
  <si>
    <t>MININTERRUPTOR  PLS6-C25/2-MW DIN 25A</t>
  </si>
  <si>
    <t>MOL1662</t>
  </si>
  <si>
    <t>MININTERRUPTOR  PLS6-C32/2-MW DIN 32A</t>
  </si>
  <si>
    <t>MOL1663</t>
  </si>
  <si>
    <t>MININTERRUPTOR  PLS6-C40/2-MW DIN 40A</t>
  </si>
  <si>
    <t>MOL1664</t>
  </si>
  <si>
    <t>MININTERRUPTOR  PLS6-C50/2-MW DIN 50A</t>
  </si>
  <si>
    <t>MOL1665</t>
  </si>
  <si>
    <t>MININTERRUPTOR  PLS6-C63/2-MW DIN 63A</t>
  </si>
  <si>
    <t>MOL1666</t>
  </si>
  <si>
    <t>MININTERRUPTOR  PLS6-C4/3-MW DIN 4A</t>
  </si>
  <si>
    <t>MOL1667</t>
  </si>
  <si>
    <t>MININTERRUPTOR  PLS6-C6/3-MW DIN 6A</t>
  </si>
  <si>
    <t>MOL1668</t>
  </si>
  <si>
    <t>MININTERRUPTOR  PLS6-C10/3-MW DIN 10A</t>
  </si>
  <si>
    <t>MOL1669</t>
  </si>
  <si>
    <t>MININTERRUPTOR  PLS6-C13/3-MW DIN 13A</t>
  </si>
  <si>
    <t>MOL1670</t>
  </si>
  <si>
    <t>MININTERRUPTOR  PLS6-C16/3-MW DIN 16A</t>
  </si>
  <si>
    <t>MOL1671</t>
  </si>
  <si>
    <t>MININTERRUPTOR  PLS6-C20/3-MW DIN 20A</t>
  </si>
  <si>
    <t>MOL1672</t>
  </si>
  <si>
    <t>MININTERRUPTOR  PLS6-C25/3-MW DIN 25A</t>
  </si>
  <si>
    <t>MOL1673</t>
  </si>
  <si>
    <t>MININTERRUPTOR  PLS6-C32/3-MW DIN 32A</t>
  </si>
  <si>
    <t>MOL1674</t>
  </si>
  <si>
    <t>MININTERRUPTOR  PLS6-C40/3-MW DIN 40A</t>
  </si>
  <si>
    <t>MOL1675</t>
  </si>
  <si>
    <t>MININTERRUPTOR  PLS6-C50/3-MW DIN 50A</t>
  </si>
  <si>
    <t>MOL1676</t>
  </si>
  <si>
    <t>MININTERRUPTOR  PLS6-C63/3-MW DIN 63A</t>
  </si>
  <si>
    <t>MOL1683</t>
  </si>
  <si>
    <t>PANTALLA XV-230-57CNN-1-10 TACTIL, 5.7", CANOPEN, MONOCROM,</t>
  </si>
  <si>
    <t>MOL1684</t>
  </si>
  <si>
    <t>LICENCIA LIC-OS-CE30 SOFTWARE PARA WINDOWS CE</t>
  </si>
  <si>
    <t>MOL1685</t>
  </si>
  <si>
    <t>TARJETA OS-FLASH-A1-S DE MEMORIA</t>
  </si>
  <si>
    <t>MOL1686</t>
  </si>
  <si>
    <t>COPILLA BLANCA PARA PILOTO M22-L-W/M22-A</t>
  </si>
  <si>
    <t>MOL1700</t>
  </si>
  <si>
    <t>MODULO XN-GWBR-CANOPEN, PARA SISTEMAS DE COMUNICACIONES XION</t>
  </si>
  <si>
    <t>MOL1701</t>
  </si>
  <si>
    <t>MODULO XNE-GWR-CANOPEN, P' COMUNIC. SIST. XION-REDES CANOPEN</t>
  </si>
  <si>
    <t>MOL1702</t>
  </si>
  <si>
    <t>MODULO XN-4AI-U/I,  4 ENTR ANA, -10/0-10VDC/4-20MA</t>
  </si>
  <si>
    <t>MOL1703</t>
  </si>
  <si>
    <t>BASE XN-S6T-SBCSBC MONTAJE MOD. ELECT.XN-4AI-U/I</t>
  </si>
  <si>
    <t>MOL1704</t>
  </si>
  <si>
    <t>PANTALLA DE 5,6" COLOR, 320X240 PIXELES,  MFD4-5-XRC-30 CON</t>
  </si>
  <si>
    <t>MOL1705</t>
  </si>
  <si>
    <t>HMI-PLC,CAN,RS232,ETH.5,7"" COLOR  XV-252-57CNN-1-10</t>
  </si>
  <si>
    <t>MOL1710</t>
  </si>
  <si>
    <t>INTERRUPTOR BZME1-A25-BT-AP AUTOM DISP, SOBREC 25A,36KA/240V</t>
  </si>
  <si>
    <t>MOL1712</t>
  </si>
  <si>
    <t>MICROSWITCHE DE SEÑAL DE DISPARO IZM58-XHIA</t>
  </si>
  <si>
    <t>MOL1713</t>
  </si>
  <si>
    <t>ENCLAVAMIENTO MECANICO PARA DISYUNTOR IZM  IZM58-XMV2+C</t>
  </si>
  <si>
    <t>MOL1714</t>
  </si>
  <si>
    <t>CAJA EXTRAIBLE PARA DISYUNTOR IZM  IZM7-XAV</t>
  </si>
  <si>
    <t>MOL1715</t>
  </si>
  <si>
    <t>TERMINAL PARA CAJA EXTRAIBLE IZM7-XATH/V - OBSOLETO</t>
  </si>
  <si>
    <t>MOL1716</t>
  </si>
  <si>
    <t>INT.DIFERENCIAL PFIM 25/2/003,2P,25AMP,TIPO AC</t>
  </si>
  <si>
    <t>MOL1717</t>
  </si>
  <si>
    <t>INT.DIFERENCIAL PFIM 40/2/003,2P,40AMP,TIPO AC</t>
  </si>
  <si>
    <t>MOL1718</t>
  </si>
  <si>
    <t>INT.DIFERENCIAL PFIM 25/4/003,4P,25AMP,TIPO AC</t>
  </si>
  <si>
    <t>MOL1719</t>
  </si>
  <si>
    <t>INT.DIFERENCIAL PFIM 40/4/003,4P,40AMP,TIPO AC</t>
  </si>
  <si>
    <t>MOL1720</t>
  </si>
  <si>
    <t>INT.DIFERENCIAL PFIM 63/4/003,4P,63AMP,TIPO AC</t>
  </si>
  <si>
    <t>MOL1721</t>
  </si>
  <si>
    <t>INT.DIFERENCIAL PFIM 80/4/003,4P,80AMP,TIPO AC</t>
  </si>
  <si>
    <t>MOL1722</t>
  </si>
  <si>
    <t>INT.DIFERENCIAL PFIM 25/2/003-A,2P,25AMP,TIPO A</t>
  </si>
  <si>
    <t>MOL1723</t>
  </si>
  <si>
    <t>INT.DIFERENCIAL PFIM 40/2/003-A,2P,40AMP,TIPO A</t>
  </si>
  <si>
    <t>MOL1724</t>
  </si>
  <si>
    <t>INT.DIFERENCIAL PFIM 25/4/003-A,4P,25AMP,TIPO A</t>
  </si>
  <si>
    <t>MOL1725</t>
  </si>
  <si>
    <t>INT.DIFERENCIAL PFIM 40/4/003-A ,4P,40AMP,TIPO A</t>
  </si>
  <si>
    <t>MOL1726</t>
  </si>
  <si>
    <t>INT.DIFERENCIALPFIM 63/4/003-A ,4P,63AMP,TIPO A</t>
  </si>
  <si>
    <t>MOL1727</t>
  </si>
  <si>
    <t>INT.DIFERENCIAL PFIM 80/4/003-A,4P,80AMP,TIPO A</t>
  </si>
  <si>
    <t>MOL1737</t>
  </si>
  <si>
    <t>CABLE EASY-USB-CAB,PARA EASY 500/700</t>
  </si>
  <si>
    <t>MOL1738</t>
  </si>
  <si>
    <t>CABLE EASY800-USB-CAB PARA EASY 800/MFD-TITAN</t>
  </si>
  <si>
    <t>MOL1739</t>
  </si>
  <si>
    <t>EXPANSION EC4E-221-6D4R1,CAN-OPEN 6DI/4DO,TRANSISTOR</t>
  </si>
  <si>
    <t>MOL1740</t>
  </si>
  <si>
    <t>EXPANSIÒN EC4E-221-6D4T1,CAN-OPEN 6DI/4DO,RELE</t>
  </si>
  <si>
    <t>MOL1741</t>
  </si>
  <si>
    <t>EXPANSIÒN EASY410-DC-RE,PARA EASY 500/700/800 DE  6DI/4DO, R</t>
  </si>
  <si>
    <t>MOL1742</t>
  </si>
  <si>
    <t>EXPANSIÒN EASY410-DC-TE,PARA EASY 500/700/800 DE  6DI/4DO, T</t>
  </si>
  <si>
    <t>MOL1743</t>
  </si>
  <si>
    <t>INTERFASE MFD-CP4-CO PARA MFD-80-B Y EC4P</t>
  </si>
  <si>
    <t>MOL1744</t>
  </si>
  <si>
    <t>FUENTE EASY430-POW,24VDC/1,25AMP,50/60HZ</t>
  </si>
  <si>
    <t>MOL1745</t>
  </si>
  <si>
    <t>FUENTE EASY500-POW,24VDC/ 2,5A,50/60HZ</t>
  </si>
  <si>
    <t>MOL1746</t>
  </si>
  <si>
    <t>FUENTE EASY600-POW, 24VDC/ 4,2A,50/60HZ</t>
  </si>
  <si>
    <t>MOL1756</t>
  </si>
  <si>
    <t>DISPARADOR DE CORRIENTE NZM1-4-XFIU), PARA INT. 4P, NZM1(-4)</t>
  </si>
  <si>
    <t>MOL1757</t>
  </si>
  <si>
    <t>DISPARADOR DE CORRIENTE NZM2-4-XFI,PARA INT.4P,NZM2(-4) Y N2</t>
  </si>
  <si>
    <t>MOL1758</t>
  </si>
  <si>
    <t>RELE DIFERENCIAL PFR-5,230VAC(50/60HZ), 0.03-5 SG</t>
  </si>
  <si>
    <t>MOL1759</t>
  </si>
  <si>
    <t>TRANSFORMADOR PFR-W-70, 690V(50/60HZ), 70MM</t>
  </si>
  <si>
    <t>MOL1760</t>
  </si>
  <si>
    <t>GATEWAY PROFIBUS DP SWIRE-GW-DP, SMART WIRE</t>
  </si>
  <si>
    <t>MOL1761</t>
  </si>
  <si>
    <t>GATEWAY EASY-223-SWIRE,PARA CONECTAR 16 MODULOS SW EASYNET O</t>
  </si>
  <si>
    <t>MOL1762</t>
  </si>
  <si>
    <t>MODULO SWIRE-DIL PARA AMPLAICION CONTACTORES DILM7...DILM32.</t>
  </si>
  <si>
    <t>MOL1763</t>
  </si>
  <si>
    <t>MODULO SMART WIRE I/O SWIRE-4DI-2DOR</t>
  </si>
  <si>
    <t>MOL1764</t>
  </si>
  <si>
    <t>MODULO SWIRE-PF PARA ALIMENTACION TENSION DE MANDO</t>
  </si>
  <si>
    <t>MOL1765</t>
  </si>
  <si>
    <t>CABLE DE CONEXIÓN SWIRE-CAB-008, 85 MM</t>
  </si>
  <si>
    <t>MOL1766</t>
  </si>
  <si>
    <t>CABLE DE CONEXIÓN SWIRE-CAB-011, 110 MM</t>
  </si>
  <si>
    <t>MOL1767</t>
  </si>
  <si>
    <t>CABLE DE CONEXIÓN SWIRE-CAB-015, 150 MM</t>
  </si>
  <si>
    <t>MOL1768</t>
  </si>
  <si>
    <t>CABLE DE CONEXIÓN SWIRE-CAB-25 250 MM</t>
  </si>
  <si>
    <t>MOL1769</t>
  </si>
  <si>
    <t>CABLE DE CONEXIÓN SWIRE-CAB-100, 1000 MM</t>
  </si>
  <si>
    <t>MOL1770</t>
  </si>
  <si>
    <t>CABLE DE CONEXIÓN SWIRE-CAB-200, 2000 MM</t>
  </si>
  <si>
    <t>MOL1771</t>
  </si>
  <si>
    <t>CABLE DE CONEXIÓN SWIRE-CAB-000, 6 POLOS</t>
  </si>
  <si>
    <t>MOL1772</t>
  </si>
  <si>
    <t>CABLE DE DATOS SWIRE-CAB-100M,LONGITUD 100M</t>
  </si>
  <si>
    <t>MOL1773</t>
  </si>
  <si>
    <t>CONECTOR DE 6 POLOS SWIRE-CAB-CON</t>
  </si>
  <si>
    <t>MOL1774</t>
  </si>
  <si>
    <t>BLOQUE DE CONTACTO 1NA+1NC,CON CABLE NHI-E-10L-PKZ0 SMART WI</t>
  </si>
  <si>
    <t>MOL1775</t>
  </si>
  <si>
    <t>BLOQUE EMBARRADO B3.1/5-PKZ0,3F,PARA 5 PKZ0</t>
  </si>
  <si>
    <t>MOL1776</t>
  </si>
  <si>
    <t>BORNE ALIMENTACION BK25/3-PKZ0,3F,PARA PKZ0</t>
  </si>
  <si>
    <t>MOL1777</t>
  </si>
  <si>
    <t>TAPA HB3-PKZOPARA EMBARRADO</t>
  </si>
  <si>
    <t>MOL1781</t>
  </si>
  <si>
    <t>RELE DIFERENCIAL PFR-03</t>
  </si>
  <si>
    <t>MOL1782</t>
  </si>
  <si>
    <t>TRANSFORMADOR RELE (TOROIDE) PFR-W-140 </t>
  </si>
  <si>
    <t>MOL1783</t>
  </si>
  <si>
    <t>BLOQUE EMBARRADO B3.1/2-PKZ0,3F,PARA 2 PKZ0</t>
  </si>
  <si>
    <t>MOL1784</t>
  </si>
  <si>
    <t>BLOQUE EMBARRADO B3.1/3-PKZ0,3F,PARA 3 PKZ0</t>
  </si>
  <si>
    <t>MOL1785</t>
  </si>
  <si>
    <t>DISPARADOR DE CORRIENTE NZM1-4-XFI300U DE DEFECTO, MONTAJE P</t>
  </si>
  <si>
    <t>MOL1786</t>
  </si>
  <si>
    <t>BLOQUE EMBARRADO B3.1/2-PKZ2,3F,PARA 2 PKZ2</t>
  </si>
  <si>
    <t>MOL1788</t>
  </si>
  <si>
    <t>MODULO IENTRADA EASY406-DC-ME,3DI, 2 AI,AMP,VOLT,PT-100,2DO,</t>
  </si>
  <si>
    <t>MOL1789</t>
  </si>
  <si>
    <t>MODULO IENTRADA EASY411-DC-ME,3DI,6AI,AMP(2),VOLT(2),PT-100</t>
  </si>
  <si>
    <t>MOL1790</t>
  </si>
  <si>
    <t>PANTALLA XV-442-57CQB-1-10,5.7",COLOR, IR-TOUCH,VIDRIO SEGUR</t>
  </si>
  <si>
    <t>MOL1791</t>
  </si>
  <si>
    <t>TEMPORIZADOR NEUM.TPE11-DIL,AL TRABAJO,0.2 – 30 S Y 20 – 180</t>
  </si>
  <si>
    <t>MOL1792</t>
  </si>
  <si>
    <t>TEMPORIZADOR NEUM.TPE11-DIL,AL REPOSO,0.2 – 30 S Y 20 – 180</t>
  </si>
  <si>
    <t>PEV0001</t>
  </si>
  <si>
    <t>PILOTO QE22R-24 ELECT ROJO 24VAC/DC, 22MM</t>
  </si>
  <si>
    <t>PEV0002</t>
  </si>
  <si>
    <t>PILOTO QE22G-24 ELECT VERDE 24VAC-DC, 22MM</t>
  </si>
  <si>
    <t>PEV0003</t>
  </si>
  <si>
    <t>PILOTO QE22Y-24 ELECT AMLLO 24VAC/DC, 22MM</t>
  </si>
  <si>
    <t>PEV0004</t>
  </si>
  <si>
    <t>PILOTO QE22PB-24 ELECT AZUL 24VAC-DC, 22MM</t>
  </si>
  <si>
    <t>PEV0005</t>
  </si>
  <si>
    <t>PILOTO QE22R-110 ELECT ROJO 110VAC/DC, 22MM</t>
  </si>
  <si>
    <t>PEV0006</t>
  </si>
  <si>
    <t>PILOTO QE22G-110 ELECT VERDE 110VAC/DC, 22MM</t>
  </si>
  <si>
    <t>PEV0007</t>
  </si>
  <si>
    <t>PILOTO QE22Y-110 ELECT AMLLO 110VAC/DC, 22MM</t>
  </si>
  <si>
    <t>PEV0008</t>
  </si>
  <si>
    <t>PILOTO QE22PB-110 ELECT AZUL 110VAC/DC, 22MM</t>
  </si>
  <si>
    <t>PEV0009</t>
  </si>
  <si>
    <t>PILOTO QE22R-220 ELECT ROJO 220VAC, 22MM</t>
  </si>
  <si>
    <t>PEV0010</t>
  </si>
  <si>
    <t>PILOTO QE22G-220 ELECT VERDE 220VAC, 22MM</t>
  </si>
  <si>
    <t>PEV0011</t>
  </si>
  <si>
    <t>PILOTO QE22Y-220 ELECT AMLLO 220VAC, 22MM</t>
  </si>
  <si>
    <t>PEV0012</t>
  </si>
  <si>
    <t>PILOTO QE22W-220 ELECT BLANCO 220VAC, 22MM</t>
  </si>
  <si>
    <t>PEV0013</t>
  </si>
  <si>
    <t>PILOTO QE22PB-220 ELECT AZUL 220VAC, 22MM</t>
  </si>
  <si>
    <t>PEV0014</t>
  </si>
  <si>
    <t>PILOTO QE22R-440 ELECT ROJO 440VAC, 22MM</t>
  </si>
  <si>
    <t>PEV0015</t>
  </si>
  <si>
    <t>PILOTO QE22G-440 ELECT VERDE 440VAC, 22MM</t>
  </si>
  <si>
    <t>PEV0016</t>
  </si>
  <si>
    <t>PILOTO QE22Y-440 ELECT AMLLO 440VAC, 22MM</t>
  </si>
  <si>
    <t>PEV0017</t>
  </si>
  <si>
    <t>PILOTO QE22PB-440 ELECT AZUL 440VAC, 22MM</t>
  </si>
  <si>
    <t>PEV0018</t>
  </si>
  <si>
    <t>PILOTO QE16R-24 ELECT ROJO 24VAC/DC, 16MM</t>
  </si>
  <si>
    <t>PEV0019</t>
  </si>
  <si>
    <t>PILOTO QE16G-24 ELECT VERDE 24VAC/DC, 16MM</t>
  </si>
  <si>
    <t>PEV0020</t>
  </si>
  <si>
    <t>PILOTO QE16Y-24 ELECT AMLLO 24VAC/DC, 16MM</t>
  </si>
  <si>
    <t>PEV0021</t>
  </si>
  <si>
    <t>PILOTO QE16PB-24 ELECT AZUL,24VAC-DC, 16MM</t>
  </si>
  <si>
    <t>PEV0022</t>
  </si>
  <si>
    <t>PILOTO QE16R-110 ELECT ROJO 110VAC/DC, 16MM</t>
  </si>
  <si>
    <t>PEV0023</t>
  </si>
  <si>
    <t>PILOTO QE16G-110 ELECT VERDE 110VAC/DC, 16MM</t>
  </si>
  <si>
    <t>PEV0024</t>
  </si>
  <si>
    <t>PILOTO QE16Y-110 ELECT AMLLO 110VAC/DC, 16MM</t>
  </si>
  <si>
    <t>PEV0025</t>
  </si>
  <si>
    <t>PILOTO QE16PB-110 ELECT AZUL 110VAC/DC, 16MM</t>
  </si>
  <si>
    <t>PEV0026</t>
  </si>
  <si>
    <t>PILOTO QE16R-220 ELECT ROJO 220VAC, 16MM</t>
  </si>
  <si>
    <t>PEV0027</t>
  </si>
  <si>
    <t>PILOTO QE16G-220 ELECT VERDE 220VAC, 16MM</t>
  </si>
  <si>
    <t>PEV0028</t>
  </si>
  <si>
    <t>PILOTO QE16Y-220 ELECT AMLLO 220VAC, 16MM</t>
  </si>
  <si>
    <t>PEV0029</t>
  </si>
  <si>
    <t>PILOTO QE16PB-220 ELECT AZUL 220VAC, 16MM</t>
  </si>
  <si>
    <t>PEV0030</t>
  </si>
  <si>
    <t>PILOTO QE16R-440 ELECT ROJO 440VAC, 16MM</t>
  </si>
  <si>
    <t>PEV0031</t>
  </si>
  <si>
    <t>PILOTO QE16G-440 ELECT VERDE 440VAC, 16MM</t>
  </si>
  <si>
    <t>PEV0032</t>
  </si>
  <si>
    <t>PILOTO QE16Y-440 ELECT AMLLO 440VAC, 16MM</t>
  </si>
  <si>
    <t>PEV0033</t>
  </si>
  <si>
    <t>PILOTO QE16PB-440 ELECT AZUL 440VAC, 16MM</t>
  </si>
  <si>
    <t>PEV0038</t>
  </si>
  <si>
    <t>BOMBILLA LED9W-24 BLANCO BA9S, 24VAC/DC</t>
  </si>
  <si>
    <t>PEV0039</t>
  </si>
  <si>
    <t>BOMBILLA LED9R-24 ROJO BA9S, 24VAC/DC</t>
  </si>
  <si>
    <t>PEV0040</t>
  </si>
  <si>
    <t>BOMBILLA LED9G-24 VERDE BA9S, 24VAC/DC</t>
  </si>
  <si>
    <t>PEV0041</t>
  </si>
  <si>
    <t>BOMBILLA LED9Y-24 AMLLO BA9S, 24VAC/DC</t>
  </si>
  <si>
    <t>PEV0042</t>
  </si>
  <si>
    <t>BOMBILLA LED9B-24 AZUL BA9S, 24VAC/DC</t>
  </si>
  <si>
    <t>PEV0043</t>
  </si>
  <si>
    <t>BOMBILLA LED9W-110 BLANCO BA9S, 110VAC</t>
  </si>
  <si>
    <t>PEV0044</t>
  </si>
  <si>
    <t>BOMBILLA LED9R-110 ROJO BA9S, 110VAC</t>
  </si>
  <si>
    <t>PEV0045</t>
  </si>
  <si>
    <t>BOMBILLA LED9G-110 VERDE BA9S, 110VAC</t>
  </si>
  <si>
    <t>PEV0046</t>
  </si>
  <si>
    <t>BOMBILLA LED9Y-110 AMLLO BA9S, 110VAC</t>
  </si>
  <si>
    <t>PEV0047</t>
  </si>
  <si>
    <t>BOMBILLA LED9B-110 AZUL BA9S, 110VAC</t>
  </si>
  <si>
    <t>PEV0048</t>
  </si>
  <si>
    <t>BOMBILLA LED9W-220 BLANCO BA9S, 220VAC</t>
  </si>
  <si>
    <t>PEV0049</t>
  </si>
  <si>
    <t>BOMBILLA LED9R-220 ROJO BA9S, 220VAC</t>
  </si>
  <si>
    <t>PEV0050</t>
  </si>
  <si>
    <t>BOMBILLA LED9G-220 VERDE BA9S, 220VAC</t>
  </si>
  <si>
    <t>PEV0051</t>
  </si>
  <si>
    <t>BOMBILLA LED9Y-220 AMLLO BA9S, 220VAC</t>
  </si>
  <si>
    <t>PEV0052</t>
  </si>
  <si>
    <t>BOMBILLA LED9B-220 AZUL BA9S, 220VAC</t>
  </si>
  <si>
    <t>REV0001</t>
  </si>
  <si>
    <t>RELEVO VRPL08-012VAC (TRP68-012AC), 8PINES, 2 CONTACTOS</t>
  </si>
  <si>
    <t>REV0002</t>
  </si>
  <si>
    <t>RELEVO VRPL08-024VAC (TRP68-024AC), 8PINES, 2 CONTACTOS</t>
  </si>
  <si>
    <t>REV0003</t>
  </si>
  <si>
    <t>RELEVO VRPL08-110VAC (TRP68-110AC ), 8PINES, 2 CONTACTOS</t>
  </si>
  <si>
    <t>REV0004</t>
  </si>
  <si>
    <t>RELEVO VRPL08-220VAC (TRP68-220AC), 8PINES, 2 CONTACTOS</t>
  </si>
  <si>
    <t>REV0005</t>
  </si>
  <si>
    <t>RELEVO VRPL08-012VDC (TRP68-012DC), 8PINES, 2 CONTACTOS</t>
  </si>
  <si>
    <t>REV0006</t>
  </si>
  <si>
    <t>RELEVO VRPL08-024VDC (TRP68-024DC ), 8PINES, 2 CONTACTOS</t>
  </si>
  <si>
    <t>REV0007</t>
  </si>
  <si>
    <t>RELEVO VRPL08-048VDC (TRP68-048DC), 8PINES, 2 CONTACTOS</t>
  </si>
  <si>
    <t>REV0008</t>
  </si>
  <si>
    <t>RELEVO VRPL08-110VDC (TRP68-110DC ), 8PINES, 2 CONTACTOS</t>
  </si>
  <si>
    <t>REV0009</t>
  </si>
  <si>
    <t>RELEVO VRPL11-024VAC (TRP69-024AC ), 11PINES, 3 CONTACTOS</t>
  </si>
  <si>
    <t>REV0010</t>
  </si>
  <si>
    <t>RELEVO VRPL11-110VAC (TRP69-110AC), 11PINES, 3 CONTACTOS,</t>
  </si>
  <si>
    <t>REV0011</t>
  </si>
  <si>
    <t>RELEVO VRPL11-220VAC (TRP69-220AC ), 11PINES, 3 CONTACTOS</t>
  </si>
  <si>
    <t>REV0012</t>
  </si>
  <si>
    <t>RELEVO VRPL11-012VDC (TRP69-012DC), 11PINES, 3 CONTACTOS</t>
  </si>
  <si>
    <t>REV0013</t>
  </si>
  <si>
    <t>RELEVO VRPL11-024VDC (TRP69-024DC), 11PINES, 3 CONTACTOS</t>
  </si>
  <si>
    <t>REV0014</t>
  </si>
  <si>
    <t>RELEVO VRPL11-048VDC (TRP69-048DC), 11PINES, 3 CONTACTOS</t>
  </si>
  <si>
    <t>REV0015</t>
  </si>
  <si>
    <t>RELEVO VRPL11-110VDC (TRP69-110DC), 11PINES, 3 CONTACTOS</t>
  </si>
  <si>
    <t>REV0016</t>
  </si>
  <si>
    <t>BASE VBP-08 (TLK1468), 8 PINES, MONTAJE RIEL OMEGA</t>
  </si>
  <si>
    <t>REV0017</t>
  </si>
  <si>
    <t>BASE VBP-11 (TLK1469), 11PINES, MONTAJE RIEL OMEGA</t>
  </si>
  <si>
    <t>REV0020</t>
  </si>
  <si>
    <t>RELEVO VRPL14-012VAC (TRP31-012AC), 14PINES, 4 CONTACTOS</t>
  </si>
  <si>
    <t>REV0021</t>
  </si>
  <si>
    <t>RELEVO VRPL14-024VAC (TRP31-024AC ), 14PINES, 4 CONTACTOS</t>
  </si>
  <si>
    <t>REV0022</t>
  </si>
  <si>
    <t>RELEVO VRPL14-110VAC (TRP31-110AC), 14PINES, 4 CONTACTOS</t>
  </si>
  <si>
    <t>REV0023</t>
  </si>
  <si>
    <t>RELEVO VRPL14-220VAC (TRP31-230AC), 14PINES, 4 CONTACTOS</t>
  </si>
  <si>
    <t>REV0024</t>
  </si>
  <si>
    <t>RELEVO VRPL14-012VDC (TRP31-012DC), 14PINES, 4 CONTACTOS</t>
  </si>
  <si>
    <t>REV0025</t>
  </si>
  <si>
    <t>RELEVO VRPL14-024VDC (TRP31-024DC ), 14PINES, 4 CONTACTOS</t>
  </si>
  <si>
    <t>REV0026</t>
  </si>
  <si>
    <t>RELEVO VRPL14-048VDC (TRP31-048DC), 14PINES, 4 CONTACTOS</t>
  </si>
  <si>
    <t>REV0027</t>
  </si>
  <si>
    <t>RELEVO VRPL14-110VDC (TRP31-110DC ), 14PINES, 4 CONTACTOS</t>
  </si>
  <si>
    <t>REV0028</t>
  </si>
  <si>
    <t>BASE VBP-14 (TLK1431), 14PINES, MONTAJE RIEL OMEGA</t>
  </si>
  <si>
    <t>REV0032</t>
  </si>
  <si>
    <t>RELE INTERFASE ESTANDAR VIRBS-024VDC, 5A</t>
  </si>
  <si>
    <t>REV0033</t>
  </si>
  <si>
    <t>RELE INTERFASE ESTANDAR VIRBS-120VAC, 5A</t>
  </si>
  <si>
    <t>REV0034</t>
  </si>
  <si>
    <t>RELE INTERFASE ESTANDAR VIRBS-220VAC, 5A</t>
  </si>
  <si>
    <t>REV0035</t>
  </si>
  <si>
    <t>BASE RELE VIBS PARA INTERFASE ESTANDAR</t>
  </si>
  <si>
    <t>REV0039</t>
  </si>
  <si>
    <t>RELE MINIATURA VIRM-24 VDC, 6A</t>
  </si>
  <si>
    <t>REV0040</t>
  </si>
  <si>
    <t>RELE MINIATURA VIRM-060-240 VDC, 6A</t>
  </si>
  <si>
    <t>REV0041</t>
  </si>
  <si>
    <t>BASE PARA RELE MINIATURA VIBM-024VDC</t>
  </si>
  <si>
    <t>REV0042</t>
  </si>
  <si>
    <t>BASE RELE MINIATURA VIBM-120VAC</t>
  </si>
  <si>
    <t>REV0043</t>
  </si>
  <si>
    <t>BASE RELE MINIATURA VIBM-220VAC</t>
  </si>
  <si>
    <t>REV0044</t>
  </si>
  <si>
    <t>MODULO LED VML-BS-24VAC/DC PARA RELE  VIRBS 24VAC/DC</t>
  </si>
  <si>
    <t>REV0045</t>
  </si>
  <si>
    <t>MODULO LED VML-BS-110/230VAC/DC PARA RELE  VIRBS 110/230 VAC</t>
  </si>
  <si>
    <t>REV0046</t>
  </si>
  <si>
    <t>RELE SS VSSRM-32VDC-25,MONOFASICO,25A.</t>
  </si>
  <si>
    <t>REV0047</t>
  </si>
  <si>
    <t>RELE SS VSSRM-32VDC-60,MONOFASICO,60A.</t>
  </si>
  <si>
    <t>REV0048</t>
  </si>
  <si>
    <t>RELE SS VSSRM-32VDC-80,MONOFASICO,80A.</t>
  </si>
  <si>
    <t>REV0049</t>
  </si>
  <si>
    <t>RELE SS VSSRM-250VAC-25,MONOFASICO,90-250VCA,25A.</t>
  </si>
  <si>
    <t>REV0050</t>
  </si>
  <si>
    <t>RELE SS VSSRM-250VAC-60,MONOFASICO, 90-250VCA,60A.</t>
  </si>
  <si>
    <t>REV0051</t>
  </si>
  <si>
    <t>RELE SS VSSRM-250VAC-80,MONOFASICO, 90-250VCA,80A.</t>
  </si>
  <si>
    <t>REV0052</t>
  </si>
  <si>
    <t>RELE SS VSSRT-32VDC-25,TRIFASICO,25A.</t>
  </si>
  <si>
    <t>REV0053</t>
  </si>
  <si>
    <t>RELE SS VSSRT-32VDC-60,TRIFASICO,60A.</t>
  </si>
  <si>
    <t>REV0054</t>
  </si>
  <si>
    <t>RELE SS VSSRT-32VDC-80,TRIFASICO,80A.</t>
  </si>
  <si>
    <t>REV0055</t>
  </si>
  <si>
    <t>RELE SS VSSRT-32VDC-120,TRIFASICO,120A.</t>
  </si>
  <si>
    <t>REV0056</t>
  </si>
  <si>
    <t>RELE SS VSSRT-250VAC-25,TRIFASICO,90-250VCA,25A.</t>
  </si>
  <si>
    <t>REV0057</t>
  </si>
  <si>
    <t>RELE SS VSSRT-250VAC-60,TRIFASICO,90-250VCA,60A.</t>
  </si>
  <si>
    <t>REV0058</t>
  </si>
  <si>
    <t>RELE SS VSSRT-250VAC-80,TRIFASICO,90-250VCA,80A.</t>
  </si>
  <si>
    <t>REV0059</t>
  </si>
  <si>
    <t>RELE SS VSSRMI-32VDC-100,MONOF,INDUSTRIAL,100A.</t>
  </si>
  <si>
    <t>REV0060</t>
  </si>
  <si>
    <t>RELE SS VSSRMI-32VDC-150,MONOF,INDUSTRIAL,150A.</t>
  </si>
  <si>
    <t>REV0061</t>
  </si>
  <si>
    <t>RELE SS VSSRMI-32VDC-250,MONOF,INDUSTRIAL,250A.</t>
  </si>
  <si>
    <t>REV0062</t>
  </si>
  <si>
    <t>DISIPADOR VSSRM-D-25,MONOFASICO,25A</t>
  </si>
  <si>
    <t>REV0063</t>
  </si>
  <si>
    <t>DISIPADOR VSSRM-D-60,MONOFASICO,60A</t>
  </si>
  <si>
    <t>REV0064</t>
  </si>
  <si>
    <t>DISIPADOR VSSRM-D-80,MONOFASICO,80A</t>
  </si>
  <si>
    <t>REV0065</t>
  </si>
  <si>
    <t>DISIPADOR VSSRM-D-120,MONOFASICO,120A</t>
  </si>
  <si>
    <t>REV0066</t>
  </si>
  <si>
    <t>DISIPADOR VSSRT-D-20,TRIFASICO,20A</t>
  </si>
  <si>
    <t>REV0067</t>
  </si>
  <si>
    <t>DISIPADOR VSSRT-D-60,TRIFASICO,60A</t>
  </si>
  <si>
    <t>REV0068</t>
  </si>
  <si>
    <t>DISIPADOR VSSRT-D-80,TRIFASICO,80A</t>
  </si>
  <si>
    <t>REV0069</t>
  </si>
  <si>
    <t>DISIPADOR VSSRT-D-100,TRIFASICO,100A</t>
  </si>
  <si>
    <t>REV0070</t>
  </si>
  <si>
    <t>DISIPADOR VSSRT-D-250,TRIFASICO,250A</t>
  </si>
  <si>
    <t>TCG0001</t>
  </si>
  <si>
    <t>HOROMETRO E5CSB1 ANALOGO SINCRONICO, 110VAC</t>
  </si>
  <si>
    <t>TCG0002</t>
  </si>
  <si>
    <t>HOROMETRO E-54SB1 ANALOGO SINCRONICO, 220VAC</t>
  </si>
  <si>
    <t>TCG0003</t>
  </si>
  <si>
    <t>HOROMETRO ZJ1FBB (ZA1FBX) DIGITAL, 24X48, 6DIG, IP54, 9-32VD</t>
  </si>
  <si>
    <t>TCG0006</t>
  </si>
  <si>
    <t>PROGRAMADOR J648B1, HORARIO ANALOGO, 240V, PROGRAM DIARIA</t>
  </si>
  <si>
    <t>TCG0007</t>
  </si>
  <si>
    <t>PROGRAMADOR J638B1, HORARIO ANALOGO, 110VAC, PROGRAM  DIARIA</t>
  </si>
  <si>
    <t>TCG0008</t>
  </si>
  <si>
    <t>PROGRAMADOR G7DDTO (D847B1)HORARIO DIGITAL, 240VAC, PROGRAM</t>
  </si>
  <si>
    <t>TCG0009</t>
  </si>
  <si>
    <t>BASE FF9601, 11PINES, MONTAJE RIEL</t>
  </si>
  <si>
    <t>TCG0010</t>
  </si>
  <si>
    <t>BASE FF9602,  8 PINES, MONTAJE RIEL</t>
  </si>
  <si>
    <t>TCG0011</t>
  </si>
  <si>
    <t>TEMPORIZADOR 40AFS0, DIAL, ASIMET,  0,1SEG-10 HOR, 24-2</t>
  </si>
  <si>
    <t>TCG0012</t>
  </si>
  <si>
    <t>TEMPORIZADOR 40MFS0, DIAL, MULTIMODO, 0,1SEG-10HOR, 24-240V</t>
  </si>
  <si>
    <t>TCG0013</t>
  </si>
  <si>
    <t>TEMPORIZADOR 40SFS0, DIAL, ESTR-TRIANG, 110 O 220V</t>
  </si>
  <si>
    <t>TCG0014</t>
  </si>
  <si>
    <t>TEMPORIZADOR V0DDT0, DIG ELIRO, 110-240V O 24V AC/V</t>
  </si>
  <si>
    <t>TCG0018</t>
  </si>
  <si>
    <t>CONTADOR ZA2FB DIG. PUL, 24X48, 9-32VAC-DC</t>
  </si>
  <si>
    <t>TCG0019</t>
  </si>
  <si>
    <t>CONTADOR ZB2FB DIG. PUL, 24X48, 75-130VAC</t>
  </si>
  <si>
    <t>TCG0020</t>
  </si>
  <si>
    <t>CONTADOR ZC2FB (ZX2FB) DIG. PUL, 24X48, 190-270VAC</t>
  </si>
  <si>
    <t>TCG0030</t>
  </si>
  <si>
    <t>MODULO GENIE G7DDT8 LOG PROGR,110-240VAC, 50/60HZ</t>
  </si>
  <si>
    <t>TCG0031</t>
  </si>
  <si>
    <t>MODULO EXPANSION G7DDT5D, EXPAN 110-240VAC, MOD GENIE</t>
  </si>
  <si>
    <t>TCG0032</t>
  </si>
  <si>
    <t>MODULO MEMORIA GFDNN3 PARA GENIE</t>
  </si>
  <si>
    <t>TCG0034</t>
  </si>
  <si>
    <t>SOFTWARE GENIE M.A GNDNN1, INSTALAC. CD,</t>
  </si>
  <si>
    <t>TCG0035</t>
  </si>
  <si>
    <t>MANUAL PARA GENIE GNDNN4</t>
  </si>
  <si>
    <t>TCG0036</t>
  </si>
  <si>
    <t>MODULO GENIE G8DDT8, LOG PROG, 12-24VDC</t>
  </si>
  <si>
    <t>TCG0037</t>
  </si>
  <si>
    <t>MODULO EXPANSION G8DDT5E, EXPANS. 12-24VDC</t>
  </si>
  <si>
    <t>TCG0038</t>
  </si>
  <si>
    <t>CABLE USB GFDNN1, PARA MODULO GENIE</t>
  </si>
  <si>
    <t>TCG0039</t>
  </si>
  <si>
    <t>HOROMETRO Z71FBB, DIGITAL, 24X48, 6DIG, IP54, 80-260</t>
  </si>
  <si>
    <t>TCG0040</t>
  </si>
  <si>
    <t>MODULO GENIE NX G7DDT9,85 -265VAC</t>
  </si>
  <si>
    <t>TCG0041</t>
  </si>
  <si>
    <t>MODULO GENIE NX G8DDT9,12-24VDC</t>
  </si>
  <si>
    <t>TCG0042</t>
  </si>
  <si>
    <t>MODULO EXPANSION G7DDT6E, 110-240VAC, PARA GENIE NX</t>
  </si>
  <si>
    <t>TCG0043</t>
  </si>
  <si>
    <t>MODULO EXPANSION G8DDT6E, 12-24VDC,PARA GENIE NX</t>
  </si>
  <si>
    <t>TCG0044</t>
  </si>
  <si>
    <t>SOFTWARE GNXNN1 PARA GENIE NX</t>
  </si>
  <si>
    <t>TCG0045</t>
  </si>
  <si>
    <t>UNIDAD RS485 G7XDTR4 PARA GENIE NX, 110-240VAC</t>
  </si>
  <si>
    <t>TCG0046</t>
  </si>
  <si>
    <t>UNIDAD RS485 G8XDTR4 PARA GENIE NX, 12-24VDC</t>
  </si>
  <si>
    <t>TCV0001</t>
  </si>
  <si>
    <t>TOMA TSP16/114-6 SOBREPONER 16AMP, 440V, 4H, 3P+T, ROJA</t>
  </si>
  <si>
    <t>TCV0002</t>
  </si>
  <si>
    <t>TOMA TIN16/414-6 INCRUSTAR 16AMP, 440V, 4H, 3P+T, ROJA</t>
  </si>
  <si>
    <t>TCV0003</t>
  </si>
  <si>
    <t>TOMA TAR16/214-6 AEREA 16AMP, 440V, 4H, 3P+T, ROJA</t>
  </si>
  <si>
    <t>TCV0004</t>
  </si>
  <si>
    <t>TOMA TSP32/124-6 SOBREPONER 32AMP, 440V, 4H, 3P+T, ROJA</t>
  </si>
  <si>
    <t>TCV0005</t>
  </si>
  <si>
    <t>TOMA TIN32/424-6 INCRUSTAR 32AMP, 440V, 4H, 3P+T, ROJA</t>
  </si>
  <si>
    <t>TCV0006</t>
  </si>
  <si>
    <t>TOMA TAR32/224-6 AEREA 32AMP, 440V, 4H,3P+T, ROJA</t>
  </si>
  <si>
    <t>TCV0007</t>
  </si>
  <si>
    <t>TOMA TSP63/1345-6 SOBREPONER 63AMP, 440V, 4H, 3P+T, ROJA</t>
  </si>
  <si>
    <t>TCV0008</t>
  </si>
  <si>
    <t>TOMA TAR63/2345-6 AEREA 63AMP, 440V, 4H, 3P+T, ROJA</t>
  </si>
  <si>
    <t>TCV0009</t>
  </si>
  <si>
    <t>TOMA TSP125/1445-6 SOBREPONER 125AMP, 440V, 4H, 3P+T, ROJA</t>
  </si>
  <si>
    <t>TCV0010</t>
  </si>
  <si>
    <t>TOMA TAR125/2445-6 AEREA 125AMP, 440V, 4H, 3P+T, ROJA</t>
  </si>
  <si>
    <t>TCV0011</t>
  </si>
  <si>
    <t>CLAVIJA CLA16/014-6, 16AMP, IP44, 3P+T, 4H, 440VAC ROJA</t>
  </si>
  <si>
    <t>TCV0012</t>
  </si>
  <si>
    <t>CLAVIJA CLA32/024-6, 32AMP, IP44, 3P+T, 4H, 440VAC ROJA</t>
  </si>
  <si>
    <t>TCV0013</t>
  </si>
  <si>
    <t>CLAVIJA CLA63/034-6, 63AMP, IP67, 3P+T, 4H, 440VAC ROJA</t>
  </si>
  <si>
    <t>TCV0014</t>
  </si>
  <si>
    <t>CLAVIJA CLA125/044-6, 125AMP, IP67, 3P+T, 4H, 440VAC ROJA</t>
  </si>
  <si>
    <t>TCV0015</t>
  </si>
  <si>
    <t>TOMA TSP16/115-6 SOBREPONER 16AMP, 440V, 5H, 3P+T+N, ROJA</t>
  </si>
  <si>
    <t>TCV0016</t>
  </si>
  <si>
    <t>TOMA TAR16/215-6 AREA 16AMP, 440V, 5H, 3P+T+N, ROJA</t>
  </si>
  <si>
    <t>TCV0017</t>
  </si>
  <si>
    <t>TOMA TSP32/125-6 SOBREPONER 32AMP, 440V, 5H, 3P+T+N, ROJA</t>
  </si>
  <si>
    <t>TCV0018</t>
  </si>
  <si>
    <t>TOMA TAR32/225-6 AREA 32AMP, 440V, 5H, 3P+T+N, ROJA</t>
  </si>
  <si>
    <t>TCV0019</t>
  </si>
  <si>
    <t>TOMA TIN32/425-6 INCRUSTAR 32AMP, 440V, 5H, 3P+T+N, ROJA</t>
  </si>
  <si>
    <t>TCV0020</t>
  </si>
  <si>
    <t>TOMA TSP63/1355-6 SOBREPONER 63AMP, 440V, 5H,3P+T+N, ROJA</t>
  </si>
  <si>
    <t>TCV0021</t>
  </si>
  <si>
    <t>CLAVIJA CLA16/015-6, 16AMP, IP44, 3P+T+N, 5H, 440VAC ROJA</t>
  </si>
  <si>
    <t>TCV0022</t>
  </si>
  <si>
    <t>CLAVIJA CLA32/025-6, 32AMP, IP44, 3P+T+N, 5H, 440VAC ROJA</t>
  </si>
  <si>
    <t>TCV0023</t>
  </si>
  <si>
    <t>CLAVIJA CLA63/035-6, 63AMP, IP67, 3P+T+N, 5H, 440VAC ROJA</t>
  </si>
  <si>
    <t>TCV0024</t>
  </si>
  <si>
    <t>TOMA TSP16/113-6 SOBREPONER, 16AMP, 230V, 3H, 2P+T, AZUL</t>
  </si>
  <si>
    <t>TCV0025</t>
  </si>
  <si>
    <t>TOMA TAR16/213-6 AEREA 16AMP, 230V, 3H, 2P+T, AZUL</t>
  </si>
  <si>
    <t>TCV0026</t>
  </si>
  <si>
    <t>CLAVIJA CLA16/013-6, 16AMP, 2P+T, 3H, 230VAC AZUL</t>
  </si>
  <si>
    <t>TCV0027</t>
  </si>
  <si>
    <t>TOMA TSP16/114-9 SOBREPONER 16AMP, 230V, 4H, 3P+T, AZUL</t>
  </si>
  <si>
    <t>TCV0028</t>
  </si>
  <si>
    <t>TOMA TAR16/214-9 AEREA 16AMP, 4H, 3P+T, AZUL</t>
  </si>
  <si>
    <t>TCV0029</t>
  </si>
  <si>
    <t>TOMA TSP32/124-9 SOBREPONER 32AMP, 4H, 3P+T, AZUL</t>
  </si>
  <si>
    <t>TCV0030</t>
  </si>
  <si>
    <t>TOMA TAR32/224-9 AEREA 32AMP, 4H, 3P+T, AZUL</t>
  </si>
  <si>
    <t>TCV0031</t>
  </si>
  <si>
    <t>TOMA TSP63/134-9 SOBREPONER 63AMP, 230V, 4H, 3P+T, AZUL</t>
  </si>
  <si>
    <t>TCV0032</t>
  </si>
  <si>
    <t>TOMA TIN63/434-9 INCRUSTAR 63AMP, 230V, 4H, 3P+T, AZUL</t>
  </si>
  <si>
    <t>TCV0033</t>
  </si>
  <si>
    <t>TOMA TAR63/234-9 AEREA 63AMP, 230V, 4H, 3P+T,  AZUL</t>
  </si>
  <si>
    <t>TCV0034</t>
  </si>
  <si>
    <t>TOMA TSP125/144-9 SOBREPONER 125AMP, 230V, 4H, 3P, AZUL</t>
  </si>
  <si>
    <t>TCV0035</t>
  </si>
  <si>
    <t>TOMA TIN125/444-9 INCRUSTAR 125AMP, 230V, 4H, 3P+T, AZUL</t>
  </si>
  <si>
    <t>TCV0036</t>
  </si>
  <si>
    <t>TOMA TAR125/244-9 AEREA 125AMP, 230V, 4H, 3P+T, AZUL</t>
  </si>
  <si>
    <t>TCV0037</t>
  </si>
  <si>
    <t>CLAVIJA CLA16/014-9, 16AMP, IP44, 3P+T, 4H, 230 VAC AZUL</t>
  </si>
  <si>
    <t>TCV0038</t>
  </si>
  <si>
    <t>CLAVIJA CLA32/024-9, 32AMP, IP 44, 3P+T, 4H, 230VAC AZUL</t>
  </si>
  <si>
    <t>TCV0039</t>
  </si>
  <si>
    <t>CLAVIJA CLA63/034-9, 63AMP, IP67, 3P+T, 4H, 230VAC AZUL</t>
  </si>
  <si>
    <t>TCV0040</t>
  </si>
  <si>
    <t>CLAVIJA CLA125/044-9, 125AMP, IP67, 3P+T, 4H, 230VAC AZUL</t>
  </si>
  <si>
    <t>TCV0041</t>
  </si>
  <si>
    <t>TOMA TSP16/115-9 SOBREPONER 16AMP, 230V, 5H, 3P+T+N, AZUL</t>
  </si>
  <si>
    <t>TCV0042</t>
  </si>
  <si>
    <t>TOMA TAR16/215-9 AEREA 16AMP, 230V, 5H, 3P+T+N, AZUL</t>
  </si>
  <si>
    <t>TCV0043</t>
  </si>
  <si>
    <t>TOMA TSP32/125-9 SOBREPONER 32AMP, 230V, 5H, 3P+T+N, AZUL</t>
  </si>
  <si>
    <t>TCV0044</t>
  </si>
  <si>
    <t>TOMA TAR32/225-9 AEREA 32AMP, 230V, 5H, 3P+T+N, AZUL</t>
  </si>
  <si>
    <t>TCV0045</t>
  </si>
  <si>
    <t>TOMA TSP63/1355-9 SOBREPONER 63AMP, 230V, 5H, 3P+T+N, AZUL</t>
  </si>
  <si>
    <t>TCV0046</t>
  </si>
  <si>
    <t>TOMA TIN63/4355-9 INCRUSTAR 63AMP, 230V, 5H, 3P+T+N, AZUL</t>
  </si>
  <si>
    <t>TCV0047</t>
  </si>
  <si>
    <t>TOMA TAR63/2355-9 AEREA 63AMP, 5H, 3P+T+N, AZUL</t>
  </si>
  <si>
    <t>TCV0048</t>
  </si>
  <si>
    <t>TOMA TSP125/1455-9 SOBREPONER 125AMP, 5H, 3P+T+N, AZUL</t>
  </si>
  <si>
    <t>TCV0049</t>
  </si>
  <si>
    <t>TOMA TIN125/4455-9 INCRUSTAR 125AMP, 5H, 3P+T+N, AZUL</t>
  </si>
  <si>
    <t>TCV0050</t>
  </si>
  <si>
    <t>TOMA TAR125/2455-9 AEREA 125AMP, 5H, 3P+T+N, AZUL</t>
  </si>
  <si>
    <t>TCV0051</t>
  </si>
  <si>
    <t>CLAVIJA CLA16/015-9, 16AMP, IP44, 3P+T+N, 5H, 230VAC AZUL</t>
  </si>
  <si>
    <t>TCV0052</t>
  </si>
  <si>
    <t>CLAVIJA CLA32/025-9, 32AMP, IP44, 3P+T+N, 5H, 230VAC AZUL</t>
  </si>
  <si>
    <t>TCV0053</t>
  </si>
  <si>
    <t>CLAVIJA CLA63/035-9, 63AMP, IP67, 3P+T+N, 5H, 230VAC AZUL</t>
  </si>
  <si>
    <t>TCV0054</t>
  </si>
  <si>
    <t>CLAVIJA CLA125/045-9, 125AMP, IP67, 4P+T+N, 5H, 230VAC AZUL</t>
  </si>
  <si>
    <t>TCV0057</t>
  </si>
  <si>
    <t>TOMA TSP125/1455-6 SOBREPONER 125AMP, 440VAC, 5H, 125A,ROJA</t>
  </si>
  <si>
    <t>TCV0058</t>
  </si>
  <si>
    <t>TOMA TIN125/4455-6 INCRUSTAR 5H, 440VAC, 125A, ROJA</t>
  </si>
  <si>
    <t>TCV0059</t>
  </si>
  <si>
    <t>TOMA TAR125/2455-6 AREA 440VAC, 5H, 125A,ROJA</t>
  </si>
  <si>
    <t>TCV0060</t>
  </si>
  <si>
    <t>TOMA TAR63/2355-6 AREA 440VAC, 5H, 63A, ROJA</t>
  </si>
  <si>
    <t>TCV0061</t>
  </si>
  <si>
    <t>TOMA TIN125/4445-6 INCRUSTAR 440VAC, 4H, 125A,ROJA</t>
  </si>
  <si>
    <t>TCV0062</t>
  </si>
  <si>
    <t>TOMA TIN63/4345-6 INCRUSTAR 440VAC, 4H, 63A,ROJA</t>
  </si>
  <si>
    <t>TCV0063</t>
  </si>
  <si>
    <t>TOMA TIN63/4355-6 INCRUSTAR 440VAC, 5H, 63A, ROJA</t>
  </si>
  <si>
    <t>TCV0064</t>
  </si>
  <si>
    <t>TOMA TIN16/413-6 INCRUSTAR 220VAC, 3H, 16A,AZUL</t>
  </si>
  <si>
    <t>TCV0065</t>
  </si>
  <si>
    <t>TOMA TIN16/414-9 INCRUSTAR 220VAC, 4H, 16A,AZUL</t>
  </si>
  <si>
    <t>TCV0066</t>
  </si>
  <si>
    <t>TOMA TIN32/424-9 INCRUSTAR 220VAC, 4H, 32A, AZUL</t>
  </si>
  <si>
    <t>TCV0067</t>
  </si>
  <si>
    <t>TOMA TIN16/415-9 INCRUSTAR 220VAC, 5H, 16A,AZUL</t>
  </si>
  <si>
    <t>TCV0068</t>
  </si>
  <si>
    <t>TOMA TIN32/425-9 INCRUSTAR 220VAC, 5H, 32A,AZUL</t>
  </si>
  <si>
    <t>TCV0069</t>
  </si>
  <si>
    <t>TOMA TIN16/415-6 INCRUSTAR 440VAC, 5H, 16A,ROJA</t>
  </si>
  <si>
    <t>TCV0070</t>
  </si>
  <si>
    <t>CLAVIJA CLA125/0455-6, 125AMP,3P+T+N, 5H, 440VAC ROJA</t>
  </si>
  <si>
    <t>TEV0001</t>
  </si>
  <si>
    <t>TERMINAL VTC2.5-5 BARRIL CORTO 16-14AWG,TLLO 3/16", 5MM</t>
  </si>
  <si>
    <t>TEV0002</t>
  </si>
  <si>
    <t>TERMINAL VTC6-5 BARRIL CORTO 12-10AWG,TLLO 3/16", 5MM</t>
  </si>
  <si>
    <t>TEV0003</t>
  </si>
  <si>
    <t>TERMINAL VTC6-6 BARRIL CORTO 12-10AWG,TLLO 1/4",6MM</t>
  </si>
  <si>
    <t>TEV0004</t>
  </si>
  <si>
    <t>TERMINAL VTC10-6 BARRIL CORTO 8AWG,TLLO 1/4",6MM</t>
  </si>
  <si>
    <t>TEV0005</t>
  </si>
  <si>
    <t>TERMINAL VTC10-8 BARRIL CORTO 8AWG,TLLO 5/16",8MM</t>
  </si>
  <si>
    <t>TEV0006</t>
  </si>
  <si>
    <t>TERMINAL VTC16-6 BARRIL CORTO 6AWG,TLLO 1/4",6MM</t>
  </si>
  <si>
    <t>TEV0007</t>
  </si>
  <si>
    <t>TERMINAL VTC16-8 BARRIL CORTO 6AWG,TLLO 5/16, 8MM</t>
  </si>
  <si>
    <t>TEV0008</t>
  </si>
  <si>
    <t>TERMINAL VTC25-6 BARRIL CORTO 4AWG,TLLO 1/4",6MM</t>
  </si>
  <si>
    <t>TEV0009</t>
  </si>
  <si>
    <t>TERMINAL VTC25-8 BARRIL CORTO 4AWG,TLLO 5/16",8MM</t>
  </si>
  <si>
    <t>TEV0010</t>
  </si>
  <si>
    <t>TERMINAL VTC35-6 BARRIL CORTO 2AWG,TLLO 1/4",6MM</t>
  </si>
  <si>
    <t>TEV0011</t>
  </si>
  <si>
    <t>TERMINAL VTC35-8 BARRIL CORTO 2AWG,TLLO 5/16",8MM</t>
  </si>
  <si>
    <t>TEV0012</t>
  </si>
  <si>
    <t>TERMINAL VTC35-10 BARRIL CORTO 2AWG,TLLO 3/8",10MM</t>
  </si>
  <si>
    <t>TEV0013</t>
  </si>
  <si>
    <t>TERMINAL VTC50-8 BARRIL CORTO 1/0AWG,TLLO 5/16",8MM</t>
  </si>
  <si>
    <t>TEV0014</t>
  </si>
  <si>
    <t>TERMINAL VTC50-10 BARRIL CORTO 1/0AWG,TLLO 3/8",10MM</t>
  </si>
  <si>
    <t>TEV0015</t>
  </si>
  <si>
    <t>TERMINAL VTC70-8 BARRIL CORTO 2/0AWG,TLLO 5/16",8MM</t>
  </si>
  <si>
    <t>TEV0016</t>
  </si>
  <si>
    <t>TERMINAL VTC70-10 BARRIL CORTO 2/0AWG,TLLO 3/8",10MM</t>
  </si>
  <si>
    <t>TEV0017</t>
  </si>
  <si>
    <t>TERMINAL VTC70-12 BARRIL CORTO 2/0AWG,TLLO 1/2",12MM</t>
  </si>
  <si>
    <t>TEV0018</t>
  </si>
  <si>
    <t>TERMINAL VTC95-10 BARRIL CORTO 3/0AWG,TLLO 3/8",10MM</t>
  </si>
  <si>
    <t>TEV0019</t>
  </si>
  <si>
    <t>TERMINAL VTC95-12 BARRIL CORTO 3/0AWG,TLLO 1/2" 12MM</t>
  </si>
  <si>
    <t>TEV0020</t>
  </si>
  <si>
    <t>TERMINAL VTC120-12 BARRIL CORTO 4/0AWG,TLLO 1/2",12MM</t>
  </si>
  <si>
    <t>TEV0021</t>
  </si>
  <si>
    <t>TERMINAL VTC150-12 BARRIL CORTO 300KCM,TLLO 1/2",12MM</t>
  </si>
  <si>
    <t>TEV0022</t>
  </si>
  <si>
    <t>TERMINAL VTC185-16 BARRIL CORTO 350KCM,TLLO 5/8",16MM</t>
  </si>
  <si>
    <t>TEV0023</t>
  </si>
  <si>
    <t>TERMINAL VTC240-16 BARRIL CORTO 500KCM,TLLO 5/8",16MM</t>
  </si>
  <si>
    <t>TEV0024</t>
  </si>
  <si>
    <t>TERMINAL VTC300-16 BARRIL CORTO 600KCM,TLLO 5/8",16MM</t>
  </si>
  <si>
    <t>TEV0025</t>
  </si>
  <si>
    <t>TERMINAL VTC400-16 BARRIL CORTO 800KCM,TLLO 5/8",16MM</t>
  </si>
  <si>
    <t>TEV0026</t>
  </si>
  <si>
    <t>TERMINAL VTC400-20 BARRIL CORTO 800KCM,TLLO 3/4",20MM</t>
  </si>
  <si>
    <t>TEV0027</t>
  </si>
  <si>
    <t>TERMINAL VTC500-16 BARRIL CORTO 1000KCM,TLLO 5/8",16MM</t>
  </si>
  <si>
    <t>TEV0028</t>
  </si>
  <si>
    <t>TERMINAL VTC500-20 BARRIL CORTO 1000KCM,TLLO 3/4",20MM</t>
  </si>
  <si>
    <t>TEV0029</t>
  </si>
  <si>
    <t>TUBO VTE2.5 EMPALME 16-14AWG, 2.5MM</t>
  </si>
  <si>
    <t>TEV0030</t>
  </si>
  <si>
    <t>TUBO VTE 6 EMPALME 12-10AWG, 6MM</t>
  </si>
  <si>
    <t>TEV0031</t>
  </si>
  <si>
    <t>TUBO VTE10 EMPALME 8AWG, 10MM</t>
  </si>
  <si>
    <t>TEV0032</t>
  </si>
  <si>
    <t>TUBO VTE16 EMPALME 6AWG, 16MM</t>
  </si>
  <si>
    <t>TEV0033</t>
  </si>
  <si>
    <t>TUBO VTE25 EMPALME 4AWG, 25MM</t>
  </si>
  <si>
    <t>TEV0034</t>
  </si>
  <si>
    <t>TUBO VTE35 EMPALME 2AWG, 35MM</t>
  </si>
  <si>
    <t>TEV0035</t>
  </si>
  <si>
    <t>TUBO VTE50 EMPALME 1/0AWG, 50MM</t>
  </si>
  <si>
    <t>TEV0036</t>
  </si>
  <si>
    <t>TUBO VTE70 EMPALME 2/0AWG, 70MM</t>
  </si>
  <si>
    <t>TEV0037</t>
  </si>
  <si>
    <t>TUBO VTE95 EMPALME 3/0AWG, 95MM</t>
  </si>
  <si>
    <t>TEV0038</t>
  </si>
  <si>
    <t>TUBO VTE120 EMPALME 4/0AWG, 120MM</t>
  </si>
  <si>
    <t>TEV0039</t>
  </si>
  <si>
    <t>TUBO VTE150 EMPALME 300KCM, 150MM</t>
  </si>
  <si>
    <t>TEV0040</t>
  </si>
  <si>
    <t>TUBO VTE185 EMPALME 350KCM, 185MM</t>
  </si>
  <si>
    <t>TEV0041</t>
  </si>
  <si>
    <t>TUBO VTE240 EMPALME 500KCM, 240MM</t>
  </si>
  <si>
    <t>TEV0042</t>
  </si>
  <si>
    <t>TUBO VTE300 EMPALME 600KCM, 300MM</t>
  </si>
  <si>
    <t>TEV0043</t>
  </si>
  <si>
    <t>TUBO VTE400 EMPALME 800KCM, 400MM</t>
  </si>
  <si>
    <t>TEV0044</t>
  </si>
  <si>
    <t>TUBO VTE500 EMPALME 1000KCM, 500MM</t>
  </si>
  <si>
    <t>TEV0045</t>
  </si>
  <si>
    <t>TERMINAL VTA-1.25-3 ANI ROJO 22-16AWG,TLLO1/8",3.2MM</t>
  </si>
  <si>
    <t>TEV0046</t>
  </si>
  <si>
    <t>TERMINAL VTA-1.25-4 ANI ROJO 22-16AWG,TLLO 5/32", 4.2MM</t>
  </si>
  <si>
    <t>TEV0047</t>
  </si>
  <si>
    <t>TERMINAL VTA-1.25-5 ANI ROJO 22-16AWG,TLLO 3/16",5.2MM</t>
  </si>
  <si>
    <t>TEV0048</t>
  </si>
  <si>
    <t>TERMINAL VTA-2-3 ANI AZUL 16-14AWG,TLLO 1/8",3.6MM</t>
  </si>
  <si>
    <t>TEV0049</t>
  </si>
  <si>
    <t>TERMINAL VTA-2-4 ANI AZUL 16-14AWG,TLLO 5/32",,4.6MM</t>
  </si>
  <si>
    <t>TEV0050</t>
  </si>
  <si>
    <t>TERMINAL VTA-2-5 ANI AZUL 16-14AWG,TLLO 3/16",5.3MM</t>
  </si>
  <si>
    <t>TEV0051</t>
  </si>
  <si>
    <t>TERMINAL VTA-2-6 ANI AZUL 16-14AWG,TLLO1/4",6.3MM</t>
  </si>
  <si>
    <t>TEV0052</t>
  </si>
  <si>
    <t>TERMINAL VTA-3.5-5 ANI AMLLO 12-10AWG,TLLO 3/16",5.3MM</t>
  </si>
  <si>
    <t>TEV0053</t>
  </si>
  <si>
    <t>TERMINAL VTA-5.5-6 ANI AMLLO 12-10AWG, TLLO1/4",6.2MM</t>
  </si>
  <si>
    <t>TEV0054</t>
  </si>
  <si>
    <t>TERMINAL VTA-5.5-8 ANI AMLLO 12-10AWG,TLLO5/16",8.3MM</t>
  </si>
  <si>
    <t>TEV0055</t>
  </si>
  <si>
    <t>TERMINAL VTA-8-6 ANI ROJO 8AWG,TLLO1/4",6.4MM</t>
  </si>
  <si>
    <t>TEV0056</t>
  </si>
  <si>
    <t>TERMINAL VTU-1.25-3, U ROJO 22-16AWG,TLLO1/8",3.2MM</t>
  </si>
  <si>
    <t>TEV0057</t>
  </si>
  <si>
    <t>TERMINAL VTU-1.25-4, U ROJO 22-16AWG,TLLO 5/32",4.3MM</t>
  </si>
  <si>
    <t>TEV0058</t>
  </si>
  <si>
    <t>TERMINAL VTU-2-3, U AZUL 16-14AWG,TLLO1/8",3.2MM</t>
  </si>
  <si>
    <t>TEV0059</t>
  </si>
  <si>
    <t>TERMINAL VTU-2-4, U AZUL 16-14AWG,TLLO 5/32",4.3MM</t>
  </si>
  <si>
    <t>TEV0060</t>
  </si>
  <si>
    <t>TERMINAL VTU-2-5, U AZUL 16-14AWG,TLLO 3/16",5.3MM</t>
  </si>
  <si>
    <t>TEV0061</t>
  </si>
  <si>
    <t>TERMINAL VTU-2-6, U AZUL 16-14AWG,TLLO1/4",6.7MM</t>
  </si>
  <si>
    <t>TEV0062</t>
  </si>
  <si>
    <t>TERMINAL VTU-5.5-4, U AMLLO 12-10AWG,TLLO 5/32",4.2MM</t>
  </si>
  <si>
    <t>TEV0063</t>
  </si>
  <si>
    <t>TERMINAL VTU-5.5-5, U AMLLO 12-10AWG,TLLO 3/16",5.3MM</t>
  </si>
  <si>
    <t>TEV0064</t>
  </si>
  <si>
    <t>TERMINAL VTU-8-6, U ROJO 8AWG,TLLO1/4",6.5MM</t>
  </si>
  <si>
    <t>TEV0065</t>
  </si>
  <si>
    <t>TERMINAL VTPN-1.25 PIN ROJO 22-16AWG</t>
  </si>
  <si>
    <t>TEV0066</t>
  </si>
  <si>
    <t>TERMINAL VTPN-2 PIN AZUL 16-14AWG</t>
  </si>
  <si>
    <t>TEV0067</t>
  </si>
  <si>
    <t>TERMINAL VTPN-5.5 PIN AMLLO 12-10AWG</t>
  </si>
  <si>
    <t>TEV0068</t>
  </si>
  <si>
    <t>TERMINAL VTB-1.25 TUBULAR ROJO 22-16AWG</t>
  </si>
  <si>
    <t>TEV0069</t>
  </si>
  <si>
    <t>TERMINAL VTB-2 TUBULAR AZUL 16-14AWG</t>
  </si>
  <si>
    <t>TEV0070</t>
  </si>
  <si>
    <t>TERMINAL VTB-5.5 TUBULAR AMLLO 12-10AWG</t>
  </si>
  <si>
    <t>TEV0071</t>
  </si>
  <si>
    <t>TERMINAL VTPU-10008 PUNTERA RO. 18AWG,8MM</t>
  </si>
  <si>
    <t>TEV0072</t>
  </si>
  <si>
    <t>TERMINAL VTPU-15010 PUNTERA NE. 16AWG,10MM</t>
  </si>
  <si>
    <t>TEV0073</t>
  </si>
  <si>
    <t>TERMINAL VTPU-25012 PUNTERA AZ. 14AWG,12MM</t>
  </si>
  <si>
    <t>TEV0074</t>
  </si>
  <si>
    <t>TERMINAL VTPU-40012 PUNTERA GR. 12AWG,12MM</t>
  </si>
  <si>
    <t>TEV0075</t>
  </si>
  <si>
    <t>TERMINAL VTFM-MR250 FAST MED RO,22-16AWG MACHO</t>
  </si>
  <si>
    <t>TEV0076</t>
  </si>
  <si>
    <t>TERMINAL VTFM-MB250 FAST MED AZ,16-14AWG MACHO</t>
  </si>
  <si>
    <t>TEV0077</t>
  </si>
  <si>
    <t>TERMINAL VTFM-MY250 FAST MED AM,12-10AWG MACHO</t>
  </si>
  <si>
    <t>TEV0078</t>
  </si>
  <si>
    <t>TERMINAL VTFM-FR250 FAST MED. RO,22-16AWG HEMBRA</t>
  </si>
  <si>
    <t>TEV0079</t>
  </si>
  <si>
    <t>TERMINAL VTFM-FB250 FAST MED. AZ, 16-14AWG HEMBRA</t>
  </si>
  <si>
    <t>TEV0080</t>
  </si>
  <si>
    <t>TERMINAL VTFM-FY250 FAST MED. AM 12-10AWG HEMBRA</t>
  </si>
  <si>
    <t>TEV0081</t>
  </si>
  <si>
    <t>TERMINAL VTFC-MR250 FAST COM RO,22-16AW MACHO</t>
  </si>
  <si>
    <t>TEV0082</t>
  </si>
  <si>
    <t>TERMINAL VTFC-MB250 FAST COM AZ,16-14AWG MACHO</t>
  </si>
  <si>
    <t>TEV0083</t>
  </si>
  <si>
    <t>TERMINAL VTFC-MY250 FAST COM AM,12-10AWG MACHO</t>
  </si>
  <si>
    <t>TEV0084</t>
  </si>
  <si>
    <t>TERMINAL VTFC-FR250 FAST COM. RO,22-16AWG HEMBRA</t>
  </si>
  <si>
    <t>TEV0085</t>
  </si>
  <si>
    <t>TERMINAL VTFC-FB250 FAST COM. AZ,16-14AWG HEMBRA</t>
  </si>
  <si>
    <t>TEV0086</t>
  </si>
  <si>
    <t>TERMINAL VTFC-FY250 FAST COM. AM,12-10AWG HEMBRA</t>
  </si>
  <si>
    <t>TEV0089</t>
  </si>
  <si>
    <t>CONECTOR VTCD-B DERIVACION X DESPLAZ, AZUL,16-14AWG</t>
  </si>
  <si>
    <t>TEV0090</t>
  </si>
  <si>
    <t>TERMINAL VTPU-05008 PUNTERA NA. 22AWG,8MM</t>
  </si>
  <si>
    <t>TEV0091</t>
  </si>
  <si>
    <t>TERMINAL VTPU-05010 PUNTERA NA. 22AWG,10MM</t>
  </si>
  <si>
    <t>TEV0092</t>
  </si>
  <si>
    <t>TERMINAL VTPU-07510 PUNTERA BL. 20AWG,10MM</t>
  </si>
  <si>
    <t>TEV0093</t>
  </si>
  <si>
    <t>TERMINAL VTPU-60012 PUNTERA NE. 10AWG,12MM</t>
  </si>
  <si>
    <t>TEV0094</t>
  </si>
  <si>
    <t>TERMINAL VTPU-60018 PUNTERA NE. 10AWG, 18MM</t>
  </si>
  <si>
    <t>TEV0095</t>
  </si>
  <si>
    <t>TERMINAL VTHM-1.25 HEMBRA-MACHO ROJO,22-16AWG</t>
  </si>
  <si>
    <t>TEV0096</t>
  </si>
  <si>
    <t>TERMINAL VTHM-2 HEMBRA-MACHO AZUL,16-14AWG</t>
  </si>
  <si>
    <t>TEV0097</t>
  </si>
  <si>
    <t>TERMINAL VTHM-5.5 HEMBRA-MACHO AMLLO,12-10AWG</t>
  </si>
  <si>
    <t>TEV0098</t>
  </si>
  <si>
    <t>CONECTOR VTCR-1 RESORTE GRIS 22-16AWG</t>
  </si>
  <si>
    <t>TEV0099</t>
  </si>
  <si>
    <t>CONECTOR VTCR-2 RESORTE AZUL 22-14AWG</t>
  </si>
  <si>
    <t>TEV0100</t>
  </si>
  <si>
    <t>CONECTOR VTCR-3 RESORTE NAJA 20-14AWG</t>
  </si>
  <si>
    <t>TEV0101</t>
  </si>
  <si>
    <t>CONECTOR VTCR-4 RESORTE AMLLO 22-14AWG</t>
  </si>
  <si>
    <t>TEV0102</t>
  </si>
  <si>
    <t>CONECTOR VTCR-6 RESORTE ROJO 18-10AWG</t>
  </si>
  <si>
    <t>TEV0103</t>
  </si>
  <si>
    <t>CONECTOR VTCD-R DERIVACION X DESPLAZ, ROJO, 22-16AWG</t>
  </si>
  <si>
    <t>TEV0104</t>
  </si>
  <si>
    <t>CONECTOR VTCD-Y DERIVACION X DESPLAZ, AMAR,12-10AWG</t>
  </si>
  <si>
    <t>TEV0105</t>
  </si>
  <si>
    <t>TUBO VTG-1-3.0 TERMOENCOGIBLE, 3MM, NEGRO</t>
  </si>
  <si>
    <t>TEV0106</t>
  </si>
  <si>
    <t>TUBO VTG-1-5.0 TERMOENCOGIBLE, 5MM, NEGRO</t>
  </si>
  <si>
    <t>TEV0107</t>
  </si>
  <si>
    <t>TUBO VTG-1-6.0 TERMOENCOGIBLE, 6MM, NEGRO</t>
  </si>
  <si>
    <t>TEV0108</t>
  </si>
  <si>
    <t>TUBO VTG-1-10 TERMOENCOGIBLE, 10MM, NEGRO</t>
  </si>
  <si>
    <t>TEV0109</t>
  </si>
  <si>
    <t>TUBO VTG-1-12 TERMOENCOGIBLE, 12MM, NEGRO</t>
  </si>
  <si>
    <t>TEV0110</t>
  </si>
  <si>
    <t>TUBO VTG-1-20 TERMOENCOGIBLE, 20MM, NEGRO</t>
  </si>
  <si>
    <t>TEV0111</t>
  </si>
  <si>
    <t>TUBO VTG-1-25 TERMOENCOGIBLE, 25MM, NEGRO</t>
  </si>
  <si>
    <t>TEV0112</t>
  </si>
  <si>
    <t>TUBO VTG-1-30 TERMOENCOGIBLE, 30MM, NEGRO</t>
  </si>
  <si>
    <t>TEV0113</t>
  </si>
  <si>
    <t>TUBO VTG-1-40 TERMOENCOGIBLE, 40MM, NEGRO</t>
  </si>
  <si>
    <t>TEV0114</t>
  </si>
  <si>
    <t>TUBO VTG-1-50 TERMOENCOGIBLE, 50MM, NEGRO</t>
  </si>
  <si>
    <t>TEV0115</t>
  </si>
  <si>
    <t>TUBO VTG-1-60 TERMOENCOGIBLE, 60MM, NEGRO</t>
  </si>
  <si>
    <t>TEV0117</t>
  </si>
  <si>
    <t>BARRAJE CHNBMPNE05 NEUTRO+TIERRA, 5PERFS+TORNILLOS</t>
  </si>
  <si>
    <t>TEV0124</t>
  </si>
  <si>
    <t>TERMINAL CHNBMPTE200, 200A, PARA BARRAJE NEUTRO+TIERRA</t>
  </si>
  <si>
    <t>TEV0125</t>
  </si>
  <si>
    <t>TERMINAL CHNBMPTE150, 150A, PARA BARRAJE NEUTRO+TIERRA</t>
  </si>
  <si>
    <t>TEV0126</t>
  </si>
  <si>
    <t>TERMINAL CHNBMPTEMSB, DE DERIVACIÓN MSB-MCPE</t>
  </si>
  <si>
    <t>TEV0129</t>
  </si>
  <si>
    <t>TERMINAL VTCL-14-H-6, BARRIL LARGO 6AWG, TLLO 1/4</t>
  </si>
  <si>
    <t>TEV0130</t>
  </si>
  <si>
    <t>TERMINAL VTCL-22-H-8, BARRIL LARGO 4AWG, TLLO 5/16</t>
  </si>
  <si>
    <t>TEV0131</t>
  </si>
  <si>
    <t>TERMINAL VTCL-38-H-10, BARRIL LARGO 2AWG, TLLO 3/8</t>
  </si>
  <si>
    <t>TEV0132</t>
  </si>
  <si>
    <t>TERMINAL VTCL-60-H-10, BARRIL LARGO 1/0 AWG, TLLO 3/8</t>
  </si>
  <si>
    <t>TEV0133</t>
  </si>
  <si>
    <t>TERMINAL VTCL-70-H-10, BARRIL LARGO 2/0 AWG, TLLO 1/2</t>
  </si>
  <si>
    <t>TEV0134</t>
  </si>
  <si>
    <t>TERMINAL VTCL-80-H-12, BARRIL LARGO 3/0 AWG, TLLO 1/2</t>
  </si>
  <si>
    <t>TEV0135</t>
  </si>
  <si>
    <t>TERMINAL VTCL-100-H-12, BARRIL LARGO 4/0 AWG, TLLO 1/2</t>
  </si>
  <si>
    <t>TEV0136</t>
  </si>
  <si>
    <t>TERMINAL VTCL-125-H-12, BARRIL LARGO 250 MCM, TLLO 1/2</t>
  </si>
  <si>
    <t>TEV0137</t>
  </si>
  <si>
    <t>TERMINAL VTCL-150-H-12, BARRIL LARGO 300 MCM, TLLO 1/2</t>
  </si>
  <si>
    <t>TEV0138</t>
  </si>
  <si>
    <t>TERMINAL VTCL-180-H-12, BARRIL LARGO 350 MCM, TLLO 1/2</t>
  </si>
  <si>
    <t>TEV0139</t>
  </si>
  <si>
    <t>TERMINAL VTCL-200-H-12, BARRIL LARGO 400 MCM, TLLO 1/2</t>
  </si>
  <si>
    <t>TEV0140</t>
  </si>
  <si>
    <t>TERMINAL VTCL-250-H-12, BARRIL LARGO 500 MCM, TLLO 1/2</t>
  </si>
  <si>
    <t>VYD0001</t>
  </si>
  <si>
    <t>JACK 5G110-RW5, CAT 5E, BLANCO</t>
  </si>
  <si>
    <t>LEVITON</t>
  </si>
  <si>
    <t>VYD0002</t>
  </si>
  <si>
    <t>JACK 5G110-RI5, CAT 5E, MARFIL</t>
  </si>
  <si>
    <t>VYD0003</t>
  </si>
  <si>
    <t>JACK 5G110-RE5, CAT 5E, NEGRO</t>
  </si>
  <si>
    <t>VYD0004</t>
  </si>
  <si>
    <t>JACK 5G110-RL5, CAT 5E, AZUL</t>
  </si>
  <si>
    <t>VYD0005</t>
  </si>
  <si>
    <t>JACK 5G110-RC5, CAT 5E, ROJO</t>
  </si>
  <si>
    <t>VYD0006</t>
  </si>
  <si>
    <t>JACK 61110-RW6, CAT 6, BLANCO</t>
  </si>
  <si>
    <t>VYD0007</t>
  </si>
  <si>
    <t>JACK 61110-RE6, CAT 6, NEGRO</t>
  </si>
  <si>
    <t>VYD0008</t>
  </si>
  <si>
    <t>JACK 61110-RL6, CAT 6, AZUL</t>
  </si>
  <si>
    <t>VYD0009</t>
  </si>
  <si>
    <t>JACK 61110-RC6, CAT 6, ROJO</t>
  </si>
  <si>
    <t>VYD0010</t>
  </si>
  <si>
    <t>CONECTOR 41106-RW6 VOZ, BLANCO</t>
  </si>
  <si>
    <t>VYD0011</t>
  </si>
  <si>
    <t>CONECTOR 41084-FWF VIDEO TIPO F, BLANCO</t>
  </si>
  <si>
    <t>VYD0012</t>
  </si>
  <si>
    <t>CONECTOR 40734-SVW VIDEO TIPO S, TERMINACION 110,BLANCO</t>
  </si>
  <si>
    <t>VYD0013</t>
  </si>
  <si>
    <t>PLACA 42080-2WS, 2ESPAC, IDENTIFIC. BLANCA</t>
  </si>
  <si>
    <t>VYD0014</t>
  </si>
  <si>
    <t>PLACA 42080-2IS, 2ESPAC, IDENTIFIC. MARFIL</t>
  </si>
  <si>
    <t>VYD0015</t>
  </si>
  <si>
    <t>PLACA 42080-4WS, 4ESPAC, IDENTIFIC. BLANCA</t>
  </si>
  <si>
    <t>VYD0016</t>
  </si>
  <si>
    <t>PLACA 42080-4IS, 4ESPAC, IDENTIFIC. MARFIL</t>
  </si>
  <si>
    <t>VYD0017</t>
  </si>
  <si>
    <t>PLACA 42080-6WS, 6ESPAC, IDENTIFIC. BLANCA</t>
  </si>
  <si>
    <t>VYD0024</t>
  </si>
  <si>
    <t>MARCO 41087-2IP MONTAJE ELECT 2ESPAC. MARFIL</t>
  </si>
  <si>
    <t>VYD0025</t>
  </si>
  <si>
    <t>MARCO 41087-2WP MONTAJE ELECT 2ESPAC. BLANCO</t>
  </si>
  <si>
    <t>VYD0026</t>
  </si>
  <si>
    <t>MARCO 41087-QIP MONTAJE ELECT 4ESPAC. MARFIL</t>
  </si>
  <si>
    <t>VYD0027</t>
  </si>
  <si>
    <t>MARCO 41087-QWP MONTAJE ELECT 4ESPAC. BLANCO</t>
  </si>
  <si>
    <t>VYD0028</t>
  </si>
  <si>
    <t>PLACA 41642-W 2ESPAC BLANCA LINEA DECORA PLUS</t>
  </si>
  <si>
    <t>VYD0029</t>
  </si>
  <si>
    <t>PLACA 41642- I, 2ESPAC MARFIL LINEA DECORA PLUS</t>
  </si>
  <si>
    <t>VYD0030</t>
  </si>
  <si>
    <t>TOMA 41652-000 TELEFONICO PISO VACIO, 2 ESPACIOS</t>
  </si>
  <si>
    <t>VYD0031</t>
  </si>
  <si>
    <t>CAJA S/P 41089-2WP SOBREP, 2ESPAC. BLANCA</t>
  </si>
  <si>
    <t>VYD0032</t>
  </si>
  <si>
    <t>CAJA S/P 41089-2IP SOBREP, 2ESPAC. MARFIL</t>
  </si>
  <si>
    <t>VYD0033</t>
  </si>
  <si>
    <t>CAJA S/P 41089-4WP SOBREP, 4ESPAC. BLANCA</t>
  </si>
  <si>
    <t>VYD0035</t>
  </si>
  <si>
    <t>TAPA 41084-BWB CIEGA, BLANCA</t>
  </si>
  <si>
    <t>VYD0036</t>
  </si>
  <si>
    <t>TAPA 41084-BEB CIEGA, NEGRA</t>
  </si>
  <si>
    <t>VYD0037</t>
  </si>
  <si>
    <t>TAPA 41084-BIB CIEGA, MARFIL</t>
  </si>
  <si>
    <t>VYD0038</t>
  </si>
  <si>
    <t>TAPA CUBREPOLVO 51084-ICN(51044)</t>
  </si>
  <si>
    <t>VYD0041</t>
  </si>
  <si>
    <t>MODULO CIEGO 41291-1BI CREMA PARA CAJA F.O</t>
  </si>
  <si>
    <t>VYD0044</t>
  </si>
  <si>
    <t>PATCH CORD 5G460-03L AZUL CAT 5E, 3PIES</t>
  </si>
  <si>
    <t>VYD0045</t>
  </si>
  <si>
    <t>PATCH CORD 5G460-03W BLANCO CAT 5E, 3PIES</t>
  </si>
  <si>
    <t>VYD0046</t>
  </si>
  <si>
    <t>PATCH CORD 5G460-03R ROJO CAT 5E, 3PIES</t>
  </si>
  <si>
    <t>VYD0047</t>
  </si>
  <si>
    <t>PATCH CORD 5G460-05L AZUL CAT 5E, 5PIES</t>
  </si>
  <si>
    <t>VYD0048</t>
  </si>
  <si>
    <t>PATCH CORD 5G460-05W BLANCO CAT 5E, 5PIES</t>
  </si>
  <si>
    <t>VYD0049</t>
  </si>
  <si>
    <t>PATCH CORD 5G460-05R ROJO CAT 5E, 5PIES</t>
  </si>
  <si>
    <t>VYD0050</t>
  </si>
  <si>
    <t>PATCH CORD 5G460-07L AZUL CAT 5E, 7PIES</t>
  </si>
  <si>
    <t>VYD0051</t>
  </si>
  <si>
    <t>PATCH CORD 5G460-10L AZUL CAT 5E, 10PIES</t>
  </si>
  <si>
    <t>VYD0052</t>
  </si>
  <si>
    <t>PATCH CORD 5G460-10W BLANCO CAT 5E, 10PIES</t>
  </si>
  <si>
    <t>VYD0053</t>
  </si>
  <si>
    <t>PATCH CORD 5G460-10R ROJO CAT 5E, 10PIES</t>
  </si>
  <si>
    <t>VYD0054</t>
  </si>
  <si>
    <t>PATCH CORD 62460-03L AZUL CAT 6, 3PIES</t>
  </si>
  <si>
    <t>VYD0055</t>
  </si>
  <si>
    <t>PATCH CORD 62460-03W BLANCO CAT 6, 3PIES</t>
  </si>
  <si>
    <t>VYD0056</t>
  </si>
  <si>
    <t>PATCH CORD 62460-03R ROJO CAT 6, 3PIES</t>
  </si>
  <si>
    <t>VYD0057</t>
  </si>
  <si>
    <t>PATCH CORD 62460-05L AZUL CAT 6,  5PIES</t>
  </si>
  <si>
    <t>VYD0058</t>
  </si>
  <si>
    <t>PATCH CORD 62460- 05W BLANCO CAT 6, 5PIES</t>
  </si>
  <si>
    <t>VYD0059</t>
  </si>
  <si>
    <t>PATCH CORD 62460-05R ROJO CAT 6, 5PIES</t>
  </si>
  <si>
    <t>VYD0060</t>
  </si>
  <si>
    <t>PATCH CORD 62460-07L AZUL, CAT 6, 7PIES</t>
  </si>
  <si>
    <t>VYD0061</t>
  </si>
  <si>
    <t>PATCH CORD 62460-07W BLANCO, CAT 6, 7PIES</t>
  </si>
  <si>
    <t>VYD0062</t>
  </si>
  <si>
    <t>PATCH CORD 62460-07R CORD ROJO CAT 6, 7PIES</t>
  </si>
  <si>
    <t>VYD0063</t>
  </si>
  <si>
    <t>PATCH CORD 62460-10L AZUL CAT 6, 10PIES</t>
  </si>
  <si>
    <t>VYD0064</t>
  </si>
  <si>
    <t>PATCH CORD 62460-10W BLANCO CAT 6, 10PIES</t>
  </si>
  <si>
    <t>VYD0065</t>
  </si>
  <si>
    <t>PATCH CORD 62460-10R ROJO CAT 6, 10PIES</t>
  </si>
  <si>
    <t>VYD0066</t>
  </si>
  <si>
    <t>PATCH CORD 62DCT-M02, F.O, ST-SC, MULTIMODO 62.5, DUPLE</t>
  </si>
  <si>
    <t>VYD0067</t>
  </si>
  <si>
    <t>PATCH CORD 62DSC-M02, F.O, SC-SC, MULTIMODO 62.5, DUPLEX</t>
  </si>
  <si>
    <t>VYD0068</t>
  </si>
  <si>
    <t>PATCH CORD 62DST-M02, F.O, ST-ST, MULTIMODO 62.5, DUPLE</t>
  </si>
  <si>
    <t>VYD0069</t>
  </si>
  <si>
    <t>PATCH CORD 62DCM-M02, F.O, SC-MTRJ, MULTIMODO, 62.5, DU</t>
  </si>
  <si>
    <t>VYD0070</t>
  </si>
  <si>
    <t>PATCH CORD 62DTM-M02, F.O, ST-MTRJ, MULTIMODO, 62.5, DU</t>
  </si>
  <si>
    <t>VYD0071</t>
  </si>
  <si>
    <t>PATCH CORD 62DMJ-M02, F.O, MTRJ-MTRJ, MULTIMOD, 62.5, DU</t>
  </si>
  <si>
    <t>VYD0072</t>
  </si>
  <si>
    <t>PATCH CORD 62DTL-M02, F.O, ST-LC, MULTIMODO, 62.5, DUPL</t>
  </si>
  <si>
    <t>VYD0073</t>
  </si>
  <si>
    <t>PATCH CORD 62DCL-M02, F.O, SC-LC, MULTIMODO, 62.5, DUPLEX</t>
  </si>
  <si>
    <t>VYD0074</t>
  </si>
  <si>
    <t>PATCH CORD 62DLC-M02, F.O, LC-LC, MULTIMODO, 62.5, DUPLEX</t>
  </si>
  <si>
    <t>VYD0075</t>
  </si>
  <si>
    <t>PATCH CORD 50DCT-M02, F.O, ST-SC, MULTIMODO, 50/125, DUPLEX</t>
  </si>
  <si>
    <t>VYD0076</t>
  </si>
  <si>
    <t>PATCH CORD 50DSC-M02, F.O, SC-SC, MULTIMODO, 50/125, DU</t>
  </si>
  <si>
    <t>VYD0077</t>
  </si>
  <si>
    <t>PATCH CORD 50DST-M02, F.O, ST-ST, MULTIMODO, 50/125, DU</t>
  </si>
  <si>
    <t>VYD0078</t>
  </si>
  <si>
    <t>PATCH CORD 50DCM-M02, F.O, MTRJ-SC, MULTIMODO, 50/125, D</t>
  </si>
  <si>
    <t>VYD0079</t>
  </si>
  <si>
    <t>PLACA 5F100-6PF, F.O, 6ACOPLADORES FC (6FIBRAS)</t>
  </si>
  <si>
    <t>VYD0081</t>
  </si>
  <si>
    <t>PATCH CORD 50DLC-M02, F.O, LC-LC , MULTIMODO, 50/125, D</t>
  </si>
  <si>
    <t>VYD0082</t>
  </si>
  <si>
    <t>PATCH CORD 50DCL-M02, F.O, SC-LC, MULTIMODO, 50/125, DUP</t>
  </si>
  <si>
    <t>VYD0083</t>
  </si>
  <si>
    <t>PATCH CORD 50DTL-M02, F.O, ST-LC, MULTIMODO, 50/125, DUP</t>
  </si>
  <si>
    <t>VYD0084</t>
  </si>
  <si>
    <t>CONECTOR 49882-MST, F.O, ST MULTIMODO, REUTILIZABLE</t>
  </si>
  <si>
    <t>VYD0085</t>
  </si>
  <si>
    <t>CONECTOR 49884-MSC, F.O, SC MULTIMODO, REUTILIZABLE</t>
  </si>
  <si>
    <t>VYD0087</t>
  </si>
  <si>
    <t>CONECTOR 49882-SST, ST MONOMODO, REUTILIZABLE</t>
  </si>
  <si>
    <t>VYD0088</t>
  </si>
  <si>
    <t>CONECTOR 49884-SSC, SC MONOMODO, REUTILIZABLE</t>
  </si>
  <si>
    <t>VYD0091</t>
  </si>
  <si>
    <t>CONECTOR 49990-MST, ST MULTIMODO, EPOXICO</t>
  </si>
  <si>
    <t>VYD0092</t>
  </si>
  <si>
    <t>CONECTOR 49990-MSC, SC MULTIMODO, EPOXICO</t>
  </si>
  <si>
    <t>VYD0093</t>
  </si>
  <si>
    <t>CONECTOR 49990-ML2, LC MULTIMODO, EPOXICO</t>
  </si>
  <si>
    <t>VYD0094</t>
  </si>
  <si>
    <t>CONECTOR 49888-6SF, MT-RJ MULTIMODO, 62.5, REUTILIZABLE</t>
  </si>
  <si>
    <t>VYD0095</t>
  </si>
  <si>
    <t>KIT 49887-06L, FAN OUT DE F.O, 6FIBRAS</t>
  </si>
  <si>
    <t>VYD0096</t>
  </si>
  <si>
    <t>ADAPTADOR 41084-SWF, F.O, ST, SIMPLEX, SM/MM</t>
  </si>
  <si>
    <t>VYD0097</t>
  </si>
  <si>
    <t>ADAPTADOR 41085-SIC, F.O, SC, SIMPLEX, SM/MM</t>
  </si>
  <si>
    <t>VYD0098</t>
  </si>
  <si>
    <t>ADAPTADOR 41085-MIC, F.O, SC, SIMPLEX, SIRCONIO, SM/MM</t>
  </si>
  <si>
    <t>VYD0099</t>
  </si>
  <si>
    <t>ADAPTADOR 41085-MLI, F.O, LC DUPLEX, SM/MM</t>
  </si>
  <si>
    <t>VYD0100</t>
  </si>
  <si>
    <t>ADAPTADOR 49889-QFI, F.O, MT-RJ, MULTIMODO, DUPLEX</t>
  </si>
  <si>
    <t>VYD0101</t>
  </si>
  <si>
    <t>ADAPTADOR 41291-2TI, F.O, ST, SM/MM, DUPLEX</t>
  </si>
  <si>
    <t>VYD0102</t>
  </si>
  <si>
    <t>ADAPTADOR 41291-PCI, F.O, SC, SM/MM, DUPLEX</t>
  </si>
  <si>
    <t>VYD0103</t>
  </si>
  <si>
    <t>BANDEJA 5R130-00N, F.O TIPO RACK VACIA, 2PLACAS</t>
  </si>
  <si>
    <t>VYD0104</t>
  </si>
  <si>
    <t>BANDEJA 5R430-00N, F.O TIPO RACK VACIA, 6PLACAS</t>
  </si>
  <si>
    <t>VYD0106</t>
  </si>
  <si>
    <t>BANDEJA 5W110-00N, F.O TIPO CAJA VACIA, 2PLACAS</t>
  </si>
  <si>
    <t>VYD0108</t>
  </si>
  <si>
    <t>CAJA 41296-MMI SOBREPONER, F.O, MARFIL</t>
  </si>
  <si>
    <t>VYD0109</t>
  </si>
  <si>
    <t>PLACA 5F100-1ST, F.O, 6ACOPLAD, ST (6FIBRAS)</t>
  </si>
  <si>
    <t>VYD0110</t>
  </si>
  <si>
    <t>PLACA 5F100-8ST, F.O, 8ACOPLAD, ST (8FIBRAS)</t>
  </si>
  <si>
    <t>VYD0111</t>
  </si>
  <si>
    <t>PLACA 5F100-3SC, F.O, 3ACOPLAD, DUPLEX SC (6FIBRAS)</t>
  </si>
  <si>
    <t>VYD0112</t>
  </si>
  <si>
    <t>PLACA 5F100-CSC, F.O, 6ACOPLAD, DUPELX SC (12FIBRAS)</t>
  </si>
  <si>
    <t>VYD0113</t>
  </si>
  <si>
    <t>PLACA 5F100-12 P, F.O, 6ACOPLAD, DUPLEX LC (12FIBRAS)</t>
  </si>
  <si>
    <t>VYD0114</t>
  </si>
  <si>
    <t>PLACA 5F100-6MC, F.O, 6ACOPLAD, DUPLEX MTRJ (12 FIBRAS)</t>
  </si>
  <si>
    <t>VYD0115</t>
  </si>
  <si>
    <t>PLACA 5F100-BPP CIEGA BANDEJA DE F.O PLASTICA</t>
  </si>
  <si>
    <t>VYD0116</t>
  </si>
  <si>
    <t>PLACA 5F100-6QP, 6UNDS VACIAS QUICK PORT</t>
  </si>
  <si>
    <t>VYD0117</t>
  </si>
  <si>
    <t>KIT 49800-UTP DE HTA UNIVERSAL PARA F.O</t>
  </si>
  <si>
    <t>VYD0118</t>
  </si>
  <si>
    <t>KIT 49800-SLA DE HERRAMIENTA PARA F.O MTRJ</t>
  </si>
  <si>
    <t>VYD0119</t>
  </si>
  <si>
    <t>KIT 49800-CON DE CONSUMIBLES UNIVERSAL</t>
  </si>
  <si>
    <t>VYD0120</t>
  </si>
  <si>
    <t>HERRAMIENTA 49886-TVC VERSACLEAVE</t>
  </si>
  <si>
    <t>VYD0123</t>
  </si>
  <si>
    <t>PATCH PANEL 5G596-U12, CAT 5E, 12PTOS, UNIVERSAL</t>
  </si>
  <si>
    <t>VYD0125</t>
  </si>
  <si>
    <t>PATCH PANEL 5G596-U24, CAT 5E, 24PUERTOS, UNIVERSAL</t>
  </si>
  <si>
    <t>VYD0126</t>
  </si>
  <si>
    <t>PATCH PANEL 5G596-U48, CAT 5E, 48PUERTOS, UNIVERSAL</t>
  </si>
  <si>
    <t>VYD0128</t>
  </si>
  <si>
    <t>PATCH PANEL 69586-U24(69270-U24) CAT 6,24 PUERTOS,UNIVERSAL</t>
  </si>
  <si>
    <t>VYD0129</t>
  </si>
  <si>
    <t>PATCH PANEL 69586-U48(69270-U48) CAT 6,48 PUERTOS,UNIVERSAL</t>
  </si>
  <si>
    <t>VYD0130</t>
  </si>
  <si>
    <t>HERRAJE 49255-H24 VACIO, 24PTOS</t>
  </si>
  <si>
    <t>VYD0131</t>
  </si>
  <si>
    <t>HERRAJE 49255-Q32 VACIO, 32PTOS</t>
  </si>
  <si>
    <t>VYD0132</t>
  </si>
  <si>
    <t>HERRAJE 49255-H48 VACIO, 48PTOS</t>
  </si>
  <si>
    <t>VYD0133</t>
  </si>
  <si>
    <t>HERRAJE 47689-0QP VACIO, 12PTOS MULTIMEDIA</t>
  </si>
  <si>
    <t>VYD0134</t>
  </si>
  <si>
    <t>ORGANIZADOR 49253-BCM CABLE STAND, 5ANILLOS</t>
  </si>
  <si>
    <t>VYD0135</t>
  </si>
  <si>
    <t>ROLLO 43115-015 VELCRO DE 15" X2,5', 15PIES</t>
  </si>
  <si>
    <t>VYD0139</t>
  </si>
  <si>
    <t>PATCH CORD 62460-20S GRIS CAT 6, 20PIES</t>
  </si>
  <si>
    <t>VYD0140</t>
  </si>
  <si>
    <t>ADAPTADOR 41291-2QI, VACIO</t>
  </si>
  <si>
    <t>VYD0141</t>
  </si>
  <si>
    <t>KIT 49887-12L, FAN OUT DE F.O, 12FIBRAS</t>
  </si>
  <si>
    <t>VYD0142</t>
  </si>
  <si>
    <t>CONECTOR 49105-IDC, 110 CAT 5E, 5 PARES</t>
  </si>
  <si>
    <t>VYD0145</t>
  </si>
  <si>
    <t>PLACA 5F100-12M, F.O, 12ACOPLADORES DUPLEX MTRJ (24 FIBRAS)</t>
  </si>
  <si>
    <t>VYD0150</t>
  </si>
  <si>
    <t>PANEL 41AW2-100, 110 CAT 5E, 100 PARES</t>
  </si>
  <si>
    <t>VYD0151</t>
  </si>
  <si>
    <t>CONECTOR 49104-IDC, 110 CAT 5E, 4 PARES</t>
  </si>
  <si>
    <t>VYD0152</t>
  </si>
  <si>
    <t>CONECTOR 41084-BWF AUDIO/VIDEO TIPO BNC, BLANCO</t>
  </si>
  <si>
    <t>VYD0157</t>
  </si>
  <si>
    <t>ORGANIZADOR 49253-LPM CABLE STD, 5ANILLOS, 19'X 1UR</t>
  </si>
  <si>
    <t>VYD0158</t>
  </si>
  <si>
    <t>PATCH CORD 5LDSC-M03, F.O, SC-SC, MULTIMODO, 50, DUPLEX,</t>
  </si>
  <si>
    <t>VYD0160</t>
  </si>
  <si>
    <t>PANEL 41AB6-1F4, 110 CAT 6.96 PARES</t>
  </si>
  <si>
    <t>VYD0161</t>
  </si>
  <si>
    <t>PATCH CORD 62460-03S GRIS CAT 6, 3PIES</t>
  </si>
  <si>
    <t>VYD0162</t>
  </si>
  <si>
    <t>PATCH CORD 5LDLC-M03, F.O, LC-LC, MULTIMODO, 50/125, DUP</t>
  </si>
  <si>
    <t>VYD0163</t>
  </si>
  <si>
    <t>PATCH CORD 5LDCL-M03, F.O, SC-LC, MULTIMODO, 50/125, DUP</t>
  </si>
  <si>
    <t>VYD0172</t>
  </si>
  <si>
    <t>CANALETA 4980L- VFO, COLOR NEGRO 2MTS</t>
  </si>
  <si>
    <t>VYD0173</t>
  </si>
  <si>
    <t>CANALETA 491RU-HFO, COLOR NEGRO</t>
  </si>
  <si>
    <t>VYD0174</t>
  </si>
  <si>
    <t>CANALETA 491RU-HFR, COLOR NEGRO</t>
  </si>
  <si>
    <t>VYD0177</t>
  </si>
  <si>
    <t>ORGANIZADOR 41188-SM1 CABLE, STD, 19'X1RU, 2RU, 3RU</t>
  </si>
  <si>
    <t>VYD0183</t>
  </si>
  <si>
    <t>JACK 6110G-RW6, CAT 6A, 10G, BLANCO</t>
  </si>
  <si>
    <t>VYD0184</t>
  </si>
  <si>
    <t>JACK 6110G-RL6, CAT 6A, 10G, AZUL</t>
  </si>
  <si>
    <t>VYD0185</t>
  </si>
  <si>
    <t>JACK 6110G-RC6, CAT 6A, 10G, ROJO</t>
  </si>
  <si>
    <t>VYD0187</t>
  </si>
  <si>
    <t>PATCH PANEL 6910G-U24 CAT 6A, 10G, 24PUERTOS, UNIVERSA</t>
  </si>
  <si>
    <t>VYD0188</t>
  </si>
  <si>
    <t>PATCH PANEL 6910G-U48, CAT 6A, 10G, 48PUERTOS, UNIVERSA</t>
  </si>
  <si>
    <t>VYD0189</t>
  </si>
  <si>
    <t>PATCH CORD 6AS10-03L (6210G-03L) AZUL CAT 6A, 10G, 3PIES</t>
  </si>
  <si>
    <t>VYD0190</t>
  </si>
  <si>
    <t>PATCH CORD 6AS10-05L (6210G-05L) AZUL CAT 6A, 10G, 5PIES</t>
  </si>
  <si>
    <t>VYD0191</t>
  </si>
  <si>
    <t>PATCH CORD 6210G-10L AZUL CAT 6A, 10G, 10PIES</t>
  </si>
  <si>
    <t>VYD0203</t>
  </si>
  <si>
    <t>PLACA 42080-1WS, 1ESPACIO, IDENTIFIC. BLANCA</t>
  </si>
  <si>
    <t>VYD0206</t>
  </si>
  <si>
    <t>CONECTOR 40830-BWR, RCA/AUDIO, ROJO</t>
  </si>
  <si>
    <t>VYD0207</t>
  </si>
  <si>
    <t>CONECTOR 40830-BWE, RCA/AUDIO, NEGRO</t>
  </si>
  <si>
    <t>VYD0208</t>
  </si>
  <si>
    <t>CONECTOR 40830-BWY, RCA/AUDIO, AMARILLO</t>
  </si>
  <si>
    <t>VYD0210</t>
  </si>
  <si>
    <t>PATCH CORD 6210G-03R ROJO CAT 6A, 10G, 3PIES</t>
  </si>
  <si>
    <t>VYD0211</t>
  </si>
  <si>
    <t>PATCH CORD 6210G-05R ROJO CAT 6A, 10G, 5PIES</t>
  </si>
  <si>
    <t>VYD0212</t>
  </si>
  <si>
    <t>PATCH CORD 6210G-10R ROJO CAT 6A, 10G, 10PIES</t>
  </si>
  <si>
    <t>VYD0213</t>
  </si>
  <si>
    <t>CANALETA 492RU-HFO, COLOR NEGRO</t>
  </si>
  <si>
    <t>VYD0214</t>
  </si>
  <si>
    <t>CONECTOR 49990-MDL, LC MULTIMODO, EPOXICO</t>
  </si>
  <si>
    <t>VYD0217</t>
  </si>
  <si>
    <t>SWICHE 47691-3MS, PARA TV, 3X4 PUERTOS, 75 OHM, BLANCO</t>
  </si>
  <si>
    <t>VYD0219</t>
  </si>
  <si>
    <t>JACK 6110G-RE6, CAT 6A, 10G, NEGRO</t>
  </si>
  <si>
    <t>VYD0221</t>
  </si>
  <si>
    <t>CONECTOR 49990-SDL, LC MONOMODO, EPOXICO</t>
  </si>
  <si>
    <t>VYD0222</t>
  </si>
  <si>
    <t>PLACA 5F100-24P, F.O, 6 ACOPLAD, DUPLEX LC (24 FIBRAS)</t>
  </si>
  <si>
    <t>VYD0223</t>
  </si>
  <si>
    <t>PLACA 5F100-24Z, F.O, 6 ACOP, DUPLEX, SM, LC (24 FIBRAS)</t>
  </si>
  <si>
    <t>VYD0225</t>
  </si>
  <si>
    <t>KIT DE HERRAMIENTA DE FIBRA 49800-FTK, ST.SC-LC</t>
  </si>
  <si>
    <t>VYD0226</t>
  </si>
  <si>
    <t>CONECTOR 40735-RRW, RCA/AUDIO, COLOR ROJO</t>
  </si>
  <si>
    <t>VYD0227</t>
  </si>
  <si>
    <t>CONECTOR 40735-RWW, RCA/AUDIO, COLOR BLANCO</t>
  </si>
  <si>
    <t>VYD0228</t>
  </si>
  <si>
    <t>CONECTOR 40735-RYW, RCA/AUDIO, COLOR AMARILLO</t>
  </si>
  <si>
    <t>VYD0229</t>
  </si>
  <si>
    <t>CONECTOR 40831-0BW, VIDEO TIPO F, DORADO</t>
  </si>
  <si>
    <t>VYD0231</t>
  </si>
  <si>
    <t>TAPA BISAGRA 47605-42D,ESTANDAR,43.25”X15.62”</t>
  </si>
  <si>
    <t>VYD0232</t>
  </si>
  <si>
    <t>CAJA 47605-42W, CON TAPA, BLANCA</t>
  </si>
  <si>
    <t>VYD0233</t>
  </si>
  <si>
    <t>SWICHE 47691-5MS, PARA TV, 5X8 PUERTOS, 75 OHM, BLANCO</t>
  </si>
  <si>
    <t>VYD0236</t>
  </si>
  <si>
    <t>MÓDULO SGAMP-000, DISTRIBUIDOR DE AUDIO, 6 SALIDAS</t>
  </si>
  <si>
    <t>VYD0237</t>
  </si>
  <si>
    <t>DIMMER SGVST-00W, DESLIZABLE, DECORA, BLANCO, 100W</t>
  </si>
  <si>
    <t>VYD0238</t>
  </si>
  <si>
    <t>CAJA 47605-14E, SIN TAPA, BLANCA</t>
  </si>
  <si>
    <t>VYD0239</t>
  </si>
  <si>
    <t>CAJA 47605-140, CON TAPA, BLANCA</t>
  </si>
  <si>
    <t>VYD0240</t>
  </si>
  <si>
    <t>CAJA 47605-28W, CONTAPA, BLANCA</t>
  </si>
  <si>
    <t>VYD0242</t>
  </si>
  <si>
    <t>ORGANIZADOR VERTICAL  4980L- VFR, COLOR NEGRO, 2MTS</t>
  </si>
  <si>
    <t>VYD0243</t>
  </si>
  <si>
    <t>CONECTOR 49990-SSC, SC MONOMODO, EPOXICO       </t>
  </si>
  <si>
    <t>VYD0247</t>
  </si>
  <si>
    <t>6510G-S6A</t>
  </si>
  <si>
    <t>VYD0248</t>
  </si>
  <si>
    <t>PATCH CORD 6210G-03W BLANCO CAT 6A, 10G, 3PIES</t>
  </si>
  <si>
    <t>VYD0249</t>
  </si>
  <si>
    <t>PATCH CORD 6210G-05W BLANCO CAT 6A, 10G, 5PIES</t>
  </si>
  <si>
    <t>VYD0250</t>
  </si>
  <si>
    <t>PATCH CORD 6210G-10W BLANCO CAT 6A, 10G, 10PIES</t>
  </si>
  <si>
    <t>VYD0251</t>
  </si>
  <si>
    <t>PATCH CORD 6AS10-03L,BLINDADO,6A,3PIES,AZUL</t>
  </si>
  <si>
    <t>VYD0252</t>
  </si>
  <si>
    <t>PATCH CORD 6AS10-05L,BLINDADO,6A,5PIES,AZUL</t>
  </si>
  <si>
    <t>VYD0253</t>
  </si>
  <si>
    <t>PATCH CORD 6AS10-10L,BLINDADO,6A,10PIES,AZUL</t>
  </si>
  <si>
    <t>VYD0254</t>
  </si>
  <si>
    <t>PATCH CORD 6AS10-03R,BLINDADO,6A,3PIES,ROJO</t>
  </si>
  <si>
    <t>VYD0255</t>
  </si>
  <si>
    <t>PATCH CORD 6AS10-05R,BLINDADO,6A,5PIES,ROJO</t>
  </si>
  <si>
    <t>VYD0256</t>
  </si>
  <si>
    <t>PATCH CORD 6AS10-10R,BLINDADO,6A,10PIES,ROJO</t>
  </si>
  <si>
    <t>VYD0257</t>
  </si>
  <si>
    <t>PLACA 41642-GY, 2 ESPACIOS, GRIS, DECORA</t>
  </si>
  <si>
    <t>VYD0258</t>
  </si>
  <si>
    <t>PLACA 41644-GY, 4 ESPACIOS, GRIS, DECORA</t>
  </si>
  <si>
    <t>VYD0259</t>
  </si>
  <si>
    <t>HERRAJE BLINDADO 4S255-S24,24PTOS,1UR</t>
  </si>
  <si>
    <t>VYD0260</t>
  </si>
  <si>
    <t>HERRAJE BLINDADO 4S255-S48,48PTOS,2UR</t>
  </si>
  <si>
    <t>VYD0263</t>
  </si>
  <si>
    <t>BANDEJA F.O 5P130-00N MONTA RACK,DESLIZABLE,VACIA 1UR</t>
  </si>
  <si>
    <t>VYD0264</t>
  </si>
  <si>
    <t>RIEL DESLIZABLE 5S100-SLM PARA BANDEJA F.O, 1UR</t>
  </si>
  <si>
    <t>VYD0265</t>
  </si>
  <si>
    <t>CONECTOR F.O FAST CAM 49991-MST,ST,MM,62.5,PREPULIDO</t>
  </si>
  <si>
    <t>VYD0266</t>
  </si>
  <si>
    <t>CONECTOR F.O FAST CAM 49991-5ST,ST,MM,50,PREPULIDO</t>
  </si>
  <si>
    <t>VYD0267</t>
  </si>
  <si>
    <t>CONECTOR F.O FAST CAM 49991-SST,ST,SM</t>
  </si>
  <si>
    <t>VYD0269</t>
  </si>
  <si>
    <t>CONECTOR F.O FAST CAM 49991-MSC,SC,SM PREPULIDO</t>
  </si>
  <si>
    <t>VYD0270</t>
  </si>
  <si>
    <t>CONECTOR F.O FAST CAM 49991-5SC,SC,MM,50,PREPULIDO</t>
  </si>
  <si>
    <t>VYD0271</t>
  </si>
  <si>
    <t>CONECTOR F.O FAST CAM 49991-SSC,SC,SM,PREPULIDO</t>
  </si>
  <si>
    <t>VYD0272</t>
  </si>
  <si>
    <t>CONECTOR F.O FAST CAM 49991-LSC,SC,MM,OL,PREPULIDO</t>
  </si>
  <si>
    <t>VYD0273</t>
  </si>
  <si>
    <t>CONECTOR F.O FAST CAM 49991-MLCT,LC,MM,62.5,PREPULIDO</t>
  </si>
  <si>
    <t>VYD0274</t>
  </si>
  <si>
    <t>CONECTOR F.O FAST CAM 49991-5LC,LC,MM,50,PREPULIDO</t>
  </si>
  <si>
    <t>VYD0275</t>
  </si>
  <si>
    <t>CONECTOR F.O FAST CAM 49991-SLC,LC,SM,PREPULIDO</t>
  </si>
  <si>
    <t>VYD0276</t>
  </si>
  <si>
    <t>CONECTOR F.O FAST CAM 49991-LLC,LC,OL,PREPULIDO</t>
  </si>
  <si>
    <t>VYD0277</t>
  </si>
  <si>
    <t>PDU P1040-10S,120V,15AMP,16O,5-15P,30"X1.8"X4,5",VERTICAL</t>
  </si>
  <si>
    <t>VYD0278</t>
  </si>
  <si>
    <t>PDU P1041-10S,120V,20AMP,16O,5-20P,30"X1.8"X4,5",VERTICAL</t>
  </si>
  <si>
    <t>VYD0279</t>
  </si>
  <si>
    <t>PDU P1045-10L,120V,30AMP,24O,L5-30P,48"X2.8"X1,75",VERTICAL</t>
  </si>
  <si>
    <t>VYD0280</t>
  </si>
  <si>
    <t>PDU P1047-10L,208V,30AMP,24O,L6-30P,48"X2.8"X1,75",VERTICAL</t>
  </si>
  <si>
    <t>VYD0281</t>
  </si>
  <si>
    <t>PDU P1020-12S,120V,15AMP,10O,5-15P,1.75"X17.5"X4.5",HORIZONT</t>
  </si>
  <si>
    <t>VYD0282</t>
  </si>
  <si>
    <t>PDU P1021-12S,120V,20AMP,10O,5-20P,1.75"X17.5"X4.5",HORIZONT</t>
  </si>
  <si>
    <t>VYD0283</t>
  </si>
  <si>
    <t>PDU P1023-12L,120V,30AMP,10O,L5-30P,1.75"X17.5"X4.5",HORIZON</t>
  </si>
  <si>
    <t>VYD0284</t>
  </si>
  <si>
    <t>PDU P1025-12L,208V,30AMP,12O,L6-30P,1.75"X17.5"X4.5",HORIZON</t>
  </si>
  <si>
    <t>VYD0285</t>
  </si>
  <si>
    <t>PDU MV121-1D1,120V,20AMP,12O,31.25"X1.75"X2.3",VERTICAL</t>
  </si>
  <si>
    <t>VYD0286</t>
  </si>
  <si>
    <t>PDU MV121-1B1,120V,30AMP,12O,31.25"X1.75"X2.3",VERTICAL</t>
  </si>
  <si>
    <t>VYD0287</t>
  </si>
  <si>
    <t>PDU MV122-1C2,208V,30AMP,12O,31.25"X1.75"X2.3",VERTICAL</t>
  </si>
  <si>
    <t>VYD0288</t>
  </si>
  <si>
    <t>PDU MH101-1D1,120V,20AMP,10O,1.75"X17.25"X5",HORIZONTAL</t>
  </si>
  <si>
    <t>VYD0289</t>
  </si>
  <si>
    <t>PDU MH101-1B1,120V,30AMP,10O,1.75"X17.25"X5",HORIZONTAL</t>
  </si>
  <si>
    <t>VYD0290</t>
  </si>
  <si>
    <t>PDU MH122-1C2,208V,30AMP,12O,1.75"X17.25"X5",HORIZONTAL</t>
  </si>
  <si>
    <t>VYD0291</t>
  </si>
  <si>
    <t>PDU SUICHEADO SV161-1D1,120V,20AMP,16O,63.5"X1.75"X2.25",VER</t>
  </si>
  <si>
    <t>VYD0292</t>
  </si>
  <si>
    <t>PDU SUICHEADO SV161-1B1,120V,30AMP,16O,63.5"X1.75"X2.25",VER</t>
  </si>
  <si>
    <t>VYD0294</t>
  </si>
  <si>
    <t>PDU SUICHEADO SH081-1D1,120V,20AMP,8O,1.755"X17"X7,HORIZONTA</t>
  </si>
  <si>
    <t>VYD0295</t>
  </si>
  <si>
    <t>PDU SUICHEADO SH081-1B1,120V,20AMP,8O,1.755"X17"X7,HORIZONTA</t>
  </si>
  <si>
    <t>VYD0296</t>
  </si>
  <si>
    <t>PDU SUICHEADO SH082-1C2,208V,30AMP,8O,1.755"X17"X7,HORIZONTA</t>
  </si>
  <si>
    <t>VYD0297</t>
  </si>
  <si>
    <t>P.O.I MIDSPAN M3001-1UB, 1 PUERTO POE</t>
  </si>
  <si>
    <t>VYD0298</t>
  </si>
  <si>
    <t>P.O.I MIDSPAN M3006-1UB, 6 PUERTOS POE</t>
  </si>
  <si>
    <t>VYD0299</t>
  </si>
  <si>
    <t>P.O.I MIDSPAN M3024-1UB, 24 PUERTOS POE</t>
  </si>
  <si>
    <t>VYD0300</t>
  </si>
  <si>
    <t>JACK 61110-RG6, CAT 6, GRIS</t>
  </si>
  <si>
    <t>VYD0301</t>
  </si>
  <si>
    <t>ADAPTADOR DE PLACAS 5F100-8ZT DE FIBRA, 8 ENTRADAS.</t>
  </si>
  <si>
    <t>VYD0305</t>
  </si>
  <si>
    <t>TAPA 47605-14D,BISAGRA,TIPO ESTÁNDAR 16,10"HX16,10"W</t>
  </si>
  <si>
    <t>VYD0306</t>
  </si>
  <si>
    <t>TAPA 47605-14P,BISAGRA,TIPO PREMIUM 16,10"HX16,10"W</t>
  </si>
  <si>
    <t>VYD0307</t>
  </si>
  <si>
    <t>GABINETE 47605-28N,SIN TAPA, 28"HX14,38"WX3"D</t>
  </si>
  <si>
    <t>VYD0308</t>
  </si>
  <si>
    <t>TAPA 47605-28D,CON BISAGRA,TIPO ESTÁNDAR 29,25"HX15,62"W</t>
  </si>
  <si>
    <t>VYD0309</t>
  </si>
  <si>
    <t>TAPA 47605-28P,CON BISAGRA,TIPO PREMIUM 29,25"HX15,62"W</t>
  </si>
  <si>
    <t>VYD0310</t>
  </si>
  <si>
    <t>GABINETE 47605-42N,SIN TAPA, 42"HX14,38"WX3,6"D</t>
  </si>
  <si>
    <t>VYD0311</t>
  </si>
  <si>
    <t>TAPA 47605-42P,CON BISAGRA,TIPO PREMIUM 43,25"HX15,62"W</t>
  </si>
  <si>
    <t>VYD0312</t>
  </si>
  <si>
    <t>CERRADURA 5L000-LUK,CON LLAVE PARA TAPA SERIE 140, 128 Y 420</t>
  </si>
  <si>
    <t>VYD0313</t>
  </si>
  <si>
    <t>PANEL BASICO 47606-BTV, DE TELEFONO Y VIDEO</t>
  </si>
  <si>
    <t>VYD0314</t>
  </si>
  <si>
    <t>PANEL BÁSICO 47606-BNP, PARA RED DE HOGAR</t>
  </si>
  <si>
    <t>VYD0315</t>
  </si>
  <si>
    <t>PANEL AVANZADO 47606-AHT,DE TELEFONIA Y VIDEO PARA HOGAR</t>
  </si>
  <si>
    <t>VYD0316</t>
  </si>
  <si>
    <t>PANEL AVANZADO 47606-ASO,PARA PEQUEÑA OFICINA Y VIDEO</t>
  </si>
  <si>
    <t>VYD0317</t>
  </si>
  <si>
    <t>PANEL COMPACTO 47603-1G4,DE TELEFONO Y VIDEO 4 VIAS</t>
  </si>
  <si>
    <t>VYD0318</t>
  </si>
  <si>
    <t>PANEL COMPACTO 47603-1G6,DE TELEFONO Y VIDEO 6 VIAS</t>
  </si>
  <si>
    <t>VYD0319</t>
  </si>
  <si>
    <t>PANEL COMPACTO 47603-TSV,DE SEGURIDAD TELEFONICA Y VIDEO 6 V</t>
  </si>
  <si>
    <t>VYD0320</t>
  </si>
  <si>
    <t>ROUTER GATEWAY 47611-GT4,10/100 BASE-T, 4 PUERTOS</t>
  </si>
  <si>
    <t>VYD0321</t>
  </si>
  <si>
    <t>ROUTER GATEWAY 47611-GB4,10/100/1000 BASE-T, 4 PUERTOS</t>
  </si>
  <si>
    <t>VYD0322</t>
  </si>
  <si>
    <t>SWICHE 47611-5PT, ETHERNET, 5 PUERTOS, 12VDC, 10/100</t>
  </si>
  <si>
    <t>VYD0323</t>
  </si>
  <si>
    <t>SWITCH  47611-5GB,10/100/1000 BASE T, 5 PUERTOS</t>
  </si>
  <si>
    <t>VYD0324</t>
  </si>
  <si>
    <t>SWITCH 47611-8PT,10/100 BASE T, 8 PUERTOS</t>
  </si>
  <si>
    <t>VYD0325</t>
  </si>
  <si>
    <t>MODULO DISTRIBUIDOR 47693-ESM,DE VIDEO CATV, 1X8, 1 GHZ</t>
  </si>
  <si>
    <t>VYD0326</t>
  </si>
  <si>
    <t>MODULO DISTRIBUIDOR 47693-3BY,DE VIDEO CATV, 3X8, 1 GHZ</t>
  </si>
  <si>
    <t>VYD0327</t>
  </si>
  <si>
    <t>MODULO AMPLIFICADOR 47693-01P,BIDIRECCIONAL 1GHZ</t>
  </si>
  <si>
    <t>VYD0329</t>
  </si>
  <si>
    <t>CAMARA INTERIOR VSIND-0SC, DECORA</t>
  </si>
  <si>
    <t>VYD0330</t>
  </si>
  <si>
    <t>CAMARA EXTERIOR VSOUT-00W A COLOR DECORA</t>
  </si>
  <si>
    <t>VYD0331</t>
  </si>
  <si>
    <t>ACOPLE TIPO BNC 40832-0BW, EN ORO 75°OHM, COLOR BLANCO</t>
  </si>
  <si>
    <t>VYD0332</t>
  </si>
  <si>
    <t>CONECTOR RCA 40830-BWV,EN ORO,BANDA VERDE,COLOR BLANCO</t>
  </si>
  <si>
    <t>VYD0333</t>
  </si>
  <si>
    <t>CONECTOR RCA 40830-BWL,EN ORO,BANDA AZUL,COLOR BLANCO</t>
  </si>
  <si>
    <t>VYD0334</t>
  </si>
  <si>
    <t>CONECTOR 40735-RVW,RCA 110,BANDA VERDE,COLOR BLANCO</t>
  </si>
  <si>
    <t>VYD0335</t>
  </si>
  <si>
    <t>CONECTOR 40735-RLW,RCA 110,BANDA AZUL,COLOR BLANCO</t>
  </si>
  <si>
    <t>WID0001</t>
  </si>
  <si>
    <t>TOMA 5320-I DOBLE P.T, 15AMP, 125V, CREMA, 5-15R</t>
  </si>
  <si>
    <t>WID0002</t>
  </si>
  <si>
    <t>TOMA 5320-W DOBLE P.T, 15AMP,125V, BLANCO, 5-15R</t>
  </si>
  <si>
    <t>WID0003</t>
  </si>
  <si>
    <t>TOMA CR20-I DOBLE P.T, 20AMP, 125V, CREMA, 5-20R</t>
  </si>
  <si>
    <t>WID0005</t>
  </si>
  <si>
    <t>TOMA 5821-I SENCILLA P.T, 20AMP, 250V, CREMA, 6-20R</t>
  </si>
  <si>
    <t>WID0006</t>
  </si>
  <si>
    <t>TOMA 5206 INC(FOGON) 50AMP, 125/250VAC, 3P, 3H, 10-50R</t>
  </si>
  <si>
    <t>WID0007</t>
  </si>
  <si>
    <t>CLAVIJA 287-T TOMA FOGON 50AMP,125/250VAC,3P,3H,10-50</t>
  </si>
  <si>
    <t>WID0008</t>
  </si>
  <si>
    <t>TOMA 5250 SENCILLA PISO, P.T, 15AMP, 125V, 5-15R TAPA METAL</t>
  </si>
  <si>
    <t>WID0009</t>
  </si>
  <si>
    <t>INTERRUPTOR+TOMA 5225-I, P.T, 15AMP, 125V CREMA 5-15R</t>
  </si>
  <si>
    <t>WID0010</t>
  </si>
  <si>
    <t>INTERRUPTOR+TOMA 5225-W, P.T,15AMP,125V BLANCO 5-15R</t>
  </si>
  <si>
    <t>WID0011</t>
  </si>
  <si>
    <t>INTERRUPTOR 1451-I SENC, 15AMP,120V CREMA</t>
  </si>
  <si>
    <t>WID0012</t>
  </si>
  <si>
    <t>INTERRUPTOR 1451-W SENC, 15AMP,120V BLANCO</t>
  </si>
  <si>
    <t>WID0013</t>
  </si>
  <si>
    <t>INTERRUPTOR 5224-I DOBLE 10AMP,125V CREMA</t>
  </si>
  <si>
    <t>WID0014</t>
  </si>
  <si>
    <t>INTERRUPTOR 5224-W DOBLE 10AMP,125V BLANCO</t>
  </si>
  <si>
    <t>WID0015</t>
  </si>
  <si>
    <t>INTERRUPTOR 1453-I SENC, CONMUT 15AMP, 120V CREMA</t>
  </si>
  <si>
    <t>WID0016</t>
  </si>
  <si>
    <t>INTERRUPTOR 1453-W SENC, CONM 15AMP,125V BALNCO</t>
  </si>
  <si>
    <t>WID0017</t>
  </si>
  <si>
    <t>INTERRUPTOR 1432 SENC, INTEMPERIE 15A, 120V</t>
  </si>
  <si>
    <t>WID0020</t>
  </si>
  <si>
    <t>CONVERTIDOR 274 SIN P.T-CON P.T, 15AMP, 125V, 5-15R</t>
  </si>
  <si>
    <t>WID0021</t>
  </si>
  <si>
    <t>SOCKET 13351 PORTALAMP T8 DESLIZABLE, BI-PIN, 660W, 600V</t>
  </si>
  <si>
    <t>WID0024</t>
  </si>
  <si>
    <t>SOCKET 167 PORTALAMP TIPO AGUJA 660W, 250V</t>
  </si>
  <si>
    <t>WID0025</t>
  </si>
  <si>
    <t>INTERRUPTOR+TOMA GFCI 7299-I, 15A,125V CREMA</t>
  </si>
  <si>
    <t>WID0026</t>
  </si>
  <si>
    <t>INTERRUPTOR+TOMA GFCI 7299-W, 15A,125V BLANCO</t>
  </si>
  <si>
    <t>WID0027</t>
  </si>
  <si>
    <t>TOMA 7599-W DOBLE GFCI, 15A,125V, BLANCO 5-15R</t>
  </si>
  <si>
    <t>WID0028</t>
  </si>
  <si>
    <t>TOMA 7599-I DOBLE GFCI, 15A,125V BEIGE, 5-15R</t>
  </si>
  <si>
    <t>WID0029</t>
  </si>
  <si>
    <t>TOMA 5262-IG DOBLE, T.A, 15A,125V NARANJA</t>
  </si>
  <si>
    <t>WID0030</t>
  </si>
  <si>
    <t>TOMA 5262-IGI DOBLE, T.A, 15A, 125V, CREMA</t>
  </si>
  <si>
    <t>WID0031</t>
  </si>
  <si>
    <t>TOMA 5262-IGW DOBLE, T.A, 15A, 125V BLANCA</t>
  </si>
  <si>
    <t>WID0032</t>
  </si>
  <si>
    <t>TOMA 5262-IGR DOBLE, T.A, 15A, 125V ROJA</t>
  </si>
  <si>
    <t>WID0033</t>
  </si>
  <si>
    <t>TOMA 5262-IGG DOBLE, T.A, 15A, 125V, GRIS</t>
  </si>
  <si>
    <t>WID0034</t>
  </si>
  <si>
    <t>TOMA 8200-IG DOBLE, T.A, G.HOSP,15A,125V NARANJA</t>
  </si>
  <si>
    <t>WID0035</t>
  </si>
  <si>
    <t>TOMA 8200-IGI DOBLE, T.A, G.HOSP 15A,125V CREMA</t>
  </si>
  <si>
    <t>WID0036</t>
  </si>
  <si>
    <t>TOMA 8200-IGW DOBLE, T.A, G.HOSP 15A,125V BLANCO</t>
  </si>
  <si>
    <t>WID0037</t>
  </si>
  <si>
    <t>TOMA 8200-IGR DOBLE, T.A, G.HOSP 15A,125V ROJO</t>
  </si>
  <si>
    <t>WID0038</t>
  </si>
  <si>
    <t>TOMA 8200-IGG DOBLE,T.A, G.HOSP 15A,125V GRIS</t>
  </si>
  <si>
    <t>WID0039</t>
  </si>
  <si>
    <t>TOMA 8300-OIG DOBLE, T.A, G.HOSP, 20A,125V NARANJA</t>
  </si>
  <si>
    <t>WID0040</t>
  </si>
  <si>
    <t>TOMA 8300-IGG DOBLE, T.A, G.HOSP, 20A,125V GRIS</t>
  </si>
  <si>
    <t>WID0041</t>
  </si>
  <si>
    <t>TOMA 8300-IGW DOBLE T.A, G.HOSP, 20A,125V BLANCO</t>
  </si>
  <si>
    <t>WID0042</t>
  </si>
  <si>
    <t>DIMMER 700-I GIRAT 600W, 120V CREMA INCANDESCENTE</t>
  </si>
  <si>
    <t>WID0043</t>
  </si>
  <si>
    <t>DIMMER 6611-PA (6613 PA) DESLIZ 600VA ALMENDRA DECORA</t>
  </si>
  <si>
    <t>WID0044</t>
  </si>
  <si>
    <t>DIMMER 6611-PW (6613-PW) DESLIZ 600VA BLANCO DECORA</t>
  </si>
  <si>
    <t>WID0046</t>
  </si>
  <si>
    <t>DIMMER 6621-PA DESLIZ DECORA, ALMENDRA, 600W, INCANDESC</t>
  </si>
  <si>
    <t>WID0047</t>
  </si>
  <si>
    <t>DIMMER 6631-PW DESLIZ ILUM 600W, INCAND BLANCO REF.DESCONT</t>
  </si>
  <si>
    <t>WID0048</t>
  </si>
  <si>
    <t>DIMMER 61000-W GIRAT 1000W, 120V, INCAND,BLANCO</t>
  </si>
  <si>
    <t>WID0049</t>
  </si>
  <si>
    <t>DIMMER 61500-W GIRAT 1500W,120V, INCAND BLANCO</t>
  </si>
  <si>
    <t>WID0050</t>
  </si>
  <si>
    <t>INTERRUPTOR 5601-2W SENCILLO BLANCO, SIN PILOTO</t>
  </si>
  <si>
    <t>WID0051</t>
  </si>
  <si>
    <t>INTERRUPTOR 5601-2A, SENCILLO ALMENDRA, SIN PILOTO</t>
  </si>
  <si>
    <t>WID0052</t>
  </si>
  <si>
    <t>INTERRUPTOR 5611-W, SENCILLO BLANCO, CON PILOTO</t>
  </si>
  <si>
    <t>WID0053</t>
  </si>
  <si>
    <t>INTERRUPTOR 5611-2A SENCILLO ALMENDRA, CON PILOTO</t>
  </si>
  <si>
    <t>WID0054</t>
  </si>
  <si>
    <t>INTERRUPTOR 5603-W, SENCILLO CONMUT BLANCO, SIN PILOTO</t>
  </si>
  <si>
    <t>WID0055</t>
  </si>
  <si>
    <t>INTERRUPTOR 5603-2A SENCILLO CONMUT ALMENDRA, SIN PILOTO</t>
  </si>
  <si>
    <t>WID0056</t>
  </si>
  <si>
    <t>INTERRUPTOR 5613-W, SENCILLO BLANCO CONMUT, CON PILOTO</t>
  </si>
  <si>
    <t>WID0057</t>
  </si>
  <si>
    <t>INTERRUPTOR 5613-2A SENCILLO ALMENDRA CONMUT, CON PILOTO</t>
  </si>
  <si>
    <t>WID0058</t>
  </si>
  <si>
    <t>INTERRUPTOR 5641-W, SENCILLO+CONMUT BLANCO, SIN PILOTO</t>
  </si>
  <si>
    <t>WID0059</t>
  </si>
  <si>
    <t>INTERRUPTOR 5641- A, SENCILLO+CONMUT ALMENDRA, SIN PILOTO</t>
  </si>
  <si>
    <t>WID0060</t>
  </si>
  <si>
    <t>INTERRUPTOR 5604-2W SENCILLO BLANCO, 4VIAS, SIN PILOTO</t>
  </si>
  <si>
    <t>WID0061</t>
  </si>
  <si>
    <t>INTERRUPTOR 5604-2A, SENCILLO ALMENDRA, 4VIAS, SIN PILOTO</t>
  </si>
  <si>
    <t>WID0064</t>
  </si>
  <si>
    <t>INTERRUPTOR 5634-W DOBLE BLANCO, SIN PILOTO</t>
  </si>
  <si>
    <t>WID0065</t>
  </si>
  <si>
    <t>INTERRUPTOR 5634-A, DOBLE ALMENDRA, SIN PILOTO</t>
  </si>
  <si>
    <t>WID0066</t>
  </si>
  <si>
    <t>INTERRUPTOR 1754-W DOBLE BLANCO, PUENTEADO, SIN PILOTO</t>
  </si>
  <si>
    <t>WID0067</t>
  </si>
  <si>
    <t>INTERRUPTOR 1754-A, DOBLE ALMENDRA, PUENTEADO, SIN PILOTO</t>
  </si>
  <si>
    <t>WID0068</t>
  </si>
  <si>
    <t>INTERRUPTOR 1754-ILW DOBLE BLANCO PUENTEADO, CON PILOTO</t>
  </si>
  <si>
    <t>WID0069</t>
  </si>
  <si>
    <t>INTERRUPTOR 1754-ILA DOBLE ALMENDRA PUENTEADO, CON PILOTO</t>
  </si>
  <si>
    <t>WID0070</t>
  </si>
  <si>
    <t>INTERRUPTOR 5643-W DOBLE BLANCO CONMUT, SIN PILOTO</t>
  </si>
  <si>
    <t>WID0071</t>
  </si>
  <si>
    <t>INTERRUPTOR 5643-A, DOBLE ALMENDRA CONMUT, SIN PILOTO</t>
  </si>
  <si>
    <t>WID0072</t>
  </si>
  <si>
    <t>INTERRUPTOR 1755-W TRIPLE BLANCO PUENTEADO, SIN PILOTO</t>
  </si>
  <si>
    <t>WID0073</t>
  </si>
  <si>
    <t>INTERRUPTOR 1755-A, TRIPLE ALMENDRA PUENTEADO, SIN PILOTO</t>
  </si>
  <si>
    <t>WID0074</t>
  </si>
  <si>
    <t>INTERRUPTOR+TOMA 5625-W, P.T, BLANCO, SIIN PILOTO</t>
  </si>
  <si>
    <t>WID0075</t>
  </si>
  <si>
    <t>INTERRUPTOR+TOMA 5625-A, ALMENDRA, SIN PILOTO</t>
  </si>
  <si>
    <t>WID0076</t>
  </si>
  <si>
    <t>INTERRUPTOR+TOMA 5647-W BLANCO, CON PILOTO</t>
  </si>
  <si>
    <t>WID0077</t>
  </si>
  <si>
    <t>INTERRUPTOR+TOMA 5647-A, ALMENDRA, CON PILOTO</t>
  </si>
  <si>
    <t>WID0078</t>
  </si>
  <si>
    <t>TOMA 5325W DOBLE, BLANCO, DECORA</t>
  </si>
  <si>
    <t>WID0079</t>
  </si>
  <si>
    <t>TOMA 5325-A DOBLE, ALMENDRA, DECORA</t>
  </si>
  <si>
    <t>WID0080</t>
  </si>
  <si>
    <t>TOMA 5280-W DOBLE P.T SUPRESOR BLANCO</t>
  </si>
  <si>
    <t>WID0081</t>
  </si>
  <si>
    <t>TOMA 5280-A, DOBLE P.T SUPRESOR ALMENDRA15A,125VAC</t>
  </si>
  <si>
    <t>WID0082</t>
  </si>
  <si>
    <t>TOMA 40649-W TELEFONO SENCILLA RJ11 BLANCO, 4H</t>
  </si>
  <si>
    <t>WID0083</t>
  </si>
  <si>
    <t>TOMA 40649-A, TELEFONO SENCILLO RJ11 ALMENDRA, 4H</t>
  </si>
  <si>
    <t>WID0084</t>
  </si>
  <si>
    <t>TOMA 41666-W TELEFONO, DOBLE MOD, BLANCO, 6H</t>
  </si>
  <si>
    <t>WID0086</t>
  </si>
  <si>
    <t>TOMA 40681-W T.V SENCILLA BLANCO</t>
  </si>
  <si>
    <t>WID0087</t>
  </si>
  <si>
    <t>TOMA 40681-A, T.V SENCILLA ALMENDRA</t>
  </si>
  <si>
    <t>WID0088</t>
  </si>
  <si>
    <t>TAPA 4970 INTEMP TOMA DOBLE 5320 METAL. HORIZONTAL</t>
  </si>
  <si>
    <t>WID0089</t>
  </si>
  <si>
    <t>TAPA 4976-GY INTEMP, TOMA DOBLE 5320 T/P HORIZONTAL</t>
  </si>
  <si>
    <t>WID0090</t>
  </si>
  <si>
    <t>TAPA 4980-GY INTEMP, T/P, TOMAS LOCKING,</t>
  </si>
  <si>
    <t>WID0091</t>
  </si>
  <si>
    <t>TAPA 4992 INTEMP, METALICA, DECORA, VERTICAL</t>
  </si>
  <si>
    <t>WID0092</t>
  </si>
  <si>
    <t>TAPA 6196-VFS INTEMP, METALICA, DECORA, HORIZONTAL</t>
  </si>
  <si>
    <t>WID0093</t>
  </si>
  <si>
    <t>TAPA 5976-CL INTEMP, T/P, TOMA 5320, VERTICAL, 3R</t>
  </si>
  <si>
    <t>WID0094</t>
  </si>
  <si>
    <t>TAPA 5996-CL INTEMP, T/P, TOMA 5320 TRANSP HORIZ, 3R</t>
  </si>
  <si>
    <t>WID0095</t>
  </si>
  <si>
    <t>TAPA 5977-CL INTEMP, T/P, DECORA/GFCI TRANSP, VERTICAL 3R</t>
  </si>
  <si>
    <t>WID0096</t>
  </si>
  <si>
    <t>TAPA 5997 INTEMP, T/P DECORA/GFCI TRANSP,HOTIZ 3R</t>
  </si>
  <si>
    <t>WID0097</t>
  </si>
  <si>
    <t>TAPA 86003-I TOMAS 5320,5225,CR20 CREMA</t>
  </si>
  <si>
    <t>WID0098</t>
  </si>
  <si>
    <t>TAPA 88003-W TOMAS 5320,5225,CR20  BLANCA</t>
  </si>
  <si>
    <t>WID0099</t>
  </si>
  <si>
    <t>TAPA 86001-I INTERR 1451,1453 Y DIM 700 CREMA</t>
  </si>
  <si>
    <t>WID0100</t>
  </si>
  <si>
    <t>TAPA 88001-W INTERR 1451 Y1453, BLANCO</t>
  </si>
  <si>
    <t>WID0101</t>
  </si>
  <si>
    <t>TAPA 80704-I TOMA 5821 CREMA</t>
  </si>
  <si>
    <t>WID0102</t>
  </si>
  <si>
    <t>TAPA 4934 TOMA ESTUFA 5206 CUADRADA METAL</t>
  </si>
  <si>
    <t>WID0103</t>
  </si>
  <si>
    <t>TAPA 84020-40 METALICA, TOMA MEDIA VUELTA</t>
  </si>
  <si>
    <t>WID0104</t>
  </si>
  <si>
    <t>TAPA 80703-IG TOMA DOBLE IG+MARCAC, NARANJA</t>
  </si>
  <si>
    <t>WID0105</t>
  </si>
  <si>
    <t>TAPA 80703-IGW, TOMA DOBLE IG+MARCAC, BLANCA-OBSOLETO MAYO/</t>
  </si>
  <si>
    <t>WID0106</t>
  </si>
  <si>
    <t>TAPA 80703-IGI TOMA DOBLE IG+MARC, CREMA</t>
  </si>
  <si>
    <t>WID0107</t>
  </si>
  <si>
    <t>TAPA 80703-R TOMA DOBLE IG, SIN MARC ROJA</t>
  </si>
  <si>
    <t>WID0108</t>
  </si>
  <si>
    <t>TAPA 80703-ORG TOMA DOBLE IG, SIN MARC NARANJA</t>
  </si>
  <si>
    <t>WID0109</t>
  </si>
  <si>
    <t>TAPA 80703-GY TOMA DOBLE IG, SIN MARC GRIS</t>
  </si>
  <si>
    <t>WID0110</t>
  </si>
  <si>
    <t>TAPA 80703-W TOMA DOBLE IG, SIN MARC BLANCA</t>
  </si>
  <si>
    <t>WID0111</t>
  </si>
  <si>
    <t>TAPA 80703-I TOMA DOBLE IG, SIN MARC CREMA</t>
  </si>
  <si>
    <t>WID0116</t>
  </si>
  <si>
    <t>TAPA 80401-W, 1HUECO, TORNILLOS EXT. BLANCO</t>
  </si>
  <si>
    <t>WID0118</t>
  </si>
  <si>
    <t>TAPA 80401-A, 1HUECO, TORNILLOS EXT. ALMENDRA</t>
  </si>
  <si>
    <t>WID0119</t>
  </si>
  <si>
    <t>TAPA 80301-W, 1HUECO A PRESION, BLANCO</t>
  </si>
  <si>
    <t>WID0120</t>
  </si>
  <si>
    <t>TAPA 80301-A, 1HUECO, A PRESION, ALMENDRA</t>
  </si>
  <si>
    <t>WID0121</t>
  </si>
  <si>
    <t>TAPA 80309-W, 2 HUECOS A PRESION, BLANCO</t>
  </si>
  <si>
    <t>WID0122</t>
  </si>
  <si>
    <t>TAPA 80309-A, 2 HUECOS A PRESION, BLANCO</t>
  </si>
  <si>
    <t>WID0124</t>
  </si>
  <si>
    <t>SENSOR PR150W-1LW PARED 150Ø,500W,120VAC BLANCO</t>
  </si>
  <si>
    <t>WID0126</t>
  </si>
  <si>
    <t>SENSOR ODS10-IDW PARED 180Ø,800W BLANCO</t>
  </si>
  <si>
    <t>WID0128</t>
  </si>
  <si>
    <t>SENSOR ODCOS-I1W, INF, TECHO BLANCO 360Ø</t>
  </si>
  <si>
    <t>WID0129</t>
  </si>
  <si>
    <t>SENSOR ODCOS-17W, INF, TECHO BLANCO 360Ø</t>
  </si>
  <si>
    <t>WID0130</t>
  </si>
  <si>
    <t>SENSOR RS110-10W EXTERIOR 110Ø,500W,120V, BLANCO</t>
  </si>
  <si>
    <t>WID0131</t>
  </si>
  <si>
    <t>SENSOR PS200-10W EXTERIOR 200Ø,1000W BLANCO</t>
  </si>
  <si>
    <t>WID0137</t>
  </si>
  <si>
    <t>SENSOR OSC10-UOW, ULTR, TECHO BLANCO 180Ø, 24VDC</t>
  </si>
  <si>
    <t>WID0142</t>
  </si>
  <si>
    <t>SUPRESOR 52277-M3 PANEL 3F, 4H+T, 277/480VAC</t>
  </si>
  <si>
    <t>WID0143</t>
  </si>
  <si>
    <t>SUPRESOR 52120-M3 PANEL 3F, 4H+T, 120/208VAC</t>
  </si>
  <si>
    <t>WID0144</t>
  </si>
  <si>
    <t>SUPRESOR 52120-M2 PANEL 1F, 3H+T, 120/240VAC</t>
  </si>
  <si>
    <t>WID0145</t>
  </si>
  <si>
    <t>SUPRESOR 51120-3 PANEL 3F, 4H+T, 120/208VAC</t>
  </si>
  <si>
    <t>WID0147</t>
  </si>
  <si>
    <t>SUPRESOR 42277-DY3 PANEL 3F, 277/480VAC, 3FD, 480VAC</t>
  </si>
  <si>
    <t>WID0148</t>
  </si>
  <si>
    <t>SUPRESOR 42120-DY3 PANEL 3F, 120/208VAC, 3FD, 220VAC</t>
  </si>
  <si>
    <t>WID0149</t>
  </si>
  <si>
    <t>SUPRESOR 32120-DY3 PANEL 3F, 120/208VAC, 3FD, 220VAC</t>
  </si>
  <si>
    <t>WID0150</t>
  </si>
  <si>
    <t>SUPRESOR 42120-001 PANEL 2F, 120/240VAC</t>
  </si>
  <si>
    <t>WID0151</t>
  </si>
  <si>
    <t>SUPRESOR 32120-001 PANEL 3F, 120/240 VAC</t>
  </si>
  <si>
    <t>WID0152</t>
  </si>
  <si>
    <t>MODULO 2120 REPUESTO, SUPRESOR 52120-M2 Y M3</t>
  </si>
  <si>
    <t>WID0153</t>
  </si>
  <si>
    <t>SUPRESOR 51020-WM CONEXION 1F, 3H, 20AMP, 120VAC</t>
  </si>
  <si>
    <t>WID0154</t>
  </si>
  <si>
    <t>SUPRESOR 51240-WM CONEXION 1F, 3H, 20AMP, 240VAC</t>
  </si>
  <si>
    <t>WID0155</t>
  </si>
  <si>
    <t>SUPRESOR 55175-ASA DESCARG, 1F, 3H, 120/240VAC</t>
  </si>
  <si>
    <t>WID0156</t>
  </si>
  <si>
    <t>SUPRESOR 55650-ASA DESCARG 3F, 277/480VAC</t>
  </si>
  <si>
    <t>WID0160</t>
  </si>
  <si>
    <t>SUPRESOR 3500-PT MULTITOMA 6S+P.T, 15A,120VAC+1E/S TV</t>
  </si>
  <si>
    <t>WID0161</t>
  </si>
  <si>
    <t>SUPRESOR 3500-PC MULTITOMA 6S, 15A,120VAC+PROTECCION COAXIAL</t>
  </si>
  <si>
    <t>WID0162</t>
  </si>
  <si>
    <t>SUPRESOR 5500-192 RACK 19", 20AMP, 120VAC, 5-20R</t>
  </si>
  <si>
    <t>WID0163</t>
  </si>
  <si>
    <t>SUPRESOR 5350-PT4 FAX MODEM, 1E/S RJ-11</t>
  </si>
  <si>
    <t>WID0164</t>
  </si>
  <si>
    <t>SUPRESOR 5480-IG TOMA 4SAL, T.A, 15AMP, 125VAC NARANJA</t>
  </si>
  <si>
    <t>WID0165</t>
  </si>
  <si>
    <t>SUPRESOR 8280-IG TOMA 2SAL, T.A+G.H, 15AMP, 120V NARANJA</t>
  </si>
  <si>
    <t>WID0167</t>
  </si>
  <si>
    <t>CLAVIJA 8215-CAT EN ANGULO, G.H, 15AMP, 125VAC, 5-15P</t>
  </si>
  <si>
    <t>WID0168</t>
  </si>
  <si>
    <t>CLAVIJA 5266-C RECTA, NEGRO, 15AMP, 125VAC, 5-15P</t>
  </si>
  <si>
    <t>WID0169</t>
  </si>
  <si>
    <t>CLAVIJA 515-PV RECTA PLAST AMLLA 15AMP, 125VAC, 5-15P</t>
  </si>
  <si>
    <t>WID0170</t>
  </si>
  <si>
    <t>TOMA 515-CV AEREA PLAST AMLLA 15AMP, 125VAC, 5-15R</t>
  </si>
  <si>
    <t>WID0171</t>
  </si>
  <si>
    <t>CLAVIJA 515-PA RECTA BLIND, 15AMP,125VAC, 5-15P</t>
  </si>
  <si>
    <t>WID0172</t>
  </si>
  <si>
    <t>TOMA 515 C-A AEREA BLIND, 15AMP,125VAC, 5-15R</t>
  </si>
  <si>
    <t>WID0173</t>
  </si>
  <si>
    <t>CLAVIJA 620-PA RECTA BLIND, 20AMP, 250VAC,  6-20P</t>
  </si>
  <si>
    <t>WID0174</t>
  </si>
  <si>
    <t>TOMA 620-CA AEREA BLIND, 20AMP, 250VAC, 6-20R</t>
  </si>
  <si>
    <t>WID0175</t>
  </si>
  <si>
    <t>TOMA 4729-C AEREA L5-15, 15AMP, 125VAC, 2P+T, 3H</t>
  </si>
  <si>
    <t>WID0176</t>
  </si>
  <si>
    <t>CLAVIJA 4720-C, L5-15,15AMP,125VAC, 2P+T, 3H</t>
  </si>
  <si>
    <t>WID0178</t>
  </si>
  <si>
    <t>TOMA 4700-IG INCRUSTAR L5-15, T.A NJA, 15AMP, 125VAC, 2P+T</t>
  </si>
  <si>
    <t>WID0179</t>
  </si>
  <si>
    <t>TOMA 2310 INCRUSTAR L5-20, 20AMP, 125VAC, 2P+T, 3H</t>
  </si>
  <si>
    <t>WID0180</t>
  </si>
  <si>
    <t>TOMA 2313 AEREA L5-20, 20AMP, 125VAC, 2P+T, 3H</t>
  </si>
  <si>
    <t>WID0181</t>
  </si>
  <si>
    <t>CLAVIJA 2311, L5-20, 20AMP, 125VAC, 2P+T, 3H</t>
  </si>
  <si>
    <t>WID0182</t>
  </si>
  <si>
    <t>TOMA 2370 INCRUSTAR L11-20, 20AMP, 250VAC, 3P,3H</t>
  </si>
  <si>
    <t>WID0183</t>
  </si>
  <si>
    <t>TOMA 2373 AEREA L11-20, 20AMP, 250VAC, 3P,3H</t>
  </si>
  <si>
    <t>WID0184</t>
  </si>
  <si>
    <t>CLAVIJA 2371, L11-20, 20AMP, 250VAC, 3P, 3H</t>
  </si>
  <si>
    <t>WID0185</t>
  </si>
  <si>
    <t>TOMA 2320 INCRUSTAR L6-20, 20AMP, 250VAC, 2P, 3H</t>
  </si>
  <si>
    <t>WID0186</t>
  </si>
  <si>
    <t>TOMA 2323 AEREA L6-20, 20AMP, 250VAC, 2P, 3H</t>
  </si>
  <si>
    <t>WID0187</t>
  </si>
  <si>
    <t>CLAVIJA 2321, L6-20, 20AMP, 250VAC, 2P, 3H</t>
  </si>
  <si>
    <t>WID0188</t>
  </si>
  <si>
    <t>TOMA 2410 NCRUSTAR L14-20, 20AMP, 125/250VAC, 3P, 4H</t>
  </si>
  <si>
    <t>WID0189</t>
  </si>
  <si>
    <t>TOMA 2413 AEREA L14-20, 20AMP, 125/250VAC, 3P, 4H</t>
  </si>
  <si>
    <t>WID0190</t>
  </si>
  <si>
    <t>CLAVIJA 2411, L14-20, 20AMP, 125/250VAC, 3P, 4H</t>
  </si>
  <si>
    <t>WID0191</t>
  </si>
  <si>
    <t>TOMA 2430 INCRUSTAR L16-20, 20AMP, 480VAC, 3P, 4H</t>
  </si>
  <si>
    <t>WID0192</t>
  </si>
  <si>
    <t>TOMA 2433 AEREA L16-20, 20AMP, 480VAC, 3P, 4H</t>
  </si>
  <si>
    <t>WID0193</t>
  </si>
  <si>
    <t>CLAVIJA 2431, L16-20, 20AMP, 480VAC, 3P, 4H</t>
  </si>
  <si>
    <t>WID0194</t>
  </si>
  <si>
    <t>TOMA 2610 INCRUSTAR L5-30, 30AMP 125VAC, 2P, 3H</t>
  </si>
  <si>
    <t>WID0195</t>
  </si>
  <si>
    <t>TOMA 2613 AEREA L5-30, 30AMP, 125VAC, 2P, 3H</t>
  </si>
  <si>
    <t>WID0196</t>
  </si>
  <si>
    <t>CLAVIJA 2611, L5-30, 30AMP 125VAC, 2P, 3H</t>
  </si>
  <si>
    <t>WID0197</t>
  </si>
  <si>
    <t>TOMA 2610-IG INCRUSTAR T.A L5-30, 30AMP, 125VAC, 2P, 3H</t>
  </si>
  <si>
    <t>WID0198</t>
  </si>
  <si>
    <t>TOMA 2670 INCRUSTAR L11-30, 30AMP, 250VAC, 3P, 3H</t>
  </si>
  <si>
    <t>WID0199</t>
  </si>
  <si>
    <t>TOMA 2673 AEREA L11-30, 30AMP, 250VAC, 3P, 3H</t>
  </si>
  <si>
    <t>WID0200</t>
  </si>
  <si>
    <t>CLAVIJA 2671, L11-30, 30AMP, 250VAC, 3P, 3H</t>
  </si>
  <si>
    <t>WID0201</t>
  </si>
  <si>
    <t>TOMA 2710 NCRUSTAR L14-30, 30AMP, 125/250VAC, 3P,4H</t>
  </si>
  <si>
    <t>WID0202</t>
  </si>
  <si>
    <t>TOMA 2713 AEREA L14-30, 30AMP, 125/250VAC, 3P,4H</t>
  </si>
  <si>
    <t>WID0203</t>
  </si>
  <si>
    <t>CLAVIJA 2711, L14-30, 30AMP, 125/250VAC, 3P,4H</t>
  </si>
  <si>
    <t>WID0204</t>
  </si>
  <si>
    <t>TOMA 2720 NCRUSTAR L15-30, 30AMP, 250VAC, 3P, 4H</t>
  </si>
  <si>
    <t>WID0205</t>
  </si>
  <si>
    <t>TOMA 2723 AEREA L15-30, 30AMP, 250VAC, 3P, 4H</t>
  </si>
  <si>
    <t>WID0206</t>
  </si>
  <si>
    <t>CLAVIJA 2721, L15-30, 30AMP, 250VAC, 3P, 4H</t>
  </si>
  <si>
    <t>WID0207</t>
  </si>
  <si>
    <t>TOMA 2810 INCRUSTAR L21-30, 30AMP, 120/208VAC, 4P, 5H</t>
  </si>
  <si>
    <t>WID0208</t>
  </si>
  <si>
    <t>CLAVIJA 2811, L21-30, 30AMP, 120/208VAC, 4P, 5H</t>
  </si>
  <si>
    <t>WID0209</t>
  </si>
  <si>
    <t>TOMA 2730 INCRUSTAR L16-30, 30AMP, 480VAC, 3P,4H</t>
  </si>
  <si>
    <t>WID0210</t>
  </si>
  <si>
    <t>TOMA 2733 AEREA L16-30, 30AMP, 480VAC, 3P,4H</t>
  </si>
  <si>
    <t>WID0211</t>
  </si>
  <si>
    <t>CLAVIJA 2731, L16-30, 30AMP, 480VAC, 3P,4H</t>
  </si>
  <si>
    <t>WID0212</t>
  </si>
  <si>
    <t>TOMA 7379 INCRUSTAR 50AMP, 250VDC, 600VAC, 3P+T,4H</t>
  </si>
  <si>
    <t>WID0213</t>
  </si>
  <si>
    <t>TOMA 7764-C AEREA 50AMP, 250VDC, 600VAC, 3P+T,4H</t>
  </si>
  <si>
    <t>WID0214</t>
  </si>
  <si>
    <t>CLAVIJA 7765-C, 50AMP, 250VDC, 600VAC, 3P+T, 4H</t>
  </si>
  <si>
    <t>WID0215</t>
  </si>
  <si>
    <t>TOMA 15W47 AEREA AMLLA WETGUARD, 15AMP, 125VA, 2P,3H IP67</t>
  </si>
  <si>
    <t>WID0216</t>
  </si>
  <si>
    <t>CLAVIJA 14W47 AMLLA,  WETGUARD,15AMP, 125VAC, 2P, 3H IP67</t>
  </si>
  <si>
    <t>WID0217</t>
  </si>
  <si>
    <t>TOMA 15W33 AEREA AMLLA WETGUARD 20AMP, 125VAC, 2P, 3H IP6</t>
  </si>
  <si>
    <t>WID0218</t>
  </si>
  <si>
    <t>CLAVIJA 14W33, AMLLA  WETGUARD, 20AMP, 125VAC</t>
  </si>
  <si>
    <t>WID0220</t>
  </si>
  <si>
    <t>CLAVIJA 2615, FLANGE, L5-30, 30AMP, 125VAC, 2P, 3H</t>
  </si>
  <si>
    <t>WID0221</t>
  </si>
  <si>
    <t>TOMA 2616, FLANGE, L5-30, 30AMP, 125VAC, 2P, 3H</t>
  </si>
  <si>
    <t>WID0222</t>
  </si>
  <si>
    <t>TOMA 4710-IG, INCRUSTAR, L5-15, T.A, 15AMP, 125VAC, 2P+T,</t>
  </si>
  <si>
    <t>WID0229</t>
  </si>
  <si>
    <t>TOMA 2620 INCRUSTAR L6-30, 30AMP, 250VAC, 2P,3H</t>
  </si>
  <si>
    <t>WID0230</t>
  </si>
  <si>
    <t>CLAVIJA 2621, L6-30, 30AMP, 250VAC, 2P,3H</t>
  </si>
  <si>
    <t>WID0231</t>
  </si>
  <si>
    <t>UNIDAD NE210-E, CONTROL REMOTO</t>
  </si>
  <si>
    <t>WID0233</t>
  </si>
  <si>
    <t>TOMA 2620-IG, INCRUSTAR, L6-30, T.A, 30AMP, 250VAC, 2P,3H</t>
  </si>
  <si>
    <t>WID0235</t>
  </si>
  <si>
    <t>CLAVIJA 520-PV, RECTA PLAST AMLLA 20AMP, 125VAC, 5-20P</t>
  </si>
  <si>
    <t>WID0247</t>
  </si>
  <si>
    <t>TOMA 2813 AEREA L21-30, 30AMP, 120/208VAC, 4P, 5H</t>
  </si>
  <si>
    <t>WID0248</t>
  </si>
  <si>
    <t>TAPA WP2 INTEMPERIE PARA T7</t>
  </si>
  <si>
    <t>WID0250</t>
  </si>
  <si>
    <t>TOMA C2623 AEREA L6-30, 30AMP, 250VAC, 2P,3H</t>
  </si>
  <si>
    <t>WID0251</t>
  </si>
  <si>
    <t>TOMA 7899-W DOBLE GFCI, 20A, 125V BLANCO, 5-20R</t>
  </si>
  <si>
    <t>WID0255</t>
  </si>
  <si>
    <t>SUPRESOR 52120-7M3</t>
  </si>
  <si>
    <t>WID0257</t>
  </si>
  <si>
    <t>SUPRESOR 3824-0WM, 24VDC</t>
  </si>
  <si>
    <t>WID0275</t>
  </si>
  <si>
    <t>TAPA 80311-W, DECORA BLANCA, 3HUECOS, TORNILLOS</t>
  </si>
  <si>
    <t>WID0288</t>
  </si>
  <si>
    <t>TAPA 80321-W, DECORA BLANCA, 5HUECOS, TORNILLOS</t>
  </si>
  <si>
    <t>WID0298</t>
  </si>
  <si>
    <t>SENSOR OSC05-U0W ULTRA BLANCO, TECHO, 180Ø</t>
  </si>
  <si>
    <t>WID0299</t>
  </si>
  <si>
    <t>POWER OSP020-0D0 PACK 120/277VAC, 24VDC, 20AMP</t>
  </si>
  <si>
    <t>WID0302</t>
  </si>
  <si>
    <t>CONTROL D3204-1LW ILUMIN, 4CANAL,120VAC</t>
  </si>
  <si>
    <t>WID0303</t>
  </si>
  <si>
    <t>CONTROL D3206-1LW ILUMIN, 6CANAL,120VAC</t>
  </si>
  <si>
    <t>WID0304</t>
  </si>
  <si>
    <t>TOMA 4710 INCRUSTAR 15A, 125V, 2P+T, 3H</t>
  </si>
  <si>
    <t>WID0305</t>
  </si>
  <si>
    <t>INTERRUPTOR 5614-2W SENCILLO BLANCO 4VIAS, CON P</t>
  </si>
  <si>
    <t>WID0308</t>
  </si>
  <si>
    <t>SUPRESOR 51020-WMT PARALELO, 1F, 3H, 20AMP, 120VAC</t>
  </si>
  <si>
    <t>WID0316</t>
  </si>
  <si>
    <t>TOMA 1254-W, GRADO INDUS, 4SAL, 15AMP, 120VAC</t>
  </si>
  <si>
    <t>WID0318</t>
  </si>
  <si>
    <t>TAPA 80301-I DECORA CREMA, 1HUECO, PRESION</t>
  </si>
  <si>
    <t>WID0319</t>
  </si>
  <si>
    <t>TOMA 16292-00I DOBLE CREMA, 125/250VAC DECORA</t>
  </si>
  <si>
    <t>WID0321</t>
  </si>
  <si>
    <t>TOMA 7599-HGW DOBLE GFCI 15A,125V BLANCO 5-15R</t>
  </si>
  <si>
    <t>WID0324</t>
  </si>
  <si>
    <t>TOMA 8200-R DOBLE 15A,125V, G.H, ROJO</t>
  </si>
  <si>
    <t>WID0326</t>
  </si>
  <si>
    <t>TOMA 8200-W DOBLE 15A, 125V, G.H, BLANCO</t>
  </si>
  <si>
    <t>WID0337</t>
  </si>
  <si>
    <t>CONTROL D3208-1LW ILUMIN 8CANALES 120VAC</t>
  </si>
  <si>
    <t>WID0340</t>
  </si>
  <si>
    <t>DIMMER 6633-PLW DESLIZ 600W, INCAND, BLANCO. DECORA</t>
  </si>
  <si>
    <t>WID0341</t>
  </si>
  <si>
    <t>DIMMER 6633-PLI DESLIZ 600W INCAND, ALMENDRA DECORA</t>
  </si>
  <si>
    <t>WID0342</t>
  </si>
  <si>
    <t>INTERRUPTOR 1222-2I SENC, 2P, 20AMP, 120/277V,CREMA</t>
  </si>
  <si>
    <t>WID0343</t>
  </si>
  <si>
    <t>INTERRUPTOR 3032-02I, SENC, 2P, 30AMP, 120/277VAC</t>
  </si>
  <si>
    <t>WID0344</t>
  </si>
  <si>
    <t>TOMA 520-CV AEREA PLAST AMLLA, 20AMP, 125VAC, 5-20R</t>
  </si>
  <si>
    <t>WID0345</t>
  </si>
  <si>
    <t>TOMA 620-CV AEREA PLAST AMLLA, 20A, 250VAC, 6-20R</t>
  </si>
  <si>
    <t>WID0346</t>
  </si>
  <si>
    <t>CLAVIJA 620-PV RECTA AMLLA, 20AMP, 250VAC, 6-20P</t>
  </si>
  <si>
    <t>WID0347</t>
  </si>
  <si>
    <t>TOMA 7599-HGR DOBLE GFCI, 15A,125V ROJO 5-15R</t>
  </si>
  <si>
    <t>WID0348</t>
  </si>
  <si>
    <t>SUPRESOR 47277-007 PANEL 3F, 4H, 277/480VAC</t>
  </si>
  <si>
    <t>WID0349</t>
  </si>
  <si>
    <t>SUPRESOR 47120-007 PANEL 3F, 4H, 120/208VAC</t>
  </si>
  <si>
    <t>WID0350</t>
  </si>
  <si>
    <t>SUPRESOR 51110-001 PANEL 2F, 3H+T, 120/240VAC</t>
  </si>
  <si>
    <t>WID0351</t>
  </si>
  <si>
    <t>SUPRESOR 3800-DIN PANEL 120VAC, 2P, 3H</t>
  </si>
  <si>
    <t>WID0352</t>
  </si>
  <si>
    <t>SUPRESOR 3840-DIN PANEL 240VAC, 3P, 4H</t>
  </si>
  <si>
    <t>WID0353</t>
  </si>
  <si>
    <t>SUPRESOR 3824-DIN PANEL 24VDC, 2P 2H.</t>
  </si>
  <si>
    <t>WID0354</t>
  </si>
  <si>
    <t>SUPRESOR 8280-IGW TOMA DOBLE 15A,125VAC BLANCO</t>
  </si>
  <si>
    <t>WID0362</t>
  </si>
  <si>
    <t>MODULO 2277 REPUESTO, SUPRESOR 52277-M3</t>
  </si>
  <si>
    <t>WID0363</t>
  </si>
  <si>
    <t>SENSOR OSC04-IOW, INFRAR, TECHO, 360°, BLANCO</t>
  </si>
  <si>
    <t>WID0364</t>
  </si>
  <si>
    <t>SENSOR OSWWV-I0W, INFRAR, PARED, 115°, BLANCO</t>
  </si>
  <si>
    <t>WID0365</t>
  </si>
  <si>
    <t>SENSOR OSWHB-I0W, INFRAR, PARED, 6°(P' PASILLO), BLANCO</t>
  </si>
  <si>
    <t>WID0366</t>
  </si>
  <si>
    <t>SENSOR OSC20-U0W, INFRAR, TECHO, 360°, BLANCO</t>
  </si>
  <si>
    <t>WID0367</t>
  </si>
  <si>
    <t>SENSOR OSC10-MOW, INFRAR+ULTRAS,TECHO, 360°, BLANCO</t>
  </si>
  <si>
    <t>WID0368</t>
  </si>
  <si>
    <t>SENSOR OSC20-M0W, INFRAR+ULTRAS,TECHO, 360°, BLANCO</t>
  </si>
  <si>
    <t>WID0369</t>
  </si>
  <si>
    <t>INTERRUPTOR 5657-02W, DECORA, BLCO,15A,120/277VAC</t>
  </si>
  <si>
    <t>WID0370</t>
  </si>
  <si>
    <t>INTERRUPTOR 5657-02A, DECORA, BLCO,15A,120/277VAC</t>
  </si>
  <si>
    <t>WID0371</t>
  </si>
  <si>
    <t>INTERRUPTOR 05614-02A, SENCILLO ALMENDRA, 4VIAS</t>
  </si>
  <si>
    <t>WID0379</t>
  </si>
  <si>
    <t>TOMA 16462-W DOBLE DECORA, 250VAC, 20A</t>
  </si>
  <si>
    <t>WID0381</t>
  </si>
  <si>
    <t>SUPRESOR 3848-0WM, 48VDC</t>
  </si>
  <si>
    <t>WID0393</t>
  </si>
  <si>
    <t>TOMA DOBLE TAMPER T5320-I, BEIGE, 15AMP,120V</t>
  </si>
  <si>
    <t>WID0398</t>
  </si>
  <si>
    <t>MODULO 8120 REPUESTO, SUPRESOR</t>
  </si>
  <si>
    <t>WID0406</t>
  </si>
  <si>
    <t>DIMMER 62000-W, GIRAT 2000W, 120V, INCAND,BLANCO</t>
  </si>
  <si>
    <t>WID0408</t>
  </si>
  <si>
    <t>TAPA 80414-W, CIEGA, DECORA BLANCA, TORNILLOS</t>
  </si>
  <si>
    <t>WID0412</t>
  </si>
  <si>
    <t>DIMMER VIZIA RF VRI06-1LW,PARA BOMBILLA INCANDESCENTE 600W</t>
  </si>
  <si>
    <t>WID0413</t>
  </si>
  <si>
    <t>INTERRUPTOR VIZIA RF VRS15-1LW,15A</t>
  </si>
  <si>
    <t>WID0414</t>
  </si>
  <si>
    <t>CONTROL DE ZONAS VIZIA RF VRCZ4-1LW  4 ZONAS</t>
  </si>
  <si>
    <t>WID0415</t>
  </si>
  <si>
    <t>MODULO DIMMER VIZIA RF VRP03-1LW,PLUG-IN PARA BOMBILLA INCAN</t>
  </si>
  <si>
    <t>WID0416</t>
  </si>
  <si>
    <t>CONTROL REMOTO VIZIA RF VRCPG-0SG PROGRAMADOR AVANZADO</t>
  </si>
  <si>
    <t>WID0417</t>
  </si>
  <si>
    <t>CONTROL REMOTO VIZIA RF VRMR1-0SG IR DE ZONAS Y ESCENAS</t>
  </si>
  <si>
    <t>WID0420</t>
  </si>
  <si>
    <t>CERRADURA 5L000-L0K, CON LLAVE PARA CATA 47605</t>
  </si>
  <si>
    <t>WID0428</t>
  </si>
  <si>
    <t>INTERRUPTOR ACS15-1LW, SENCILLO ACENTI, TRES VIAS, BLANCO</t>
  </si>
  <si>
    <t>WID0429</t>
  </si>
  <si>
    <t>DIMMER ACM06-1LW, ACENTI, BLANCO, 450W</t>
  </si>
  <si>
    <t>WID0430</t>
  </si>
  <si>
    <t>TOMA AC315-00W, TRIPLE ACENTI, 125VAC, 15A</t>
  </si>
  <si>
    <t>WID0431</t>
  </si>
  <si>
    <t>TOMA AC215-00W, DOBLE ACENTI, 125VAC, 15A</t>
  </si>
  <si>
    <t>WID0432</t>
  </si>
  <si>
    <t>PLACA AC644-00W, 4 ESPACIOS, BLANCA, LINEA ACENTI</t>
  </si>
  <si>
    <t>WID0434</t>
  </si>
  <si>
    <t>SENSOR OSCO5-M0W, INFRAR+ULTRAS,TECHO, 180°, BLANCO</t>
  </si>
  <si>
    <t>WID0436</t>
  </si>
  <si>
    <t>BOTA 6034-00Y, PARA CLAVIJA INDUST. 20-30A, AMARILLA</t>
  </si>
  <si>
    <t>WID0439</t>
  </si>
  <si>
    <t>SENSOR OSWLR-I0W, INFRAR, PARED, 110°, BLANCO</t>
  </si>
  <si>
    <t>WID0440</t>
  </si>
  <si>
    <t>TOMA CR20-W DOBLE P.T, 20AMP, 125V, BLANCA, 5-20R</t>
  </si>
  <si>
    <t>WID0441</t>
  </si>
  <si>
    <t>INTERRUPTOR 3032-02W, SENC, 2P, 30AMP, 120/277VAC</t>
  </si>
  <si>
    <t>WID0442</t>
  </si>
  <si>
    <t>TOMA CS81-69 INCRUSTAR 50AMP, 480VAC, 3P+T, 4H, SIN NEMA</t>
  </si>
  <si>
    <t>WID0443</t>
  </si>
  <si>
    <t>CLAVIJA CS81-65C, 50AMP, 480VAC, 3P+T, 4H, SIN NEMA</t>
  </si>
  <si>
    <t>WID0444</t>
  </si>
  <si>
    <t>BOTA 6033-00Y PROTECTORA PARA CLAVIJA 1/2 VUELTA</t>
  </si>
  <si>
    <t>WID0446</t>
  </si>
  <si>
    <t>SENSOR OSFHU-CTW, INFRAR, PARED, 6°(P' PASILLO), BLANCO</t>
  </si>
  <si>
    <t>WID0447</t>
  </si>
  <si>
    <t>SUPLEMENTO PLÁSTICO ABS5320, PARA TOMA DOBLE 5320-W</t>
  </si>
  <si>
    <t>WID0448</t>
  </si>
  <si>
    <t>DIMMER ATI06-1L,600W,120VAC,INCANDESCENTE CON LED</t>
  </si>
  <si>
    <t>WID0449</t>
  </si>
  <si>
    <t>JACK AC108-R*5 CATEGORIA 5E, ACENTI</t>
  </si>
  <si>
    <t>WID0450</t>
  </si>
  <si>
    <t>DIMMER ACM10-1L,1000W,120VAC,INCANDESCENTE/HALOGENAS DE BALA</t>
  </si>
  <si>
    <t>WID0451</t>
  </si>
  <si>
    <t>DIMMER ACE04-1L, 400W,120VAC,HALOGENAS DE BALASTO ELECTRONIC</t>
  </si>
  <si>
    <t>WID0452</t>
  </si>
  <si>
    <t>DIMMER ACE06-1L,600W,120VAC,HALOGENAS DE BALASTO ELECTRONICO</t>
  </si>
  <si>
    <t>WID0453</t>
  </si>
  <si>
    <t>DIMMER ACX10-1L,1000VA,120VAC, FLUORESCENTE CON BALASTO DIME</t>
  </si>
  <si>
    <t>WID0454</t>
  </si>
  <si>
    <t>DIMMER ACH08-1L, 8A,120VAC, FLUORESCENTE CON BALASTO DIMERIZ</t>
  </si>
  <si>
    <t>WID0455</t>
  </si>
  <si>
    <t>CONTROL VENTILADOR ACF01-1L,15A, 120VAC</t>
  </si>
  <si>
    <t>WID0456</t>
  </si>
  <si>
    <t>REMOTO COORDINATING AC00R-10,PARA DIMMERS 120VAC/CONTROL VEN</t>
  </si>
  <si>
    <t>WID0457</t>
  </si>
  <si>
    <t>REMOTO MATCHING AC00R-1,PARA DIMMERS/CONTROL VENTILACION,3 V</t>
  </si>
  <si>
    <t>WID0458</t>
  </si>
  <si>
    <t>JACK RCA AC830-B** STRIPE ACENTI</t>
  </si>
  <si>
    <t>WID0459</t>
  </si>
  <si>
    <t>REMOTO ACOSR-10, PARA INTERRUPTOR  COORDINATING/3 VIAS/10 LO</t>
  </si>
  <si>
    <t>WID0460</t>
  </si>
  <si>
    <t>REMOTO ACOSR-1L,PARA INTERRUPTOR  MATCHING/3 VIAS/HASTA 5 LO</t>
  </si>
  <si>
    <t>WID0461</t>
  </si>
  <si>
    <t>INTERRUPTOR SENCILLO AC201-1L,LED, 20A,120VAC</t>
  </si>
  <si>
    <t>WID0462</t>
  </si>
  <si>
    <t>INTERRUPTOR  3 VIAS, AC203-1L,LED, 20A, 120VAC</t>
  </si>
  <si>
    <t>WID0463</t>
  </si>
  <si>
    <t>INTERRUPTOR  4 VIAS,AC204-1L,LED, 20A, 120VAC</t>
  </si>
  <si>
    <t>WID0464</t>
  </si>
  <si>
    <t>INTERRUPTOR  SENCILLO AC201-7L,LED, 20A,277VAC</t>
  </si>
  <si>
    <t>WID0465</t>
  </si>
  <si>
    <t>INTERRUPOT 3 VIAS AC203-7L,LED, 20A, 277VAC</t>
  </si>
  <si>
    <t>WID0466</t>
  </si>
  <si>
    <t>INTERRUPTOR 4 VIAS AC204-7L, CON LED, 20A, 277VAC</t>
  </si>
  <si>
    <t>WID0467</t>
  </si>
  <si>
    <t>JACK RCA AC735-R** TERMINACION110.BARREL,ACENTI</t>
  </si>
  <si>
    <t>WID0468</t>
  </si>
  <si>
    <t>TOMA TRIPLE AC320, 20A, 125VAC</t>
  </si>
  <si>
    <t>WID0469</t>
  </si>
  <si>
    <t>BANANA JACK AC837-B**, ACENTI</t>
  </si>
  <si>
    <t>WID0470</t>
  </si>
  <si>
    <t>TOMA DOBLE AC220, 20A,125VAC</t>
  </si>
  <si>
    <t>WID0471</t>
  </si>
  <si>
    <t>TOMA DOBLE GFCI ACGF1, 20A, 125V.</t>
  </si>
  <si>
    <t>WID0472</t>
  </si>
  <si>
    <t>TOMA DOBLE GFCI ACGF2, 15A, 125V</t>
  </si>
  <si>
    <t>WID0473</t>
  </si>
  <si>
    <t>TOMA DOBLE SUPRESOR ACSSR, LED DE INDICACION Y ALARMA AUDIBL</t>
  </si>
  <si>
    <t>WID0474</t>
  </si>
  <si>
    <t>TOMA SUPRESOR 6 SALIDAS ACSR6, LED DE INDICACION Y ALARMA AU</t>
  </si>
  <si>
    <t>WID0475</t>
  </si>
  <si>
    <t>TIMER ACT60-L,4 BOTONES AJUSTE (10,20,30,60 MIN) ,APAGADO,10</t>
  </si>
  <si>
    <t>WID0476</t>
  </si>
  <si>
    <t>SENSOR PARED ACP15-CB,180 GRADOS,INCANDESCENTE 1800VA; FLUOR</t>
  </si>
  <si>
    <t>WID0477</t>
  </si>
  <si>
    <t>REMOTO ACP0R-CB ,PARA SENSOR ACP15 Ó DIMMERS ACENTI,  3 VIAS</t>
  </si>
  <si>
    <t>WID0478</t>
  </si>
  <si>
    <t>TAPA ACWP1 EN POLIMERO SENCILLA</t>
  </si>
  <si>
    <t>WID0479</t>
  </si>
  <si>
    <t>TAPA ACWP2 EN POLIMERO DOBLE</t>
  </si>
  <si>
    <t>WID0480</t>
  </si>
  <si>
    <t>TAPA ACWP3 EN POLIMERO TRIPLE</t>
  </si>
  <si>
    <t>WID0481</t>
  </si>
  <si>
    <t>TAPA ACWP4 EN POLIMERO 4 ESPACIOS</t>
  </si>
  <si>
    <t>WID0482</t>
  </si>
  <si>
    <t>TAPA ACWP5 EN POLIMERO 5 ESPACIOS</t>
  </si>
  <si>
    <t>WID0483</t>
  </si>
  <si>
    <t>TAPA ACWP6 EN POLIMERO 6 ESPACIOS</t>
  </si>
  <si>
    <t>WID0484</t>
  </si>
  <si>
    <t>TAPA CIEGA ACW14</t>
  </si>
  <si>
    <t>WID0485</t>
  </si>
  <si>
    <t>BINDING POST AC833-B, STRIPE</t>
  </si>
  <si>
    <t>WID0486</t>
  </si>
  <si>
    <t>DIMMER VIZIA RF VRI10-1LW,PARA BOMBILLA INCANDESCENTE 1000W</t>
  </si>
  <si>
    <t>WID0487</t>
  </si>
  <si>
    <t>DIMMER VIZIA RF VRM10-1LW,PARA BOMBILLA HALOGENA BALASTO MAG</t>
  </si>
  <si>
    <t>WID0488</t>
  </si>
  <si>
    <t>DIMMER VIZIA RF VRE06-1LW PARA BOMBILLA HALOGENA BALASTO ELE</t>
  </si>
  <si>
    <t>WID0489</t>
  </si>
  <si>
    <t>CONTROL DE VENTILADOR VRF01-1LW, 1,5A</t>
  </si>
  <si>
    <t>WID0490</t>
  </si>
  <si>
    <t>ADAPTADOR BNC AC084-B*F, NIQUEL PLATEADO</t>
  </si>
  <si>
    <t>WID0491</t>
  </si>
  <si>
    <t>INTERRUPTOR VIZIA RF VRS05-1LW,PARA BOMBILLA INCANDESCENTE 5</t>
  </si>
  <si>
    <t>WID0492</t>
  </si>
  <si>
    <t>ADAPTADOR BNC AC832-OB*, ORO PLATEADO</t>
  </si>
  <si>
    <t>WID0493</t>
  </si>
  <si>
    <t>MODULO INTERRUPTOR VIZIA RF VRP15-1LW,PLUG-IN 15A</t>
  </si>
  <si>
    <t>WID0494</t>
  </si>
  <si>
    <t>MODULO INTERFACE VIZIA RF PLUG-IN RS232 ASCII</t>
  </si>
  <si>
    <t>WID0496</t>
  </si>
  <si>
    <t>CONTROL DE ZONAS VRCZ1-1LW VIZIA RF  1 ZONA</t>
  </si>
  <si>
    <t>WID0497</t>
  </si>
  <si>
    <t>ADAPTADOR TIPO F AC084-F*F, NIQUEL PLATEADO</t>
  </si>
  <si>
    <t>WID0498</t>
  </si>
  <si>
    <t>REMOTO VP0SR-10W PARA INTERRUPTOR VIZIA RF +  COORDINATING H</t>
  </si>
  <si>
    <t>WID0499</t>
  </si>
  <si>
    <t>CONTROL DE ESCENAS VIZIA RF  VRCS1-1LW 1 ESCENA</t>
  </si>
  <si>
    <t>WID0500</t>
  </si>
  <si>
    <t>CONTROL DE ESCENAS VIZIA RF VRCS4-1LW  4 ESCENAS</t>
  </si>
  <si>
    <t>WID0501</t>
  </si>
  <si>
    <t>ADAPTADOR TIPO F AC831-OB*, ORO PLATEADO</t>
  </si>
  <si>
    <t>WID0502</t>
  </si>
  <si>
    <t>CONTROL REMOTO VIZIA RF VRCPG-BSG PROGRAMADOR BASICO</t>
  </si>
  <si>
    <t>WID0503</t>
  </si>
  <si>
    <t>BASE AC642 PARA QUICK PORT 2 VENTANAS</t>
  </si>
  <si>
    <t>WID0504</t>
  </si>
  <si>
    <t>KIT MARCACION PARA BOTONERA VRCZ4-1LW (EN INGLES)</t>
  </si>
  <si>
    <t>WID0505</t>
  </si>
  <si>
    <t>KIT MARCACION PARA BOTONERA VRCS4-1LW (EN INGLES)</t>
  </si>
  <si>
    <t>WID0506</t>
  </si>
  <si>
    <t>DIMMER VIZIA VZI06-1LW PARA BOMBILLA INCANDESCENTE 600W</t>
  </si>
  <si>
    <t>WID0507</t>
  </si>
  <si>
    <t>DIMMER VIZIA VPM06-1LW PARA BOMBILLA HALOGENA BALASTO MAGNET</t>
  </si>
  <si>
    <t>WID0508</t>
  </si>
  <si>
    <t>DIMMER VIZIA VPM10-1LW PARA BOMBILLA HALOGENA BALASTO MAGNET</t>
  </si>
  <si>
    <t>WID0509</t>
  </si>
  <si>
    <t>DIMMER VIZIA RF PARA BOMBILLA HALOGENA BALASTO ELECTRONICO 4</t>
  </si>
  <si>
    <t>WID0510</t>
  </si>
  <si>
    <t>DIMMER VIZIA RF PARA BOMBILLA HALOGENA BALASTO ELECTRONICO 6</t>
  </si>
  <si>
    <t>WID0511</t>
  </si>
  <si>
    <t>DIMMER VIZIA RF VPX10-1LW PARA BALASTO FLUORESCENTE TIPO MAR</t>
  </si>
  <si>
    <t>WID0512</t>
  </si>
  <si>
    <t>DIMMER VIZIA RF VPX12-7LW PARA BALASTO FLUORESCENTE TIPO MAR</t>
  </si>
  <si>
    <t>WID0513</t>
  </si>
  <si>
    <t>DIMMER VIZIA RF VPH8-1LW PARA BALASTO FLUORESCENTE TIPO HI-L</t>
  </si>
  <si>
    <t>WID0514</t>
  </si>
  <si>
    <t>DIMMER VIZIA RF VPH6-7LW PARA BALASTO FLUORESCENTE TIPO HI-L</t>
  </si>
  <si>
    <t>WID0515</t>
  </si>
  <si>
    <t>CONTROL DE VENTILADOR VPF01-1LW, 1,5A</t>
  </si>
  <si>
    <t>WID0516</t>
  </si>
  <si>
    <t>INTERRUPTOR VIZIA RF VPS15-1LW 15A</t>
  </si>
  <si>
    <t>WID0517</t>
  </si>
  <si>
    <t>REMOTO VP00R-1LW PARA DIMMER/CONTROL VENTILADOR VIZIA RF +</t>
  </si>
  <si>
    <t>WID0518</t>
  </si>
  <si>
    <t>REMOTO PARA DIMMER VP00R-7LW</t>
  </si>
  <si>
    <t>WID0519</t>
  </si>
  <si>
    <t>REMOTO PARA DIMMER VP00R-10W</t>
  </si>
  <si>
    <t>WID0520</t>
  </si>
  <si>
    <t>REMOTO PARA INTERRUPTOR VP0SR-1LW</t>
  </si>
  <si>
    <t>WID0522</t>
  </si>
  <si>
    <t>TAPA CIEGA AC084-B*B, ACENTI</t>
  </si>
  <si>
    <t>WID0523</t>
  </si>
  <si>
    <t>MODULO S-VIDEO AC734-SV*, TERMINACION 110, ACENTI</t>
  </si>
  <si>
    <t>WID0524</t>
  </si>
  <si>
    <t>BASE AC644 PARA QUICK PORT 4 VENTANAS</t>
  </si>
  <si>
    <t>WID0525</t>
  </si>
  <si>
    <t>BASE AC646 PARA QUICK PORT 6 VENTANAS</t>
  </si>
  <si>
    <t>WID0526</t>
  </si>
  <si>
    <t>SOCKET BI-PIN 13357-N, ALTO,PARA T8,660W</t>
  </si>
  <si>
    <t>WID0527</t>
  </si>
  <si>
    <t>TOMA AEREA CS81-64C,1/2 VUELTA,50AMP,480V,3F,NO NEMA</t>
  </si>
  <si>
    <t>WID0528</t>
  </si>
  <si>
    <t>TAPA 7770 PARA TOMA SEGURIDAD 50AMP</t>
  </si>
  <si>
    <t>WID0529</t>
  </si>
  <si>
    <t>SUPRESOR 74120-7M3,120/208V,7MODOS,3F</t>
  </si>
  <si>
    <t>WID0530</t>
  </si>
  <si>
    <t>SUPRESOR 74277-7M3,277/480V,7MODOS,3F</t>
  </si>
  <si>
    <t>WID0531</t>
  </si>
  <si>
    <t>ADAPTADOR OSFOA-00W PARA SENSOR OSFHU-CTW</t>
  </si>
  <si>
    <t>WID0532</t>
  </si>
  <si>
    <t>TOMA GH+TA 16262-IGW,DECORA,, BLANCA,15AMP,125V</t>
  </si>
  <si>
    <t>WID0533</t>
  </si>
  <si>
    <t>TAPA 4 ESPACIOS  80312-W, DECORA, BLANCA</t>
  </si>
  <si>
    <t>WID0535</t>
  </si>
  <si>
    <t>TOMA DOBLE TAMPER T5320-W, BLANCA, 15AMP,120V</t>
  </si>
  <si>
    <t>WID0536</t>
  </si>
  <si>
    <t>TOMA GH 8200-GY, GRIS, 15A,120V</t>
  </si>
  <si>
    <t>WID0544</t>
  </si>
  <si>
    <t>SENSOR MULTITECNOLOGIA OSSMT-MD</t>
  </si>
  <si>
    <t>WID0548</t>
  </si>
  <si>
    <t>SENSOR PARED ACENTI ACP10-0L, 20AMP, 125V,BLANCO</t>
  </si>
  <si>
    <t>EZC250N3125</t>
  </si>
  <si>
    <t>Imteruptor Automatico tripolar Easy Pact para 125 Amp 50kA 240V  Marca MERLIN GERIN Referencia: EZC250N3125</t>
  </si>
  <si>
    <t>MERLIN GERIN</t>
  </si>
  <si>
    <t>NACIONAL</t>
  </si>
  <si>
    <t>Mt</t>
  </si>
  <si>
    <t>3705100_1</t>
  </si>
  <si>
    <t>3705103_1</t>
  </si>
  <si>
    <t>3705106_1</t>
  </si>
  <si>
    <t>3705200_1</t>
  </si>
  <si>
    <t>3705203_1</t>
  </si>
  <si>
    <t>3705109_1</t>
  </si>
  <si>
    <t>3705300_1</t>
  </si>
  <si>
    <t>3705206_1</t>
  </si>
  <si>
    <t>3705110_1</t>
  </si>
  <si>
    <t>3705303_1</t>
  </si>
  <si>
    <t>3705209_1</t>
  </si>
  <si>
    <t>3705112_1</t>
  </si>
  <si>
    <t>3705306_1</t>
  </si>
  <si>
    <t>3705210_1</t>
  </si>
  <si>
    <t>3705115_1</t>
  </si>
  <si>
    <t>3705309_1</t>
  </si>
  <si>
    <t>3705212_1</t>
  </si>
  <si>
    <t>3705118_1</t>
  </si>
  <si>
    <t>3705310_1</t>
  </si>
  <si>
    <t>3705509_1</t>
  </si>
  <si>
    <t>3705215_1</t>
  </si>
  <si>
    <t>3705121_1</t>
  </si>
  <si>
    <t>3705312_1</t>
  </si>
  <si>
    <t>3705510_1</t>
  </si>
  <si>
    <t>3705218_1</t>
  </si>
  <si>
    <t>3705315_1</t>
  </si>
  <si>
    <t>3705609_1</t>
  </si>
  <si>
    <t>3705512_1</t>
  </si>
  <si>
    <t>3705221_1</t>
  </si>
  <si>
    <t>3705318_1</t>
  </si>
  <si>
    <t>3705610_1</t>
  </si>
  <si>
    <t>3705612_1</t>
  </si>
  <si>
    <t>3705515_1</t>
  </si>
  <si>
    <t>3705321_1</t>
  </si>
  <si>
    <t>3705518_1</t>
  </si>
  <si>
    <t>3705330_1</t>
  </si>
  <si>
    <t>3705615_1</t>
  </si>
  <si>
    <t>3705521_1</t>
  </si>
  <si>
    <t>3705339_1</t>
  </si>
  <si>
    <t>3705618_1</t>
  </si>
  <si>
    <t>3705530_1</t>
  </si>
  <si>
    <t>3705621_1</t>
  </si>
  <si>
    <t>3705630_1</t>
  </si>
  <si>
    <t>3705539_1</t>
  </si>
  <si>
    <t>3705639_1</t>
  </si>
  <si>
    <t>KIT001</t>
  </si>
  <si>
    <t xml:space="preserve">kit de iluminacion interior tablero (Lampara Tipo Led, micro de activacion) </t>
  </si>
  <si>
    <t>xxxx</t>
  </si>
  <si>
    <t>COFRECOL</t>
  </si>
  <si>
    <t>PA001</t>
  </si>
  <si>
    <t>Protector en acrilico para Barraje principal</t>
  </si>
  <si>
    <t>LOV0325</t>
  </si>
  <si>
    <t>Modulo para transferencia automatica  ATL10</t>
  </si>
  <si>
    <t>LOV0326</t>
  </si>
  <si>
    <t>FUENTE PARA ATL10 220/12…48VDC</t>
  </si>
  <si>
    <t>AM3X8-8</t>
  </si>
  <si>
    <t xml:space="preserve">CUENTA TRIFASICA conectada mediante conductores de cobre aislado a 600 V, THW, calibre No. 8 AWG 3 fases + neutro en calibre No. 8 AWG,  con interruptor tipo riel trifasico de XXXXXXX Amp.
</t>
  </si>
  <si>
    <t>FNT</t>
  </si>
  <si>
    <t>AM3X8-10</t>
  </si>
  <si>
    <t xml:space="preserve">CUENTA TRIFASICA conectada mediante conductores de cobre aislado a 600 V, THW, calibre No. 8 AWG 3 fases + neutro en calibre No. 10 AWG,  con interruptor tipo riel trifasico de XXXXXXX Amp.
</t>
  </si>
  <si>
    <t>AM3X4-6</t>
  </si>
  <si>
    <t xml:space="preserve">CUENTA TRIFASICA conectada mediante conductores de cobre aislado a 600 V, THW, calibre No. 4 AWG 3 fases + neutro en calibre No. 6 AWG,  con interruptor tipo riel trifasico de XXXXXXX Amp.
</t>
  </si>
  <si>
    <t>AM3X6-8</t>
  </si>
  <si>
    <t xml:space="preserve">CUENTA TRIFASICA conectada mediante conductores de cobre aislado a 600 V, THW, calibre No. 6 AWG 3 fases + neutro en calibre No. 8 AWG,  con interruptor tipo riel trifasico de XXXXXXX Amp.
</t>
  </si>
  <si>
    <t>AM3X2-4</t>
  </si>
  <si>
    <t xml:space="preserve">CUENTA TRIFASICA conectada mediante conductores de cobre aislado a 600 V, THW, calibre No. 2 AWG 3 fases + neutro en calibre No. 4 AWG,  con interruptor tipo XXXXXXX trifasico de XXXXXXX Amp.
</t>
  </si>
  <si>
    <t>AM2X8</t>
  </si>
  <si>
    <t xml:space="preserve">CUENTA TRIFASICA conectada mediante conductores de cobre aislado a 600 V, THW, calibre No. 8 AWG fase + neutro en calibre No. 8 AWG,  con interruptor tipo riel monofasico de XXXXXXX Amp.
</t>
  </si>
  <si>
    <t>AM2X6</t>
  </si>
  <si>
    <t xml:space="preserve">CUENTA TRIFASICA conectada mediante conductores de cobre aislado a 600 V, THW, calibre No. 6 AWG fase + neutro en calibre No. 6 AWG,  con interruptor tipo riel monofasico de XXXXXXX Amp.
</t>
  </si>
  <si>
    <t>KIT002</t>
  </si>
  <si>
    <t>kit Ventilacion interior tablero (termostato, ventiladores-extractores, relillas de proteccion, filtros e interruptor tipo riel para proteccion)</t>
  </si>
  <si>
    <t>KIT</t>
  </si>
  <si>
    <t>KIT003</t>
  </si>
  <si>
    <t xml:space="preserve">kit control humedad interior tablero (higrostato, resistencia calefactora, e interruptor tipo riel de proteccion). </t>
  </si>
  <si>
    <t>CONTACTOR   9,6A AC3 / 16A AC1, 24VAC,4 CONTACTOS NO , CE+UL</t>
  </si>
  <si>
    <t>CONTACTOR   9,6A AC3 / 16A AC1, 110VAC,4 CONTACTOS NO , CE+UL</t>
  </si>
  <si>
    <t>CONTACTOR   9,6A AC3 / 16A AC1, 230VAC,4 CONTACTOS NO , CE+UL</t>
  </si>
  <si>
    <t>CONTACTOR   9,6A AC3 / 16A AC1, 230VAC,3 CONTACTOS NO + 1 CONTACTO NC , CE+UL</t>
  </si>
  <si>
    <t>CONTACTOR   9,6A AC3 / 16A AC1, 110VAC,2 CONTACTOS NO + 2 CONTACTOS NC , CE+UL</t>
  </si>
  <si>
    <t>CONTACTOR   9,6A AC3 / 16A AC1, 230VAC,2 CONTACTOS NO + 2 CONTACTOS NC , CE+UL</t>
  </si>
  <si>
    <t xml:space="preserve">CONTACTOR   9A AC3 110VAC, 3p + NA, 60Hz. </t>
  </si>
  <si>
    <t>CONTACTOR   9A AC3 220VAC, 3p + NA, 60Hz.</t>
  </si>
  <si>
    <t xml:space="preserve">CONTACTOR 12A AC3 110VAC, 3p + NA, 60Hz. </t>
  </si>
  <si>
    <t xml:space="preserve">CONTACTOR 12A AC3 220VAC, 3p + NA, 60Hz. </t>
  </si>
  <si>
    <t xml:space="preserve">CONTACTOR 18A AC3 110VAC, 3p + NA, 60Hz. </t>
  </si>
  <si>
    <t xml:space="preserve">CONTACTOR 18A AC3 220VAC, 3p + NA, 60Hz. </t>
  </si>
  <si>
    <t xml:space="preserve">CONTACTOR 25A AC3 110VAC, 3p + NA, 60Hz. </t>
  </si>
  <si>
    <t xml:space="preserve">CONTACTOR 25A AC3 220VAC, 3p + NA, 60Hz. </t>
  </si>
  <si>
    <t xml:space="preserve">CONTACTOR 32A AC3 110VAC, 3p + NA, 60Hz. </t>
  </si>
  <si>
    <t xml:space="preserve">CONTACTOR 32A AC3 220VAC, 3p + NA, 60Hz. </t>
  </si>
  <si>
    <t>CONTACTOR 40A AC3 110VAC, 3p +NA+NC  60Hz.</t>
  </si>
  <si>
    <t xml:space="preserve">CONTACTOR 40A AC3 220VAC, 3p +NA+NC  60Hz. </t>
  </si>
  <si>
    <t xml:space="preserve">CONTACTOR 50A AC3 110VAC, 3p +NA+NC  60Hz. </t>
  </si>
  <si>
    <t xml:space="preserve">CONTACTOR 50A AC3 220VAC, 3p +NA+NC  60Hz. </t>
  </si>
  <si>
    <t xml:space="preserve">CONTACTOR 65A AC3 110VAC, 3p +NA+NC  60Hz. </t>
  </si>
  <si>
    <t xml:space="preserve">CONTACTOR 65A AC3 220VAC, 3p +NA+NC  60Hz. </t>
  </si>
  <si>
    <t xml:space="preserve">CONTACTOR 80A AC3 110VAC, 3p +NA+NC  60Hz. </t>
  </si>
  <si>
    <t xml:space="preserve">CONTACTOR 80A AC3 220VAC, 3p +NA+NC  60Hz. </t>
  </si>
  <si>
    <t xml:space="preserve">CONTACTOR 95A AC3 110VAC, 3p +NA+NC  60Hz. </t>
  </si>
  <si>
    <t xml:space="preserve">CONTACTOR 95A AC3 220VAC, 3p +NA+NC  60Hz. </t>
  </si>
  <si>
    <t xml:space="preserve">CONTACTOR  115 AMP. AC3 110 VAC 3p +NA+NC  60Hz. </t>
  </si>
  <si>
    <t xml:space="preserve">CONTACTOR  115 AMP. AC3 220 VAC 3p +NA+NC  60Hz. </t>
  </si>
  <si>
    <t xml:space="preserve">CONTACTOR  150 AMP. AC3 220 VAC 3p +NA+NC  60Hz. </t>
  </si>
  <si>
    <t xml:space="preserve">CONTACTOR  185 AMP. AC3 110 VAC 3p +NA+NC  60Hz. </t>
  </si>
  <si>
    <t xml:space="preserve">CONTACTOR  185 AMP. AC3 220 VAC 3p +NA+NC  60Hz. </t>
  </si>
  <si>
    <t>CONTACTOR  225 AMP. AC3 220 VAC 3p +NA+NC  60Hz.</t>
  </si>
  <si>
    <t xml:space="preserve">CONTACTOR 330 AMP. AC3 220 VAC, 3p + NO+NC  60Hz. </t>
  </si>
  <si>
    <t xml:space="preserve">CONTACTOR 400 AMP. AC3 220 VAC, 3p + NO+NC  60Hz. </t>
  </si>
  <si>
    <t xml:space="preserve">CONTACTOR 500 AMP. AC3 220 VAC, 3p + NO+NC  60Hz. </t>
  </si>
  <si>
    <t xml:space="preserve">CONTACTOR 630 AMP. AC3 220 VAC, 3p + NO+NC  60Hz. </t>
  </si>
  <si>
    <t>RELE TERMICO PARA LC1, 0,63 - 1 A</t>
  </si>
  <si>
    <t>RELE TERMICO PARA LC1, 1 - 1,6A</t>
  </si>
  <si>
    <t>RELE TERMICO PARA LC1, 1,6 - 2,5A</t>
  </si>
  <si>
    <t>RELE TERMICO PARA LC1, 2,5 - 4A</t>
  </si>
  <si>
    <t>RELE TERMICO PARA LC1, 4 - 6A</t>
  </si>
  <si>
    <t>RELE TERMICO PARA LC1, 5,5 - 8A</t>
  </si>
  <si>
    <t>RELE TERMICO PARA LC1, 7 - 10A</t>
  </si>
  <si>
    <t>RELE TERMICO PARA LC1, 9 - 13A</t>
  </si>
  <si>
    <t>RELE TERMICO PARA LC1, 12 - 18A</t>
  </si>
  <si>
    <t>RELE TERMICO PARA LC1, 17 - 25A</t>
  </si>
  <si>
    <t>RELE TERMICO PARA LC1, 23 - 32A</t>
  </si>
  <si>
    <t>RELE TERMICO PARA LC1, 28 - 36A</t>
  </si>
  <si>
    <t>RELE TERMICO PARA LC1,  23 - 32 A</t>
  </si>
  <si>
    <t>RELE TERMICO PARA LC1, 30 - 40A</t>
  </si>
  <si>
    <t>RELE TERMICO PARA LC1, 37 - 50A</t>
  </si>
  <si>
    <t>RELE TERMICO PARA LC1, 48 - 65A</t>
  </si>
  <si>
    <t>RELE TERMICO PARA LC1,  55 - 70A</t>
  </si>
  <si>
    <t>RELE TERMICO PARA LC1,  63 - 80A</t>
  </si>
  <si>
    <t>RELE TERMICO PARA LC1,  80 - 93A</t>
  </si>
  <si>
    <t>RELE TERMICO  0.4 - 0.63A. PARA  CONTACTOR 09 - 25, UL</t>
  </si>
  <si>
    <t>RELE TERMICO  0.63 - 1A. PARA CONTACTOR  09 - 25, UL</t>
  </si>
  <si>
    <t>RELE TERMICO  1-1.6A. PARA  CONTACTOR 09 - 25, UL</t>
  </si>
  <si>
    <t>RELE TERMICO 1.6 - 2.5A. PARA CONTACTOR 09 - 25, UL</t>
  </si>
  <si>
    <t>RELE TERMICO  2.5 - 4A. PARA CONTACTOR 09 - 25, UL</t>
  </si>
  <si>
    <t>RELE TERMICO  4 - 6A. PARA CONTACTOR 09 - 25, UL</t>
  </si>
  <si>
    <t>RELE TERMICO  5.5 - 8A. PARACONTACTOR 09 - 25, UL</t>
  </si>
  <si>
    <t>RELE TERMICO  7-10A. PARA CONTACTOR 09 - 25, UL</t>
  </si>
  <si>
    <t>RELE TERMICO  9 - 13A.  PARA CONTACTOR 09 - 25, UL</t>
  </si>
  <si>
    <t>RELE TERMICO  12 - 18A. PARA CONTACTOR 09 - 25, UL</t>
  </si>
  <si>
    <t>RELE TERMICO 17 - 25A.  PARA CONTACTOR 09 - 25, UL</t>
  </si>
  <si>
    <t>RELE TERMICO  23 - 32A. PARA CONTACTOR  32, UL</t>
  </si>
  <si>
    <t>RELE TERMICO  28 - 36A. PARA CONTACTOR 32, UL</t>
  </si>
  <si>
    <t>RELE TERMICO  23 - 32A.  PARA CONTACTOR 40-50-65-80-95, UL</t>
  </si>
  <si>
    <t>RELE TERMICO  30- 40A.  PARA CONTACTOR 40-50-65-80-95, UL</t>
  </si>
  <si>
    <t>RELE TERMICO  37- 50A.  PARA CONTACTOR 40-50-65-80-95, UL</t>
  </si>
  <si>
    <t>RELE TERMICO  48 - 65A. PARA CONTACTOR 40-50-65-80-95, UL</t>
  </si>
  <si>
    <t>RELE TERMICO  55 - 70A. PARA CONTACTOR 40-50-65-80-95, UL</t>
  </si>
  <si>
    <t>RELE TERMICO  63 - 80A. PARA CONTACTOR 40-50-65-80-95, UL</t>
  </si>
  <si>
    <t>RELE TERMICO  80 - 93A. PARA CONTACTOR 40-50-65-80-95, UL</t>
  </si>
  <si>
    <t>RELE TERMICO  80 - 125A. PARA CONTACTOR 115-150-185-225, UL</t>
  </si>
  <si>
    <t>RELE TERMICO  100 - 160A. PARA CONTACTOR 115-150-185-225, UL</t>
  </si>
  <si>
    <t>RELE TERMICO  125 - 200A. PARA CONTACTOR 115-150-185-225, UL</t>
  </si>
  <si>
    <t>RELE TERMICO  160 - 250A. PARA CONTACTOR 225-265-330-400, UL</t>
  </si>
  <si>
    <t>RELE TERMICO  5 - 10A. PARA  CONTACTOR 09 - 12A</t>
  </si>
  <si>
    <t>RELE TERMICO  10 - 20A. PARA CONTACTOR  18A</t>
  </si>
  <si>
    <t>RELE TERMICO  22 - 32A. PARA  CONTACTOR 32A</t>
  </si>
  <si>
    <t>RELE TERMICO 20 - 40A. PARA CONTACTOR 40A</t>
  </si>
  <si>
    <t>RELE TERMICO  30 - 65A. PARA CONTACTOR 50 - 65A</t>
  </si>
  <si>
    <t>RELE TERMICO  50 - 100A. PARA CONTACTOR 80 - 95</t>
  </si>
  <si>
    <t xml:space="preserve">CONTACTOR A/C 2X30 AMP. AC3 24VAC  60Hz. </t>
  </si>
  <si>
    <t>EBC</t>
  </si>
  <si>
    <t xml:space="preserve">CONTACTOR A/C 3X40 AMP. AC3 110VAC  60Hz. </t>
  </si>
  <si>
    <t xml:space="preserve">BOBINA 24V 60HZ (PARA CONTACTOR 09-12-18) </t>
  </si>
  <si>
    <t xml:space="preserve">BOBINA 110V 60HZ (PARA CONTACTOR 09-12-18)  </t>
  </si>
  <si>
    <t xml:space="preserve">BOBINA 220V 60HZ (PARA CONTACTOR 09-12-18)  </t>
  </si>
  <si>
    <t xml:space="preserve">BOBINA 440V 60HZ (PARA CONTACTOR 09-12-18) </t>
  </si>
  <si>
    <t xml:space="preserve">BOBINA 110V 60HZ (PARA CONTACTOR 25-32)  </t>
  </si>
  <si>
    <t xml:space="preserve">BOBINA 220V 60HZ (PARA CONTACTOR 25-32)  </t>
  </si>
  <si>
    <t xml:space="preserve">BOBINA 440V 60HZ (PARA CONTACTOR 25-32) </t>
  </si>
  <si>
    <t xml:space="preserve">BOBINA 110V 60HZ (PARA CONTACTOR 40-95)  </t>
  </si>
  <si>
    <t xml:space="preserve">BOBINA 440V 60HZ (PARA CONTACTOR 40-95)  </t>
  </si>
  <si>
    <t xml:space="preserve">BOBINA 220V 60HZ (PARA CONTACTOR 40-95)  </t>
  </si>
  <si>
    <t xml:space="preserve">BOBINA 110V 60HZ (PARA CONTACTOR 115-150)  </t>
  </si>
  <si>
    <t xml:space="preserve">BOBINA 220V 60HZ (PARA CONTACTOR 115-150)  </t>
  </si>
  <si>
    <t>BOBINA 440V 60HZ (PARA CONTACTOR 115-150)</t>
  </si>
  <si>
    <t xml:space="preserve">BOBINA 110V 60HZ (PARA CONTACTOR 185-225) </t>
  </si>
  <si>
    <t xml:space="preserve">BOBINA 220V 60HZ (PARA CONTACTOR 185-225)  </t>
  </si>
  <si>
    <t xml:space="preserve">BOBINA 440V 60HZ (PARA CONTACTOR 185-225) </t>
  </si>
  <si>
    <t xml:space="preserve">BOBINA 110V 60HZ (PARA CONTACTOR 265)  </t>
  </si>
  <si>
    <t xml:space="preserve">BOBINA 220V 60HZ (PARA CONTACTOR 265) </t>
  </si>
  <si>
    <t xml:space="preserve">BOBINA 440V 60HZ (PARA CONTACTOR 265) </t>
  </si>
  <si>
    <t xml:space="preserve">ENCLAVAMIENTO MECANICO (PARA CONTACTOR 09-32A) </t>
  </si>
  <si>
    <t xml:space="preserve">ENCLAVAMIENTO MECANICO (PARA CONTACTOR 40-65A) </t>
  </si>
  <si>
    <t xml:space="preserve">ENCLAVAMIENTO MECANICO (PARA CONTACTOR  80-95A) </t>
  </si>
  <si>
    <t xml:space="preserve">ENCLAVAMIENTO MECANICO (PARA CONTACTOR 115-150A) </t>
  </si>
  <si>
    <t xml:space="preserve">ENCLAVAMIENTO MECANICO (PARA CONTACTOR 185-225A) </t>
  </si>
  <si>
    <t xml:space="preserve">ENCLAVAMIENTO MECANICO (PARA CONTACTOR  265A) </t>
  </si>
  <si>
    <t xml:space="preserve">ENCLAVAMIENTO MECANICO (PARA CONTACTOR  630A) </t>
  </si>
  <si>
    <t xml:space="preserve">BASE PARA RELE TERMICO  (0.4A  A  25A) </t>
  </si>
  <si>
    <t xml:space="preserve">BASE PARA RELE TERMICO  ( 23A  A  36A)                 </t>
  </si>
  <si>
    <t xml:space="preserve">BASE PARA RELE TERMICO   ( 23A  A  65A)                 </t>
  </si>
  <si>
    <t>TEMPORIZADOR TIPO BLOQUE DE CONTACTOS 0.1-30seg,  CONTACTOR 9-95 AMP</t>
  </si>
  <si>
    <t>TEMPORIZADOR TIPO BLOQUE DE CONTACTOS 10-180seg,  CONTACTOR 9-95 AMP</t>
  </si>
  <si>
    <t>ARRANCADOR DIRECTO  2,5 - 4A, 220VAC</t>
  </si>
  <si>
    <t>ARRANCADOR DIRECTO EN 4 - 6A,  220VAC</t>
  </si>
  <si>
    <t>ARRANCADOR DIRECTO  5,5 - 8A , 220VAC</t>
  </si>
  <si>
    <t>ARRANCADOR DIRECTO 7 - 10A, 220VAC</t>
  </si>
  <si>
    <t>ARRANCADOR DIRECTO 9 - 13A, 220VAC</t>
  </si>
  <si>
    <t>ARRANCADOR DIRECTO 12 - 18A,220VAC</t>
  </si>
  <si>
    <t>ARRANCADOR DIRECTO 17 - 25A, 220VAC</t>
  </si>
  <si>
    <t>ARRANCADOR DIRECTO  23 – 32A,220VAC</t>
  </si>
  <si>
    <t>GUARDAMOTOR 20-40A</t>
  </si>
  <si>
    <t>GUARDAMOTOR 40-63A</t>
  </si>
  <si>
    <t>GUARDAMOTOR 56-80A</t>
  </si>
  <si>
    <t>ACCIONAMIENTO DE DISPARO POR BAJO VOLTAJE,RANGO  220-240 VAC 60Hz</t>
  </si>
  <si>
    <t>ACCIONAMIENTO DE DISPARO (SHUNT),110-115 VAC 60Hz</t>
  </si>
  <si>
    <t>CAJA PLASTICA P/GUARDAMOTOR (06200-06218)</t>
  </si>
  <si>
    <t>CONTACTO AUXILIAR INSTANTANEO 2NO PARA GUARDAMOTOR CHINT</t>
  </si>
  <si>
    <t>CONTACTO AUXILIAR INSTANTANEO 1NO+1NC PARA GUARDAMOTOR CHINT</t>
  </si>
  <si>
    <t>ARRANCADOR DIRECTO  4 - 6A,  220VAC</t>
  </si>
  <si>
    <t>ARRANCADOR DIRECTO   5,5 - 8A , 220VAC</t>
  </si>
  <si>
    <t>ARRANCADOR DIRECTO  9 - 13A, 220VAC</t>
  </si>
  <si>
    <t>ARRANCADOR DIRECTO  12 - 18A,220VAC</t>
  </si>
  <si>
    <t>ARRANCADOR DIRECTO 12 - 18A,220VAC  SIN PULSADOR</t>
  </si>
  <si>
    <t>ARRANCADOR DIRECTO  4 - 6A,  220VAC, CONTACTOR 18A</t>
  </si>
  <si>
    <t>ARRANCADOR DIRECTO   5,5 - 8A , 220VAC, CONTACTOR 18A</t>
  </si>
  <si>
    <t>ARRANCADOR DIRECTO 7 - 10A, 220VAC, CONTACTOR 18A</t>
  </si>
  <si>
    <t>ARRANCADOR DIRECTO  9 - 13A, 220VAC, CONTACTOR 18A</t>
  </si>
  <si>
    <t>ARRANCADOR DIRECTO  12 - 18A,220VAC, CONTACTOR 32A</t>
  </si>
  <si>
    <t>ARRANCADOR DIRECTO 17 - 25A, 220VAC, CONTACTOR 32A</t>
  </si>
  <si>
    <t xml:space="preserve">BREAKER PARA RIEL OMEGA 1X1A. 6KA   </t>
  </si>
  <si>
    <t xml:space="preserve">BREAKER PARA RIEL OMEGA 1X3A. 6KA  </t>
  </si>
  <si>
    <t xml:space="preserve">BREAKER PARA RIEL OMEGA 1X4A. 6KA  </t>
  </si>
  <si>
    <t xml:space="preserve">BREAKER PARA RIEL OMEGA 1X10A. 6KA  </t>
  </si>
  <si>
    <t xml:space="preserve">BREAKER PARA RIEL OMEGA 1X16A. 6KA  </t>
  </si>
  <si>
    <t xml:space="preserve">BREAKER PARA RIEL OMEGA 1X32A. 6KA  </t>
  </si>
  <si>
    <t xml:space="preserve">BREAKER PARA RIEL OMEGA 1X40A. 6KA  </t>
  </si>
  <si>
    <t xml:space="preserve">BREAKER PARA RIEL OMEGA 1X50A. 6KA  </t>
  </si>
  <si>
    <t xml:space="preserve">BREAKER PARA RIEL OMEGA 2X4A. 6KA  </t>
  </si>
  <si>
    <t xml:space="preserve">BREAKER PARA RIEL OMEGA 2X16A. 6KA  </t>
  </si>
  <si>
    <t xml:space="preserve">BREAKER PARA RIEL OMEGA 3X16A. 6KA  </t>
  </si>
  <si>
    <t xml:space="preserve">BREAKER PARA RIEL OMEGA 3X25A. 6KA  </t>
  </si>
  <si>
    <t xml:space="preserve">BREAKER PARA RIEL OMEGA 3X63A. 6KA  </t>
  </si>
  <si>
    <t>RIEL OMEGA 1 MT 35m/m</t>
  </si>
  <si>
    <t>PEINE DE CONEXIÓN PARA MCB , 1 POLO, 63A, TIPO PIN, HASTA MAXIMO 56 INTERRUPTORES, LONGITUD 1MT, CON 6 TAPAS LATERALES</t>
  </si>
  <si>
    <t>PEINE DE CONEXIÓN PARA MCB , 2 POLOS, 63A, TIPO PIN, HASTA MAXIMO 27 INTERRUPTORES, LONGITUD 1MT, CON 6 TAPAS LATERALES</t>
  </si>
  <si>
    <t>PEINE DE CONEXIÓN PARA MCB , 3 POLOS, 63A, TIPO PIN, HASTA MAXIMO 18 INTERRUPTORES, LONGITUD 1MT, CON 6 TAPAS LATERALES</t>
  </si>
  <si>
    <t>TOMA DOBLE CON POLO A TIERRA  AISLADA 2 POLE 3 HILOS 15A, 125V,NARANJA , UL</t>
  </si>
  <si>
    <t xml:space="preserve">TOMA DOBLE CON POLO A TIERRA , 2 POLE, 3  HILOS  15A, 125V, BLANCA  UL </t>
  </si>
  <si>
    <t xml:space="preserve">TOMA DOBLE CON POLO A TIERRA, DECORA   2 POLE, 3 HILOS  15A  125V,CREMA , UL </t>
  </si>
  <si>
    <t xml:space="preserve">TOMA DOBLE CON POLO A TIERRA, DECORA   2 POLE, 3 HILOS  15A  125V,BLANCO , UL </t>
  </si>
  <si>
    <t xml:space="preserve">TOMA INDUSTRIAL DE INCRUSTAR ,BLANCO 3X 30A, 4 HILOS  125V  NEMA 1430R  UL </t>
  </si>
  <si>
    <t xml:space="preserve">TOMA INDUSTRIAL DE INCRUSTAR ,BLANCO 3X 50A, 4 HILOS  125V  NEMA 1450R  UL </t>
  </si>
  <si>
    <t xml:space="preserve">INTERRUPTOR SENCILO 15A 120V ,  BLANCO, UL </t>
  </si>
  <si>
    <t xml:space="preserve">INTERRUPTOR SENCILO 3 HILOS , 15A 120V  BLANCO , UL </t>
  </si>
  <si>
    <t xml:space="preserve">INTERRUPTOR SENCILLO LUMINOSO   3 HILOS 15A, 120V, UL </t>
  </si>
  <si>
    <t xml:space="preserve">INTERRUPTOR  4 HILOS CONMUTABLE  15A, 120V, BLANCO, UL </t>
  </si>
  <si>
    <t xml:space="preserve">INTERRUPTOR SENCILLO DECORA  2 HILOS , 15A, 120/277V  BLANCO , UL </t>
  </si>
  <si>
    <t xml:space="preserve">INTERRUPTOR SENCILLO DECORA  2 HILOS , 20A, 120/277V  BLANCO , UL </t>
  </si>
  <si>
    <t xml:space="preserve">INTERRUPTOR DECORA  3 HILOS , 15A, 120/277V  CREMA , UL </t>
  </si>
  <si>
    <t xml:space="preserve">INTERRUPTOR DECORA  3 HILOS , 15A, 120/277V  BLANCO , UL </t>
  </si>
  <si>
    <t xml:space="preserve">INTERRUPTOR DECORA  4 HILOS , 15A, 120/277V  CREMA , UL </t>
  </si>
  <si>
    <t xml:space="preserve">INTERRUPTOR DECORA  4 HILOS , 15A, 120/277V  BLANCO  , UL </t>
  </si>
  <si>
    <t xml:space="preserve"> DIMMER TACTO , 600W 120V  3 HILOS  BLANCO , S/T UL </t>
  </si>
  <si>
    <t xml:space="preserve"> DIMMER ROTATIVO CON INTERRUPTOR, 600W  3 HILOS ,  BLANCO , UL </t>
  </si>
  <si>
    <t xml:space="preserve">TAPA INTERRUPTOR SENCILLO , WHITE, UL </t>
  </si>
  <si>
    <t xml:space="preserve">TAPA DOBLE , NARANJA , UL </t>
  </si>
  <si>
    <t xml:space="preserve">TAPA DOBLE , IVORY, UL </t>
  </si>
  <si>
    <t xml:space="preserve">TAPA DOBLE ,WHITE, UL </t>
  </si>
  <si>
    <t xml:space="preserve">TAPA DECORA , IVORY, UL </t>
  </si>
  <si>
    <t>TAPA DECORA , WHITE, UL</t>
  </si>
  <si>
    <t xml:space="preserve">TAPA DECORA DOBLE , WHITE, UL </t>
  </si>
  <si>
    <t>TAPA NARANJA DOBLE, UL</t>
  </si>
  <si>
    <t xml:space="preserve">SHA           </t>
  </si>
  <si>
    <t xml:space="preserve">TUBING ID 1.07mm 200°C UL TIPO L                                  </t>
  </si>
  <si>
    <t>BREAKER INDUSTRIAL 3X20A, 380/400/415V, 15 KA / 415V, L:135 W: 76 H:90  mm</t>
  </si>
  <si>
    <t>BREAKER INDUSTRIAL 3X32A, 380/400/415V, 15 KA / 415V, L:135 W: 76 H:90  mm</t>
  </si>
  <si>
    <t>BREAKER INDUSTRIAL 3X40A, 380/400/415V, 15 KA / 415V, L:135 W: 76 H:90  mm</t>
  </si>
  <si>
    <t>BREAKER INDUSTRIAL 3X50A, 380/400/415V, 15 KA / 415V, L:135 W: 76 H:90  mm</t>
  </si>
  <si>
    <t>BREAKER INDUSTRIAL 3X63A, 380/400/415V, 15 KA / 415V, L:135 W: 76 H:90  mm</t>
  </si>
  <si>
    <t>BREAKER INDUSTRIAL  3X80A, 380/400/415/690V, 50 KA / 415V, L:155 W: 90 H:102  mm</t>
  </si>
  <si>
    <t>BREAKER INDUSTRIAL 3X100A, 380/400/415/690V, 50 KA / 415V, L:155 W: 90 H:102  mm</t>
  </si>
  <si>
    <t>BREAKER INDUSTRIAL 3X125A, 380/400/415/690V, 50 KA / 415V, L:165 W: 105 H:127  mm</t>
  </si>
  <si>
    <t>BREAKER INDUSTRIAL 3X160A, 380/400/415/690V, 50 KA / 415V, L:165 W: 105 H:127  mm</t>
  </si>
  <si>
    <t>BREAKER INDUSTRIAL 3X180A, 380/400/415/690V, 50 KA / 415V, L:165 W: 105 H:127  mm</t>
  </si>
  <si>
    <t>BREAKER INDUSTRIAL 3X200A, 380/400/415/690V, 50 KA / 415V, L:165 W: 105 H:127  mm</t>
  </si>
  <si>
    <t>BREAKER INDUSTRIAL 3X225A, 380/400/415/690V, 50 KA / 415V, L:165 W: 105 H:127  mm</t>
  </si>
  <si>
    <t>BREAKER INDUSTRIAL 3X250A, 380/400/415/690V, 50 KA / 415V, L:165 W: 105 H:127  mm</t>
  </si>
  <si>
    <t>BREAKER INDUSTRIAL 3X315A, 380/400/415/690V, 35 KA / 415V, L:257 W: 140 H:155  mm</t>
  </si>
  <si>
    <t>BREAKER INDUSTRIAL 3X350A, 380/400/415/690V, 35 KA / 415V, L:257 W: 140 H:155  mm</t>
  </si>
  <si>
    <t>BREAKER INDUSTRIAL 3X400A, 380/400/415/690V, 35 KA / 415V, L:257 W: 140 H:155  mm</t>
  </si>
  <si>
    <t>BREAKER INDUSTRIAL 3X500A, 380/400/415/690V, 35 KA / 415V, L:257 W: 140 H:155  mm</t>
  </si>
  <si>
    <t>BREAKER INDUSTRIAL 3X630A, 380/400/415/690V, 35 KA / 415V, L:257 W: 140 H:155  mm</t>
  </si>
  <si>
    <t>BREAKER INDUSTRIAL 3X700A, 380/400/415/690V, 35 KA / 415V, L:257 W: 140 H:155  mm</t>
  </si>
  <si>
    <t>BREAKER INDUSTRIAL 3X1000A, 380/400/415/690V, 35 KA / 415V, L:257 W: 140 H:155  mm</t>
  </si>
  <si>
    <t>BREAKER INDUSTRIAL 3X1250A, 380/400/415/690V, 35 KA / 415V, L:257 W: 140 H:155  mm</t>
  </si>
  <si>
    <t>MECANISMO ROTATIVO DE OPERACIÓN MANUAL PARA 14315 Y 14317</t>
  </si>
  <si>
    <t>MECANISMO ROTATIVO DE OPERACIÓN MANUAL PARA 14320,14322,14324,14326,14328 Y 14330</t>
  </si>
  <si>
    <t>MECANISMO ROTATIVO DE OPERACIÓN MANUAL PARA 14336,14338 Y 14340</t>
  </si>
  <si>
    <t>MECANISMO ROTATIVO DE OPERACIÓN MANUAL PARA 14341 Y 14342</t>
  </si>
  <si>
    <t>MECANISMO ROTATIVO DE OPERACIÓN MANUAL PARA 14343 Y 14344</t>
  </si>
  <si>
    <t>CONTACTO AUXILIAR DERECHO PARA 14315 Y 14317</t>
  </si>
  <si>
    <t>CONTACTO AUXILIAR DERECHO PARA 14320,14322,14324,14326,14328 Y 14330</t>
  </si>
  <si>
    <t>CONTACTO AUXILIAR DERECHO PARA 14336,14338 Y 14340</t>
  </si>
  <si>
    <t>CONTACTO AUXILIAR DERECHO PARA 14341 Y 14342</t>
  </si>
  <si>
    <t>CONTACTO AUXILIAR DERECHO PARA 14343 Y 14344</t>
  </si>
  <si>
    <t>CONTACTO AUXILIAR DERECHO PARA 14346</t>
  </si>
  <si>
    <t>BREAKER INDUSTRIAL 3X160A REGULABLE , 380/400/415/690V, 50 KA / 415V, L:165 W: 105 H:127  mm</t>
  </si>
  <si>
    <t>BREAKER INDUSTRIAL 3X250A REGULABLE, 380/400/415/690V, 50 KA / 415V, L:165 W: 105 H:127  mm</t>
  </si>
  <si>
    <t>BREAKER INDUSTRIAL 3X400A REGULABLE, 380/400/415/690V, 35 KA / 415V, L:257 W: 140 H:155  mm</t>
  </si>
  <si>
    <t>BREAKER INDUSTRIAL 3X630A REGULABLE, 380/400/415/690V, 35 KA / 415V, L:257 W: 140 H:155  mm</t>
  </si>
  <si>
    <t>BREAKER INDUSTRIAL 3X800A REGULABLE, 380/400/415/690V, 35 KA / 415V, L:257 W: 140 H:155  mm</t>
  </si>
  <si>
    <t>BREAKER INDUSTRIAL 3X1250A REGULABLE, 380/400/415/690V, 35 KA / 415V, L:257 W: 140 H:155  mm</t>
  </si>
  <si>
    <t>MECANISMO ROTATIVO EXTENDIDO DE OPERACIÓN MANUAL PARA 14402 Y 14404</t>
  </si>
  <si>
    <t>MECANISMO ROTATIVO EXTENDIDO DE OPERACIÓN MANUAL PARA 14408</t>
  </si>
  <si>
    <t>MECANISMO ROTATIVO EXTENDIDO DE OPERACIÓN MANUAL PARA 14410,14412 Y 14414</t>
  </si>
  <si>
    <t>MECANISMO ROTATIVO DIRECTO PARA 14402 Y 14404</t>
  </si>
  <si>
    <t>MECANISMO ROTATIVO DIRECTO PARA 14408</t>
  </si>
  <si>
    <t>CONTACTO AUXILIAR  DERECHO PARA BREAKERS INDUSTRIALES REGULABLES</t>
  </si>
  <si>
    <t>CONTACTO DE ALARMA PARA BREAKERS INDUSTRIALES REGULABLES</t>
  </si>
  <si>
    <t>AT40</t>
  </si>
  <si>
    <t>AISLADOR T40</t>
  </si>
  <si>
    <t>AT50</t>
  </si>
  <si>
    <t>AISLADOR T50</t>
  </si>
  <si>
    <t>AT25</t>
  </si>
  <si>
    <t>AISLADOR T25</t>
  </si>
  <si>
    <t>ATBP</t>
  </si>
  <si>
    <t>AISLADOR BARRA PASANTE</t>
  </si>
  <si>
    <t>KIT004</t>
  </si>
  <si>
    <t>KIT TOMA MONOFASICA 15 A DOBLE + CAJA METALICA 2X4 + TAPA METALICA E INTERRUPTOR MONOFASICO 1X20 A TIPO RIEL.</t>
  </si>
  <si>
    <t>AMPERAJE</t>
  </si>
  <si>
    <t>X</t>
  </si>
  <si>
    <t>REF.</t>
  </si>
  <si>
    <t>CANT</t>
  </si>
  <si>
    <t>MARCA</t>
  </si>
  <si>
    <t>SUBTOTAL</t>
  </si>
  <si>
    <t>TIEMPO DE ENTREGA:</t>
  </si>
  <si>
    <t>ESTE TIEMPO DE ENTREGA ES CONTANDO CON DISPONIBILIDAD INMEDIATA DE LOS MATERIALES LISTADOS,
SEÑOR VENDEDOR FAVOR CONFIRMAR EXISTENCIAS DE MATERIALS ANTES DE ENVIAR SU OFERTA AL CLIENTE FINAL.</t>
  </si>
  <si>
    <t>PROVISION SOBRE EL COSTO</t>
  </si>
  <si>
    <t>TODOS NUESTROS TABLEROS ESTAN GARANTIZADOS CONTRA CUALQUIER DEFECTOS DE FABRICACION HASTA POR UN (1) AÑO, LA GARANTIA POR DEFECTO DE FABRICACION TABLERO SOLO SE REALIZA EN NUESTRAS INSTALACIONES.</t>
  </si>
  <si>
    <t>FLETES</t>
  </si>
  <si>
    <t xml:space="preserve"> PRECIO X UNIDAD A  OFERTAR ANTES DE IVA:</t>
  </si>
  <si>
    <t>% DESCUENTO
PROVEEDOR</t>
  </si>
  <si>
    <t>VR TOTAL  $</t>
  </si>
  <si>
    <t>MO001</t>
  </si>
  <si>
    <t>FA001</t>
  </si>
  <si>
    <t>ALCANCE DE LA OFERTA:</t>
  </si>
  <si>
    <t>VALIDEZ DE LA OFERTA:</t>
  </si>
  <si>
    <t>FORMA DE PAGO:</t>
  </si>
  <si>
    <t>GARANTIA DE CALIDAD Y FABRICACION</t>
  </si>
  <si>
    <t>Todos nuestros productos estan garantizados contra cualquier defecto  de fabricación hasta por 1 año</t>
  </si>
  <si>
    <t>Algunas referencia pueden cambiar dependiendo de la disponibilidad de los productos en el mercado al momento de realizar su compra (esto se informara para su aprobacion por parte de ustedes)</t>
  </si>
  <si>
    <t>La oferta comprende el suministro del material ensamblado en la presente propuesta.</t>
  </si>
  <si>
    <t>Atentamente.</t>
  </si>
  <si>
    <t>PREV</t>
  </si>
  <si>
    <t>FLE</t>
  </si>
  <si>
    <t>PREVISION SOBRE COSTOS</t>
  </si>
  <si>
    <t>SIUMINISTRO</t>
  </si>
  <si>
    <t>ALTERNADOR MOELLER ALT1/ML</t>
  </si>
  <si>
    <t>MOELLER</t>
  </si>
  <si>
    <t>ALTERNADOR MOELLER ALT1.5/ML</t>
  </si>
  <si>
    <t>ALTERNADOR MOELLER ALT2.5/ML</t>
  </si>
  <si>
    <t>ALTERNADOR MOELLER ALT4/ML</t>
  </si>
  <si>
    <t>ALTERNADOR MOELLER ALT5/ML</t>
  </si>
  <si>
    <t>ALTERNADOR MOELLER ALT9/ML</t>
  </si>
  <si>
    <t>INVERSOR MOELLER INV0.5/ML</t>
  </si>
  <si>
    <t>INVERSOR MOELLER INV1/ML</t>
  </si>
  <si>
    <t>INVERSOR MOELLER INV1.5/ML</t>
  </si>
  <si>
    <t>INVERSOR MOELLER INV3/ML</t>
  </si>
  <si>
    <t>INVERSOR MOELLER INV4/ML</t>
  </si>
  <si>
    <t>INVERSOR MOELLER INV5/ML</t>
  </si>
  <si>
    <t>INVERSOR MOELLER INV7.5/ML</t>
  </si>
  <si>
    <t>INVERSOR MOELLER INV10/ML</t>
  </si>
  <si>
    <t>INVERSOR MOELLER INV12/ML</t>
  </si>
  <si>
    <t>INVERSOR MOELLER INV15/ML</t>
  </si>
  <si>
    <t>INVERSOR MOELLER INV20/ML</t>
  </si>
  <si>
    <t>ARRANCADOR MOELLER DY9CM/ML,ESTR/DELTA</t>
  </si>
  <si>
    <t>ARRANCADOR MOELLER DY12CM/ML,ESTR/DELTA</t>
  </si>
  <si>
    <t>ARRANCADOR MOELLER DY16CM/ML,ESTR/DELTA</t>
  </si>
  <si>
    <t>ARRANCADOR MOELLER DY25CM/ML,ESTR/DELTA</t>
  </si>
  <si>
    <t>ARRANCADOR MOELLER DY32CM/ML,ESTR/DELTA</t>
  </si>
  <si>
    <t>ARRANCADOR MOELLER DY40CM/ML,ESTR/DELTA</t>
  </si>
  <si>
    <t>ARRANCADOR MOELLER DY50CM/ML,ESTR/DELTA</t>
  </si>
  <si>
    <t>ARRANCADOR MOELLER DY65CM/ML,ESTR/DELTA</t>
  </si>
  <si>
    <t>ARRANCADOR MOELLER DY80CM/ML,ESTR/DELTA</t>
  </si>
  <si>
    <t>ARRANCADOR MOELLER DY95CM/ML,ESTR/DELTA</t>
  </si>
  <si>
    <t>ARRANCADOR MOELLER DY110CM/ML,ESTR/DELTA</t>
  </si>
  <si>
    <t>ARRANCADOR MOELLER DY145CM/ML,ESTR/DELTA</t>
  </si>
  <si>
    <t>ARRANCADOR MOELLER DY180CM/ML,ESTR/DELTA</t>
  </si>
  <si>
    <t>ARRANCADOR MOELLER DY250CM/ML,ESTR/DELTA</t>
  </si>
  <si>
    <t>ARRANCADOR MOELLER DY9P/ML, ESTR/DELTA,CON BREAKER</t>
  </si>
  <si>
    <t>ARRANCADOR MOELLER DY12P/ML, ESTR/DELTA,CON BREAKER</t>
  </si>
  <si>
    <t>ARRANCADOR MOELLER DY16P/ML, ESTR/DELTA,CON BREAKER</t>
  </si>
  <si>
    <t>ARRANCADOR MOELLERDY25P/ML, ESTR/DELTA,CON BREAKER</t>
  </si>
  <si>
    <t>ARRANCADOR MOELLER DY32P/ML, ESTR/DELTA,CON BREAKER</t>
  </si>
  <si>
    <t>ARRANCADOR MOELLER DY40P/ML, ESTR/DELTA,CON BREAKER</t>
  </si>
  <si>
    <t>ARRANCADOR MOELLER DY50TP/ML, ESTR/DELTA,CON BREAKER</t>
  </si>
  <si>
    <t>ARRANCADOR MOELLER DY65TP/ML, ESTR/DELTA,CON BREAKER</t>
  </si>
  <si>
    <t>ARRANCADOR MOELLER DY80TP/ML ESTR/DELTA,CON BREAKER</t>
  </si>
  <si>
    <t>ARRANCADOR MOELLER DY95TP/ML, ESTR/DELTA,CON BREAKER</t>
  </si>
  <si>
    <t>ARRANCADOR MOELLER DY110TP/ML, ESTR/DELTA,CON BREAKER</t>
  </si>
  <si>
    <t>ARRANCADOR MOELLER DY145TP/ML, ESTR/DELTA,CON BREAKER</t>
  </si>
  <si>
    <t>ARRANCADOR MOELLER DY180TP/ML, ESTR/DELTA,CON BREAKER</t>
  </si>
  <si>
    <t>ARRANCADOR MOELLER DY250TP/ML, ESTR/DELTA,CON BREAKER</t>
  </si>
  <si>
    <t>Barraje ppal en cobre ELECTROLITICO e identificado según RETIE. para  75  Amp 3 lineas en sentido horizontal o vertical, mas neutro y tierra en la base del cofre. PLATINA COBRE 1/8 X 1/2"</t>
  </si>
  <si>
    <t>Barraje ppal en cobre ELECTROLITICO e identificado según RETIE. para  94  Amp 3 lineas en sentido horizontal o vertical, mas neutro y tierra en la base del cofre.  PLATINA COBRE 1/8 X 5/8"</t>
  </si>
  <si>
    <t>Barraje ppal en cobre ELECTROLITICO e identificado según RETIE. para  112  Amp 3 lineas en sentido horizontal o vertical, mas neutro y tierra en la base del cofre.  PLATINA COBRE 1/8 X 3/4"</t>
  </si>
  <si>
    <t>Barraje ppal en cobre ELECTROLITICO e identificado según RETIE. para  113  Amp 3 lineas en sentido horizontal o vertical, mas neutro y tierra en la base del cofre.  PLATINA COBRE 3/16 X 1/2"</t>
  </si>
  <si>
    <t>Barraje ppal en cobre ELECTROLITICO e identificado según RETIE. para  141  Amp 3 lineas en sentido horizontal o vertical, mas neutro y tierra en la base del cofre. PLATINA COBRE 3/16 X 5/8"</t>
  </si>
  <si>
    <t>Barraje ppal en cobre ELECTROLITICO e identificado según RETIE. para  150  Amp 3 lineas en sentido horizontal o vertical, mas neutro y tierra en la base del cofre.</t>
  </si>
  <si>
    <t>Barraje ppal en cobre ELECTROLITICO e identificado según RETIE. para  169  Amp 3 lineas en sentido horizontal o vertical, mas neutro y tierra en la base del cofre.</t>
  </si>
  <si>
    <t>Barraje ppal en cobre ELECTROLITICO e identificado según RETIE. para  188  Amp 3 lineas en sentido horizontal o vertical, mas neutro y tierra en la base del cofre.</t>
  </si>
  <si>
    <t>Barraje ppal en cobre ELECTROLITICO e identificado según RETIE. para  225  Amp 3 lineas en sentido horizontal o vertical, mas neutro y tierra en la base del cofre.</t>
  </si>
  <si>
    <t>Barraje ppal en cobre ELECTROLITICO e identificado según RETIE. para  281  Amp 3 lineas en sentido horizontal o vertical, mas neutro y tierra en la base del cofre.</t>
  </si>
  <si>
    <t>Barraje ppal en cobre ELECTROLITICO e identificado según RETIE. para  300  Amp 3 lineas en sentido horizontal o vertical, mas neutro y tierra en la base del cofre.</t>
  </si>
  <si>
    <t>Barraje ppal en cobre ELECTROLITICO e identificado según RETIE. para  337  Amp 3 lineas en sentido horizontal o vertical, mas neutro y tierra en la base del cofre.</t>
  </si>
  <si>
    <t>Barraje ppal en cobre ELECTROLITICO e identificado según RETIE. para  375  Amp 3 lineas en sentido horizontal o vertical, mas neutro y tierra en la base del cofre.</t>
  </si>
  <si>
    <t>Barraje ppal en cobre ELECTROLITICO e identificado según RETIE. para  450  Amp 3 lineas en sentido horizontal o vertical, mas neutro y tierra en la base del cofre.</t>
  </si>
  <si>
    <t>Barraje ppal en cobre ELECTROLITICO e identificado según RETIE. para  563  Amp 3 lineas en sentido horizontal o vertical, mas neutro y tierra en la base del cofre.</t>
  </si>
  <si>
    <t>Barraje ppal en cobre ELECTROLITICO e identificado según RETIE. para  600  Amp 3 lineas en sentido horizontal o vertical, mas neutro y tierra en la base del cofre.</t>
  </si>
  <si>
    <t>Barraje ppal en cobre ELECTROLITICO e identificado según RETIE. para  675  Amp 3 lineas en sentido horizontal o vertical, mas neutro y tierra en la base del cofre.</t>
  </si>
  <si>
    <t>Barraje ppal en cobre ELECTROLITICO e identificado según RETIE. para  676  Amp 3 lineas en sentido horizontal o vertical, mas neutro y tierra en la base del cofre.</t>
  </si>
  <si>
    <t>Barraje ppal en cobre ELECTROLITICO e identificado según RETIE. para  750  Amp 3 lineas en sentido horizontal o vertical, mas neutro y tierra en la base del cofre.</t>
  </si>
  <si>
    <t>Barraje ppal en cobre ELECTROLITICO e identificado según RETIE. para  871  Amp 3 lineas en sentido horizontal o vertical, mas neutro y tierra en la base del cofre.</t>
  </si>
  <si>
    <t>Barraje ppal en cobre ELECTROLITICO e identificado según RETIE. para  900  Amp 3 lineas en sentido horizontal o vertical, mas neutro y tierra en la base del cofre.</t>
  </si>
  <si>
    <t>Barraje ppal en cobre ELECTROLITICO e identificado según RETIE. para  1125  Amp 3 lineas en sentido horizontal o vertical, mas neutro y tierra en la base del cofre.</t>
  </si>
  <si>
    <t>Barraje ppal en cobre ELECTROLITICO e identificado según RETIE. para  1200  Amp 3 lineas en sentido horizontal o vertical, mas neutro y tierra en la base del cofre.</t>
  </si>
  <si>
    <t>Barraje ppal en cobre ELECTROLITICO e identificado según RETIE. para  1350  Amp 3 lineas en sentido horizontal o vertical, mas neutro y tierra en la base del cofre.</t>
  </si>
  <si>
    <t>Barraje ppal en cobre ELECTROLITICO e identificado según RETIE. para  1500  Amp 3 lineas en sentido horizontal o vertical, mas neutro y tierra en la base del cofre.</t>
  </si>
  <si>
    <t>Barraje ppal en cobre ELECTROLITICO e identificado según RETIE. para  1800  Amp 3 lineas en sentido horizontal o vertical, mas neutro y tierra en la base del cofre.</t>
  </si>
  <si>
    <t>Barraje ppal en cobre ELECTROLITICO e identificado según RETIE. para  2200  Amp 3 lineas en sentido horizontal o vertical, mas neutro y tierra en la base del cofre.</t>
  </si>
  <si>
    <t>Barraje ppal en cobre ELECTROLITICO e identificado según RETIE. para  2250  Amp 3 lineas en sentido horizontal o vertical, mas neutro y tierra en la base del cofre.</t>
  </si>
  <si>
    <t>Barraje ppal en cobre ELECTROLITICO e identificado según RETIE. para  2750  Amp 3 lineas en sentido horizontal o vertical, mas neutro y tierra en la base del cofre.</t>
  </si>
  <si>
    <t>Juego de platinas en cobre ELECTROLITICO para conexión de interruptor hasta 75 Amp a barraje ppal</t>
  </si>
  <si>
    <t>Juego de platinas en cobre ELECTROLITICO para conexión de interruptor hasta 94 Amp a barraje ppal</t>
  </si>
  <si>
    <t>Juego de platinas en cobre ELECTROLITICO para conexión de interruptor hasta 112 Amp a barraje ppal</t>
  </si>
  <si>
    <t>Juego de platinas en cobre ELECTROLITICO para conexión de interruptor hasta 113 Amp a barraje ppal</t>
  </si>
  <si>
    <t>Juego de platinas en cobre ELECTROLITICO para conexión de interruptor hasta 141 Amp a barraje ppal</t>
  </si>
  <si>
    <t>Juego de platinas en cobre ELECTROLITICO para conexión de interruptor hasta 150 Amp a barraje ppal</t>
  </si>
  <si>
    <t>Juego de platinas en cobre ELECTROLITICO para conexión de interruptor hasta 169 Amp a barraje ppal</t>
  </si>
  <si>
    <t>Juego de platinas en cobre ELECTROLITICO para conexión de interruptor hasta 188 Amp a barraje ppal</t>
  </si>
  <si>
    <t>Juego de platinas en cobre ELECTROLITICO para conexión de interruptor hasta 225 Amp a barraje ppal</t>
  </si>
  <si>
    <t>Juego de platinas en cobre ELECTROLITICO para conexión de interruptor hasta 281 Amp a barraje ppal</t>
  </si>
  <si>
    <t>Juego de platinas en cobre ELECTROLITICO para conexión de interruptor hasta 300 Amp a barraje ppal</t>
  </si>
  <si>
    <t>Juego de platinas en cobre ELECTROLITICO para conexión de interruptor hasta 337 Amp a barraje ppal</t>
  </si>
  <si>
    <t>Juego de platinas en cobre ELECTROLITICO para conexión de interruptor hasta 375 Amp a barraje ppal</t>
  </si>
  <si>
    <t>Juego de platinas en cobre ELECTROLITICO para conexión de interruptor hasta 450 Amp a barraje ppal</t>
  </si>
  <si>
    <t>Juego de platinas en cobre ELECTROLITICO para conexión de interruptor hasta 563 Amp a barraje ppal</t>
  </si>
  <si>
    <t>Juego de platinas en cobre ELECTROLITICO para conexión de interruptor hasta 600 Amp a barraje ppal</t>
  </si>
  <si>
    <t>Juego de platinas en cobre ELECTROLITICO para conexión de interruptor hasta 675 Amp a barraje ppal</t>
  </si>
  <si>
    <t>Juego de platinas en cobre ELECTROLITICO para conexión de interruptor hasta 676 Amp a barraje ppal</t>
  </si>
  <si>
    <t>Juego de platinas en cobre ELECTROLITICO para conexión de interruptor hasta 750 Amp a barraje ppal</t>
  </si>
  <si>
    <t>Juego de platinas en cobre ELECTROLITICO para conexión de interruptor hasta 871 Amp a barraje ppal</t>
  </si>
  <si>
    <t>Juego de platinas en cobre ELECTROLITICO para conexión de interruptor hasta 900 Amp a barraje ppal</t>
  </si>
  <si>
    <t>Juego de platinas en cobre ELECTROLITICO para conexión de interruptor hasta 1125 Amp a barraje ppal</t>
  </si>
  <si>
    <t>Juego de platinas en cobre ELECTROLITICO para conexión de interruptor hasta 1200 Amp a barraje ppal</t>
  </si>
  <si>
    <t>Juego de platinas en cobre ELECTROLITICO para conexión de interruptor hasta 1350 Amp a barraje ppal</t>
  </si>
  <si>
    <t>Juego de platinas en cobre ELECTROLITICO para conexión de interruptor hasta 1500 Amp a barraje ppal</t>
  </si>
  <si>
    <t>Juego de platinas en cobre ELECTROLITICO para conexión de interruptor hasta 1800 Amp a barraje ppal</t>
  </si>
  <si>
    <t>Juego de platinas en cobre ELECTROLITICO para conexión de interruptor hasta 2200 Amp a barraje ppal</t>
  </si>
  <si>
    <t>Juego de platinas en cobre ELECTROLITICO para conexión de interruptor hasta 2250 Amp a barraje ppal</t>
  </si>
  <si>
    <t>Juego de platinas en cobre ELECTROLITICO para conexión de interruptor hasta 2750 Amp a barraje ppal</t>
  </si>
  <si>
    <t>SITIO DE ENTREGA:</t>
  </si>
  <si>
    <t>Fecha:</t>
  </si>
  <si>
    <t>Ciudad / País:</t>
  </si>
  <si>
    <t>Teléfono:</t>
  </si>
  <si>
    <t>Fax / Cel:</t>
  </si>
  <si>
    <t>Contacto:</t>
  </si>
  <si>
    <t>E-mail:</t>
  </si>
  <si>
    <t>Cotización No:</t>
  </si>
  <si>
    <t>IGDV</t>
  </si>
  <si>
    <t>Fungibles y Accesorios (cables, terminales, canaleta, tornilleria, funda, marcacion de cables, etc))</t>
  </si>
  <si>
    <t>* En caso de requerirse suministro de alguna clase de material, repuesto, reparación, software o servicio diferente a los mencionados en el alcance, este será revisado, analizado y acordado entre las partes para ser cotizado como un adicional a la presente.</t>
  </si>
  <si>
    <t>* La información de dimensiones, pesos y esquemas disposiciones frontales presentadas son de manera orientativa y no son válidas para construcción. Estas disposiciones pueden variar de acuerdo con el desarrollo de la ingeniería de detalle.</t>
  </si>
  <si>
    <t xml:space="preserve">3.   ACLARACIONES TÉCNICAS, CONSIDERACIONES Y/O EXCLUSIONES </t>
  </si>
  <si>
    <r>
      <t>·</t>
    </r>
    <r>
      <rPr>
        <sz val="11"/>
        <color indexed="8"/>
        <rFont val="Arial"/>
        <family val="2"/>
      </rPr>
      <t>         Alteración, accidente, abuso o uso inadecuado.</t>
    </r>
  </si>
  <si>
    <r>
      <t>·</t>
    </r>
    <r>
      <rPr>
        <sz val="11"/>
        <color indexed="8"/>
        <rFont val="Arial"/>
        <family val="2"/>
      </rPr>
      <t>         Que por falta de un programa de mantenimiento preventivo no se le haya prestado la atención adecuada.</t>
    </r>
  </si>
  <si>
    <r>
      <t>·</t>
    </r>
    <r>
      <rPr>
        <sz val="11"/>
        <color indexed="8"/>
        <rFont val="Arial"/>
        <family val="2"/>
      </rPr>
      <t>         Equipos que por obsolencia presente fallas mecánicas en su funcionamiento.</t>
    </r>
  </si>
  <si>
    <r>
      <t>·</t>
    </r>
    <r>
      <rPr>
        <sz val="11"/>
        <color indexed="8"/>
        <rFont val="Arial"/>
        <family val="2"/>
      </rPr>
      <t>         Durante el tiempo de operación y funcionamiento, hayan sido exigidas por encima de su capacidad normal y hayan sido operados y mantenidos en forma inapropiada.</t>
    </r>
  </si>
  <si>
    <r>
      <t>·</t>
    </r>
    <r>
      <rPr>
        <sz val="11"/>
        <color indexed="8"/>
        <rFont val="Arial"/>
        <family val="2"/>
      </rPr>
      <t>         Las variaciones de voltaje excedan +/- al 5% de lo especificado en la placa de operación.</t>
    </r>
  </si>
  <si>
    <r>
      <t>“</t>
    </r>
    <r>
      <rPr>
        <b/>
        <u/>
        <sz val="11"/>
        <color indexed="8"/>
        <rFont val="Arial"/>
        <family val="2"/>
      </rPr>
      <t>En ninguno de los casos anteriormente expuestos, aceptamos responsabilidad diferente a la expresada. Los equipos manufacturados por otras compañías suministradas bajo contrato, están cubiertos con la garantía ofrecida por cada fabricante en particular</t>
    </r>
    <r>
      <rPr>
        <u/>
        <sz val="11"/>
        <color indexed="8"/>
        <rFont val="Arial"/>
        <family val="2"/>
      </rPr>
      <t>.”</t>
    </r>
  </si>
  <si>
    <r>
      <t>·</t>
    </r>
    <r>
      <rPr>
        <sz val="11"/>
        <color indexed="8"/>
        <rFont val="Arial"/>
        <family val="2"/>
      </rPr>
      <t>         Equipos o partes eléctricas contratadas con nosotros, que hayan sido alteradas y/o modificadas por terceros.</t>
    </r>
  </si>
  <si>
    <r>
      <t>·</t>
    </r>
    <r>
      <rPr>
        <sz val="11"/>
        <color indexed="8"/>
        <rFont val="Arial"/>
        <family val="2"/>
      </rPr>
      <t>         Equipos por falta de mantenimiento preventivo que rutinario presenten fallas en su funcionamiento.</t>
    </r>
  </si>
  <si>
    <r>
      <t>·</t>
    </r>
    <r>
      <rPr>
        <sz val="11"/>
        <color indexed="8"/>
        <rFont val="Arial"/>
        <family val="2"/>
      </rPr>
      <t>         Equipos instalados mecánicamente por terceros y que no cumplan con los requerimientos necesarios para el control.</t>
    </r>
  </si>
  <si>
    <t>* Las pruebas SAT a realizar son las indicadas en el alcance del suministro, de ser requeridas pruebas adicionales u otras pruebas no indicadas, estas serán revisadas y analizadas para confirmar la viabilidad o no de realizarlas y acordado entre las partes los costos asociados para ser cotizadas como un adicional a la presente propuesta. Estudios, análisis tales como flujo de carga, factor de potencia, de distorsión armónica, coordinación de protecciones, coordinaciones de aislamiento, apantallamientos, sistema de puesta a tierra, entre otros de las instalaciones eléctricas, de requerirse, estarán a cargo del CLIENTE</t>
  </si>
  <si>
    <t>La presente propuesta tiene una validez de 15 días contados a partir de la fecha.</t>
  </si>
  <si>
    <t>VERSION No:</t>
  </si>
  <si>
    <t>Mano de obra (DISEÑO, ENSAMBLE TABLERO, PLANOS ELECTRICOS, PRUEBAS SAP, ETC)</t>
  </si>
  <si>
    <t>UTILIDAD PROVEEDOR</t>
  </si>
  <si>
    <t>VR TOTAL VENTA INGEDRIVE</t>
  </si>
  <si>
    <t>VR UNITARIO
CON DTO</t>
  </si>
  <si>
    <t>COMISION</t>
  </si>
  <si>
    <t>vr unit</t>
  </si>
  <si>
    <t>DISEÑO</t>
  </si>
  <si>
    <t>ATENCIÓN</t>
  </si>
  <si>
    <t>UND.</t>
  </si>
  <si>
    <t>Direcciòn</t>
  </si>
  <si>
    <t>Versión No.</t>
  </si>
  <si>
    <t>PRECIO UNIT.</t>
  </si>
  <si>
    <t>PRECIO TOT.</t>
  </si>
  <si>
    <t>MANO DE OBRA</t>
  </si>
  <si>
    <t>1.1</t>
  </si>
  <si>
    <t>1.2</t>
  </si>
  <si>
    <t>1.3</t>
  </si>
  <si>
    <t>ALEJANDRO LIZARAZO</t>
  </si>
  <si>
    <t>ING. DER.</t>
  </si>
  <si>
    <r>
      <t>2.</t>
    </r>
    <r>
      <rPr>
        <b/>
        <sz val="11"/>
        <color indexed="8"/>
        <rFont val="Arial"/>
        <family val="2"/>
      </rPr>
      <t>    RESPONSABILIDAD: es preciso aclarar que INGENIERIA DERIVADA S.A.S no se hace  responsable de la garantía de:</t>
    </r>
  </si>
  <si>
    <t>DER.</t>
  </si>
  <si>
    <t xml:space="preserve">* INGENIERIA DERIVADA S.A.S. se hace responsable únicamente por el suministro de los equipos o sistemas servicios indicados en el cuadro de precios. Cualquier otro equipo, suministro, sistema o servicio, que no se muestre en este(os) documento(s), no está incluido en nuestra cotización. </t>
  </si>
  <si>
    <t>* Es responsabilidad por parte del cliente, asistir a las pruebas tecnicas en las instalaciones de INGENIERIA DERIVADA S.A.S, para evidenciar y aprobar el proyecto requerido.</t>
  </si>
  <si>
    <t>METALMECANICA.</t>
  </si>
  <si>
    <t>1.4</t>
  </si>
  <si>
    <t>1.5</t>
  </si>
  <si>
    <t>FUNJIBLES DE MONTAJE.</t>
  </si>
  <si>
    <t>1.8</t>
  </si>
  <si>
    <r>
      <t>1.</t>
    </r>
    <r>
      <rPr>
        <b/>
        <sz val="11"/>
        <color indexed="8"/>
        <rFont val="Arial"/>
        <family val="2"/>
      </rPr>
      <t>    GARANTIA:</t>
    </r>
    <r>
      <rPr>
        <sz val="11"/>
        <color indexed="8"/>
        <rFont val="Arial"/>
        <family val="2"/>
      </rPr>
      <t xml:space="preserve"> Nuestra responsabilidad en este proyecto no incluye ningún equipo que haya sido sujeto a:</t>
    </r>
  </si>
  <si>
    <t xml:space="preserve">INGENIERIA DERIVADA S.A.S. ha sido evaluada conforme a los requisitos de: Reglamento Técnico de Instalaciones Eléctricas RETIE- Resolución 90708 del 30 de agosto de 2013 numerales 20 y 20.23.1 (Tableros de baja tensión) y 20.23.3 (Certificación de tableros y celdas)
 </t>
  </si>
  <si>
    <t>Bogota D.C.</t>
  </si>
  <si>
    <t>BARRAJE: • Barras en CU.</t>
  </si>
  <si>
    <t>PROYECTO:</t>
  </si>
  <si>
    <t>Transversal 93 No. 53 - 48 Int. 32</t>
  </si>
  <si>
    <t>743 2010 Ext. 136</t>
  </si>
  <si>
    <t>317 6437214</t>
  </si>
  <si>
    <r>
      <rPr>
        <b/>
        <sz val="11"/>
        <color indexed="8"/>
        <rFont val="Arial"/>
        <family val="2"/>
      </rPr>
      <t>Pruebas SAT: (En fábrica)</t>
    </r>
    <r>
      <rPr>
        <sz val="11"/>
        <color indexed="8"/>
        <rFont val="Arial"/>
        <family val="2"/>
      </rPr>
      <t xml:space="preserve">
* Inventario de componentes según planos y listado de equipos                                                                                                                                         * Verificación visual de requerimientos constructivos y acabados 
* Verificación de conexión de componentes según los planos 
* Pruebas funcionales de todos los circuitos 
* Pruebas de continuidad del cableado realizado en sitio dentro de los equipos suministrados 
* Validación del funcionamiento 
* Pruebas de señales 
* Pruebas de disparo 
* Pruebas de control 
* Comprobación de la secuencia de fases en las salidas de fuerza 
* Pruebas de arranque de equipos en vacío y ajustes de parámetros </t>
    </r>
  </si>
  <si>
    <t>En las instalaciones de Ingenieria Derivada S.A.S. en la ciudad de Bogotá, sobre plataforma de camión.</t>
  </si>
  <si>
    <t>CREDITO 45 DÍAS.</t>
  </si>
  <si>
    <t>o.garcia@comatel.com.co</t>
  </si>
  <si>
    <t>DEPOSITO</t>
  </si>
  <si>
    <t>3VM1225-4ED32-0AA0</t>
  </si>
  <si>
    <t>3VM1063-2ED32-0AA0</t>
  </si>
  <si>
    <t>3VM1050-2ED32-0AA0</t>
  </si>
  <si>
    <t>3VM1040-2ED32-0AA0</t>
  </si>
  <si>
    <t>3VM1032-2ED32-0AA0</t>
  </si>
  <si>
    <t>3RV2021-4EA10</t>
  </si>
  <si>
    <t>3RT2027-1AN20</t>
  </si>
  <si>
    <t>3RV2921-1M</t>
  </si>
  <si>
    <t>15 Días hábiles después de recibida orden de compra con anticipo.</t>
  </si>
  <si>
    <t>ID-CT-2024- 0852</t>
  </si>
  <si>
    <t>UTILIDAD INGENIERIA DERIVADA</t>
  </si>
  <si>
    <t>VR UNITARIO VENTA INGENIERIA DERIVADA</t>
  </si>
  <si>
    <t>PRESIO</t>
  </si>
  <si>
    <t>$COP</t>
  </si>
  <si>
    <t>$USD</t>
  </si>
  <si>
    <t>3RT2015-1AF01</t>
  </si>
  <si>
    <t>tasa de cambio</t>
  </si>
  <si>
    <t>3RT2015-1AN21</t>
  </si>
  <si>
    <t>3RT2015-1AF02</t>
  </si>
  <si>
    <t>3RT2015-1AN22</t>
  </si>
  <si>
    <t>3RT2016-1AF01</t>
  </si>
  <si>
    <t>3RT2016-1AN21</t>
  </si>
  <si>
    <t>3RT2016-1AF02</t>
  </si>
  <si>
    <t>3RT2016-1AN22</t>
  </si>
  <si>
    <t>3RT2017-1AF01</t>
  </si>
  <si>
    <t>3RT2017-1AN21</t>
  </si>
  <si>
    <t>3RT2017-1AF02</t>
  </si>
  <si>
    <t>3RT2017-1AN22</t>
  </si>
  <si>
    <t>3RT2018-1AF01</t>
  </si>
  <si>
    <t>3RT2018-1AN21</t>
  </si>
  <si>
    <t>3RT2018-1AF02</t>
  </si>
  <si>
    <t>3RT2018-1AN22</t>
  </si>
  <si>
    <t>3RT2023-1AG20</t>
  </si>
  <si>
    <t>3RT2023-1AN20</t>
  </si>
  <si>
    <t>3RT2024-1AG20</t>
  </si>
  <si>
    <t>3RT2024-1AN20</t>
  </si>
  <si>
    <t>3RT2025-1AG20</t>
  </si>
  <si>
    <t>3RT2025-1AN20</t>
  </si>
  <si>
    <t>3RT2026-1AG20</t>
  </si>
  <si>
    <t>3RT2026-1AN20</t>
  </si>
  <si>
    <t>3RT2027-1AG20</t>
  </si>
  <si>
    <t>3RT2028-1AG20</t>
  </si>
  <si>
    <t>3RT2028-1AN20</t>
  </si>
  <si>
    <t>3RT2035-1AG20</t>
  </si>
  <si>
    <t>3RT2035-1AN20</t>
  </si>
  <si>
    <t>3RT2036-1AG20</t>
  </si>
  <si>
    <t>3RT2036-1AN20</t>
  </si>
  <si>
    <t>3RT2037-1AG20</t>
  </si>
  <si>
    <t>3RT2037-1AN20</t>
  </si>
  <si>
    <t>3RT2038-1AG20</t>
  </si>
  <si>
    <t>3RT2038-1AN20</t>
  </si>
  <si>
    <t>3RT2045-1AG20</t>
  </si>
  <si>
    <t>3RT2045-1AN20</t>
  </si>
  <si>
    <t>3RT2046-1AG20</t>
  </si>
  <si>
    <t>3RT2046-1AN20</t>
  </si>
  <si>
    <t>3RT2047-1AG20</t>
  </si>
  <si>
    <t>3RT2047-1AP60</t>
  </si>
  <si>
    <t>3RT1054-1AF36</t>
  </si>
  <si>
    <t>3RT1054-1AP36</t>
  </si>
  <si>
    <t>3RT1055-6AF36</t>
  </si>
  <si>
    <t>3RT1055-6AP36</t>
  </si>
  <si>
    <t>3RT1056-6AF36</t>
  </si>
  <si>
    <t>3RT1056-6AP36</t>
  </si>
  <si>
    <t>3RT1064-6AF36</t>
  </si>
  <si>
    <t>3RT1064-6AP36</t>
  </si>
  <si>
    <t>3RT1065-6AF36</t>
  </si>
  <si>
    <t>3RT1065-6AP36</t>
  </si>
  <si>
    <t>3RT1075-6AF36</t>
  </si>
  <si>
    <t>3RT1075-6AP36</t>
  </si>
  <si>
    <t>3RT1076-6AF36</t>
  </si>
  <si>
    <t>3RT1076-6AP36</t>
  </si>
  <si>
    <t>3RT1264-6AP36</t>
  </si>
  <si>
    <t>3RT1265-6AP36</t>
  </si>
  <si>
    <t>3RT1266-6AP36</t>
  </si>
  <si>
    <t>3RT1275-6AP36</t>
  </si>
  <si>
    <t>3RT1276-6AP36</t>
  </si>
  <si>
    <t>3TF6844-0CM7</t>
  </si>
  <si>
    <t>3TF6944-0CM7</t>
  </si>
  <si>
    <t>3RT1481-6AF36</t>
  </si>
  <si>
    <t>3RT1481-6AP36</t>
  </si>
  <si>
    <t>3RT1482-6AF36</t>
  </si>
  <si>
    <t>3RT1482-6AP36</t>
  </si>
  <si>
    <t>3RT1483-6AP36</t>
  </si>
  <si>
    <t>3RT1485-6AP36</t>
  </si>
  <si>
    <t>3RT2015-1BB41</t>
  </si>
  <si>
    <t>3RT2015-1BB42</t>
  </si>
  <si>
    <t>3RT2016-1BB41</t>
  </si>
  <si>
    <t>3RT2016-1BB42</t>
  </si>
  <si>
    <t>3RT2017-1BB41</t>
  </si>
  <si>
    <t>3RT2017-1BB42</t>
  </si>
  <si>
    <t>3RT2018-1BB41</t>
  </si>
  <si>
    <t>3RT2018-1BB42</t>
  </si>
  <si>
    <t>3RT2026-1BB40</t>
  </si>
  <si>
    <t>3RT2027-1BB40</t>
  </si>
  <si>
    <t>3RT2028-1BB40</t>
  </si>
  <si>
    <t>3RT2036-1NB30</t>
  </si>
  <si>
    <t>3RT2037-1NB30</t>
  </si>
  <si>
    <t>3RT2038-1NB30</t>
  </si>
  <si>
    <t>3RT2617-1AF03</t>
  </si>
  <si>
    <t>3RT2617-1AP03</t>
  </si>
  <si>
    <t>3RT2625-1AK65</t>
  </si>
  <si>
    <t>3RT2625-1AP65</t>
  </si>
  <si>
    <t>3RT2627-1AK65</t>
  </si>
  <si>
    <t>3RT2627-1AL25</t>
  </si>
  <si>
    <t>3RT2628-1AK65</t>
  </si>
  <si>
    <t>3RT2628-1AP65</t>
  </si>
  <si>
    <t>3RT2636-1AN23</t>
  </si>
  <si>
    <t>3RT2637-1AL23</t>
  </si>
  <si>
    <t>3RT2646-1AL23</t>
  </si>
  <si>
    <t>3RH2122-1BB40</t>
  </si>
  <si>
    <t>3RH2122-1AF00</t>
  </si>
  <si>
    <t>3RH2122-1AN20</t>
  </si>
  <si>
    <t>3RH2911-1HA31</t>
  </si>
  <si>
    <t>3RH2911-1HA22</t>
  </si>
  <si>
    <t>3RH2911-1HA11</t>
  </si>
  <si>
    <t xml:space="preserve">3RH1921-1XA22-0MA0 </t>
  </si>
  <si>
    <t>3RH2911-1DA11</t>
  </si>
  <si>
    <t>3RH1921-1DA11</t>
  </si>
  <si>
    <t>3RH2921-1DA11</t>
  </si>
  <si>
    <t>3TX7686-1A</t>
  </si>
  <si>
    <t>web</t>
  </si>
  <si>
    <t>3RA2913-2AA1</t>
  </si>
  <si>
    <t>3RA2923-2AA1</t>
  </si>
  <si>
    <t>3RA2934-2B</t>
  </si>
  <si>
    <t>3RA2933-2AA1</t>
  </si>
  <si>
    <t>3RA2943-2AA1</t>
  </si>
  <si>
    <t>3RA1954-2A</t>
  </si>
  <si>
    <t>3RA1953-2A</t>
  </si>
  <si>
    <t>3RA1963-2A</t>
  </si>
  <si>
    <t>3RA1973-2A</t>
  </si>
  <si>
    <t xml:space="preserve">3RA2816-0EW20 </t>
  </si>
  <si>
    <t xml:space="preserve">3RA2913-2BB1 </t>
  </si>
  <si>
    <t>3RA2924-2BB1</t>
  </si>
  <si>
    <t>3RA2933-2C</t>
  </si>
  <si>
    <t>3RA2933-2BB1</t>
  </si>
  <si>
    <t>3RA2712-1AA00</t>
  </si>
  <si>
    <t xml:space="preserve">3RA2711-1AA00 </t>
  </si>
  <si>
    <t>3RT2916-1BB00</t>
  </si>
  <si>
    <t>3RT2935-6A</t>
  </si>
  <si>
    <t>3RT2936-6A</t>
  </si>
  <si>
    <t>3RT2937-6A</t>
  </si>
  <si>
    <t>3RT2938-6A</t>
  </si>
  <si>
    <t>3RT2945-6A</t>
  </si>
  <si>
    <t>3RT2946-6A</t>
  </si>
  <si>
    <t>3RT2947-6A</t>
  </si>
  <si>
    <t>3RT1954-6A</t>
  </si>
  <si>
    <t>3RT1955-6A</t>
  </si>
  <si>
    <t>3RT1956-6A</t>
  </si>
  <si>
    <t>3RT1964-6A</t>
  </si>
  <si>
    <t>3RT1965-6A</t>
  </si>
  <si>
    <t>3RT1975-6A</t>
  </si>
  <si>
    <t>3RT1976-6A</t>
  </si>
  <si>
    <t>3RT2924-5AC21</t>
  </si>
  <si>
    <t>3RT2926-5AC21</t>
  </si>
  <si>
    <t>3RT2934-5AC21</t>
  </si>
  <si>
    <t>3RT2944-5AC21</t>
  </si>
  <si>
    <t>3RT1955-5AB31</t>
  </si>
  <si>
    <t>3RT1965-5AB31</t>
  </si>
  <si>
    <t>3RT1975-5AB31</t>
  </si>
  <si>
    <t>3RT2924-5AH21</t>
  </si>
  <si>
    <t>3RT2926-5AH21</t>
  </si>
  <si>
    <t>3RT2934-5AH21</t>
  </si>
  <si>
    <t>3RT2944-5AH21</t>
  </si>
  <si>
    <t>3RT1955-5AD31</t>
  </si>
  <si>
    <t>3RT1965-5AD31</t>
  </si>
  <si>
    <t>3RT1975-5AD31</t>
  </si>
  <si>
    <t>3RT2924-5AG21</t>
  </si>
  <si>
    <t>3RT2926-5AG21</t>
  </si>
  <si>
    <t>3RT2934-5AG21</t>
  </si>
  <si>
    <t>3RT2944-5AG21</t>
  </si>
  <si>
    <t>3RT1955-5AF31</t>
  </si>
  <si>
    <t>3RT1965-5AF31</t>
  </si>
  <si>
    <t>3RT1975-5AF31</t>
  </si>
  <si>
    <t>3RT2924-5AN21</t>
  </si>
  <si>
    <t>3RT2926-5AN21</t>
  </si>
  <si>
    <t>3RT2934-5AN21</t>
  </si>
  <si>
    <t>3RT2944-5AN21</t>
  </si>
  <si>
    <t>3RT1955-5AP31</t>
  </si>
  <si>
    <t>3RT1965-5AP31</t>
  </si>
  <si>
    <t>3RT1975-5AP31</t>
  </si>
  <si>
    <t>3RT2924-5AR61</t>
  </si>
  <si>
    <t>3RT2926-5AR61</t>
  </si>
  <si>
    <t>3RT2934-5AR61</t>
  </si>
  <si>
    <t>3RT2944-5AR61</t>
  </si>
  <si>
    <t>3RT1955-5AR31</t>
  </si>
  <si>
    <t>3RT1965-5AR31</t>
  </si>
  <si>
    <t>3RT1975-5AR31</t>
  </si>
  <si>
    <t>3RF2410-1AC45</t>
  </si>
  <si>
    <t>3RF2420-1AC45</t>
  </si>
  <si>
    <t>3RF2430-1AC45</t>
  </si>
  <si>
    <t>3RF2440-1AC45</t>
  </si>
  <si>
    <t>3RF2450-1AC45</t>
  </si>
  <si>
    <t>3RF2410-1AC35</t>
  </si>
  <si>
    <t>3RF2420-1AC35</t>
  </si>
  <si>
    <t>3RF2430-1AC35</t>
  </si>
  <si>
    <t>3RF2440-1AC35</t>
  </si>
  <si>
    <t>3RF2450-1AC35</t>
  </si>
  <si>
    <t>3RF2410-1AC55</t>
  </si>
  <si>
    <t>3RF2420-1AC55</t>
  </si>
  <si>
    <t>3RF2430-1AC55</t>
  </si>
  <si>
    <t>3RF2440-1AC55</t>
  </si>
  <si>
    <t>3RF2450-1AC55</t>
  </si>
  <si>
    <t>3RT1015-1AF01</t>
  </si>
  <si>
    <t>3RT1015-1AN21</t>
  </si>
  <si>
    <t>3RT1015-1AF02</t>
  </si>
  <si>
    <t>3RT1015-1AN22</t>
  </si>
  <si>
    <t>3RT1023-1AG24</t>
  </si>
  <si>
    <t>3RT1023-1AN24</t>
  </si>
  <si>
    <t>3RT1024-1AG24</t>
  </si>
  <si>
    <t>3RT1024-1AN24</t>
  </si>
  <si>
    <t>3RT1025-1AG24</t>
  </si>
  <si>
    <t>3RT1025-1AN24</t>
  </si>
  <si>
    <t>3RT1026-1AG24</t>
  </si>
  <si>
    <t>3RT1026-1AN24</t>
  </si>
  <si>
    <t>3RT1034-1AG24</t>
  </si>
  <si>
    <t>3RT1034-1AN24</t>
  </si>
  <si>
    <t>3RT1035-1AG24</t>
  </si>
  <si>
    <t>3RT1035-1AN24</t>
  </si>
  <si>
    <t>3RT1036-1AG24</t>
  </si>
  <si>
    <t>3RT1036-1AN24</t>
  </si>
  <si>
    <t>3RT1044-1AG24</t>
  </si>
  <si>
    <t>3RT1044-1AN24</t>
  </si>
  <si>
    <t>3RT1045-1AG24</t>
  </si>
  <si>
    <t>3RT1045-1AN24</t>
  </si>
  <si>
    <t>3RT1046-1AG24</t>
  </si>
  <si>
    <t>3RT1046-1AN24</t>
  </si>
  <si>
    <t>3RT2015-1BB41-0CC0</t>
  </si>
  <si>
    <t>3RT2015-1BB42-0CC0</t>
  </si>
  <si>
    <t>3RT2016-1BB41-0CC0</t>
  </si>
  <si>
    <t>3RT2016-1BB42-0CC0</t>
  </si>
  <si>
    <t>3RT2017-1BB41-0CC0</t>
  </si>
  <si>
    <t>3RT2017-1BB42-0CC0</t>
  </si>
  <si>
    <t>3RT2018-1BB41-0CC0</t>
  </si>
  <si>
    <t>3RT2018-1BB42-0CC0</t>
  </si>
  <si>
    <t>3RT2026-1BB40-0CC0</t>
  </si>
  <si>
    <t>3RT2027-1BB40-0CC0</t>
  </si>
  <si>
    <t>3RT2028-1BB40-0CC0</t>
  </si>
  <si>
    <t xml:space="preserve">3RT2036-1NB30-0CC0 </t>
  </si>
  <si>
    <t xml:space="preserve">3RT2037-1NB30-0CC0 </t>
  </si>
  <si>
    <t xml:space="preserve">3RT2038-1NB30-0CC0 </t>
  </si>
  <si>
    <t>3RB3016-1RB0</t>
  </si>
  <si>
    <t>3RB3016-1NB0</t>
  </si>
  <si>
    <t>3RB3016-1PB0</t>
  </si>
  <si>
    <t>3RB3026-1SB0</t>
  </si>
  <si>
    <t>3RB3026-1QB0</t>
  </si>
  <si>
    <t>3RB3036-1UB0</t>
  </si>
  <si>
    <t>3RB3046-1XB0</t>
  </si>
  <si>
    <t>3RB2056-1FW2</t>
  </si>
  <si>
    <t>3RB2066-1GC2</t>
  </si>
  <si>
    <t xml:space="preserve">3RB2066-1MC2 </t>
  </si>
  <si>
    <t>3RB3036-1UW1</t>
  </si>
  <si>
    <t>3RB3046-1XW1</t>
  </si>
  <si>
    <t>3RU2116-0JB0</t>
  </si>
  <si>
    <t>3RU2116-1AB0</t>
  </si>
  <si>
    <t>3RU2116-1BB0</t>
  </si>
  <si>
    <t>3RU2116-1CB0</t>
  </si>
  <si>
    <t>3RU2116-1DB0</t>
  </si>
  <si>
    <t>3RU2116-1EB0</t>
  </si>
  <si>
    <t>3RU2116-1FB0</t>
  </si>
  <si>
    <t>3RU2116-1GB0</t>
  </si>
  <si>
    <t>3RU2116-1HB0</t>
  </si>
  <si>
    <t>3RU2116-1JB0</t>
  </si>
  <si>
    <t>3RU2116-1KB0</t>
  </si>
  <si>
    <t>3RU2116-4AB0</t>
  </si>
  <si>
    <t>3RU2126-1CB0</t>
  </si>
  <si>
    <t>3RU2126-1DB0</t>
  </si>
  <si>
    <t>3RU2126-1EB0</t>
  </si>
  <si>
    <t>3RU2126-1FB0</t>
  </si>
  <si>
    <t>3RU2126-1GB0</t>
  </si>
  <si>
    <t>3RU2126-1HB0</t>
  </si>
  <si>
    <t>3RU2126-1JB0</t>
  </si>
  <si>
    <t>3RU2126-1KB0</t>
  </si>
  <si>
    <t>3RU2126-4AB0</t>
  </si>
  <si>
    <t>3RU2126-4BB0</t>
  </si>
  <si>
    <t>3RU2126-4CB0</t>
  </si>
  <si>
    <t>3RU2126-4DB0</t>
  </si>
  <si>
    <t>3RU2126-4NB0</t>
  </si>
  <si>
    <t>3RU2126-4EB0</t>
  </si>
  <si>
    <t>3RU2126-4PB0</t>
  </si>
  <si>
    <t>3RU2126-4FB0</t>
  </si>
  <si>
    <t>3RU2136-4DB0</t>
  </si>
  <si>
    <t>3RU2136-4EB0</t>
  </si>
  <si>
    <t>3RU2136-4FB0</t>
  </si>
  <si>
    <t>3RU2136-4HB0</t>
  </si>
  <si>
    <t>3RU2136-4QB0</t>
  </si>
  <si>
    <t>3RU2136-4JB0</t>
  </si>
  <si>
    <t>3RU2136-4KB0</t>
  </si>
  <si>
    <t>3RU2136-4RB0</t>
  </si>
  <si>
    <t>3RB3113-4RB0</t>
  </si>
  <si>
    <t>3RB3113-4NB0</t>
  </si>
  <si>
    <t>3RB3113-4PB0</t>
  </si>
  <si>
    <t>3RB3123-4SB0</t>
  </si>
  <si>
    <t>3RB3123-4QB0</t>
  </si>
  <si>
    <t>3RB3133-4UB0</t>
  </si>
  <si>
    <t xml:space="preserve">3RB3143-4XB0 </t>
  </si>
  <si>
    <t>3RB2153-4FW2</t>
  </si>
  <si>
    <t>3RB2163-4GC2</t>
  </si>
  <si>
    <t>3RB2163-4MC2</t>
  </si>
  <si>
    <t xml:space="preserve">3RR2241-1FW30 </t>
  </si>
  <si>
    <t xml:space="preserve">3RR2242-1FW30 </t>
  </si>
  <si>
    <t xml:space="preserve">3RR2243-1FW30 </t>
  </si>
  <si>
    <t>3RU2916-3AA01</t>
  </si>
  <si>
    <t>3RU2926-3AA01</t>
  </si>
  <si>
    <t>3RU2936-3AA01</t>
  </si>
  <si>
    <t>3RU2946-3AA01</t>
  </si>
  <si>
    <t>3RU2900-1C</t>
  </si>
  <si>
    <t>3RB3980-0C</t>
  </si>
  <si>
    <t>3RF2120-3AA02</t>
  </si>
  <si>
    <t>3RF2150-3AA02</t>
  </si>
  <si>
    <t>3RF2120-3AA22</t>
  </si>
  <si>
    <t>3RF2150-3AA22</t>
  </si>
  <si>
    <t>3RF2150-1BA22</t>
  </si>
  <si>
    <t>3RF2150-1BA04</t>
  </si>
  <si>
    <t>3RF2020-1AA02</t>
  </si>
  <si>
    <t>3RF2030-1AA02</t>
  </si>
  <si>
    <t>3RF2050-1AA02</t>
  </si>
  <si>
    <t>3RF2020-1AA22</t>
  </si>
  <si>
    <t>3RF2030-1AA22</t>
  </si>
  <si>
    <t>3RF2050-1AA22</t>
  </si>
  <si>
    <t>3RF2020-1AA42</t>
  </si>
  <si>
    <t>3RF2030-1AA42</t>
  </si>
  <si>
    <t>3RU1116-0JB0</t>
  </si>
  <si>
    <t>3RU1116-1AB0</t>
  </si>
  <si>
    <t>3RU1116-1BB0</t>
  </si>
  <si>
    <t>3RU1116-1CB0</t>
  </si>
  <si>
    <t>3RU1116-1DB0</t>
  </si>
  <si>
    <t>3RU1116-1EB0</t>
  </si>
  <si>
    <t>3RU1116-1FB0</t>
  </si>
  <si>
    <t>3RU1116-1GB0</t>
  </si>
  <si>
    <t>3RU1126-1CB0</t>
  </si>
  <si>
    <t>3RU1126-1DB0</t>
  </si>
  <si>
    <t>3RU1126-1EB0</t>
  </si>
  <si>
    <t>3RU1126-1FB0</t>
  </si>
  <si>
    <t>3RU1126-1GB0</t>
  </si>
  <si>
    <t>3RU1126-1HB0</t>
  </si>
  <si>
    <t>3RU1126-1JB0</t>
  </si>
  <si>
    <t>3RU1126-1KB0</t>
  </si>
  <si>
    <t>3RU1126-4AB0</t>
  </si>
  <si>
    <t>3RU1126-4BB0</t>
  </si>
  <si>
    <t>3RU1126-4DB0</t>
  </si>
  <si>
    <t>3RU1136-4DB0</t>
  </si>
  <si>
    <t>3RU1136-4EB0</t>
  </si>
  <si>
    <t>3RU1136-4FB0</t>
  </si>
  <si>
    <t>3RU1136-4HB0</t>
  </si>
  <si>
    <t>3RB2046-1EB0</t>
  </si>
  <si>
    <t>3RB2016-1RB0</t>
  </si>
  <si>
    <t>3RB2016-1NB0</t>
  </si>
  <si>
    <t>3RB2016-1PB0</t>
  </si>
  <si>
    <t>3RB2026-1SB0</t>
  </si>
  <si>
    <t>3RB2026-1QB0</t>
  </si>
  <si>
    <t>3RB2036-1UB0</t>
  </si>
  <si>
    <t>3RB2036-1UW1</t>
  </si>
  <si>
    <t>3RB2046-1EW1</t>
  </si>
  <si>
    <t>3RB2113-4RB0</t>
  </si>
  <si>
    <t>3RB2113-4NB0</t>
  </si>
  <si>
    <t>3RB2113-4PB0</t>
  </si>
  <si>
    <t>3RB2123-4SB0</t>
  </si>
  <si>
    <t>3RB2123-4QB0</t>
  </si>
  <si>
    <t>3RB2133-4UB0</t>
  </si>
  <si>
    <t>3RB2143-4EB0</t>
  </si>
  <si>
    <t>3RV2011-0JA10</t>
  </si>
  <si>
    <t>3RV2011-1AA10</t>
  </si>
  <si>
    <t>3RV2011-1BA10</t>
  </si>
  <si>
    <t>3RV2011-1CA10</t>
  </si>
  <si>
    <t>3RV2011-1DA10</t>
  </si>
  <si>
    <t>3RV2011-1EA10</t>
  </si>
  <si>
    <t>3RV2011-1FA10</t>
  </si>
  <si>
    <t>3RV2011-1GA10</t>
  </si>
  <si>
    <t>3RV2011-1HA10</t>
  </si>
  <si>
    <t>3RV2011-1JA10</t>
  </si>
  <si>
    <t>3RV2011-1KA10</t>
  </si>
  <si>
    <t>3RV2011-4AA10</t>
  </si>
  <si>
    <t>3RV2021-0JA10</t>
  </si>
  <si>
    <t>3RV2021-1AA10</t>
  </si>
  <si>
    <t>3RV2021-1BA10</t>
  </si>
  <si>
    <t>3RV2021-1CA10</t>
  </si>
  <si>
    <t>3RV2021-1DA10</t>
  </si>
  <si>
    <t>3RV2021-1EA10</t>
  </si>
  <si>
    <t>3RV2021-1FA10</t>
  </si>
  <si>
    <t>3RV2021-1GA10</t>
  </si>
  <si>
    <t>3RV2021-1HA10</t>
  </si>
  <si>
    <t>3RV2021-1JA10</t>
  </si>
  <si>
    <t>3RV2021-1KA10</t>
  </si>
  <si>
    <t>3RV2021-4AA10</t>
  </si>
  <si>
    <t>3RV2021-4BA10</t>
  </si>
  <si>
    <t>3RV2021-4CA10</t>
  </si>
  <si>
    <t>3RV2021-4DA10</t>
  </si>
  <si>
    <t>3RV2021-4NA10</t>
  </si>
  <si>
    <t>3RV2021-4PA10</t>
  </si>
  <si>
    <t>3RV2021-4FA10</t>
  </si>
  <si>
    <t>3RV2031-4EA10</t>
  </si>
  <si>
    <t>3RV2031-4UA10</t>
  </si>
  <si>
    <t xml:space="preserve">3RV2031-4VA10 </t>
  </si>
  <si>
    <t>3RV2031-4WA10</t>
  </si>
  <si>
    <t xml:space="preserve">3RV2031-4XA10 </t>
  </si>
  <si>
    <t xml:space="preserve">3RV2031-4JA10 </t>
  </si>
  <si>
    <t>3RV2031-4KA10</t>
  </si>
  <si>
    <t>3RV2031-4RA10</t>
  </si>
  <si>
    <t>3RV2041-4JA10</t>
  </si>
  <si>
    <t>3RV2041-4KA10</t>
  </si>
  <si>
    <t>3RV2041-4YA10</t>
  </si>
  <si>
    <t>3RV2041-4MA10</t>
  </si>
  <si>
    <t>3RV2321-1AC10</t>
  </si>
  <si>
    <t>3RV2321-1EC10</t>
  </si>
  <si>
    <t>3RV2321-1GC10</t>
  </si>
  <si>
    <t>3RV2321-1HC10</t>
  </si>
  <si>
    <t>3RV2321-1JC10</t>
  </si>
  <si>
    <t>3RV2321-1KC10</t>
  </si>
  <si>
    <t>3RV2321-4AC10</t>
  </si>
  <si>
    <t>3RV2321-4BC10</t>
  </si>
  <si>
    <t>3RV2321-4CC10</t>
  </si>
  <si>
    <t>3RV2321-4DC10</t>
  </si>
  <si>
    <t>3RV2331-4EC10</t>
  </si>
  <si>
    <t>3RV2331-4UC10</t>
  </si>
  <si>
    <t>3RV2331-4VC10</t>
  </si>
  <si>
    <t>3RV2331-4WC10</t>
  </si>
  <si>
    <t>3RV2926-0K</t>
  </si>
  <si>
    <t>3RV2901-1A</t>
  </si>
  <si>
    <t>3RV2901-1E</t>
  </si>
  <si>
    <t>3RV2928-1A</t>
  </si>
  <si>
    <t>3RV2938-1A</t>
  </si>
  <si>
    <t>3RV2902-1DP0</t>
  </si>
  <si>
    <t>3RV2902-1DB0</t>
  </si>
  <si>
    <t>3RV2902-1AP0</t>
  </si>
  <si>
    <t>3RV2902-1AV0</t>
  </si>
  <si>
    <t>3RA1921-1D</t>
  </si>
  <si>
    <t>3RA2921-1A</t>
  </si>
  <si>
    <t>3RA2921-1B</t>
  </si>
  <si>
    <t>3RA2931-1AA00</t>
  </si>
  <si>
    <t>3RA1941-1A</t>
  </si>
  <si>
    <t>3RV2917-1A</t>
  </si>
  <si>
    <t>3RV2917-4A</t>
  </si>
  <si>
    <t>3RV2917-4B</t>
  </si>
  <si>
    <t>3RV2917-5C</t>
  </si>
  <si>
    <t>3RV1927-5A</t>
  </si>
  <si>
    <t>3RV2917-5D</t>
  </si>
  <si>
    <t>3RV1917-7B</t>
  </si>
  <si>
    <t>3RV2917-5E</t>
  </si>
  <si>
    <t>3RV2917-5BA00</t>
  </si>
  <si>
    <t>3RV2917-6A</t>
  </si>
  <si>
    <t>3RV1915-1AB</t>
  </si>
  <si>
    <t>3RV1915-1BB</t>
  </si>
  <si>
    <t>3RV1915-1CB</t>
  </si>
  <si>
    <t>3RV1915-1DB</t>
  </si>
  <si>
    <t>3RV1935-1A</t>
  </si>
  <si>
    <t>3RV1935-1B</t>
  </si>
  <si>
    <t>3RV1935-1C</t>
  </si>
  <si>
    <t>3RV1915-3AB</t>
  </si>
  <si>
    <t>3RV1915-3CB</t>
  </si>
  <si>
    <t>3RV2925-5AB</t>
  </si>
  <si>
    <t>3RV2935-5A</t>
  </si>
  <si>
    <t>3RV1915-6AB</t>
  </si>
  <si>
    <t>3RV1935-6A</t>
  </si>
  <si>
    <t xml:space="preserve"> 3RE6100-1CA15-1AN2 </t>
  </si>
  <si>
    <t xml:space="preserve"> 3RE6100-1DA15-1AN2 </t>
  </si>
  <si>
    <t xml:space="preserve"> 3RE6100-1EA15-1AN2 </t>
  </si>
  <si>
    <t xml:space="preserve"> 3RE6100-1GA15-1AN2 </t>
  </si>
  <si>
    <t xml:space="preserve"> 3RE6100-1HA15-1AN2 </t>
  </si>
  <si>
    <t xml:space="preserve"> 3RE6100-1JA16-1AN2 </t>
  </si>
  <si>
    <t xml:space="preserve"> 3RE6100-1KA17-1AN2 </t>
  </si>
  <si>
    <t xml:space="preserve"> 3RE6100-4AA18-1AN2 </t>
  </si>
  <si>
    <t xml:space="preserve"> 3RE6100-4BA25-1AN2 </t>
  </si>
  <si>
    <t xml:space="preserve"> 3RE6100-4CA26-1AN2 </t>
  </si>
  <si>
    <t xml:space="preserve"> 3RE6100-4NA27-1AN2</t>
  </si>
  <si>
    <t>3RE6100-4EA27-1AN2</t>
  </si>
  <si>
    <t>3RE6100-4PA28-1AN2</t>
  </si>
  <si>
    <t>3RA6120-1AP32</t>
  </si>
  <si>
    <t>3RA6120-1BP32</t>
  </si>
  <si>
    <t>3RA6120-1CP32</t>
  </si>
  <si>
    <t>3RA6120-1DP32</t>
  </si>
  <si>
    <t>3RA6120-1EP32</t>
  </si>
  <si>
    <t>3RA6250-1AP32</t>
  </si>
  <si>
    <t>3RA6250-1BP32</t>
  </si>
  <si>
    <t>3RA6250-1CP32</t>
  </si>
  <si>
    <t>3RA6250-1DP32</t>
  </si>
  <si>
    <t>3RA6250-1EP32</t>
  </si>
  <si>
    <t>3RA6970-3A</t>
  </si>
  <si>
    <t>3RA6911-1A</t>
  </si>
  <si>
    <t>3RA6912-1A</t>
  </si>
  <si>
    <t>3RA6913-1A</t>
  </si>
  <si>
    <t>3RA6812-8AB</t>
  </si>
  <si>
    <t>3RA6822-0AB</t>
  </si>
  <si>
    <t>3RA6823-0AB</t>
  </si>
  <si>
    <t>3RM1001-1AA04</t>
  </si>
  <si>
    <t>3RM1002-1AA04</t>
  </si>
  <si>
    <t>3RM1007-1AA04</t>
  </si>
  <si>
    <t>3RM1201-1AA04</t>
  </si>
  <si>
    <t>3RM1202-1AA04</t>
  </si>
  <si>
    <t>3RM1207-1AA04</t>
  </si>
  <si>
    <t>3RM1001-1AA14</t>
  </si>
  <si>
    <t>3RM1002-1AA14</t>
  </si>
  <si>
    <t>3RM1007-1AA14</t>
  </si>
  <si>
    <t>3RM1201-1AA14</t>
  </si>
  <si>
    <t>3RM1202-1AA14</t>
  </si>
  <si>
    <t>3RM1207-1AA14</t>
  </si>
  <si>
    <t>3RM1920-1AA</t>
  </si>
  <si>
    <t>3RM1910-1AA</t>
  </si>
  <si>
    <t>3RM1910-1BA</t>
  </si>
  <si>
    <t>3RM1910-1DA</t>
  </si>
  <si>
    <t xml:space="preserve">3RK1308-0AB00-0CP0 </t>
  </si>
  <si>
    <t xml:space="preserve">3RK1308-0AC00-0CP0 </t>
  </si>
  <si>
    <t xml:space="preserve">3RK1308-0AD00-0CP0 </t>
  </si>
  <si>
    <t xml:space="preserve">3RK1308-0BB00-0CP0 </t>
  </si>
  <si>
    <t xml:space="preserve">3RK1308-0BC00-0CP0 </t>
  </si>
  <si>
    <t xml:space="preserve">3RK1308-0BD00-0CP0 </t>
  </si>
  <si>
    <t xml:space="preserve">3RK1908-0AP00-0AP0 </t>
  </si>
  <si>
    <t xml:space="preserve">3RK1908-1AA00-0BP0 </t>
  </si>
  <si>
    <t xml:space="preserve">3RK1908-1CA00-0BP0 </t>
  </si>
  <si>
    <t>3UF7020-1AU01-0</t>
  </si>
  <si>
    <t>3UF7011-1AU00-0</t>
  </si>
  <si>
    <t>3UF7013-1AU00-0</t>
  </si>
  <si>
    <t>3UF7010-1AU00-0</t>
  </si>
  <si>
    <t>3UF7012-1AU00-0</t>
  </si>
  <si>
    <t>3UF7100-1AA00-0</t>
  </si>
  <si>
    <t>3UF7101-1AA00-0</t>
  </si>
  <si>
    <t>3UF7102-1AA00-0</t>
  </si>
  <si>
    <t>3UF7103-1AA00-0</t>
  </si>
  <si>
    <t>3UF7103-1BA00-0</t>
  </si>
  <si>
    <t>3UF7104-1BA00-0</t>
  </si>
  <si>
    <t>3UF7110-1AA01-0</t>
  </si>
  <si>
    <t>3UF7111-1AA01-0</t>
  </si>
  <si>
    <t>3UF7112-1AA01-0</t>
  </si>
  <si>
    <t>3UF7113-1AA01-0</t>
  </si>
  <si>
    <t>3UF7113-1BA01-0</t>
  </si>
  <si>
    <t>3UF7114-1BA01-0</t>
  </si>
  <si>
    <t>3UF7600-1AU01-0</t>
  </si>
  <si>
    <t>3UF7300-1AU00-0</t>
  </si>
  <si>
    <t>3UF7310-1AU00-0</t>
  </si>
  <si>
    <t>3UF7400-1AA00-0</t>
  </si>
  <si>
    <t>3UF7510-1AA00-0</t>
  </si>
  <si>
    <t>3UF7700-1AA00-0</t>
  </si>
  <si>
    <t>3UF7320-1AU00-0</t>
  </si>
  <si>
    <t>3UF7330-1AU00-0</t>
  </si>
  <si>
    <t>3UF7200-1AA01-0</t>
  </si>
  <si>
    <t>3UF7210-1AA01-0</t>
  </si>
  <si>
    <t>3UF7910-0AA00-0</t>
  </si>
  <si>
    <t>3UF7920-0AA00-0</t>
  </si>
  <si>
    <t>3UF7930-0AA00-0</t>
  </si>
  <si>
    <t>3UF7931-0AA00-0</t>
  </si>
  <si>
    <t>3UF7932-0AA00-0</t>
  </si>
  <si>
    <t>3UF7933-0BA00-0</t>
  </si>
  <si>
    <t>3UF7902-0AA00-0</t>
  </si>
  <si>
    <t>3UF7931-0CA00-0</t>
  </si>
  <si>
    <t>3UF7932-0CA00-0</t>
  </si>
  <si>
    <t>3UF7937-0CA00-0</t>
  </si>
  <si>
    <t>3UF7941-0AA00-0</t>
  </si>
  <si>
    <t xml:space="preserve">3ZS1322-6CE16-0YB5 </t>
  </si>
  <si>
    <t xml:space="preserve">3SK1111-1AB30 </t>
  </si>
  <si>
    <t xml:space="preserve">3SK1111-1AW20 </t>
  </si>
  <si>
    <t xml:space="preserve">3SK1121-1CB42 </t>
  </si>
  <si>
    <t xml:space="preserve">3SK1220-1AB40 </t>
  </si>
  <si>
    <t xml:space="preserve">3SK1211-1BB40 </t>
  </si>
  <si>
    <t xml:space="preserve">3SK1230-1AW20 </t>
  </si>
  <si>
    <t xml:space="preserve">3SK2112-1AA10 </t>
  </si>
  <si>
    <t xml:space="preserve">3SK2122-1AA10 </t>
  </si>
  <si>
    <t xml:space="preserve">3SK2511-1FA10 </t>
  </si>
  <si>
    <t xml:space="preserve">3SK2611-3AA00 </t>
  </si>
  <si>
    <t xml:space="preserve">3ZY1212-2GA00 </t>
  </si>
  <si>
    <t xml:space="preserve">3ZY1212-4GA01 </t>
  </si>
  <si>
    <t xml:space="preserve">3ZY1212-1BA00 </t>
  </si>
  <si>
    <t xml:space="preserve">3ZY1212-2BA00 </t>
  </si>
  <si>
    <t xml:space="preserve">3ZY1212-2DA00 </t>
  </si>
  <si>
    <t>3RQ1000-1EB00</t>
  </si>
  <si>
    <t>3RQ1000-1EW00</t>
  </si>
  <si>
    <t>3RQ1000-1GB00</t>
  </si>
  <si>
    <t>3RQ1000-1GW00</t>
  </si>
  <si>
    <t>3RQ1000-1HB00</t>
  </si>
  <si>
    <t>3RQ1000-1HW00</t>
  </si>
  <si>
    <t>3RQ1000-1LB00</t>
  </si>
  <si>
    <t>3RQ1000-1LW00</t>
  </si>
  <si>
    <t>3RQ1200-1EB00</t>
  </si>
  <si>
    <t>3RQ1200-1EW00</t>
  </si>
  <si>
    <t xml:space="preserve">3ZS1326-2CE11-0YB5 </t>
  </si>
  <si>
    <t xml:space="preserve">3UF7941-0AA00-0 </t>
  </si>
  <si>
    <t xml:space="preserve">3SE6315-0BB01-1AP0 </t>
  </si>
  <si>
    <t>3SE6310-0BC01</t>
  </si>
  <si>
    <t>3SX5601-2GA05</t>
  </si>
  <si>
    <t>3SE5322-0SB21</t>
  </si>
  <si>
    <t>3SE5112-1QV10</t>
  </si>
  <si>
    <t>3SE5000-0AV02</t>
  </si>
  <si>
    <t xml:space="preserve">3SU1100-1HB20-1CG0 </t>
  </si>
  <si>
    <t xml:space="preserve">3SU1400-1AA10-1CA0 </t>
  </si>
  <si>
    <t xml:space="preserve">3SU1803-3NB00-1AE1 </t>
  </si>
  <si>
    <t xml:space="preserve">3SU1853-3NB00-1AA1 </t>
  </si>
  <si>
    <t>3SE7120-1BH00</t>
  </si>
  <si>
    <t>3SE7910-3AA</t>
  </si>
  <si>
    <t>3SE7941-1AC</t>
  </si>
  <si>
    <t>3SE7942-1AA</t>
  </si>
  <si>
    <t>3SE7920-1AB</t>
  </si>
  <si>
    <t xml:space="preserve">3RM1101-1AA04 </t>
  </si>
  <si>
    <t xml:space="preserve">3RM1102-1AA04 </t>
  </si>
  <si>
    <t xml:space="preserve">3RM1107-1AA04 </t>
  </si>
  <si>
    <t xml:space="preserve">3RM1301-1AA04 </t>
  </si>
  <si>
    <t xml:space="preserve">3RM1302-1AA04 </t>
  </si>
  <si>
    <t xml:space="preserve">3RM1307-1AA04 </t>
  </si>
  <si>
    <t xml:space="preserve">3RM1101-1AA14 </t>
  </si>
  <si>
    <t xml:space="preserve">3RM1102-1AA14 </t>
  </si>
  <si>
    <t xml:space="preserve">3RM1107-1AA14 </t>
  </si>
  <si>
    <t xml:space="preserve">3RM1301-1AA14 </t>
  </si>
  <si>
    <t xml:space="preserve">3RM1302-1AA14 </t>
  </si>
  <si>
    <t xml:space="preserve">3RM1307-1AA14 </t>
  </si>
  <si>
    <t>3ZY1212-2FA00</t>
  </si>
  <si>
    <t>3ZY1212-2EA00</t>
  </si>
  <si>
    <t xml:space="preserve">3RT2016-1BB44-3MA0 </t>
  </si>
  <si>
    <t xml:space="preserve">3RT2018-1BB44-3MA0 </t>
  </si>
  <si>
    <t xml:space="preserve">3RT2026-1DB44-3MA0 </t>
  </si>
  <si>
    <t xml:space="preserve">3RT2027-1DB44-3MA0 </t>
  </si>
  <si>
    <t>3RQ3118-1AM01</t>
  </si>
  <si>
    <t>3RQ3118-1AM00</t>
  </si>
  <si>
    <t>3RQ3118-1AB00</t>
  </si>
  <si>
    <t>3RQ3118-1AE00</t>
  </si>
  <si>
    <t>3RQ3118-1AF00</t>
  </si>
  <si>
    <t>3RQ3901-0D</t>
  </si>
  <si>
    <t>3RQ3901-0C</t>
  </si>
  <si>
    <t>3RQ3050-1SM50</t>
  </si>
  <si>
    <t>3RQ3055-1SM30</t>
  </si>
  <si>
    <t>3RQ3070-1SG30</t>
  </si>
  <si>
    <t>3RS7003-1AE00</t>
  </si>
  <si>
    <t>3RS7003-1DE00</t>
  </si>
  <si>
    <t>3RS7000-1DE00</t>
  </si>
  <si>
    <t>3RS7006-2FW00</t>
  </si>
  <si>
    <t>LZS:RT4A4L24</t>
  </si>
  <si>
    <t>LZS:RT4A4S15</t>
  </si>
  <si>
    <t>LZS:RT4A4T30</t>
  </si>
  <si>
    <t>LZS:PT3A5L24</t>
  </si>
  <si>
    <t>LZS:PT3A5S15</t>
  </si>
  <si>
    <t>LZS:PT3A5T30</t>
  </si>
  <si>
    <t>LZS:PT5A5L24</t>
  </si>
  <si>
    <t>LZS:PT5A5S15</t>
  </si>
  <si>
    <t>LZS:PT5A5T30</t>
  </si>
  <si>
    <t>LZX:MT321024</t>
  </si>
  <si>
    <t>LZX:MT326115</t>
  </si>
  <si>
    <t>LZX:MT326230</t>
  </si>
  <si>
    <t>LZS:MT78750</t>
  </si>
  <si>
    <t>3UG4632-1AW30</t>
  </si>
  <si>
    <t>3UG4513-1BR20</t>
  </si>
  <si>
    <t>3UG4617-1CR20</t>
  </si>
  <si>
    <t>3UG4622-1AW30</t>
  </si>
  <si>
    <t>3UG4651-1AW30</t>
  </si>
  <si>
    <t>3UG4501-1AW30</t>
  </si>
  <si>
    <t>3UG5512-1AR20</t>
  </si>
  <si>
    <t>3UG5616-1CR20</t>
  </si>
  <si>
    <t>3UG4625-1CW30</t>
  </si>
  <si>
    <t>3UL2302-1A</t>
  </si>
  <si>
    <t>3UL2303-1A</t>
  </si>
  <si>
    <t>3UL2304-1A</t>
  </si>
  <si>
    <t>3UL2306-1A</t>
  </si>
  <si>
    <t>3UL2307-1A</t>
  </si>
  <si>
    <t>5SV8000-6KK</t>
  </si>
  <si>
    <t>5SV8200-6KK</t>
  </si>
  <si>
    <t xml:space="preserve">5SV8701-0KK </t>
  </si>
  <si>
    <t>5SV8703-0KK</t>
  </si>
  <si>
    <t>5SV8704-0KK</t>
  </si>
  <si>
    <t>5SV8705-0KK</t>
  </si>
  <si>
    <t xml:space="preserve">5SV8706-0KK </t>
  </si>
  <si>
    <t xml:space="preserve">3RP2574-1NW30 </t>
  </si>
  <si>
    <t xml:space="preserve">3RP2512-1AW30 </t>
  </si>
  <si>
    <t xml:space="preserve">3RP2513-1AW30 </t>
  </si>
  <si>
    <t xml:space="preserve">3RP2525-1AW30 </t>
  </si>
  <si>
    <t xml:space="preserve">3RP2540-1BW30 </t>
  </si>
  <si>
    <t xml:space="preserve">7PV1508-1BW30 </t>
  </si>
  <si>
    <t>3RN2010-1BW30</t>
  </si>
  <si>
    <t>5TT3185</t>
  </si>
  <si>
    <t>5TT3181</t>
  </si>
  <si>
    <t xml:space="preserve">7KT5604 </t>
  </si>
  <si>
    <t>3SU1100-0AB10-1BA0</t>
  </si>
  <si>
    <t>3SU1100-0AB20-1CA0</t>
  </si>
  <si>
    <t>3SU1100-0AB40-1BA0</t>
  </si>
  <si>
    <t>3SU1102-0AB20-1CA0</t>
  </si>
  <si>
    <t>3SU1103-0AB20-1CA0</t>
  </si>
  <si>
    <t>3SU1106-0AB20-1CA0</t>
  </si>
  <si>
    <t>3SU1102-0AB30-1BA0</t>
  </si>
  <si>
    <t>3SU1103-0AB30-1BA0</t>
  </si>
  <si>
    <t>3SU1106-0AB30-1BA0</t>
  </si>
  <si>
    <t>3SU1102-0AB40-1BA0</t>
  </si>
  <si>
    <t>3SU1103-0AB40-1BA0</t>
  </si>
  <si>
    <t>3SU1106-0AB40-1BA0</t>
  </si>
  <si>
    <t xml:space="preserve">3SU1100-2BF60-1BA0 </t>
  </si>
  <si>
    <t xml:space="preserve">3SU1100-2BL60-1NA0  </t>
  </si>
  <si>
    <t xml:space="preserve">3SU1103-2BF60-1BA0 </t>
  </si>
  <si>
    <t xml:space="preserve">3SU1100-4BF11-1BA0 </t>
  </si>
  <si>
    <t xml:space="preserve">3SU1100-4BL11-1NA0 </t>
  </si>
  <si>
    <t xml:space="preserve">3SU1102-6AA20-1AA0 </t>
  </si>
  <si>
    <t>3SU1103-6AA20-1AA0</t>
  </si>
  <si>
    <t>3SU1106-6AA20-1AA0</t>
  </si>
  <si>
    <t>3SU1102-6AA30-1AA0</t>
  </si>
  <si>
    <t>3SU1103-6AA30-1AA0</t>
  </si>
  <si>
    <t>3SU1106-6AA30-1AA0</t>
  </si>
  <si>
    <t>3SU1102-6AA40-1AA0</t>
  </si>
  <si>
    <t>3SU1103-6AA40-1AA0</t>
  </si>
  <si>
    <t>3SU1106-6AA40-1AA0</t>
  </si>
  <si>
    <t>pag48</t>
  </si>
  <si>
    <t>nn</t>
  </si>
  <si>
    <t xml:space="preserve">3SU1000-3BB42-0AK0-Z0 </t>
  </si>
  <si>
    <t xml:space="preserve">3SU1001-3BB42-0AK0-Z0 </t>
  </si>
  <si>
    <t>3SU1150-0AB10-1BA0</t>
  </si>
  <si>
    <t>3SU1150-0AB20-1CA0</t>
  </si>
  <si>
    <t>3SU1150-0AB40-1BA0</t>
  </si>
  <si>
    <t>3SU1150-0AB50-1BA0</t>
  </si>
  <si>
    <t>3SU1152-0AB20-1CA0</t>
  </si>
  <si>
    <t>3SU1153-0AB20-1CA0</t>
  </si>
  <si>
    <t>3SU1156-0AB20-1CA0</t>
  </si>
  <si>
    <t>3SU1152-0AB30-1BA0</t>
  </si>
  <si>
    <t>3SU1153-0AB30-1BA0</t>
  </si>
  <si>
    <t>3SU1156-0AB30-1BA0</t>
  </si>
  <si>
    <t>3SU1152-0AB40-1BA0</t>
  </si>
  <si>
    <t>3SU1153-0AB40-1BA0</t>
  </si>
  <si>
    <t>3SU1156-0AB40-1BA0</t>
  </si>
  <si>
    <t>3SU1152-0AB50-1BA0</t>
  </si>
  <si>
    <t>3SU1153-0AB50-1BA0</t>
  </si>
  <si>
    <t>3SU1156-0AB50-1BA0</t>
  </si>
  <si>
    <t>3SU1150-2BF60-1BA0</t>
  </si>
  <si>
    <t>3SU1150-2BL60-1NA0</t>
  </si>
  <si>
    <t>3SU1150-4BF11-1BA0</t>
  </si>
  <si>
    <t>3SU1152-6AA20-1AA0</t>
  </si>
  <si>
    <t>3SU1153-6AA20-1AA0</t>
  </si>
  <si>
    <t>3SU1156-6AA20-1AA0</t>
  </si>
  <si>
    <t>3SU1152-6AA30-1AA0</t>
  </si>
  <si>
    <t>3SU1153-6AA30-1AA0</t>
  </si>
  <si>
    <t>3SU1156-6AA30-1AA0</t>
  </si>
  <si>
    <t>3SU1152-6AA40-1AA0</t>
  </si>
  <si>
    <t>3SU1153-6AA40-1AA0</t>
  </si>
  <si>
    <t>3SU1156-6AA40-1AA0</t>
  </si>
  <si>
    <t>3SU1152-6AA50-1AA0</t>
  </si>
  <si>
    <t>3SU1153-6AA50-1AA0</t>
  </si>
  <si>
    <t>3SU1156-6AA50-1AA0</t>
  </si>
  <si>
    <t>3SU1100-1HB20-1CG0</t>
  </si>
  <si>
    <t xml:space="preserve">3SU1801-0NA00-2AA2 </t>
  </si>
  <si>
    <t xml:space="preserve">3SU1801-0NB00-2AC2 </t>
  </si>
  <si>
    <t xml:space="preserve">3SU1801-2NG00-2AA2 </t>
  </si>
  <si>
    <t>3SU1900-0DY30-0AA0</t>
  </si>
  <si>
    <t xml:space="preserve">3SU1200-6KB10-1AA0 </t>
  </si>
  <si>
    <t xml:space="preserve">3SU1200-6KC10-1AA0 </t>
  </si>
  <si>
    <t xml:space="preserve">3SU1200-6KF10-1AA0 </t>
  </si>
  <si>
    <t>3SU1200-2PQ10-1AA0</t>
  </si>
  <si>
    <t>3SU1200-2PW10-1AA0</t>
  </si>
  <si>
    <t>3SU1200-2PR10-1AA0</t>
  </si>
  <si>
    <t>3SU1200-2PS10-1AA0</t>
  </si>
  <si>
    <t>3SU1900-0BG16-0RU0</t>
  </si>
  <si>
    <t>3SU1000-3BB42-0AK0</t>
  </si>
  <si>
    <t xml:space="preserve">3SU1001-3BB42-0AK0 </t>
  </si>
  <si>
    <t>3SU1500-0AA10-0AA0</t>
  </si>
  <si>
    <t>3SU1550-0AA10-0AA0</t>
  </si>
  <si>
    <t xml:space="preserve">3SU1510-0AA10-0AA0 </t>
  </si>
  <si>
    <t>3SU1400-1AA10-1BA0</t>
  </si>
  <si>
    <t xml:space="preserve">3SU1401-1BH60-1AA0 </t>
  </si>
  <si>
    <t xml:space="preserve">3SU1401-2BH60-1AA0 </t>
  </si>
  <si>
    <t>3SU1900-0AG10-0AA0</t>
  </si>
  <si>
    <t>3SU1900-0DB70-0AA0</t>
  </si>
  <si>
    <t>3SU1900-0DD70-0AA0</t>
  </si>
  <si>
    <t>3SU1900-0DG70-0AA0</t>
  </si>
  <si>
    <t>3SU1801-0AB00-2AB1</t>
  </si>
  <si>
    <t>3SU1801-0AC00-2AB1</t>
  </si>
  <si>
    <t xml:space="preserve">3SU1802-0AB00-2AB1 </t>
  </si>
  <si>
    <t xml:space="preserve">3SU1803-0AB00-2AB1 </t>
  </si>
  <si>
    <t>3SU1400-2AA10-1BA0</t>
  </si>
  <si>
    <t>3SU1400-2AA10-1CA0</t>
  </si>
  <si>
    <t xml:space="preserve">3SU1400-1LL10-1BA1 </t>
  </si>
  <si>
    <t xml:space="preserve">3SU1400-1LK10-1AA1 </t>
  </si>
  <si>
    <t xml:space="preserve">3SU1400-1MA10-1BA1 </t>
  </si>
  <si>
    <t xml:space="preserve">3SU1401-1MC60-1CA1 </t>
  </si>
  <si>
    <t xml:space="preserve">3SU1401-1ME60-1DA1 </t>
  </si>
  <si>
    <t xml:space="preserve">3SU1000-0AB10-0AA0 </t>
  </si>
  <si>
    <t xml:space="preserve">3SU1000-0AB20-0AA0 </t>
  </si>
  <si>
    <t xml:space="preserve">3SU1000-0AB30-0AA0 </t>
  </si>
  <si>
    <t xml:space="preserve">3SU1000-0AB40-0AA0 </t>
  </si>
  <si>
    <t xml:space="preserve">3SU1001-0AB20-0AA0 </t>
  </si>
  <si>
    <t xml:space="preserve">3SU1001-0AB30-0AA0 </t>
  </si>
  <si>
    <t xml:space="preserve">3SU1001-0AB40-0AA0 </t>
  </si>
  <si>
    <t xml:space="preserve">3SU1001-6AA20-0AA0 </t>
  </si>
  <si>
    <t xml:space="preserve">3SU1001-6AA30-0AA0 </t>
  </si>
  <si>
    <t xml:space="preserve">3SU1001-6AA40-0AA0 </t>
  </si>
  <si>
    <t xml:space="preserve">3SU1002-2BF20-0AA0 </t>
  </si>
  <si>
    <t xml:space="preserve">3SU1002-2BF40-0AA0 </t>
  </si>
  <si>
    <t xml:space="preserve">3SU1002-2BF60-0AA0 </t>
  </si>
  <si>
    <t xml:space="preserve">3SU1002-2BL20-0AA0 </t>
  </si>
  <si>
    <t xml:space="preserve">3SU1002-2BL40-0AA0 </t>
  </si>
  <si>
    <t xml:space="preserve">3SU1002-2BL60-0AA0 </t>
  </si>
  <si>
    <t xml:space="preserve">3SU1900-0KP80-0AA0 </t>
  </si>
  <si>
    <t xml:space="preserve">3SU1500-0AA10-0AA0 </t>
  </si>
  <si>
    <t xml:space="preserve">3RK3931-0AA00 </t>
  </si>
  <si>
    <t>8WD4220-0FA</t>
  </si>
  <si>
    <t xml:space="preserve">8WD4220-5AB </t>
  </si>
  <si>
    <t xml:space="preserve">8WD4220-5AC </t>
  </si>
  <si>
    <t>8WD4220-5AD</t>
  </si>
  <si>
    <t>8WD4208-0AA</t>
  </si>
  <si>
    <t xml:space="preserve">8WD4208-0DE </t>
  </si>
  <si>
    <t>8WD4220-5BB</t>
  </si>
  <si>
    <t>8WD4220-5BC</t>
  </si>
  <si>
    <t>8WD4220-5BD</t>
  </si>
  <si>
    <t xml:space="preserve">8WD4240-0FA </t>
  </si>
  <si>
    <t xml:space="preserve">8WD4240-5BB </t>
  </si>
  <si>
    <t xml:space="preserve">8WD4240-5BC </t>
  </si>
  <si>
    <t xml:space="preserve">8WD4240-5BD </t>
  </si>
  <si>
    <t xml:space="preserve">8WD4250-0FA </t>
  </si>
  <si>
    <t>8WD4250-5BB</t>
  </si>
  <si>
    <t>8WD4250-5BC</t>
  </si>
  <si>
    <t>8WD4250-5BD</t>
  </si>
  <si>
    <t xml:space="preserve">8WD4220-5AD </t>
  </si>
  <si>
    <t xml:space="preserve">8WD4208-0AA </t>
  </si>
  <si>
    <t xml:space="preserve">8WD4220-5BB </t>
  </si>
  <si>
    <t xml:space="preserve">8WD4220-5BC </t>
  </si>
  <si>
    <t xml:space="preserve">8WD4220-5BD </t>
  </si>
  <si>
    <t xml:space="preserve">8WD4250-5BB </t>
  </si>
  <si>
    <t xml:space="preserve">8WD4250-5BC </t>
  </si>
  <si>
    <t xml:space="preserve">8WD4250-5BD </t>
  </si>
  <si>
    <t>8WD4220-5AB</t>
  </si>
  <si>
    <t>8WD4220-5AC</t>
  </si>
  <si>
    <t xml:space="preserve"> 8WD4220-5AB</t>
  </si>
  <si>
    <t xml:space="preserve"> 8WD4220-5A</t>
  </si>
  <si>
    <t xml:space="preserve"> 8WD4220-5AD</t>
  </si>
  <si>
    <t>8WD4220-5BE</t>
  </si>
  <si>
    <t>8WD4220-5BF</t>
  </si>
  <si>
    <t xml:space="preserve"> 8WD4240-5BB</t>
  </si>
  <si>
    <t xml:space="preserve"> 8WD4240-5BC</t>
  </si>
  <si>
    <t xml:space="preserve"> 8WD4240-5BD</t>
  </si>
  <si>
    <t xml:space="preserve"> 8WD4240-5BE</t>
  </si>
  <si>
    <t xml:space="preserve"> 8WD4240-5BF</t>
  </si>
  <si>
    <t xml:space="preserve"> 8WD4250-5BB</t>
  </si>
  <si>
    <t xml:space="preserve"> 8WD4250-5BC</t>
  </si>
  <si>
    <t xml:space="preserve"> 8WD4250-5BD</t>
  </si>
  <si>
    <t xml:space="preserve"> 8WD4250-5BE</t>
  </si>
  <si>
    <t xml:space="preserve"> 8WD4250-5BF</t>
  </si>
  <si>
    <t>8WD4220-0F</t>
  </si>
  <si>
    <t>8WD4240-0F</t>
  </si>
  <si>
    <t>8WD4250-0F</t>
  </si>
  <si>
    <t>8WD4208-0DE</t>
  </si>
  <si>
    <t>8WD4308-0DB</t>
  </si>
  <si>
    <t>8WD4208-0EF</t>
  </si>
  <si>
    <t>8WD4308-0DD</t>
  </si>
  <si>
    <t>8WD4408-0CC</t>
  </si>
  <si>
    <t xml:space="preserve"> 8WD4420-5AB</t>
  </si>
  <si>
    <t xml:space="preserve"> 8WD4420-5A</t>
  </si>
  <si>
    <t xml:space="preserve"> 8WD4420-5AD</t>
  </si>
  <si>
    <t xml:space="preserve"> 8WD4420-5AE</t>
  </si>
  <si>
    <t xml:space="preserve"> 8WD4420-5AF</t>
  </si>
  <si>
    <t xml:space="preserve"> 8WD4440-5AB</t>
  </si>
  <si>
    <t xml:space="preserve"> 8WD4440-5A</t>
  </si>
  <si>
    <t xml:space="preserve"> 8WD4440-5AD </t>
  </si>
  <si>
    <t xml:space="preserve"> 8WD4440-5AE</t>
  </si>
  <si>
    <t xml:space="preserve"> 8WD4440-5AF</t>
  </si>
  <si>
    <t xml:space="preserve"> 8WD4450-5AB </t>
  </si>
  <si>
    <t xml:space="preserve"> 8WD4450-5A</t>
  </si>
  <si>
    <t xml:space="preserve"> 8WD4450-5AD </t>
  </si>
  <si>
    <t xml:space="preserve"> 8WD4450-5AE </t>
  </si>
  <si>
    <t xml:space="preserve"> 8WD4450-5AF </t>
  </si>
  <si>
    <t xml:space="preserve"> 8WD4420-0CB </t>
  </si>
  <si>
    <t xml:space="preserve"> 8WD4420-0CC </t>
  </si>
  <si>
    <t xml:space="preserve"> 8WD4420-0CD </t>
  </si>
  <si>
    <t xml:space="preserve"> 8WD4420-0CE </t>
  </si>
  <si>
    <t xml:space="preserve"> 8WD4420-0CF </t>
  </si>
  <si>
    <t xml:space="preserve"> 8WD4440-0CB </t>
  </si>
  <si>
    <t xml:space="preserve"> 8WD4440-0CC </t>
  </si>
  <si>
    <t xml:space="preserve"> 8WD4440-0CD </t>
  </si>
  <si>
    <t xml:space="preserve"> 8WD4440-0CE </t>
  </si>
  <si>
    <t xml:space="preserve"> 8WD4440-0CF </t>
  </si>
  <si>
    <t xml:space="preserve"> 8WD4450-0CB </t>
  </si>
  <si>
    <t xml:space="preserve"> 8WD4450-0CC </t>
  </si>
  <si>
    <t xml:space="preserve"> 8WD4450-0CD </t>
  </si>
  <si>
    <t xml:space="preserve"> 8WD4450-0CE </t>
  </si>
  <si>
    <t xml:space="preserve"> 8WD4450-0CF </t>
  </si>
  <si>
    <t xml:space="preserve"> 8WD4420-0FA </t>
  </si>
  <si>
    <t xml:space="preserve">8WD4420-0EA </t>
  </si>
  <si>
    <t xml:space="preserve"> 8WD4440-0FA </t>
  </si>
  <si>
    <t xml:space="preserve"> 8WD4450-0FA </t>
  </si>
  <si>
    <t xml:space="preserve"> 8WD4408-0AA</t>
  </si>
  <si>
    <t xml:space="preserve"> 8WD4408-0AB</t>
  </si>
  <si>
    <t xml:space="preserve"> 8WD4308-0DB</t>
  </si>
  <si>
    <t xml:space="preserve"> 8WD4208-0EF</t>
  </si>
  <si>
    <t xml:space="preserve"> 8WD4308-0EE</t>
  </si>
  <si>
    <t xml:space="preserve"> 8WD4308-0EA</t>
  </si>
  <si>
    <t xml:space="preserve"> 8WD4308-0ED</t>
  </si>
  <si>
    <t xml:space="preserve"> 8WD4408-0CC</t>
  </si>
  <si>
    <t xml:space="preserve"> 8WD4408-0CD</t>
  </si>
  <si>
    <t xml:space="preserve"> 8WD4308-0DA</t>
  </si>
  <si>
    <t xml:space="preserve"> 8WD4428-6XB </t>
  </si>
  <si>
    <t xml:space="preserve"> 8WD4428-6XC </t>
  </si>
  <si>
    <t xml:space="preserve"> 8WD4428-6XD </t>
  </si>
  <si>
    <t xml:space="preserve"> 8WD4428-6XE </t>
  </si>
  <si>
    <t xml:space="preserve"> 8WD4428-6XF </t>
  </si>
  <si>
    <t xml:space="preserve"> 8WD4448-6XB </t>
  </si>
  <si>
    <t xml:space="preserve"> 8WD4448-6XC </t>
  </si>
  <si>
    <t xml:space="preserve"> 8WD4448-6XD </t>
  </si>
  <si>
    <t xml:space="preserve"> 8WD4448-6XE </t>
  </si>
  <si>
    <t xml:space="preserve"> 8WD4448-6XF </t>
  </si>
  <si>
    <t xml:space="preserve"> 8WD4458-6XB </t>
  </si>
  <si>
    <t xml:space="preserve"> 8WD4458-6XC </t>
  </si>
  <si>
    <t xml:space="preserve"> 8WD4458-6XD </t>
  </si>
  <si>
    <t xml:space="preserve"> 8WD4458-6XE </t>
  </si>
  <si>
    <t xml:space="preserve"> 8WD4458-6XF </t>
  </si>
  <si>
    <t>3SE5250-0CC05</t>
  </si>
  <si>
    <t>3SE5232-0HK21</t>
  </si>
  <si>
    <t>3SE5232-0HE10</t>
  </si>
  <si>
    <t>3SE5232-0HC05</t>
  </si>
  <si>
    <t>3SE5232-0HD03</t>
  </si>
  <si>
    <t>3SE5112-0CH50</t>
  </si>
  <si>
    <t>3SE5112-0CH82</t>
  </si>
  <si>
    <t>3SE5112-0CB01</t>
  </si>
  <si>
    <t>3SE5112-0CD02</t>
  </si>
  <si>
    <t>3SE5122-0CE01</t>
  </si>
  <si>
    <t>3SE5122-0CH01</t>
  </si>
  <si>
    <t>3SE5122-0CR01</t>
  </si>
  <si>
    <t>3SE5122-0CB01</t>
  </si>
  <si>
    <t>3SE5122-0CD02</t>
  </si>
  <si>
    <t>5SL6105-7MB</t>
  </si>
  <si>
    <t>5SL6101-7MB</t>
  </si>
  <si>
    <t>5SL6102-7MB</t>
  </si>
  <si>
    <t>5SL6104-7MB</t>
  </si>
  <si>
    <t>5SL6106-7MB</t>
  </si>
  <si>
    <t>5SL6110-7MB</t>
  </si>
  <si>
    <t>5SL6116-7MB</t>
  </si>
  <si>
    <t>5SL6120-7MB</t>
  </si>
  <si>
    <t>5SL6125-7MB</t>
  </si>
  <si>
    <t>5SL6132-7MB</t>
  </si>
  <si>
    <t>5SL6140-7MB</t>
  </si>
  <si>
    <t>5SL6150-7MB</t>
  </si>
  <si>
    <t>5SL6163-7MB</t>
  </si>
  <si>
    <t>5SL6205-7MB</t>
  </si>
  <si>
    <t>5SL6201-7MB</t>
  </si>
  <si>
    <t>5SL6202-7MB</t>
  </si>
  <si>
    <t>5SL6204-7MB</t>
  </si>
  <si>
    <t>5SL6206-7MB</t>
  </si>
  <si>
    <t>5SL6210-7MB</t>
  </si>
  <si>
    <t>5SL6216-7MB</t>
  </si>
  <si>
    <t>5SL6220-7MB</t>
  </si>
  <si>
    <t>5SL6225-7MB</t>
  </si>
  <si>
    <t>5SL6232-7MB</t>
  </si>
  <si>
    <t>5SL6240-7MB</t>
  </si>
  <si>
    <t>5SL6250-7MB</t>
  </si>
  <si>
    <t>5SL6263-7MB</t>
  </si>
  <si>
    <t>5SL6305-7MB</t>
  </si>
  <si>
    <t>5SL6301-7MB</t>
  </si>
  <si>
    <t>5SL6302-7MB</t>
  </si>
  <si>
    <t>5SL6304-7MB</t>
  </si>
  <si>
    <t>5SL6306-7MB</t>
  </si>
  <si>
    <t>5SL6310-7MB</t>
  </si>
  <si>
    <t>5SL6316-7MB</t>
  </si>
  <si>
    <t>5SL6320-7MB</t>
  </si>
  <si>
    <t>5SL6325-7MB</t>
  </si>
  <si>
    <t>5SL6332-7MB</t>
  </si>
  <si>
    <t>5SL6340-7MB</t>
  </si>
  <si>
    <t>5SL6350-7MB</t>
  </si>
  <si>
    <t>5SL6363-7MB</t>
  </si>
  <si>
    <t>5SL4101-7</t>
  </si>
  <si>
    <t>5SL4205-7RC</t>
  </si>
  <si>
    <t>5SL4201-7</t>
  </si>
  <si>
    <t>5SL4202-7RC</t>
  </si>
  <si>
    <t>5SL4204-7RC</t>
  </si>
  <si>
    <t>5SL4206-7RC</t>
  </si>
  <si>
    <t>5SL4210-7RC</t>
  </si>
  <si>
    <t>5SL4216-7RC</t>
  </si>
  <si>
    <t>5SL4220-7RC</t>
  </si>
  <si>
    <t>5SL4225-7RC</t>
  </si>
  <si>
    <t>5SL4232-7RC</t>
  </si>
  <si>
    <t>5SL4240-7RC</t>
  </si>
  <si>
    <t>5SL4250-7RC</t>
  </si>
  <si>
    <t>5SL4263-7RC</t>
  </si>
  <si>
    <t>5SL4105-7R</t>
  </si>
  <si>
    <t>5SL4102-7R</t>
  </si>
  <si>
    <t>5SL4104-7R</t>
  </si>
  <si>
    <t>5SL4106-7R</t>
  </si>
  <si>
    <t>5SL4110-7R</t>
  </si>
  <si>
    <t>5SL4116-7R</t>
  </si>
  <si>
    <t>5SL4120-7R</t>
  </si>
  <si>
    <t>5SL4125-7R</t>
  </si>
  <si>
    <t>5SL4132-7R</t>
  </si>
  <si>
    <t>5SL4140-7R</t>
  </si>
  <si>
    <t>5SL4150-7R</t>
  </si>
  <si>
    <t>5SL4163-7R</t>
  </si>
  <si>
    <t>5SL4305-7RC</t>
  </si>
  <si>
    <t>5SL4301-7</t>
  </si>
  <si>
    <t>5SL4302-7RC</t>
  </si>
  <si>
    <t>5SL4304-7RC</t>
  </si>
  <si>
    <t>5SL4306-7RC</t>
  </si>
  <si>
    <t>5SL4310-7RC</t>
  </si>
  <si>
    <t>5SL4316-7RC</t>
  </si>
  <si>
    <t>5SL4320-7RC</t>
  </si>
  <si>
    <t>5SL4325-7RC</t>
  </si>
  <si>
    <t>5SL4332-7RC</t>
  </si>
  <si>
    <t>5SL4340-7RC</t>
  </si>
  <si>
    <t>5SL4350-7RC</t>
  </si>
  <si>
    <t>5SL4363-7RC</t>
  </si>
  <si>
    <t>5SP4380-7</t>
  </si>
  <si>
    <t>5SP4391-7</t>
  </si>
  <si>
    <t>5SY5105-7</t>
  </si>
  <si>
    <t>5SY5101-7</t>
  </si>
  <si>
    <t>5SY5102-7</t>
  </si>
  <si>
    <t>5SY5103-7</t>
  </si>
  <si>
    <t>5SY5104-7</t>
  </si>
  <si>
    <t>5SY5106-7</t>
  </si>
  <si>
    <t>5SY5110-7</t>
  </si>
  <si>
    <t>5SY5116-7</t>
  </si>
  <si>
    <t>5SY5120-7</t>
  </si>
  <si>
    <t>5SY5125-7</t>
  </si>
  <si>
    <t>5SY5132-7</t>
  </si>
  <si>
    <t>5SY5140-7</t>
  </si>
  <si>
    <t>5SY5150-7</t>
  </si>
  <si>
    <t>5SY5163-7</t>
  </si>
  <si>
    <t>5SY5205-7</t>
  </si>
  <si>
    <t>5SY5201-7</t>
  </si>
  <si>
    <t>5SY5202-7</t>
  </si>
  <si>
    <t>5SY5203-7</t>
  </si>
  <si>
    <t>5SY5204-7</t>
  </si>
  <si>
    <t>5SY5206-7</t>
  </si>
  <si>
    <t>5SY5210-7</t>
  </si>
  <si>
    <t>5SY5216-7</t>
  </si>
  <si>
    <t>5SY5220-7</t>
  </si>
  <si>
    <t>5SY5225-7</t>
  </si>
  <si>
    <t>5SY5232-7</t>
  </si>
  <si>
    <t>5SY5240-7</t>
  </si>
  <si>
    <t>5SY5250-7</t>
  </si>
  <si>
    <t>5SY5263-7</t>
  </si>
  <si>
    <t xml:space="preserve">5ST3010 </t>
  </si>
  <si>
    <t xml:space="preserve">5ST3020 </t>
  </si>
  <si>
    <t xml:space="preserve">5ST3022 </t>
  </si>
  <si>
    <t>5ST3030</t>
  </si>
  <si>
    <t>5ST3040</t>
  </si>
  <si>
    <t xml:space="preserve">5ST3805-1 </t>
  </si>
  <si>
    <t xml:space="preserve">5ST2504 </t>
  </si>
  <si>
    <t xml:space="preserve">5ST2505 </t>
  </si>
  <si>
    <t xml:space="preserve">5ST2507 </t>
  </si>
  <si>
    <t xml:space="preserve">5ST2508 </t>
  </si>
  <si>
    <t xml:space="preserve">5ST2511 </t>
  </si>
  <si>
    <t xml:space="preserve">5ST2501 </t>
  </si>
  <si>
    <t xml:space="preserve">5ST2502 </t>
  </si>
  <si>
    <t xml:space="preserve">5ST2503 </t>
  </si>
  <si>
    <t>5ST3731</t>
  </si>
  <si>
    <t>5ST3735</t>
  </si>
  <si>
    <t>5ST3740</t>
  </si>
  <si>
    <t>5ST3746</t>
  </si>
  <si>
    <t>5ST3701</t>
  </si>
  <si>
    <t>5ST3705</t>
  </si>
  <si>
    <t>5ST3710</t>
  </si>
  <si>
    <t>5ST3716</t>
  </si>
  <si>
    <t>5ST3750</t>
  </si>
  <si>
    <t>5ST3748</t>
  </si>
  <si>
    <t>5ST3655</t>
  </si>
  <si>
    <t>5SH5330</t>
  </si>
  <si>
    <t>5SH5331</t>
  </si>
  <si>
    <t>5SU1356-1KK25</t>
  </si>
  <si>
    <t>5SU1324-6FA25</t>
  </si>
  <si>
    <t>5SV5111-0</t>
  </si>
  <si>
    <t>5SV5312-0</t>
  </si>
  <si>
    <t>5SV5314-0</t>
  </si>
  <si>
    <t>5SV5316-0</t>
  </si>
  <si>
    <t>5SV4317-0</t>
  </si>
  <si>
    <t>5SM3318-0KK</t>
  </si>
  <si>
    <t>5SV5342-0</t>
  </si>
  <si>
    <t>5SV5344-0</t>
  </si>
  <si>
    <t>5SV5346-0</t>
  </si>
  <si>
    <t>5SV4347-0</t>
  </si>
  <si>
    <t>5SV5612-0</t>
  </si>
  <si>
    <t>5SV5614-0</t>
  </si>
  <si>
    <t>5SV5616-0</t>
  </si>
  <si>
    <t>5SV4617-0</t>
  </si>
  <si>
    <t>5SM3618-0KK</t>
  </si>
  <si>
    <t>5SV5642-0</t>
  </si>
  <si>
    <t>5SV5644-0</t>
  </si>
  <si>
    <t>5SV5646-0</t>
  </si>
  <si>
    <t>5SV4647-0</t>
  </si>
  <si>
    <t>5SV4348-0</t>
  </si>
  <si>
    <t>5SV4648-0</t>
  </si>
  <si>
    <t>5SM6011-2</t>
  </si>
  <si>
    <t>5SV8701-0KK</t>
  </si>
  <si>
    <t>5SV8706-0KK</t>
  </si>
  <si>
    <t>5SD7411-2</t>
  </si>
  <si>
    <t>5SD7413-1</t>
  </si>
  <si>
    <t>5SD7414-1</t>
  </si>
  <si>
    <t>5SD7413-3</t>
  </si>
  <si>
    <t>5SD7443-1</t>
  </si>
  <si>
    <t>5SD7444-1</t>
  </si>
  <si>
    <t>5SD7461-0</t>
  </si>
  <si>
    <t>5SD7461-1</t>
  </si>
  <si>
    <t>5SD7481-0</t>
  </si>
  <si>
    <t>5SD7463-0</t>
  </si>
  <si>
    <t>5SD7463-1</t>
  </si>
  <si>
    <t>5SD7473-1</t>
  </si>
  <si>
    <t>5SD7464-0</t>
  </si>
  <si>
    <t>5SD7464-1</t>
  </si>
  <si>
    <t>5SD7468-1</t>
  </si>
  <si>
    <t>5SD7488-0</t>
  </si>
  <si>
    <t>3VJ1096-3DA12-0AA0</t>
  </si>
  <si>
    <t>3VJ1002-3DA12-0AA0</t>
  </si>
  <si>
    <t>3VJ1092-3DA12-0AA0</t>
  </si>
  <si>
    <t>3VJ1003-3DA12-0AA0</t>
  </si>
  <si>
    <t>3VJ1004-3DA12-0AA0</t>
  </si>
  <si>
    <t>3VJ1005-3DA12-0AA0</t>
  </si>
  <si>
    <t>3VJ1006-3DA12-0AA0</t>
  </si>
  <si>
    <t>3VJ1008-3DA12-0AA0</t>
  </si>
  <si>
    <t>3VJ1010-3DA12-0AA0</t>
  </si>
  <si>
    <t>3VJ1012-3DA12-0AA0</t>
  </si>
  <si>
    <t>3VJ1196-3DA22-0AA0</t>
  </si>
  <si>
    <t>3VJ1102-3DA22-0AA0</t>
  </si>
  <si>
    <t>3VJ1192-3DA22-0AA0</t>
  </si>
  <si>
    <t>3VJ1103-3DA22-0AA0</t>
  </si>
  <si>
    <t>3VJ1104-3DA22-0AA0</t>
  </si>
  <si>
    <t>3VJ1105-3DA22-0AA0</t>
  </si>
  <si>
    <t>3VJ1106-3DA22-0AA0</t>
  </si>
  <si>
    <t>3VJ1108-3DA22-0AA0</t>
  </si>
  <si>
    <t>3VJ1110-3DA22-0AA0</t>
  </si>
  <si>
    <t>3VJ1112-3DA22-0AA0</t>
  </si>
  <si>
    <t>3VJ1216-3DA22-0AA0</t>
  </si>
  <si>
    <t>3VJ1096-1DA32-0AA0</t>
  </si>
  <si>
    <t>3VJ1002-1DA32-0AA0</t>
  </si>
  <si>
    <t>3VJ1092-1DA32-0AA0</t>
  </si>
  <si>
    <t>3VJ1003-1DA32-0AA0</t>
  </si>
  <si>
    <t>3VJ1004-1DA32-0AA0</t>
  </si>
  <si>
    <t>3VJ1005-1DA32-0AA0</t>
  </si>
  <si>
    <t>3VJ1006-1DA32-0AA0</t>
  </si>
  <si>
    <t>3VJ1008-1DA32-0AA0</t>
  </si>
  <si>
    <t>3VJ1010-1DA32-0AA0</t>
  </si>
  <si>
    <t>3VJ1096-3DA32-0AA0</t>
  </si>
  <si>
    <t>3VJ1002-3DA32-0AA0</t>
  </si>
  <si>
    <t>3VJ1092-3DA32-0AA0</t>
  </si>
  <si>
    <t>3VJ1003-3DA32-0AA0</t>
  </si>
  <si>
    <t>3VJ1004-3DA32-0AA0</t>
  </si>
  <si>
    <t>3VJ1005-3DA32-0AA0</t>
  </si>
  <si>
    <t>3VJ1006-3DA32-0AA0</t>
  </si>
  <si>
    <t>3VJ1008-3DA32-0AA0</t>
  </si>
  <si>
    <t>3VJ1010-3DA32-0AA0</t>
  </si>
  <si>
    <t>3VJ1012-3DA32-0AA0</t>
  </si>
  <si>
    <t>3VJ1216-3DA32-0AA0</t>
  </si>
  <si>
    <t>3VJ1196-5DA32-0AA0</t>
  </si>
  <si>
    <t>3VJ1102-5DA32-0AA0</t>
  </si>
  <si>
    <t>3VJ1192-5DA32-0AA0</t>
  </si>
  <si>
    <t>3VJ1103-5DA32-0AA0</t>
  </si>
  <si>
    <t>3VJ1104-5DA32-0AA0</t>
  </si>
  <si>
    <t>3VJ1105-5DA32-0AA0</t>
  </si>
  <si>
    <t>3VJ1106-5DA32-0AA0</t>
  </si>
  <si>
    <t>3VJ1108-5DA32-0AA0</t>
  </si>
  <si>
    <t>3VJ1110-5DA32-0AA0</t>
  </si>
  <si>
    <t>3VJ1112-5DA32-0AA0</t>
  </si>
  <si>
    <t>3VJ1216-5DA32-0AA0</t>
  </si>
  <si>
    <t>3VJ1220-5DA32-0AA0</t>
  </si>
  <si>
    <t>3VJ1225-5DA32-0AA0</t>
  </si>
  <si>
    <t>3VJ1332-5DA32-0AA0</t>
  </si>
  <si>
    <t>3VJ1340-5DA32-0AA0</t>
  </si>
  <si>
    <t>3VJ1450-5DA32-0AA0</t>
  </si>
  <si>
    <t>3VJ1463-5DA32-0AA0</t>
  </si>
  <si>
    <t>3VJ1220-7DA32-0AA0</t>
  </si>
  <si>
    <t>3VJ1225-7DA32-0AA0</t>
  </si>
  <si>
    <t>3VJ1332-7DA32-0AA0</t>
  </si>
  <si>
    <t>3VJ1340-7DA32-0AA0</t>
  </si>
  <si>
    <t>3VJ1450-7DA32-0AA0</t>
  </si>
  <si>
    <t>3VJ1463-7DA32-0AA0</t>
  </si>
  <si>
    <t>3VJ1196-3DB32-0AA0</t>
  </si>
  <si>
    <t>3VJ1102-3DB32-0AA0</t>
  </si>
  <si>
    <t>3VJ1192-3DB32-0AA0</t>
  </si>
  <si>
    <t>3VJ1103-3DB32-0AA0</t>
  </si>
  <si>
    <t>3VJ1104-3DB32-0AA0</t>
  </si>
  <si>
    <t>3VJ1105-3DB32-0AA0</t>
  </si>
  <si>
    <t>3VJ1106-3DB32-0AA0</t>
  </si>
  <si>
    <t>3VJ1108-3DB32-0AA0</t>
  </si>
  <si>
    <t xml:space="preserve">3VJ1110-3DB32-0AA0 </t>
  </si>
  <si>
    <t xml:space="preserve">3VJ1112-3DB32-0AA0 </t>
  </si>
  <si>
    <t xml:space="preserve">3VJ1216-3DB32-0AA0 </t>
  </si>
  <si>
    <t>3VJ1196-5DB32-0AA0</t>
  </si>
  <si>
    <t>3VJ1102-5DB32-0AA0</t>
  </si>
  <si>
    <t>3VJ1192-5DB32-0AA0</t>
  </si>
  <si>
    <t>3VJ1103-5DB32-0AA0</t>
  </si>
  <si>
    <t>3VJ1104-5DB32-0AA0</t>
  </si>
  <si>
    <t>3VJ1105-5DB32-0AA0</t>
  </si>
  <si>
    <t>3VJ1106-5DB32-0AA0</t>
  </si>
  <si>
    <t>3VJ1108-5DB32-0AA0</t>
  </si>
  <si>
    <t xml:space="preserve">3VJ1110-5DB32-0AA0 </t>
  </si>
  <si>
    <t xml:space="preserve">3VJ1112-5DB32-0AA0 </t>
  </si>
  <si>
    <t xml:space="preserve">3VJ1216-5DB32-0AA0 </t>
  </si>
  <si>
    <t xml:space="preserve">3VJ1220-5DB32-0AA0 </t>
  </si>
  <si>
    <t xml:space="preserve">3VJ1225-5DB32-0AA0 </t>
  </si>
  <si>
    <t xml:space="preserve">3VJ1332-5DB32-0AA0 </t>
  </si>
  <si>
    <t xml:space="preserve">3VJ1340-5DB32-0AA0 </t>
  </si>
  <si>
    <t xml:space="preserve">3VJ1450-5DB32-0AA0 </t>
  </si>
  <si>
    <t xml:space="preserve">3VJ1463-5DB32-0AA0 </t>
  </si>
  <si>
    <t xml:space="preserve">3VJ1220-7DB32-0AA0 </t>
  </si>
  <si>
    <t xml:space="preserve">3VJ1225-7DB32-0AA0 </t>
  </si>
  <si>
    <t xml:space="preserve">3VJ1332-7DB32-0AA0 </t>
  </si>
  <si>
    <t xml:space="preserve">3VJ1340-7DB32-0AA0 </t>
  </si>
  <si>
    <t xml:space="preserve">3VJ1450-7DB32-0AA0 </t>
  </si>
  <si>
    <t xml:space="preserve">3VJ1463-7DB32-0AA0 </t>
  </si>
  <si>
    <t xml:space="preserve">3VJ9018-0AN11 </t>
  </si>
  <si>
    <t xml:space="preserve">3VJ9218-0AN11 </t>
  </si>
  <si>
    <t xml:space="preserve">3VJ9417-0AN11 </t>
  </si>
  <si>
    <t xml:space="preserve">3VJ9018-0AA11 </t>
  </si>
  <si>
    <t xml:space="preserve">3VJ9118-0AA11 </t>
  </si>
  <si>
    <t xml:space="preserve">3VJ9218-0AA11 </t>
  </si>
  <si>
    <t xml:space="preserve">3VJ9417-0AA11 </t>
  </si>
  <si>
    <t xml:space="preserve">3VJ9018-0AD11 </t>
  </si>
  <si>
    <t xml:space="preserve">3VJ9118-0AD11 </t>
  </si>
  <si>
    <t xml:space="preserve">3VJ9218-0AD11 </t>
  </si>
  <si>
    <t xml:space="preserve">3VJ9417-0AD11 </t>
  </si>
  <si>
    <t>3VJ9018-0ST36</t>
  </si>
  <si>
    <t>3VJ9218-0ST36</t>
  </si>
  <si>
    <t>3VJ9417-0ST36</t>
  </si>
  <si>
    <t xml:space="preserve">3VJ9018-0HD11 </t>
  </si>
  <si>
    <t xml:space="preserve">3VJ9118-0HD11 </t>
  </si>
  <si>
    <t xml:space="preserve">3VJ9218-0HD11 </t>
  </si>
  <si>
    <t xml:space="preserve">3VJ9417-0HD11 </t>
  </si>
  <si>
    <t xml:space="preserve">3VJ9013-0ED00 </t>
  </si>
  <si>
    <t xml:space="preserve">3VJ9113-0ED00 </t>
  </si>
  <si>
    <t xml:space="preserve">3VJ9213-0ED00 </t>
  </si>
  <si>
    <t xml:space="preserve">3VJ9313-0ED00 </t>
  </si>
  <si>
    <t xml:space="preserve">3VJ9413-0ED00 </t>
  </si>
  <si>
    <t xml:space="preserve">3VJ9018-0CA00 </t>
  </si>
  <si>
    <t xml:space="preserve">3VJ9218-0CA00 </t>
  </si>
  <si>
    <t xml:space="preserve">3VJ9417-0CA00 </t>
  </si>
  <si>
    <t xml:space="preserve">3VJ9417-0DH10 </t>
  </si>
  <si>
    <t xml:space="preserve">3VJ9118-0LM10 </t>
  </si>
  <si>
    <t xml:space="preserve">3VJ9218-0LM10 </t>
  </si>
  <si>
    <t xml:space="preserve">3VJ9317-0LM10 </t>
  </si>
  <si>
    <t>3VM1096-2ED32-0AA0</t>
  </si>
  <si>
    <t>3VM1020-2ED32-0AA0</t>
  </si>
  <si>
    <t>3VM1025-2ED32-0AA0</t>
  </si>
  <si>
    <t>3VM1080-2ED32-0AA0</t>
  </si>
  <si>
    <t>3VM1010-2ED32-0AA0</t>
  </si>
  <si>
    <t>3VM1096-3ED32-0AA0</t>
  </si>
  <si>
    <t>3VM1020-3ED32-0AA0</t>
  </si>
  <si>
    <t>3VM1025-3ED32-0AA0</t>
  </si>
  <si>
    <t>3VM1032-3ED32-0AA0</t>
  </si>
  <si>
    <t>3VM1040-3ED32-0AA0</t>
  </si>
  <si>
    <t>3VM1050-3ED32-0AA0</t>
  </si>
  <si>
    <t>3VM1063-3ED32-0AA0</t>
  </si>
  <si>
    <t>3VM1080-3ED32-0AA0</t>
  </si>
  <si>
    <t>3VM1010-3ED32-0AA0</t>
  </si>
  <si>
    <t>3VM1112-3ED32-0AA0</t>
  </si>
  <si>
    <t>3VM1116-3ED32-0AA0</t>
  </si>
  <si>
    <t>3VM1096-4ED32-0AA0</t>
  </si>
  <si>
    <t>3VM1020-4ED32-0AA0</t>
  </si>
  <si>
    <t>3VM1025-4ED32-0AA0</t>
  </si>
  <si>
    <t>3VM1032-4ED32-0AA0</t>
  </si>
  <si>
    <t>3VM1040-4ED32-0AA0</t>
  </si>
  <si>
    <t>3VM1050-4ED32-0AA0</t>
  </si>
  <si>
    <t>3VM1063-4ED32-0AA0</t>
  </si>
  <si>
    <t>3VM1080-4ED32-0AA0</t>
  </si>
  <si>
    <t>3VM1010-4ED32-0AA0</t>
  </si>
  <si>
    <t>3VM1112-4ED32-0AA0</t>
  </si>
  <si>
    <t>3VM1116-4ED32-0AA0</t>
  </si>
  <si>
    <t>3VM1220-4ED32-0AA0</t>
  </si>
  <si>
    <t>3VM1332-4ED32-0AA0</t>
  </si>
  <si>
    <t>3VM1340-4ED32-0AA0</t>
  </si>
  <si>
    <t>3VM1450-4ED32-0AA0</t>
  </si>
  <si>
    <t>3VM1463-4ED32-0AA0</t>
  </si>
  <si>
    <t>3VM1220-5ED32-0AA0</t>
  </si>
  <si>
    <t>3VM1225-5ED32-0AA0</t>
  </si>
  <si>
    <t>3VM1332-5ED32-0AA0</t>
  </si>
  <si>
    <t>3VM1340-5ED32-0AA0</t>
  </si>
  <si>
    <t>3VM1450-5ED32-0AA0</t>
  </si>
  <si>
    <t>3VM1463-5ED32-0AA0</t>
  </si>
  <si>
    <t xml:space="preserve">3VM1196-3EE32-0AA0 </t>
  </si>
  <si>
    <t xml:space="preserve">3VM1120-3EE32-0AA0 </t>
  </si>
  <si>
    <t xml:space="preserve">3VM1125-3EE32-0AA0 </t>
  </si>
  <si>
    <t xml:space="preserve">3VM1132-3EE32-0AA0 </t>
  </si>
  <si>
    <t xml:space="preserve">3VM1140-3EE32-0AA0 </t>
  </si>
  <si>
    <t xml:space="preserve">3VM1150-3EE32-0AA0 </t>
  </si>
  <si>
    <t xml:space="preserve">3VM1163-3EE32-0AA0 </t>
  </si>
  <si>
    <t xml:space="preserve">3VM1180-3EE32-0AA0 </t>
  </si>
  <si>
    <t xml:space="preserve">3VM1110-3EE32-0AA0 </t>
  </si>
  <si>
    <t xml:space="preserve">3VM1112-3EE32-0AA0 </t>
  </si>
  <si>
    <t xml:space="preserve">3VM1116-3EE32-0AA0 </t>
  </si>
  <si>
    <t xml:space="preserve">3VM1196-4EE32-0AA0 </t>
  </si>
  <si>
    <t xml:space="preserve">3VM1120-4EE32-0AA0 </t>
  </si>
  <si>
    <t xml:space="preserve">3VM1125-4EE32-0AA0 </t>
  </si>
  <si>
    <t xml:space="preserve">3VM1132-4EE32-0AA0 </t>
  </si>
  <si>
    <t xml:space="preserve">3VM1140-4EE32-0AA0 </t>
  </si>
  <si>
    <t xml:space="preserve">3VM1150-4EE32-0AA0 </t>
  </si>
  <si>
    <t xml:space="preserve">3VM1163-4EE32-0AA0 </t>
  </si>
  <si>
    <t xml:space="preserve">3VM1180-4EE32-0AA0 </t>
  </si>
  <si>
    <t xml:space="preserve">3VM1110-4EE32-0AA0 </t>
  </si>
  <si>
    <t xml:space="preserve">3VM1112-4EE32-0AA0 </t>
  </si>
  <si>
    <t xml:space="preserve">3VM1116-4EE32-0AA0 </t>
  </si>
  <si>
    <t xml:space="preserve">3VM1220-4EE32-0AA0 </t>
  </si>
  <si>
    <t xml:space="preserve">3VM1225-4EE32-0AA0 </t>
  </si>
  <si>
    <t xml:space="preserve">3VM1332-4EE32-0AA0 </t>
  </si>
  <si>
    <t xml:space="preserve">3VM1340-4EE32-0AA0 </t>
  </si>
  <si>
    <t xml:space="preserve">3VM1450-4EE32-0AA0 </t>
  </si>
  <si>
    <t xml:space="preserve">3VM1463-4EE32-0AA0 </t>
  </si>
  <si>
    <t xml:space="preserve">3VM1220-5EE32-0AA0 </t>
  </si>
  <si>
    <t xml:space="preserve">3VM1225-5EE32-0AA0 </t>
  </si>
  <si>
    <t xml:space="preserve">3VM1332-5EE32-0AA0 </t>
  </si>
  <si>
    <t xml:space="preserve">3VM1340-5EE32-0AA0 </t>
  </si>
  <si>
    <t xml:space="preserve">3VM1450-5EE32-0AA0 </t>
  </si>
  <si>
    <t xml:space="preserve">3VM1463-5EE32-0AA0 </t>
  </si>
  <si>
    <t>3VM1120-5MH32-0AA0</t>
  </si>
  <si>
    <t>3VM1132-5MH32-0AA0</t>
  </si>
  <si>
    <t>3VM1140-5MH32-0AA0</t>
  </si>
  <si>
    <t>3VM1150-5MH32-0AA0</t>
  </si>
  <si>
    <t>3VM1163-5MH32-0AA0</t>
  </si>
  <si>
    <t>3VM1180-5MH32-0AA0</t>
  </si>
  <si>
    <t>3VM1110-5MH32-0AA0</t>
  </si>
  <si>
    <t>3VM1112-5MH32-0AA0</t>
  </si>
  <si>
    <t>3VM1216-5MH32-0AA0</t>
  </si>
  <si>
    <t>3VM1220-5MH32-0AA0</t>
  </si>
  <si>
    <t>3VM1325-5MH32-0AA0</t>
  </si>
  <si>
    <t>3VM1332-5MH32-0AA0</t>
  </si>
  <si>
    <t>3VM1440-5MH32-0AA0</t>
  </si>
  <si>
    <t>3VM1450-5MH32-0AA0</t>
  </si>
  <si>
    <t xml:space="preserve">3VM1225-1AA32-0AA0 </t>
  </si>
  <si>
    <t xml:space="preserve">3VM1340-1AA32-0AA0 </t>
  </si>
  <si>
    <t xml:space="preserve">3VM1463-1AA32-0AA0 </t>
  </si>
  <si>
    <t>3VM1196-3ED12-0AA0</t>
  </si>
  <si>
    <t>3VM1120-3ED12-0AA0</t>
  </si>
  <si>
    <t>3VM1125-3ED12-0AA0</t>
  </si>
  <si>
    <t>3VM1132-3ED12-0AA0</t>
  </si>
  <si>
    <t>3VM1140-3ED12-0AA0</t>
  </si>
  <si>
    <t>3VM1150-3ED12-0AA0</t>
  </si>
  <si>
    <t>3VM1163-3ED12-0AA0</t>
  </si>
  <si>
    <t>3VM1180-3ED12-0AA0</t>
  </si>
  <si>
    <t xml:space="preserve">3VM1110-3ED12-0AA0 </t>
  </si>
  <si>
    <t xml:space="preserve">3VM1112-3ED12-0AA0 </t>
  </si>
  <si>
    <t xml:space="preserve">3VM1116-3ED12-0AA0 </t>
  </si>
  <si>
    <t>3VM1196-3ED22-0AA0</t>
  </si>
  <si>
    <t>3VM1120-3ED22-0AA0</t>
  </si>
  <si>
    <t>3VM1125-3ED22-0AA0</t>
  </si>
  <si>
    <t>3VM1132-3ED22-0AA0</t>
  </si>
  <si>
    <t>3VM1140-3ED22-0AA0</t>
  </si>
  <si>
    <t>3VM1150-3ED22-0AA0</t>
  </si>
  <si>
    <t>3VM1163-3ED22-0AA0</t>
  </si>
  <si>
    <t>3VM1180-3ED22-0AA0</t>
  </si>
  <si>
    <t xml:space="preserve">3VM1110-3ED22-0AA0 </t>
  </si>
  <si>
    <t xml:space="preserve">3VM1112-3ED22-0AA0 </t>
  </si>
  <si>
    <t xml:space="preserve">3VM1116-3ED22-0AA0 </t>
  </si>
  <si>
    <t xml:space="preserve">3VM9908-0BL33 </t>
  </si>
  <si>
    <t xml:space="preserve">3VM9908-0BL30 </t>
  </si>
  <si>
    <t xml:space="preserve">3VM9908-0BB25 </t>
  </si>
  <si>
    <t xml:space="preserve">3VM9908-0BB11 </t>
  </si>
  <si>
    <t xml:space="preserve">3VM9988-0AA12 </t>
  </si>
  <si>
    <t xml:space="preserve">3VM9988-0AA13 </t>
  </si>
  <si>
    <t xml:space="preserve">3VM9988-0AB12 </t>
  </si>
  <si>
    <t xml:space="preserve">3VM9988-0AB13 </t>
  </si>
  <si>
    <t xml:space="preserve">3VM9117-0EK21 </t>
  </si>
  <si>
    <t xml:space="preserve">3VM9217-0EK21 </t>
  </si>
  <si>
    <t xml:space="preserve">3VM9417-0EK21 </t>
  </si>
  <si>
    <t xml:space="preserve">3VM9117-0FK21 </t>
  </si>
  <si>
    <t xml:space="preserve">3VM9217-0FK21 </t>
  </si>
  <si>
    <t xml:space="preserve">3VM9417-0FK21 </t>
  </si>
  <si>
    <t xml:space="preserve">8UD1900-2WB00 </t>
  </si>
  <si>
    <t xml:space="preserve">8UD1900-2DA00 </t>
  </si>
  <si>
    <t xml:space="preserve">3VM9181-0SH10 </t>
  </si>
  <si>
    <t xml:space="preserve">3VM9182-0SH10 </t>
  </si>
  <si>
    <t xml:space="preserve">3VM9187-0SH10 </t>
  </si>
  <si>
    <t xml:space="preserve">3VM9113-0KP00 </t>
  </si>
  <si>
    <t xml:space="preserve">3VM9213-0KP00 </t>
  </si>
  <si>
    <t xml:space="preserve">3VM9313-0KP00 </t>
  </si>
  <si>
    <t xml:space="preserve">3VM9157-0SA10 </t>
  </si>
  <si>
    <t xml:space="preserve">3VM9257-0SA10 </t>
  </si>
  <si>
    <t xml:space="preserve">3VM9457-0SA10 </t>
  </si>
  <si>
    <t xml:space="preserve">3VM9152-0WA00 </t>
  </si>
  <si>
    <t xml:space="preserve">3VM9252-0WA00 </t>
  </si>
  <si>
    <t xml:space="preserve">3VM9482-0WA00 </t>
  </si>
  <si>
    <t xml:space="preserve">3VM9153-0JA11 </t>
  </si>
  <si>
    <t xml:space="preserve">3VM9253-0JA12 </t>
  </si>
  <si>
    <t xml:space="preserve">3VM9483-0JA13 </t>
  </si>
  <si>
    <t xml:space="preserve">3VM9113-0JJ12 </t>
  </si>
  <si>
    <t xml:space="preserve">3VM9253-0JB12 </t>
  </si>
  <si>
    <t xml:space="preserve">3VM9113-0JB11 </t>
  </si>
  <si>
    <t xml:space="preserve">3VM9383-0JB13 </t>
  </si>
  <si>
    <t xml:space="preserve">3VM9153-0QB00 </t>
  </si>
  <si>
    <t xml:space="preserve">3VM9253-0QB00 </t>
  </si>
  <si>
    <t xml:space="preserve">3VM9483-0QB00 </t>
  </si>
  <si>
    <t xml:space="preserve">3VM9188-0LB10 </t>
  </si>
  <si>
    <t xml:space="preserve">3VM9388-0LB10 </t>
  </si>
  <si>
    <t>A1196-3EE36-0AA0</t>
  </si>
  <si>
    <t>A1120-3EE36-0AA0</t>
  </si>
  <si>
    <t>A1125-3EE36-0AA0</t>
  </si>
  <si>
    <t>A1132-3EE36-0AA0</t>
  </si>
  <si>
    <t>A1140-3EE36-0AA0</t>
  </si>
  <si>
    <t>A1150-3EE36-0AA0</t>
  </si>
  <si>
    <t>A1163-3EE36-0AA0</t>
  </si>
  <si>
    <t>A1180-3EE36-0AA0</t>
  </si>
  <si>
    <t>A1110-3EE36-0AA0</t>
  </si>
  <si>
    <t>A1112-3EE36-0AA0</t>
  </si>
  <si>
    <t>A1116-3EE36-0AA0</t>
  </si>
  <si>
    <t>3VA1196-4EE36-0AA0</t>
  </si>
  <si>
    <t>3VA1120-4EE36-0AA0</t>
  </si>
  <si>
    <t>3VA1125-4EE36-0AA0</t>
  </si>
  <si>
    <t>3VA1132-4EE36-0AA0</t>
  </si>
  <si>
    <t>3VA1140-4EE36-0AA0</t>
  </si>
  <si>
    <t>3VA1150-4EE36-0AA0</t>
  </si>
  <si>
    <t>3VA1163-4EE36-0AA0</t>
  </si>
  <si>
    <t>3VA1180-4EE36-0AA0</t>
  </si>
  <si>
    <t>3VA1110-4EE36-0AA0</t>
  </si>
  <si>
    <t>3VA1112-4EE36-0AA0</t>
  </si>
  <si>
    <t>3VA1116-4EE36-0AA0</t>
  </si>
  <si>
    <t>3VA1220-4EF32-0AA0</t>
  </si>
  <si>
    <t>3VA1225-4EF32-0AA0</t>
  </si>
  <si>
    <t>3VA1332-4EF32-0AA0</t>
  </si>
  <si>
    <t>3VA1340-4EF32-0AA0</t>
  </si>
  <si>
    <t>3VA1450-4EF32-0AA0</t>
  </si>
  <si>
    <t>3VA1463-4EF32-0AA0</t>
  </si>
  <si>
    <t>3VA1196-5EE36-0AA0</t>
  </si>
  <si>
    <t>3VA1120-5EE36-0AA0</t>
  </si>
  <si>
    <t>3VA1125-5EE36-0AA0</t>
  </si>
  <si>
    <t>3VA1132-5EE36-0AA0</t>
  </si>
  <si>
    <t>3VA1140-5EE36-0AA0</t>
  </si>
  <si>
    <t>3VA1150-5EE36-0AA0</t>
  </si>
  <si>
    <t>3VA1163-5EE36-0AA0</t>
  </si>
  <si>
    <t>3VA1180-5EE36-0AA0</t>
  </si>
  <si>
    <t>3VA1110-5EE36-0AA0</t>
  </si>
  <si>
    <t>3VA1112-5EE36-0AA0</t>
  </si>
  <si>
    <t>3VA1116-5EE36-0AA0</t>
  </si>
  <si>
    <t>3VA1220-5EF32-0AA0</t>
  </si>
  <si>
    <t>3VA1225-5EF32-0AA0</t>
  </si>
  <si>
    <t>3VA1332-5EF32-0AA0</t>
  </si>
  <si>
    <t>3VA1340-5EF32-0AA0</t>
  </si>
  <si>
    <t>3VA1450-5EF32-0AA0</t>
  </si>
  <si>
    <t>3VA1463-5EF32-0AA0</t>
  </si>
  <si>
    <t>3VA1332-6EF32-0AA0</t>
  </si>
  <si>
    <t>3VA1340-6EF32-0AA0</t>
  </si>
  <si>
    <t>3VA1450-6EF32-0AA0</t>
  </si>
  <si>
    <t>3VA1463-6EF32-0AA0</t>
  </si>
  <si>
    <t>3VA1332-7EF32-0AA0</t>
  </si>
  <si>
    <t>3VA1340-7EF32-0AA0</t>
  </si>
  <si>
    <t>3VA1450-7EF32-0AA0</t>
  </si>
  <si>
    <t>3VA1463-7EF32-0AA0</t>
  </si>
  <si>
    <t>3VA1163-5MH36-0AA0</t>
  </si>
  <si>
    <t>3VA1180-5MH36-0AA0</t>
  </si>
  <si>
    <t>3VA1110-5MH36-0AA0</t>
  </si>
  <si>
    <t>3VA1112-5MH36-0AA0</t>
  </si>
  <si>
    <t>3VA1216-5MH32-0AA0</t>
  </si>
  <si>
    <t>3VA1220-5MH32-0AA0</t>
  </si>
  <si>
    <t>3VA1332-5MH32-0AA0</t>
  </si>
  <si>
    <t>3VA1450-5MH32-0AA0</t>
  </si>
  <si>
    <t>3VA1563-5MH32-0AA0</t>
  </si>
  <si>
    <t>3VA1580-5MH32-0AA0</t>
  </si>
  <si>
    <t xml:space="preserve">3VA9988-0BA23 </t>
  </si>
  <si>
    <t xml:space="preserve">3VA9908-0BB25 </t>
  </si>
  <si>
    <t xml:space="preserve">3VA9988-0AA12 </t>
  </si>
  <si>
    <t xml:space="preserve">3VA9988-0AA13 </t>
  </si>
  <si>
    <t xml:space="preserve">3VA9988-0AB12 </t>
  </si>
  <si>
    <t xml:space="preserve">3VA9988-0AB13 </t>
  </si>
  <si>
    <t xml:space="preserve">3VA9988-0AB32 </t>
  </si>
  <si>
    <t xml:space="preserve">3VA9988-0AB33 </t>
  </si>
  <si>
    <t xml:space="preserve">3VA9988-0AB34 </t>
  </si>
  <si>
    <t xml:space="preserve">3VA9988-0AB35 </t>
  </si>
  <si>
    <t xml:space="preserve">3VA9157-0EK11 </t>
  </si>
  <si>
    <t xml:space="preserve">3VA9257-0EK11 </t>
  </si>
  <si>
    <t xml:space="preserve">3VA9467-0EK11 </t>
  </si>
  <si>
    <t xml:space="preserve">3VA9157-0FK21 </t>
  </si>
  <si>
    <t xml:space="preserve">3VA9257-0FK21 </t>
  </si>
  <si>
    <t xml:space="preserve">3VA9467-0FK21 </t>
  </si>
  <si>
    <t xml:space="preserve">3VA9157-0HA20 </t>
  </si>
  <si>
    <t xml:space="preserve">3VA9257-0HA20 </t>
  </si>
  <si>
    <t xml:space="preserve">3VA9467-0HA20 </t>
  </si>
  <si>
    <t xml:space="preserve">3VA9088-0VM10 </t>
  </si>
  <si>
    <t xml:space="preserve">3VA9088-0VM30 </t>
  </si>
  <si>
    <t xml:space="preserve">3VA9088-0VK10 </t>
  </si>
  <si>
    <t xml:space="preserve">3VA9158-0VK20 </t>
  </si>
  <si>
    <t xml:space="preserve">3VA9258-0VK20 </t>
  </si>
  <si>
    <t xml:space="preserve">3VA9468-0VK20 </t>
  </si>
  <si>
    <t xml:space="preserve">3VA9088-0LB10 </t>
  </si>
  <si>
    <t xml:space="preserve">3VA9388-0LB10 </t>
  </si>
  <si>
    <t xml:space="preserve">3VA9113-0RS20 </t>
  </si>
  <si>
    <t xml:space="preserve">3VA9213-0RS20 </t>
  </si>
  <si>
    <t xml:space="preserve">3VA9988-0BR10 </t>
  </si>
  <si>
    <t xml:space="preserve">3VA9213-0KD00 </t>
  </si>
  <si>
    <t xml:space="preserve">3VA9323-0KD00 </t>
  </si>
  <si>
    <t xml:space="preserve">3VA9987-0KD81 </t>
  </si>
  <si>
    <t xml:space="preserve">3VA9987-0KB00 </t>
  </si>
  <si>
    <t xml:space="preserve">3VA9987-0KC00 </t>
  </si>
  <si>
    <t xml:space="preserve">3VA9987-0KD80 </t>
  </si>
  <si>
    <t xml:space="preserve">3VA9481-0WD30 </t>
  </si>
  <si>
    <t xml:space="preserve">3VA9483-0QB00 </t>
  </si>
  <si>
    <t xml:space="preserve">3VA9252-0WA00 </t>
  </si>
  <si>
    <t xml:space="preserve">3VA9482-0WA00 </t>
  </si>
  <si>
    <t>3VA2025-5HN32-0AA0</t>
  </si>
  <si>
    <t>3VA2040-5HN32-0AA0</t>
  </si>
  <si>
    <t>3VA2063-5HN32-0AA0</t>
  </si>
  <si>
    <t>3VA2010-5HN32-0AA0</t>
  </si>
  <si>
    <t>3VA2116-5HN32-0AA0</t>
  </si>
  <si>
    <t>3VA2225-5HN32-0AA0</t>
  </si>
  <si>
    <t>3VA2340-5HN32-0AA0</t>
  </si>
  <si>
    <t>3VA2463-5HN32-0AA0</t>
  </si>
  <si>
    <t>3VA2025-6HN32-0AA0</t>
  </si>
  <si>
    <t>3VA2040-6HN32-0AA0</t>
  </si>
  <si>
    <t>3VA2063-6HN32-0AA0</t>
  </si>
  <si>
    <t>3VA2010-6HN32-0AA0</t>
  </si>
  <si>
    <t>3VA2116-6HN32-0AA0</t>
  </si>
  <si>
    <t>3VA2225-6HN32-0AA0</t>
  </si>
  <si>
    <t>3VA2340-6HN32-0AA0</t>
  </si>
  <si>
    <t>3VA2463-6HN32-0AA0</t>
  </si>
  <si>
    <t>3VA2025-7HN32-0AA0</t>
  </si>
  <si>
    <t>3VA2040-7HN32-0AA0</t>
  </si>
  <si>
    <t>3VA2063-7HN32-0AA0</t>
  </si>
  <si>
    <t>3VA2010-7HN32-0AA0</t>
  </si>
  <si>
    <t>3VA2116-7HN32-0AA0</t>
  </si>
  <si>
    <t>3VA2225-7HN32-0AA0</t>
  </si>
  <si>
    <t>3VA2340-7HN32-0AA0</t>
  </si>
  <si>
    <t>3VA2463-7HN32-0AA0</t>
  </si>
  <si>
    <t>3VA2025-5KQ32-0AA0</t>
  </si>
  <si>
    <t>3VA2040-5KQ32-0AA0</t>
  </si>
  <si>
    <t>3VA2063-5KQ32-0AA0</t>
  </si>
  <si>
    <t>3VA2010-5KQ32-0AA0</t>
  </si>
  <si>
    <t>3VA2116-5KQ32-0AA0</t>
  </si>
  <si>
    <t>3VA2225-5KQ32-0AA0</t>
  </si>
  <si>
    <t>3VA2340-5KQ32-0AA0</t>
  </si>
  <si>
    <t>3VA2463-5KQ32-0AA0</t>
  </si>
  <si>
    <t>3VA2025-6KQ32-0AA0</t>
  </si>
  <si>
    <t>3VA2040-6KQ32-0AA0</t>
  </si>
  <si>
    <t>3VA2063-6KQ32-0AA0</t>
  </si>
  <si>
    <t>3VA2010-6KQ32-0AA0</t>
  </si>
  <si>
    <t>3VA2116-6KQ32-0AA0</t>
  </si>
  <si>
    <t>3VA2225-6KQ32-0AA0</t>
  </si>
  <si>
    <t>3VA2340-6KQ32-0AA0</t>
  </si>
  <si>
    <t>3VA2463-6KQ32-0AA0</t>
  </si>
  <si>
    <t xml:space="preserve">3VA9908-0BB11 </t>
  </si>
  <si>
    <t xml:space="preserve">3VA9988-0AB22 </t>
  </si>
  <si>
    <t xml:space="preserve">3VA9988-0AB23 </t>
  </si>
  <si>
    <t xml:space="preserve">3VA9267-0EK11 </t>
  </si>
  <si>
    <t xml:space="preserve">3VA9267-0FK21 </t>
  </si>
  <si>
    <t xml:space="preserve">3VA9267-0HA20 </t>
  </si>
  <si>
    <t xml:space="preserve">3VA9267-0HC30 </t>
  </si>
  <si>
    <t xml:space="preserve">3VA9267-0HC35 </t>
  </si>
  <si>
    <t>3VA9088-0VM10</t>
  </si>
  <si>
    <t>3VA9088-0VM30</t>
  </si>
  <si>
    <t>3VA9088-0VK10</t>
  </si>
  <si>
    <t>3VA9268-0VK20</t>
  </si>
  <si>
    <t>3VA9468-0VK20</t>
  </si>
  <si>
    <t>3VA9388-0LB10</t>
  </si>
  <si>
    <t>3VA9123-0RL30</t>
  </si>
  <si>
    <t>3VA9223-0RL30</t>
  </si>
  <si>
    <t>3VA9323-0RL30</t>
  </si>
  <si>
    <t>3VA9423-0RL30</t>
  </si>
  <si>
    <t>3VA9123-0KD00</t>
  </si>
  <si>
    <t>3VA9323-0KD00</t>
  </si>
  <si>
    <t>3VA9987-0KB00</t>
  </si>
  <si>
    <t>3VA9987-0KD80</t>
  </si>
  <si>
    <t>3VA9987-0MA10</t>
  </si>
  <si>
    <t>3VW9011-0AT40</t>
  </si>
  <si>
    <t>BAJO PEDIDO</t>
  </si>
  <si>
    <t xml:space="preserve">3VA9987-0MB10 </t>
  </si>
  <si>
    <t>3VA9187-0TB10</t>
  </si>
  <si>
    <t>3VA9387-0TB10</t>
  </si>
  <si>
    <t>3VA9187-0TB50</t>
  </si>
  <si>
    <t>3VA9387-0TB50</t>
  </si>
  <si>
    <t>3VA9987-0TA20</t>
  </si>
  <si>
    <t>3VA9987-0TA10</t>
  </si>
  <si>
    <t xml:space="preserve">7KM9300-0AB01-0AA0 </t>
  </si>
  <si>
    <t xml:space="preserve">7KM9300-0AE02-0AA0 </t>
  </si>
  <si>
    <t xml:space="preserve">7KM9300-0AM00-0AA0 </t>
  </si>
  <si>
    <t>3VA9987-0TG10</t>
  </si>
  <si>
    <t>3VA9987-0TE10</t>
  </si>
  <si>
    <t>3VA9987-0TC20</t>
  </si>
  <si>
    <t>3VA9987-0TC30</t>
  </si>
  <si>
    <t>3VA9987-0TC40</t>
  </si>
  <si>
    <t>3VA9987-0TD10</t>
  </si>
  <si>
    <t>3VA1580-5EF32-0AA0</t>
  </si>
  <si>
    <t>3VA1510-5EF32-0AA0</t>
  </si>
  <si>
    <t>3VA1580-6EF32-0AA0</t>
  </si>
  <si>
    <t>3VA1510-6EF32-0AA0</t>
  </si>
  <si>
    <t>3VA2580-5HM32-0AA0</t>
  </si>
  <si>
    <t>3VA2580-5HN32-0AA0</t>
  </si>
  <si>
    <t>3VA2510-5HM32-0AA0</t>
  </si>
  <si>
    <t>3VA2612-5HM32-0AA0</t>
  </si>
  <si>
    <t>3VA2580-6HM32-0AA0</t>
  </si>
  <si>
    <t>3VA2510-6HM32-0AA0</t>
  </si>
  <si>
    <t>3VA2612-6HM32-0AA0</t>
  </si>
  <si>
    <t xml:space="preserve">3VA9988-0AA22 </t>
  </si>
  <si>
    <t xml:space="preserve">3VA9988-0BL32 </t>
  </si>
  <si>
    <t xml:space="preserve">3VA9988-0BL33 </t>
  </si>
  <si>
    <t xml:space="preserve">3VA9687-0EK11 </t>
  </si>
  <si>
    <t xml:space="preserve">3VA9687-0FK21 </t>
  </si>
  <si>
    <t xml:space="preserve">3VA9987-0SC10 </t>
  </si>
  <si>
    <t xml:space="preserve">3VA9603-0QA00 </t>
  </si>
  <si>
    <t xml:space="preserve">3VA9602-0WA00 </t>
  </si>
  <si>
    <t xml:space="preserve">3VA9588-0LB10 </t>
  </si>
  <si>
    <t xml:space="preserve">3VA9588-0VM10 </t>
  </si>
  <si>
    <t>3VA2780-1AC03-0AA0</t>
  </si>
  <si>
    <t>3VA2710-1AD03-0AA0</t>
  </si>
  <si>
    <t>3VA2712-1AD03-0AA0</t>
  </si>
  <si>
    <t>3VA2716-1AD03-0AA0</t>
  </si>
  <si>
    <t>3VA2780-2AC03-0AA0</t>
  </si>
  <si>
    <t>3VA2710-2AD03-0AA0</t>
  </si>
  <si>
    <t>3VA2712-2AD03-0AA0</t>
  </si>
  <si>
    <t>3VA2716-2AD03-0AA0</t>
  </si>
  <si>
    <t>3VA2780-3AC03-0AA0</t>
  </si>
  <si>
    <t>3VA2710-3AD03-0AA0</t>
  </si>
  <si>
    <t>3VA2712-3AD03-0AA0</t>
  </si>
  <si>
    <t>3VA2716-3AD03-0AA0</t>
  </si>
  <si>
    <t>3VA2780-1AF03-0AA0-Z L08</t>
  </si>
  <si>
    <t>3VA2710-1AF03-0AA0-Z L10</t>
  </si>
  <si>
    <t>3VA2712-1AF03-0AA0-Z L12</t>
  </si>
  <si>
    <t>3VA2780-1CF03-0AA0</t>
  </si>
  <si>
    <t>3VA2710-1CF03-0AA0</t>
  </si>
  <si>
    <t>3VA2712-1CF03-0AA0</t>
  </si>
  <si>
    <t>3VA2716-1CF03-0AA0</t>
  </si>
  <si>
    <t xml:space="preserve">3VW9011-0AB11 </t>
  </si>
  <si>
    <t xml:space="preserve">3VW9011-0AG01 </t>
  </si>
  <si>
    <t xml:space="preserve">3VW9011-0AD05 </t>
  </si>
  <si>
    <t xml:space="preserve">3VW9011-0AD07 </t>
  </si>
  <si>
    <t xml:space="preserve">3VW9011-0AE05 </t>
  </si>
  <si>
    <t xml:space="preserve">3VW9011-0AE07 </t>
  </si>
  <si>
    <t xml:space="preserve">3VW9011-0AF03 </t>
  </si>
  <si>
    <t xml:space="preserve">3VW9011-0AF04 </t>
  </si>
  <si>
    <t xml:space="preserve">3VW9011-0BB21 </t>
  </si>
  <si>
    <t xml:space="preserve">3VW9011-0BB53 </t>
  </si>
  <si>
    <t xml:space="preserve">3VW9011-0AA30 </t>
  </si>
  <si>
    <t xml:space="preserve">3VW9011-0AT16 </t>
  </si>
  <si>
    <t xml:space="preserve">3VW9011-0AT17 </t>
  </si>
  <si>
    <t>3WT8080-6AA00-0AA2</t>
  </si>
  <si>
    <t>3WT8100-6AA00-0AA2</t>
  </si>
  <si>
    <t>3WT8120-6AA00-0AA2</t>
  </si>
  <si>
    <t>3WT8161-6AA00-0AA2</t>
  </si>
  <si>
    <t>3WT8202-6AA00-0AA2</t>
  </si>
  <si>
    <t>3WT8252-6AA00-0AA2</t>
  </si>
  <si>
    <t>3WT8322-6AA00-0AA2</t>
  </si>
  <si>
    <t>3WT8402-6AA01-0AA2</t>
  </si>
  <si>
    <t>3WT8080-8AA00-0AA2</t>
  </si>
  <si>
    <t>3WT8100-8AA00-0AA2</t>
  </si>
  <si>
    <t>3WT8120-8AA00-0AA2</t>
  </si>
  <si>
    <t>3WT8161-8AA00-0AA2</t>
  </si>
  <si>
    <t>3WT8202-8AA00-0AA2</t>
  </si>
  <si>
    <t>3WT8252-8AA00-0AA2</t>
  </si>
  <si>
    <t>3WT8322-8AA00-0AA2</t>
  </si>
  <si>
    <t>3WT8402-8AA01-0AA2</t>
  </si>
  <si>
    <t>3WT8402-6AA05-5AA2</t>
  </si>
  <si>
    <t>3WT8402-8AA05-5AA2</t>
  </si>
  <si>
    <t>3WT9831-1JH00</t>
  </si>
  <si>
    <t>3WT9831-1JK00</t>
  </si>
  <si>
    <t>3WT9111-0AB10</t>
  </si>
  <si>
    <t>3WT9832-1JB00</t>
  </si>
  <si>
    <t>3WT9851-1JH00</t>
  </si>
  <si>
    <t>3WT9851-1JK00</t>
  </si>
  <si>
    <t>3WT9853-1JH00</t>
  </si>
  <si>
    <t>3WT9853-1JK00</t>
  </si>
  <si>
    <t>3WT9851-1JB00</t>
  </si>
  <si>
    <t>3WT9853-1JB00</t>
  </si>
  <si>
    <t>3WT9816-1CE00</t>
  </si>
  <si>
    <t>3WT9866-3JA00</t>
  </si>
  <si>
    <t>3WT9866-4JA00</t>
  </si>
  <si>
    <t>3WT9866-8JA00</t>
  </si>
  <si>
    <t>3WT9888-0GA00</t>
  </si>
  <si>
    <t>3WT9883-2AC10</t>
  </si>
  <si>
    <t>3WT9883-4AC10</t>
  </si>
  <si>
    <t>3WT9888-0KA00</t>
  </si>
  <si>
    <t>3WT9883-6AC10</t>
  </si>
  <si>
    <t>3WT9883-7AC10</t>
  </si>
  <si>
    <t xml:space="preserve">3WL9111-0AA21-0AA0 </t>
  </si>
  <si>
    <t xml:space="preserve">3WL9111-0AA22-0AA0 </t>
  </si>
  <si>
    <t>3WT9844-0AT00</t>
  </si>
  <si>
    <t>3WT9844-1AT00</t>
  </si>
  <si>
    <t>3WT9844-2AT00</t>
  </si>
  <si>
    <t>3WT9844-3AT00</t>
  </si>
  <si>
    <t>3WA1108-3AF02-0AA0</t>
  </si>
  <si>
    <t>3WA1110-3AF02-0AA0</t>
  </si>
  <si>
    <t>3WA1112-3AF02-0AA0</t>
  </si>
  <si>
    <t>3WA1116-3AF02-0AA0</t>
  </si>
  <si>
    <t>3WA1120-3AF02-0AA0</t>
  </si>
  <si>
    <t>3WA1125-3AF02-0AA0</t>
  </si>
  <si>
    <t>3WA1232-3AF02-0AA0</t>
  </si>
  <si>
    <t>3WA1108-4AF02-0AA0</t>
  </si>
  <si>
    <t>3WA1110-4AF02-0AA0</t>
  </si>
  <si>
    <t>3WA1112-4AF02-0AA0</t>
  </si>
  <si>
    <t>3WA1116-4AF02-0AA0</t>
  </si>
  <si>
    <t>3WA1120-4AF02-0AA0</t>
  </si>
  <si>
    <t>3WA1125-4AF02-0AA0</t>
  </si>
  <si>
    <t>3WA1232-4AF02-0AA0</t>
  </si>
  <si>
    <t>3WA1340-5AF02-0AA0</t>
  </si>
  <si>
    <t>3WA1350-5AF02-0AA0</t>
  </si>
  <si>
    <t>3WA1363-5AF01-0AA0</t>
  </si>
  <si>
    <t>3WA1108-4AF32-0AA0</t>
  </si>
  <si>
    <t>3WA1110-4AF32-0AA0</t>
  </si>
  <si>
    <t>3WA1112-4AF32-0AA0</t>
  </si>
  <si>
    <t>3WA1116-4AF32-0AA0</t>
  </si>
  <si>
    <t>3WA1120-4AF32-0AA0</t>
  </si>
  <si>
    <t>3WA1225-4AF32-0AA0</t>
  </si>
  <si>
    <t>3WA1232-4AF32-0AA0</t>
  </si>
  <si>
    <t>3WA1340-5AF32-0AA0</t>
  </si>
  <si>
    <t>3WA1350-5AF32-0AA0</t>
  </si>
  <si>
    <t>3WA1363-5AF31-0AA0</t>
  </si>
  <si>
    <t xml:space="preserve">100692726 (A) </t>
  </si>
  <si>
    <t xml:space="preserve">100692727 (B) </t>
  </si>
  <si>
    <t xml:space="preserve">100692728 (C ) </t>
  </si>
  <si>
    <t xml:space="preserve">100692729 (D) </t>
  </si>
  <si>
    <t xml:space="preserve">3WA9111-0AF02 </t>
  </si>
  <si>
    <t xml:space="preserve">3WA9111-0AF05 </t>
  </si>
  <si>
    <t xml:space="preserve">3WA9111-0AF06 </t>
  </si>
  <si>
    <t xml:space="preserve">XXX:3WA9111-X5 </t>
  </si>
  <si>
    <t xml:space="preserve">XXX:3WA9111-X5E </t>
  </si>
  <si>
    <t xml:space="preserve">3WA9111-0AE02 </t>
  </si>
  <si>
    <t xml:space="preserve">3WA9111-0AE05 </t>
  </si>
  <si>
    <t xml:space="preserve">3WA9111-0AE06 </t>
  </si>
  <si>
    <t xml:space="preserve">3WA9111-0AD02 </t>
  </si>
  <si>
    <t xml:space="preserve">3WA9111-0AD05 </t>
  </si>
  <si>
    <t xml:space="preserve">3WA9111-0AD06 </t>
  </si>
  <si>
    <t xml:space="preserve">3WA9111-0AG01 </t>
  </si>
  <si>
    <t xml:space="preserve">3WA9111-0AB01 </t>
  </si>
  <si>
    <t xml:space="preserve">3WA9111-0AB03 </t>
  </si>
  <si>
    <t xml:space="preserve">3WA9111-0AB07 </t>
  </si>
  <si>
    <t xml:space="preserve">3WA9111-0AB08 </t>
  </si>
  <si>
    <t xml:space="preserve">3WA9111-0AH01 </t>
  </si>
  <si>
    <t xml:space="preserve">3WA9111-0AH02 </t>
  </si>
  <si>
    <t xml:space="preserve">3WA9111-0AP01 </t>
  </si>
  <si>
    <t xml:space="preserve">3WA9111-0AP03 </t>
  </si>
  <si>
    <t xml:space="preserve">3WA9111-0BB21 </t>
  </si>
  <si>
    <t xml:space="preserve">3WA9111-0BB22 </t>
  </si>
  <si>
    <t xml:space="preserve">3WA9111-0BB41 </t>
  </si>
  <si>
    <t xml:space="preserve">3WA9111-0BB43 </t>
  </si>
  <si>
    <t xml:space="preserve">3WA9111-0BA21 </t>
  </si>
  <si>
    <t xml:space="preserve">3WA9111-0AA21 </t>
  </si>
  <si>
    <t xml:space="preserve">3WA9111-0AA22 </t>
  </si>
  <si>
    <t xml:space="preserve">3WA9111-0AA23 </t>
  </si>
  <si>
    <t>3WA9111-0AH12</t>
  </si>
  <si>
    <t>3WA9111-0AH11</t>
  </si>
  <si>
    <t>3WA9111-0AS31</t>
  </si>
  <si>
    <t>3WA9111-0AS32</t>
  </si>
  <si>
    <t>3WA9111-0AS33</t>
  </si>
  <si>
    <t xml:space="preserve">3WA9111-0AM11 </t>
  </si>
  <si>
    <t xml:space="preserve">3WA9111-0AM12 </t>
  </si>
  <si>
    <t xml:space="preserve">3WA9111-0AM21 </t>
  </si>
  <si>
    <t>3WA9111-0BC11</t>
  </si>
  <si>
    <t>3WA9111-0BC12</t>
  </si>
  <si>
    <t>3WA9111-0BC13</t>
  </si>
  <si>
    <t>3WA9111-0EC13</t>
  </si>
  <si>
    <t>3WA9111-0EC11</t>
  </si>
  <si>
    <t>3WA9111-0EC50</t>
  </si>
  <si>
    <t xml:space="preserve">3WA9111-0EC60 </t>
  </si>
  <si>
    <t xml:space="preserve">3WA9111-0EC61 </t>
  </si>
  <si>
    <t>3WA9111-0ES52</t>
  </si>
  <si>
    <t>3WA9111-0ES53</t>
  </si>
  <si>
    <t>3WA9111-0EM12</t>
  </si>
  <si>
    <t>3WA8120-4AA32-1AA1</t>
  </si>
  <si>
    <t>3WA8125-4AA31-1AA1</t>
  </si>
  <si>
    <t>3WA8232-5AA32-1AA1</t>
  </si>
  <si>
    <t>3WL1108-3DG62-1AA2-Z A12+C22+K07</t>
  </si>
  <si>
    <t>3WL1110-3DG62-1AA2-Z A12+C22+K07</t>
  </si>
  <si>
    <t>3WL1112-3DG62-1AA2-Z A12+C22+K07</t>
  </si>
  <si>
    <t>3WL1116-3DG62-1AA2-Z A12+C22+K07</t>
  </si>
  <si>
    <t>3WL1120-3DG62-1AA2-Z A12+C22+K07</t>
  </si>
  <si>
    <t>3WL1225-2DG62-1AA2-Z A12+C22+K07</t>
  </si>
  <si>
    <t>3WL1232-2DG62-1AA2-Z A12+C22+K07</t>
  </si>
  <si>
    <t>3WL1340-4DG62-1AA2-Z A12+C22+K07</t>
  </si>
  <si>
    <t>3WL1350-4DG62-1AA2-Z A12+C22+K07</t>
  </si>
  <si>
    <t>3WL1363-4DG61-1AA2-Z A12+C22+K07</t>
  </si>
  <si>
    <t>3WL1108-4FG62-1AA2-Z A12+C22+K07</t>
  </si>
  <si>
    <t>3WL1110-4FG62-1AA2-Z A12+C22+K07</t>
  </si>
  <si>
    <t>3WL1112-4FG62-1AA2-Z A12+C22+K07</t>
  </si>
  <si>
    <t>3WL1116-4FG62-1AA2-Z A12+C22+K07</t>
  </si>
  <si>
    <t>3WL1120-4FG62-1AA2-Z A12+C22+K07</t>
  </si>
  <si>
    <t>3WL1225-3FG62-1AA2-Z A12+C22+K07</t>
  </si>
  <si>
    <t>3WL1232-3FG62-1AA2-Z A12+C22+K07</t>
  </si>
  <si>
    <t>3WL1340-4FG62-1AA2-Z A12+C22+K07</t>
  </si>
  <si>
    <t>3WL1350-4FG62-1AA2-Z A12+C22+K07</t>
  </si>
  <si>
    <t>3WL1108-4DG66-1AA2-Z A12+C22+K07</t>
  </si>
  <si>
    <t>3WL1110-4DG66-1AA2-Z A12+C22+K07</t>
  </si>
  <si>
    <t>3WL1112-4DG66-1AA2-Z A12+C22+K07</t>
  </si>
  <si>
    <t>3WL1116-4DG66-1AA2-Z A12+C22+K07</t>
  </si>
  <si>
    <t>3WL1120-4DG66-1AA2-Z A12+C22+K07</t>
  </si>
  <si>
    <t>3WL1225-3DG66-1AA2-Z A12+C22+K07</t>
  </si>
  <si>
    <t>3WL1232-3DG66-1AA2-Z A12+C22+K07</t>
  </si>
  <si>
    <t>3WL1340-4DG66-1AA2-Z A12+C22+K07</t>
  </si>
  <si>
    <t>3WL1350-4DG66-1AA2-Z A12+C22+K07</t>
  </si>
  <si>
    <t>3WL1363-4DG67-1AA2-Z A12+C22+K07</t>
  </si>
  <si>
    <t>3WA1225-3AF02-0AA0</t>
  </si>
  <si>
    <t>3WA1225-4AF02-0AA0</t>
  </si>
  <si>
    <t xml:space="preserve">3KC9000-8TL40 </t>
  </si>
  <si>
    <t>3LD2003-1TP51</t>
  </si>
  <si>
    <t>3LD2103-1TP51</t>
  </si>
  <si>
    <t>3LD2203-1TP51</t>
  </si>
  <si>
    <t>3LD2504-1TP51</t>
  </si>
  <si>
    <t>3LD2704-1TP51</t>
  </si>
  <si>
    <t>3LD2804-1TP51</t>
  </si>
  <si>
    <t>3LD2305-1TL11</t>
  </si>
  <si>
    <t>3LD2405-1TL11</t>
  </si>
  <si>
    <t>3LD2064-1GP51</t>
  </si>
  <si>
    <t>3LD2164-1GP51</t>
  </si>
  <si>
    <t>3LD2264-1GP51</t>
  </si>
  <si>
    <t>3LD2565-1GP51</t>
  </si>
  <si>
    <t>3LD2766-1GP51</t>
  </si>
  <si>
    <t>3LD2866-1GP51</t>
  </si>
  <si>
    <t>3LD9200-5B</t>
  </si>
  <si>
    <t>3LD9200-5C</t>
  </si>
  <si>
    <t>3LD2003-1TP53</t>
  </si>
  <si>
    <t>3LD2103-1TP53</t>
  </si>
  <si>
    <t>3LD2203-1TP53</t>
  </si>
  <si>
    <t>3LD2504-1TP53</t>
  </si>
  <si>
    <t>3LD2704-1TP53</t>
  </si>
  <si>
    <t>3LD2804-1TP53</t>
  </si>
  <si>
    <t>3LD2305-1TL13</t>
  </si>
  <si>
    <t>3LD2405-1TL13</t>
  </si>
  <si>
    <t>3LD2064-0TB53</t>
  </si>
  <si>
    <t>3LD2164-0TB53</t>
  </si>
  <si>
    <t>3LD2264-0TB53</t>
  </si>
  <si>
    <t>3LD2565-0TB53</t>
  </si>
  <si>
    <t>3LD2766-0TB53</t>
  </si>
  <si>
    <t>3LD2866-0TB53</t>
  </si>
  <si>
    <t>3KD4030-0PE20-0</t>
  </si>
  <si>
    <t>3KD4230-0PE20-0</t>
  </si>
  <si>
    <t>3KD4430-0QE20-0</t>
  </si>
  <si>
    <t>3KD4630-0QE20-0</t>
  </si>
  <si>
    <t>3KD4830-0QE20-0</t>
  </si>
  <si>
    <t>3KD5030-0RE20-0</t>
  </si>
  <si>
    <t>3KD5230-0RE20-0</t>
  </si>
  <si>
    <t>3KD5430-0RE20-0</t>
  </si>
  <si>
    <t>3KD9301-1</t>
  </si>
  <si>
    <t>3KD9401-1</t>
  </si>
  <si>
    <t>3KD9501-1</t>
  </si>
  <si>
    <t>8UD1141-2AF21</t>
  </si>
  <si>
    <t>8UD1151-3AF21</t>
  </si>
  <si>
    <t>8UD1161-4AF21</t>
  </si>
  <si>
    <t>8UD1141-2AF25</t>
  </si>
  <si>
    <t xml:space="preserve">8WH1000-0AF00 </t>
  </si>
  <si>
    <t xml:space="preserve">8WH1000-0AG00 </t>
  </si>
  <si>
    <t xml:space="preserve">8WH1000-0AH00 </t>
  </si>
  <si>
    <t xml:space="preserve">8WH1000-0AJ00 </t>
  </si>
  <si>
    <t xml:space="preserve">8WH1000-0AK00 </t>
  </si>
  <si>
    <t xml:space="preserve">8WH1000-0AM00 </t>
  </si>
  <si>
    <t xml:space="preserve">8WH1000-0AQ00 </t>
  </si>
  <si>
    <t xml:space="preserve">8WH1000-0AU00 </t>
  </si>
  <si>
    <t xml:space="preserve">8WH1000-1GG08 </t>
  </si>
  <si>
    <t xml:space="preserve">8WH1000-0CF07 </t>
  </si>
  <si>
    <t xml:space="preserve">8WH1000-0CG07 </t>
  </si>
  <si>
    <t xml:space="preserve">8WH1000-0CH07 </t>
  </si>
  <si>
    <t xml:space="preserve">8WH1020-0AF00 </t>
  </si>
  <si>
    <t xml:space="preserve">8WH1020-0AG00 </t>
  </si>
  <si>
    <t xml:space="preserve">8WH1020-0CF07 </t>
  </si>
  <si>
    <t xml:space="preserve">8WH1020-0CG07 </t>
  </si>
  <si>
    <t xml:space="preserve">8WH1000-7BH00 </t>
  </si>
  <si>
    <t xml:space="preserve">8WH1000-7AH00 </t>
  </si>
  <si>
    <t xml:space="preserve">8WH9010-0MB12 </t>
  </si>
  <si>
    <t xml:space="preserve">8WH9070-0AA00 </t>
  </si>
  <si>
    <t xml:space="preserve">8WH9020-6DC10 </t>
  </si>
  <si>
    <t xml:space="preserve">8WH9020-6DE10 </t>
  </si>
  <si>
    <t xml:space="preserve">8WH9021-0AC00 </t>
  </si>
  <si>
    <t xml:space="preserve">8WH9021-0AL00 </t>
  </si>
  <si>
    <t xml:space="preserve">8WH9150-0CA00 </t>
  </si>
  <si>
    <t xml:space="preserve">8WH9070-6BA00 </t>
  </si>
  <si>
    <t xml:space="preserve">8WH9020-6BC10 </t>
  </si>
  <si>
    <t xml:space="preserve">8WH9020-6CC10 </t>
  </si>
  <si>
    <t xml:space="preserve">8WH9020-6BL10 </t>
  </si>
  <si>
    <t xml:space="preserve">8WH2000-0AF00 </t>
  </si>
  <si>
    <t xml:space="preserve">8WH2000-0AG00 </t>
  </si>
  <si>
    <t xml:space="preserve">8WH2000-0AH00 </t>
  </si>
  <si>
    <t xml:space="preserve">8WH2000-1GG08 </t>
  </si>
  <si>
    <t xml:space="preserve">8WH2000-0CF07 </t>
  </si>
  <si>
    <t xml:space="preserve">8WH2000-0CG07 </t>
  </si>
  <si>
    <t xml:space="preserve">8WH2000-0CH07 </t>
  </si>
  <si>
    <t xml:space="preserve">8WH9000-1PA00 </t>
  </si>
  <si>
    <t xml:space="preserve">8WH9000-1QA00 </t>
  </si>
  <si>
    <t xml:space="preserve">8WH9160-0AA00 </t>
  </si>
  <si>
    <t xml:space="preserve">8WH9070-6FA00 </t>
  </si>
  <si>
    <t xml:space="preserve">8WH9020-6BD10 </t>
  </si>
  <si>
    <t xml:space="preserve">8WH9020-6BE10 </t>
  </si>
  <si>
    <t xml:space="preserve">8WH9020-6CD10 </t>
  </si>
  <si>
    <t xml:space="preserve">8WH9020-6CE10 </t>
  </si>
  <si>
    <t xml:space="preserve">8WH9020-6CL10 </t>
  </si>
  <si>
    <t xml:space="preserve">8WH9020-6DD10 </t>
  </si>
  <si>
    <t xml:space="preserve">8WH9020-6DL10 </t>
  </si>
  <si>
    <t xml:space="preserve">8WH8120-2AB05 </t>
  </si>
  <si>
    <t xml:space="preserve">8WH8120-2AB15 </t>
  </si>
  <si>
    <t xml:space="preserve">8WH8120-2AB25 </t>
  </si>
  <si>
    <t xml:space="preserve">8WH8120-2AB35 </t>
  </si>
  <si>
    <t xml:space="preserve">8WH8120-2AB45 </t>
  </si>
  <si>
    <t xml:space="preserve">8WH8120-2AB55 </t>
  </si>
  <si>
    <t xml:space="preserve">8WH8120-2AB65 </t>
  </si>
  <si>
    <t xml:space="preserve">8WH8120-2AB75 </t>
  </si>
  <si>
    <t xml:space="preserve">8WH8120-2AB85 </t>
  </si>
  <si>
    <t xml:space="preserve">8WH8120-2AC05 </t>
  </si>
  <si>
    <t xml:space="preserve">8WH8120-2AA15 </t>
  </si>
  <si>
    <t xml:space="preserve">3NA3801 </t>
  </si>
  <si>
    <t xml:space="preserve">3NA3803 </t>
  </si>
  <si>
    <t xml:space="preserve">3NA3805 </t>
  </si>
  <si>
    <t xml:space="preserve">3NA3807 </t>
  </si>
  <si>
    <t xml:space="preserve">3NA3810 </t>
  </si>
  <si>
    <t xml:space="preserve">3NA3812 </t>
  </si>
  <si>
    <t xml:space="preserve">3NA3814 </t>
  </si>
  <si>
    <t xml:space="preserve">3NA3817 </t>
  </si>
  <si>
    <t xml:space="preserve">3NA3820 </t>
  </si>
  <si>
    <t xml:space="preserve">3NA3822 </t>
  </si>
  <si>
    <t xml:space="preserve">3NA3824 </t>
  </si>
  <si>
    <t xml:space="preserve">3NA3830 </t>
  </si>
  <si>
    <t>3NA3832</t>
  </si>
  <si>
    <t>3NA3836</t>
  </si>
  <si>
    <t>3NA3140</t>
  </si>
  <si>
    <t>3NA3142</t>
  </si>
  <si>
    <t>3NA3144</t>
  </si>
  <si>
    <t xml:space="preserve">3NA3814-6 </t>
  </si>
  <si>
    <t xml:space="preserve">3NA3820-6 </t>
  </si>
  <si>
    <t xml:space="preserve">3NA3822-6 </t>
  </si>
  <si>
    <t xml:space="preserve">3NA3824-6 </t>
  </si>
  <si>
    <t xml:space="preserve">3NA3830-6 </t>
  </si>
  <si>
    <t xml:space="preserve">3NA3120-6 </t>
  </si>
  <si>
    <t xml:space="preserve">3NA3122-6 </t>
  </si>
  <si>
    <t xml:space="preserve">3NA3130-6 </t>
  </si>
  <si>
    <t xml:space="preserve">3NA3132-6 </t>
  </si>
  <si>
    <t xml:space="preserve">3NA3136-6 </t>
  </si>
  <si>
    <t xml:space="preserve">3NA3244-6 </t>
  </si>
  <si>
    <t xml:space="preserve">3NA3354-6 </t>
  </si>
  <si>
    <t xml:space="preserve">3NA3365-6 </t>
  </si>
  <si>
    <t>3NE1813-0</t>
  </si>
  <si>
    <t>3NE1814-0</t>
  </si>
  <si>
    <t>3NE1815-0</t>
  </si>
  <si>
    <t>3NE1803-0</t>
  </si>
  <si>
    <t>3NE1817-0</t>
  </si>
  <si>
    <t>3NE1818-0</t>
  </si>
  <si>
    <t>3NE1820-0</t>
  </si>
  <si>
    <t>3NE1021-0</t>
  </si>
  <si>
    <t>3NE1022-0</t>
  </si>
  <si>
    <t>3NE1224-0</t>
  </si>
  <si>
    <t>3NE1225-0</t>
  </si>
  <si>
    <t>3NE1227-0</t>
  </si>
  <si>
    <t>3NE1230-0</t>
  </si>
  <si>
    <t>3NE1331-0</t>
  </si>
  <si>
    <t>3NE1332-0</t>
  </si>
  <si>
    <t>3NE1333-0</t>
  </si>
  <si>
    <t>3NE1334-0</t>
  </si>
  <si>
    <t>3NE1435-0</t>
  </si>
  <si>
    <t>3NE1020-2</t>
  </si>
  <si>
    <t>3NE1021-2</t>
  </si>
  <si>
    <t>3NE1022-2</t>
  </si>
  <si>
    <t>3NE1224-2</t>
  </si>
  <si>
    <t>3NE1225-2</t>
  </si>
  <si>
    <t>3NE1227-2</t>
  </si>
  <si>
    <t>3NE1230-2</t>
  </si>
  <si>
    <t>3NE1331-2</t>
  </si>
  <si>
    <t>3NE1333-2</t>
  </si>
  <si>
    <t>3NE1334-2</t>
  </si>
  <si>
    <t>3NE1435-2</t>
  </si>
  <si>
    <t>3NE1436-2</t>
  </si>
  <si>
    <t>3NE1437-2</t>
  </si>
  <si>
    <t>3NE8015-1</t>
  </si>
  <si>
    <t>3NE8003-1</t>
  </si>
  <si>
    <t>3NE8017-1</t>
  </si>
  <si>
    <t>3NE8018-1</t>
  </si>
  <si>
    <t>3NE8020-1</t>
  </si>
  <si>
    <t>3NE8021-1</t>
  </si>
  <si>
    <t>3NE8022-1</t>
  </si>
  <si>
    <t>3NE8024-1</t>
  </si>
  <si>
    <t>3NE3227</t>
  </si>
  <si>
    <t>3NE3231</t>
  </si>
  <si>
    <t>3NE3332-0B</t>
  </si>
  <si>
    <t>3NE3333</t>
  </si>
  <si>
    <t>3NE3334-0B</t>
  </si>
  <si>
    <t>3NE3335</t>
  </si>
  <si>
    <t>3NE3336</t>
  </si>
  <si>
    <t>3NE3338-8</t>
  </si>
  <si>
    <t>3NE3340-8</t>
  </si>
  <si>
    <t>3NC3342-1U</t>
  </si>
  <si>
    <t>3NC3343-1U</t>
  </si>
  <si>
    <t>3NE3233</t>
  </si>
  <si>
    <t>3NE3230-0B</t>
  </si>
  <si>
    <t xml:space="preserve">3NH4030 </t>
  </si>
  <si>
    <t>3NH4230</t>
  </si>
  <si>
    <t>3NH3330</t>
  </si>
  <si>
    <t>3NH3430</t>
  </si>
  <si>
    <t xml:space="preserve">3NX2023 </t>
  </si>
  <si>
    <t>3NX2030</t>
  </si>
  <si>
    <t>3NX2024</t>
  </si>
  <si>
    <t>3NX2025</t>
  </si>
  <si>
    <t>3NX2026</t>
  </si>
  <si>
    <t xml:space="preserve">3NX3105 </t>
  </si>
  <si>
    <t>3NX3114</t>
  </si>
  <si>
    <t>3NX3106</t>
  </si>
  <si>
    <t>3NX3107</t>
  </si>
  <si>
    <t>3NX3108</t>
  </si>
  <si>
    <t>3NP1123-1CA20</t>
  </si>
  <si>
    <t>3NP1133-1CA20</t>
  </si>
  <si>
    <t>3NP1143-1DA20</t>
  </si>
  <si>
    <t>3NP1153-1DA20</t>
  </si>
  <si>
    <t>3NP1163-1DA20</t>
  </si>
  <si>
    <t>3NP1133-1CA10</t>
  </si>
  <si>
    <t>3NP1143-1DA10</t>
  </si>
  <si>
    <t>3NP1153-1DA10</t>
  </si>
  <si>
    <t>3NP1163-1DA10</t>
  </si>
  <si>
    <t xml:space="preserve">US2:40BP32AA </t>
  </si>
  <si>
    <t xml:space="preserve">US2:40CP32AA </t>
  </si>
  <si>
    <t xml:space="preserve">US2:40DP32AA </t>
  </si>
  <si>
    <t xml:space="preserve">US2:40EP32AA </t>
  </si>
  <si>
    <t xml:space="preserve">US2:40FP32AA </t>
  </si>
  <si>
    <t xml:space="preserve">US2:40GP32AA </t>
  </si>
  <si>
    <t xml:space="preserve">US2:40HP32AA </t>
  </si>
  <si>
    <t>US2:40IP32AA</t>
  </si>
  <si>
    <t xml:space="preserve">US2:40JG32AA </t>
  </si>
  <si>
    <t>US2:40NH32AF</t>
  </si>
  <si>
    <t>US2:40PH32AF</t>
  </si>
  <si>
    <t>US2:40MP32AG</t>
  </si>
  <si>
    <t>US2:40LP32AG</t>
  </si>
  <si>
    <t xml:space="preserve">US2:49AB11 </t>
  </si>
  <si>
    <t>3UB8113-4AB2</t>
  </si>
  <si>
    <t>3UB8113-4BB2</t>
  </si>
  <si>
    <t>3UB8123-4CW2</t>
  </si>
  <si>
    <t>3UB8123-4DW2</t>
  </si>
  <si>
    <t>3UB8123-4EW2</t>
  </si>
  <si>
    <t>3UB8133-4FW2</t>
  </si>
  <si>
    <t>3UB8133-4GW2</t>
  </si>
  <si>
    <t>3UB8133-4HW2</t>
  </si>
  <si>
    <t>3UB8123-4JW2</t>
  </si>
  <si>
    <t>3UB8123-4KW2</t>
  </si>
  <si>
    <t>3UB8123-4LW2</t>
  </si>
  <si>
    <t>3UB8123-4MW2</t>
  </si>
  <si>
    <t>3UB8123-4NW2</t>
  </si>
  <si>
    <t>3UB8813-4AB2</t>
  </si>
  <si>
    <t>3UB8813-4BB2</t>
  </si>
  <si>
    <t>3UB8823-4CW2</t>
  </si>
  <si>
    <t>3UB8823-4DW2</t>
  </si>
  <si>
    <t>3UB88334GW2</t>
  </si>
  <si>
    <t>US2:14BUA32AA</t>
  </si>
  <si>
    <t>US2:14BUB32AA</t>
  </si>
  <si>
    <t>US2:14BUC32AA</t>
  </si>
  <si>
    <t>US2:14CUA32AA</t>
  </si>
  <si>
    <t>US2:14CUB32AA</t>
  </si>
  <si>
    <t>US2:14CUC32AA</t>
  </si>
  <si>
    <t>US2:14CUD32AA</t>
  </si>
  <si>
    <t>US2:14DUA32AA</t>
  </si>
  <si>
    <t>US2:14DUB32AA</t>
  </si>
  <si>
    <t>US2:14DUC32AA</t>
  </si>
  <si>
    <t>US2:14DUD32AA</t>
  </si>
  <si>
    <t>US2:14DUE32AA</t>
  </si>
  <si>
    <t>US2:14EUE32AA</t>
  </si>
  <si>
    <t>US2:14FUF32AA</t>
  </si>
  <si>
    <t xml:space="preserve">US2:14GUG32AA </t>
  </si>
  <si>
    <t xml:space="preserve">US2:14HUG32AA </t>
  </si>
  <si>
    <t>US2:14IUH32AA</t>
  </si>
  <si>
    <t>US2:14JUH32AA</t>
  </si>
  <si>
    <t>US2:14LPU32AG</t>
  </si>
  <si>
    <t>US2:14MPX32AG</t>
  </si>
  <si>
    <t>US2:14NUN32AH</t>
  </si>
  <si>
    <t>3VA5195-6EF31-0AA0</t>
  </si>
  <si>
    <t>3VA5120-6EF31-0AA0</t>
  </si>
  <si>
    <t>3VA5130-6EF31-0AA0</t>
  </si>
  <si>
    <t>3VA5140-6EF31-0AA0</t>
  </si>
  <si>
    <t>3VA5150-6EF31-0AA0</t>
  </si>
  <si>
    <t>3VA5160-6EF31-0AA0</t>
  </si>
  <si>
    <t>3VA5180-6EF31-0AA0</t>
  </si>
  <si>
    <t>3VA5110-6EF31-0AA0</t>
  </si>
  <si>
    <t>3VA5212-6EF31-0AA0</t>
  </si>
  <si>
    <t>3VA5215-6EF31-0AA0</t>
  </si>
  <si>
    <t>3VA5220-6EF31-0AA0</t>
  </si>
  <si>
    <t>3VA5225-6EF31-0AA0</t>
  </si>
  <si>
    <t>3VA5330-6EF31-0AA0</t>
  </si>
  <si>
    <t>3VA5335-6EF31-0AA0</t>
  </si>
  <si>
    <t>3VA5340-6EF31-0AA0</t>
  </si>
  <si>
    <t>3VA5445-6EF31-0AA0</t>
  </si>
  <si>
    <t>3VA5450-6EF31-0AA0</t>
  </si>
  <si>
    <t>3VA5460-6EF31-0AA0</t>
  </si>
  <si>
    <t>3VA9133-0JA11</t>
  </si>
  <si>
    <t>3VA9233-0JA11</t>
  </si>
  <si>
    <t>3VA9473-0QA00</t>
  </si>
  <si>
    <t>3VA9978-0AA12</t>
  </si>
  <si>
    <t>3VA9978-0AA22</t>
  </si>
  <si>
    <t>3VA9978-0AB12</t>
  </si>
  <si>
    <t>3VA9978-0BL33</t>
  </si>
  <si>
    <t>3VA9978-0BB25</t>
  </si>
  <si>
    <t>3VA9137-0EK31</t>
  </si>
  <si>
    <t>3VA9277-0EK31</t>
  </si>
  <si>
    <t>3VA9447-0EK31</t>
  </si>
  <si>
    <t>3VA9137-0FK31</t>
  </si>
  <si>
    <t>3VA9277-0FK31</t>
  </si>
  <si>
    <t>3VA9447-0FK31</t>
  </si>
  <si>
    <t>3VA9137-0CK12</t>
  </si>
  <si>
    <t>3VA9277-0CK12</t>
  </si>
  <si>
    <t>3VA9477-0CK12</t>
  </si>
  <si>
    <t>3VA9277-0HA20</t>
  </si>
  <si>
    <t>3VA9447-0HA20</t>
  </si>
  <si>
    <t>3VA9078-0VM10</t>
  </si>
  <si>
    <t>HA161234</t>
  </si>
  <si>
    <t>HA265678</t>
  </si>
  <si>
    <t>HNF361R</t>
  </si>
  <si>
    <t>HNF362R</t>
  </si>
  <si>
    <t>HNF363R</t>
  </si>
  <si>
    <t>HNF364R</t>
  </si>
  <si>
    <t>HNF365RA</t>
  </si>
  <si>
    <t xml:space="preserve">US2:52PM8A2A </t>
  </si>
  <si>
    <t xml:space="preserve">US2:52PM8A3A </t>
  </si>
  <si>
    <t xml:space="preserve">US2:52PM8A4A </t>
  </si>
  <si>
    <t xml:space="preserve">US2:52PM8A1A </t>
  </si>
  <si>
    <t xml:space="preserve">US2:52PT6D2AB </t>
  </si>
  <si>
    <t xml:space="preserve">US2:52PT6D3AB </t>
  </si>
  <si>
    <t xml:space="preserve">US2:52PT6D9AB </t>
  </si>
  <si>
    <t xml:space="preserve">US2:52PT6DBAB </t>
  </si>
  <si>
    <t xml:space="preserve">US2:52PT6E2AB </t>
  </si>
  <si>
    <t xml:space="preserve">US2:52PT6E3AB </t>
  </si>
  <si>
    <t xml:space="preserve">US2:52PT6E9AB </t>
  </si>
  <si>
    <t xml:space="preserve">US2:52PT6EBAB </t>
  </si>
  <si>
    <t xml:space="preserve">US2:52PT6H2AB </t>
  </si>
  <si>
    <t xml:space="preserve">US2:52PT6H3AB </t>
  </si>
  <si>
    <t xml:space="preserve">US2:52PT6H9AB </t>
  </si>
  <si>
    <t xml:space="preserve">US2:52PT6HBAB </t>
  </si>
  <si>
    <t>US2:52PL4D2XB</t>
  </si>
  <si>
    <t>US2:52PL4D3XB</t>
  </si>
  <si>
    <t>US2:52PL4D9XB</t>
  </si>
  <si>
    <t>US2:52PL4DBXB</t>
  </si>
  <si>
    <t>US2:52PL4E2XB</t>
  </si>
  <si>
    <t>US2:52PL4E3XB</t>
  </si>
  <si>
    <t>US2:52PL4E9XB</t>
  </si>
  <si>
    <t>US2:52PL4EBXB</t>
  </si>
  <si>
    <t>US2:52PL4H2XB</t>
  </si>
  <si>
    <t>US2:52PL4H3XB</t>
  </si>
  <si>
    <t>US2:52PL4H9XB</t>
  </si>
  <si>
    <t>US2:52PL4HBXB</t>
  </si>
  <si>
    <t>US2:52PP2A2A</t>
  </si>
  <si>
    <t>US2:52PP2W2A</t>
  </si>
  <si>
    <t>US2:52PR8W2A</t>
  </si>
  <si>
    <t>US2:52PM9W2A</t>
  </si>
  <si>
    <t>US2:52SA2AABK1</t>
  </si>
  <si>
    <t>US2:52SA2AABA1</t>
  </si>
  <si>
    <t>US2:52SA2ACBK1</t>
  </si>
  <si>
    <t>US2:52SA2ACBA1</t>
  </si>
  <si>
    <t>US2:52SC6AFA1</t>
  </si>
  <si>
    <t>US2:52SC6AXA1</t>
  </si>
  <si>
    <t>US2:52SA2CABA2</t>
  </si>
  <si>
    <t>US2:52SA2CBBA2</t>
  </si>
  <si>
    <t>US2:52SC6CEA1</t>
  </si>
  <si>
    <t>US2:52C201A</t>
  </si>
  <si>
    <t>US2:52C202A</t>
  </si>
  <si>
    <t>US2:52C307A</t>
  </si>
  <si>
    <t>C2200</t>
  </si>
  <si>
    <t>C3200T</t>
  </si>
  <si>
    <t>C3220</t>
  </si>
  <si>
    <t>C3200</t>
  </si>
  <si>
    <t>C4200</t>
  </si>
  <si>
    <t>C5200</t>
  </si>
  <si>
    <t>PM9410</t>
  </si>
  <si>
    <t>PM9810</t>
  </si>
  <si>
    <t xml:space="preserve"> Bajo pedido </t>
  </si>
  <si>
    <t xml:space="preserve">7KM9200-0AB00-0AA0 </t>
  </si>
  <si>
    <t xml:space="preserve">7KM9300-0PP20-0AA0 </t>
  </si>
  <si>
    <t xml:space="preserve"> 7KM4212-0BA00-3AA0 </t>
  </si>
  <si>
    <t xml:space="preserve"> 7KM3120-0BA01-1DA0 </t>
  </si>
  <si>
    <t xml:space="preserve"> 7KM9300-0AM00-0AA0 </t>
  </si>
  <si>
    <t xml:space="preserve"> 7KN2710-2CE40-0YC0 </t>
  </si>
  <si>
    <t xml:space="preserve"> 7KM3220-0BA01-1DA0 </t>
  </si>
  <si>
    <t xml:space="preserve"> 7KN2711-1CE40-0YC0 </t>
  </si>
  <si>
    <t xml:space="preserve"> 7KM4212-0BA00-3AA0</t>
  </si>
  <si>
    <t xml:space="preserve"> 7KN2710-2CE40-0YC0</t>
  </si>
  <si>
    <t xml:space="preserve"> 7KN2711-1CE40-0YC0</t>
  </si>
  <si>
    <t>7KN1310-0MC00-0AA8</t>
  </si>
  <si>
    <t xml:space="preserve">7KN2710-2CE40-0YC0 </t>
  </si>
  <si>
    <t xml:space="preserve">7KN2711-1CE40-0YC0 </t>
  </si>
  <si>
    <t xml:space="preserve">7KN2711-2CE40-0YC0 </t>
  </si>
  <si>
    <t xml:space="preserve">7KN2712-1CE40-0YC0 </t>
  </si>
  <si>
    <t xml:space="preserve">7KN2712-0CE40-0YC1 </t>
  </si>
  <si>
    <t>B32343-C2001-A520</t>
  </si>
  <si>
    <t>B32343-C2001-A720</t>
  </si>
  <si>
    <t>B32343-C2011-A020</t>
  </si>
  <si>
    <t>B32343-C2011-A520</t>
  </si>
  <si>
    <t>B32344-E2021-A520</t>
  </si>
  <si>
    <t>B32344-E2051-A20G</t>
  </si>
  <si>
    <t>B32344-E2071-A520</t>
  </si>
  <si>
    <t>B32344-E2101-A20G</t>
  </si>
  <si>
    <t>B32344-E2121-A520</t>
  </si>
  <si>
    <t>B32344-E2151-A020</t>
  </si>
  <si>
    <t>B32344-E2051-A040</t>
  </si>
  <si>
    <t>B32344-E2071-A540</t>
  </si>
  <si>
    <t>B32344-E2101-A040</t>
  </si>
  <si>
    <t>B32344-E2121-A540</t>
  </si>
  <si>
    <t>B32344-E2151-A040</t>
  </si>
  <si>
    <t>B32344-E2201-A40</t>
  </si>
  <si>
    <t>B32343-C4051-A40</t>
  </si>
  <si>
    <t>B32344-E4101-A40G</t>
  </si>
  <si>
    <t>B32344-E4151-A40G</t>
  </si>
  <si>
    <t>B32344-E4201-A40G</t>
  </si>
  <si>
    <t>B32344-E4251-A40G</t>
  </si>
  <si>
    <t>B32344-E4302-A040</t>
  </si>
  <si>
    <t>B32343-C4012-A580</t>
  </si>
  <si>
    <t>B32343-C4022-A080</t>
  </si>
  <si>
    <t>B32344-C4051-B080</t>
  </si>
  <si>
    <t>B32344-E4101-A80G</t>
  </si>
  <si>
    <t>B32344-E4151-A80G</t>
  </si>
  <si>
    <t>B32344-E4162-A780G</t>
  </si>
  <si>
    <t>B32344-E4202-A80G</t>
  </si>
  <si>
    <t>B32344-E4252-A80G</t>
  </si>
  <si>
    <t>B32344-E4302-A080</t>
  </si>
  <si>
    <t>B32344-E5101-A20G</t>
  </si>
  <si>
    <t>B32344-E5121-A520G</t>
  </si>
  <si>
    <t>B32344-E5151-A20G</t>
  </si>
  <si>
    <t>B32344-E5201-A20G</t>
  </si>
  <si>
    <t>B32344-E5202-A20G</t>
  </si>
  <si>
    <t>B32344-E5252-A20G</t>
  </si>
  <si>
    <t xml:space="preserve">BR6000-R6.  </t>
  </si>
  <si>
    <t>BR6000-R12.</t>
  </si>
  <si>
    <t xml:space="preserve">BR7000-R15/S485 </t>
  </si>
  <si>
    <t xml:space="preserve">B44066-D1405-M209 </t>
  </si>
  <si>
    <t xml:space="preserve">B44066-D1410-M209 </t>
  </si>
  <si>
    <t xml:space="preserve">B44066-D1415-M209 </t>
  </si>
  <si>
    <t xml:space="preserve">B44066-D1420-M209 </t>
  </si>
  <si>
    <t xml:space="preserve">B44066-D1425-M209 </t>
  </si>
  <si>
    <t xml:space="preserve">B44066-D7005-M221 </t>
  </si>
  <si>
    <t xml:space="preserve">B44066-D7010-M221 </t>
  </si>
  <si>
    <t xml:space="preserve">B44066-D7015-M221 </t>
  </si>
  <si>
    <t xml:space="preserve">B44066-D7020-M221 </t>
  </si>
  <si>
    <t xml:space="preserve">B44066-D7025-M221 </t>
  </si>
  <si>
    <t xml:space="preserve">B44066-D7025-M441 </t>
  </si>
  <si>
    <t xml:space="preserve">B44066-D7050-M441 </t>
  </si>
  <si>
    <t xml:space="preserve">B44066-D7010-M481 </t>
  </si>
  <si>
    <t xml:space="preserve">B44066-D7012-M481 </t>
  </si>
  <si>
    <t xml:space="preserve">B44066-D7020-M481 </t>
  </si>
  <si>
    <t xml:space="preserve">B44066-D7027-M481 </t>
  </si>
  <si>
    <t xml:space="preserve">B44066-D7054-M481 </t>
  </si>
  <si>
    <t xml:space="preserve">B44066-F8030-V200 </t>
  </si>
  <si>
    <t xml:space="preserve">B44066-F9040-V400 </t>
  </si>
  <si>
    <t xml:space="preserve">B44066-F6040-V400 </t>
  </si>
  <si>
    <t>B44066-F9988-V230</t>
  </si>
  <si>
    <t xml:space="preserve">B44066-F8030-V244 </t>
  </si>
  <si>
    <t xml:space="preserve">B44066-F8060-V244 </t>
  </si>
  <si>
    <t xml:space="preserve">B44066-F8120-V244 </t>
  </si>
  <si>
    <t>B44066-F9040-V444</t>
  </si>
  <si>
    <t>B44066-F9060-V444</t>
  </si>
  <si>
    <t>B44066-F9120-V444</t>
  </si>
  <si>
    <t>B44066-F9250-V444</t>
  </si>
  <si>
    <t xml:space="preserve">B44066-F4025-S244 </t>
  </si>
  <si>
    <t xml:space="preserve">B44066-F4050-S244 </t>
  </si>
  <si>
    <t xml:space="preserve">B44066-F4100-S244 </t>
  </si>
  <si>
    <t xml:space="preserve">B44066-F9060-S444 </t>
  </si>
  <si>
    <t xml:space="preserve">B44066-F9100-S444 </t>
  </si>
  <si>
    <t xml:space="preserve">B44066-F9200-S415 </t>
  </si>
  <si>
    <t xml:space="preserve">B44066-F9300-S415 </t>
  </si>
  <si>
    <t xml:space="preserve">B44066-F4075-S444 </t>
  </si>
  <si>
    <t xml:space="preserve">B44066-F4100-S444 </t>
  </si>
  <si>
    <t xml:space="preserve">B44066-F4200-S405 </t>
  </si>
  <si>
    <t xml:space="preserve">B44066-F4300-S405 </t>
  </si>
  <si>
    <t xml:space="preserve"> Bajo pedido</t>
  </si>
  <si>
    <t>3RW4024-1BB14</t>
  </si>
  <si>
    <t>3RW4026-1BB14</t>
  </si>
  <si>
    <t>3RW4027-1BB14</t>
  </si>
  <si>
    <t>3RW4028-1BB14</t>
  </si>
  <si>
    <t>3RW4036-1BB14</t>
  </si>
  <si>
    <t>3RW4037-1BB14</t>
  </si>
  <si>
    <t>3RW4038-1BB14</t>
  </si>
  <si>
    <t>3RW4046-1BB14</t>
  </si>
  <si>
    <t>3RW4047-1BB14</t>
  </si>
  <si>
    <t>3RW5055-6AB14</t>
  </si>
  <si>
    <t>3RW5056-6AB14</t>
  </si>
  <si>
    <t xml:space="preserve">3RW5072-6AB14 </t>
  </si>
  <si>
    <t xml:space="preserve">3RW5073-6AB14 </t>
  </si>
  <si>
    <t xml:space="preserve">3RW5074-6AB14 </t>
  </si>
  <si>
    <t xml:space="preserve">3RW5075-6AB14 </t>
  </si>
  <si>
    <t xml:space="preserve">3RW5076-6AB14 </t>
  </si>
  <si>
    <t xml:space="preserve">3RW5077-6AB14 </t>
  </si>
  <si>
    <t xml:space="preserve">3RW5980-0HS00 </t>
  </si>
  <si>
    <t xml:space="preserve">3RW5980-0HF00 </t>
  </si>
  <si>
    <t xml:space="preserve">3RW5980-0HD00 </t>
  </si>
  <si>
    <t xml:space="preserve">3UF7933-0BA00-0 </t>
  </si>
  <si>
    <t>3RW5980-0HC60</t>
  </si>
  <si>
    <t xml:space="preserve">3RW5980-0CS00 </t>
  </si>
  <si>
    <t xml:space="preserve">3RW5980-0CP00 </t>
  </si>
  <si>
    <t xml:space="preserve">3RW5980-0CT00 </t>
  </si>
  <si>
    <t xml:space="preserve">3RW5980-0CR00 </t>
  </si>
  <si>
    <t xml:space="preserve">3RW5980-0CE00 </t>
  </si>
  <si>
    <t xml:space="preserve">3RW5900-0CC00 </t>
  </si>
  <si>
    <t xml:space="preserve">3ZY1311-0AA00 </t>
  </si>
  <si>
    <t>3RW5215-1AC14</t>
  </si>
  <si>
    <t>3RW5216-1AC14</t>
  </si>
  <si>
    <t>3RW5217-1AC14</t>
  </si>
  <si>
    <t>3RW5224-1AC14</t>
  </si>
  <si>
    <t>3RW5225-1AC14</t>
  </si>
  <si>
    <t>3RW5226-1AC14</t>
  </si>
  <si>
    <t>3RW5227-1AC14</t>
  </si>
  <si>
    <t>3RW5234-6AC14</t>
  </si>
  <si>
    <t>3RW5235-6AC14</t>
  </si>
  <si>
    <t>3RW5236-6AC14</t>
  </si>
  <si>
    <t>3RW5243-6AC14</t>
  </si>
  <si>
    <t>3RW5244-6AC14</t>
  </si>
  <si>
    <t>3RW5245-6AC14</t>
  </si>
  <si>
    <t>3RW5246-6AC14</t>
  </si>
  <si>
    <t>3RW5247-6AC14</t>
  </si>
  <si>
    <t>3RW5248-6AC14</t>
  </si>
  <si>
    <t xml:space="preserve">3RW5950-0GL40 </t>
  </si>
  <si>
    <t xml:space="preserve">3RW5950-0GL30 </t>
  </si>
  <si>
    <t xml:space="preserve">3UF7931-0AA00-0 </t>
  </si>
  <si>
    <t xml:space="preserve">3UF7932-0AA00-0 </t>
  </si>
  <si>
    <t>3RW5515-1HA14</t>
  </si>
  <si>
    <t>3RW5516-1HA14</t>
  </si>
  <si>
    <t>3RW5517-1HA14</t>
  </si>
  <si>
    <t>3RW5524-1HA14</t>
  </si>
  <si>
    <t>3RW5525-1HA14</t>
  </si>
  <si>
    <t>3RW5526-1HA14</t>
  </si>
  <si>
    <t>3RW5527-1HA14</t>
  </si>
  <si>
    <t>3RW5534-6HA14</t>
  </si>
  <si>
    <t>3RW5535-6HA14</t>
  </si>
  <si>
    <t>3RW5536-6HA14</t>
  </si>
  <si>
    <t>3RW5543-6HA14</t>
  </si>
  <si>
    <t>3RW5544-6HA14</t>
  </si>
  <si>
    <t>3RW5545-6HA14</t>
  </si>
  <si>
    <t>3RW5546-6HA14</t>
  </si>
  <si>
    <t>3RW5547-6HA14</t>
  </si>
  <si>
    <t>3RW5548-6HA14</t>
  </si>
  <si>
    <t>3RW5552-6HA14</t>
  </si>
  <si>
    <t>3RW5553-6HA14</t>
  </si>
  <si>
    <t>3RW5554-6HA14</t>
  </si>
  <si>
    <t>3RW5556-6HA14</t>
  </si>
  <si>
    <t>3RW5558-6HA14</t>
  </si>
  <si>
    <t xml:space="preserve">3RW5980-0HC60 </t>
  </si>
  <si>
    <t>3RW5980-0CS00</t>
  </si>
  <si>
    <t xml:space="preserve">3RW5950-0CH00 </t>
  </si>
  <si>
    <t>3RW5980-0CP00</t>
  </si>
  <si>
    <t>3RW5980-0CT00</t>
  </si>
  <si>
    <t>3RW5980-0CE00</t>
  </si>
  <si>
    <t xml:space="preserve">3RW5950-0GL20 </t>
  </si>
  <si>
    <t xml:space="preserve">3ZS1320-6CE13-0YB5 </t>
  </si>
  <si>
    <t xml:space="preserve">3ZS1320-6CE14-0YB5 </t>
  </si>
  <si>
    <t>6SL3210-5BB11-2UV1</t>
  </si>
  <si>
    <t>6SL3210-5BB12-5UV1</t>
  </si>
  <si>
    <t>6SL3210-5BB13-7UV1</t>
  </si>
  <si>
    <t>6SL3210-5BB17-5UV1</t>
  </si>
  <si>
    <t>6SL3210-5BB21-5UV1</t>
  </si>
  <si>
    <t>6SL3210-5BB22-2UV1</t>
  </si>
  <si>
    <t>6SL3210-5BB23-0UV1</t>
  </si>
  <si>
    <t>6SL3210-5BE17-5UV0</t>
  </si>
  <si>
    <t>6SL3210-5BE21-5UV0</t>
  </si>
  <si>
    <t>6SL3210-5BE22-2UV0</t>
  </si>
  <si>
    <t>6SL3210-5BE23-0UV0</t>
  </si>
  <si>
    <t>6SL3210-5BE24-0UV0</t>
  </si>
  <si>
    <t>6SL3210-5BE25-5UV0</t>
  </si>
  <si>
    <t>6SL3210-5BE27-5UV0</t>
  </si>
  <si>
    <t>6SL3210-5BE31-1UV0</t>
  </si>
  <si>
    <t>6SL3210-5BE31-5UV0</t>
  </si>
  <si>
    <t>6SL3210-5BE31-8UV0</t>
  </si>
  <si>
    <t>6SL3210-5BE32-2UV0</t>
  </si>
  <si>
    <t xml:space="preserve">6SL3255-0VA00-2AA1 </t>
  </si>
  <si>
    <t xml:space="preserve">6SL3255-0VA00-4BA1 </t>
  </si>
  <si>
    <t xml:space="preserve">6SL3255-0VE00-0UA1 </t>
  </si>
  <si>
    <t xml:space="preserve">6SL3054-4AG00-2AA0 </t>
  </si>
  <si>
    <t xml:space="preserve">6SL3201-2AD20-8VA0 </t>
  </si>
  <si>
    <t xml:space="preserve">6SL3255-0VA00-5AA0 </t>
  </si>
  <si>
    <t xml:space="preserve">6SL3256-0VE00-6AA0 </t>
  </si>
  <si>
    <t>100371312 / 6SL3210-1KE12-3UF1-Z0</t>
  </si>
  <si>
    <t>100371313 / 6SL3210-1KE14-3UF1-Z0</t>
  </si>
  <si>
    <t>100371314 / 6SL3210-1KE15-8UF1-Z0</t>
  </si>
  <si>
    <t>100325261 / 6SL3210-1KE17-5UF1-Z0</t>
  </si>
  <si>
    <t>100325262 / 6SL3210-1KE18-8UF1-Z0</t>
  </si>
  <si>
    <t>100325263 / 6SL3210-1KE21-3UF1-Z0</t>
  </si>
  <si>
    <t>100325264 / 6SL3210-1KE21-7UF1-Z0</t>
  </si>
  <si>
    <t>100325265 / 6SL3210-1KE22-6UF1-Z0</t>
  </si>
  <si>
    <t xml:space="preserve"> 100325266 / 6SL3210-1KE23-2UF1-Z0</t>
  </si>
  <si>
    <t>100325267 / 6SL3210-1KE23-8UF1-Z0</t>
  </si>
  <si>
    <t>100406230 / 6SL3210-1KE26-0UF1-Z0</t>
  </si>
  <si>
    <t>100406231 / 6SL3210-1KE27-0UF1-Z0</t>
  </si>
  <si>
    <t>100406232 / 6SL3210-1KE28-4UF1-Z0</t>
  </si>
  <si>
    <t>100406233 / 6SL3210-1KE31-1UF1-Z0</t>
  </si>
  <si>
    <t>100406234 / 6SL3210-1KE31-4UF1-Z0</t>
  </si>
  <si>
    <t>100406235 / 6SL3210-1KE31-7UF1-Z0</t>
  </si>
  <si>
    <t>100406236 / 6SL3210-1KE32-1UF1-Z0</t>
  </si>
  <si>
    <t>100406237 / 6SL3210-1KE32-4UF1-Z0</t>
  </si>
  <si>
    <t xml:space="preserve">100364030 / 6SL3210-1KE12-3UF2 </t>
  </si>
  <si>
    <t>100364032 / 6SL3210-1KE14-3UF2</t>
  </si>
  <si>
    <t>100364033 / 6SL3210-1KE15-8UF2</t>
  </si>
  <si>
    <t>100241038/ 6SL3210-1KE17-5UF1</t>
  </si>
  <si>
    <t>100241241 / 6SL3210-1KE18-8UF1</t>
  </si>
  <si>
    <t>100241039 / 6SL3210-1KE21-3UF1</t>
  </si>
  <si>
    <t>100241080 / 6SL3210-1KE21-7UF1</t>
  </si>
  <si>
    <t>100241081 / 6SL3210-1KE22-6UF1</t>
  </si>
  <si>
    <t>100241082 / 6SL3210-1KE23-2UF1</t>
  </si>
  <si>
    <t>100241083 / 6SL3210-1KE23-8UF1</t>
  </si>
  <si>
    <t>100405781 / 6SL3210-1KE26-0UF1</t>
  </si>
  <si>
    <t>100405782 / 6SL3210-1KE27-0UF1</t>
  </si>
  <si>
    <t>100405783 / 6SL3210-1KE28-4UF1</t>
  </si>
  <si>
    <t>100405784 / 6SL3210-1KE31-1UF1</t>
  </si>
  <si>
    <t>100399290 / 6SL3210-1KE31-4UF1</t>
  </si>
  <si>
    <t>100405785 / 6SL3210-1KE31-7UF1</t>
  </si>
  <si>
    <t>100405786 / 6SL3210-1KE32-1UF1</t>
  </si>
  <si>
    <t>100405787 / 6SL3210-1KE32-4UF1</t>
  </si>
  <si>
    <t xml:space="preserve">6SL3255-0AA00-4CA1 </t>
  </si>
  <si>
    <t xml:space="preserve">6SL3255-0AA00-4JA2   </t>
  </si>
  <si>
    <t xml:space="preserve">6SL3256-0AP00-0JA0 </t>
  </si>
  <si>
    <t>6SL3220-3YC10-0UB0</t>
  </si>
  <si>
    <t>6SL3220-3YC14-0UB0</t>
  </si>
  <si>
    <t>6SL3220-3YC16-0UB0</t>
  </si>
  <si>
    <t>6SL3220-3YC18-0UB0</t>
  </si>
  <si>
    <t>6SL3220-3YC20-0UB0</t>
  </si>
  <si>
    <t>6SL3220-3YC22-0UB0</t>
  </si>
  <si>
    <t>6SL3220-3YC24-0UB0</t>
  </si>
  <si>
    <t>6SL3220-3YC26-0UB0</t>
  </si>
  <si>
    <t>6SL3220-3YC28-0UB0</t>
  </si>
  <si>
    <t>6SL3220-3YC30-0UB0</t>
  </si>
  <si>
    <t>6SL3220-3YC32-0UB0</t>
  </si>
  <si>
    <t>6SL3220-3YC34-0UB0</t>
  </si>
  <si>
    <t>6SL3220-3YC36-0UB0</t>
  </si>
  <si>
    <t>6SL3220-3YC38-0UB0</t>
  </si>
  <si>
    <t>6SL3220-3YC40-0UB0</t>
  </si>
  <si>
    <t>100599693 / 6SL3220-3YC10-0UF0</t>
  </si>
  <si>
    <t>100599695 / 6SL3220-3YC14-0UF0</t>
  </si>
  <si>
    <t>100599696 / 6SL3220-3YC16-0UF0</t>
  </si>
  <si>
    <t>100599697 / 6SL3220-3YC18-0UF0</t>
  </si>
  <si>
    <t>100599698 / 6SL3220-3YC20-0UF0</t>
  </si>
  <si>
    <t>100599651 / 6SL3220-3YC22-0UF0</t>
  </si>
  <si>
    <t>100599652 / 6SL3220-3YC24-0UF0</t>
  </si>
  <si>
    <t>100599653 / 6SL3220-3YC26-0UF0</t>
  </si>
  <si>
    <t>100599654 / 6SL3220-3YC28-0UF0</t>
  </si>
  <si>
    <t>100599655 / 6SL3220-3YC30-0UF0</t>
  </si>
  <si>
    <t>100599656 / 6SL3220-3YC32-0UF0</t>
  </si>
  <si>
    <t>100599657 / 6SL3220-3YC34-0UF0</t>
  </si>
  <si>
    <t>100599658 / 6SL3220-3YC36-0UF0</t>
  </si>
  <si>
    <t>100599659 / 6SL3220-3YC38-0UF0</t>
  </si>
  <si>
    <t>100599660 / 6SL3220-3YC40-0UF0</t>
  </si>
  <si>
    <t>BAJO DEMANDA</t>
  </si>
  <si>
    <t>6SL3255-0AA00-4JA2</t>
  </si>
  <si>
    <t>6SL3255-0AA00-5AA0</t>
  </si>
  <si>
    <t>6SL3255-0BE00-0AA0</t>
  </si>
  <si>
    <t>6SL3220-3YE10-0UB0</t>
  </si>
  <si>
    <t>6SL3220-3YE14-0UB0</t>
  </si>
  <si>
    <t>6SL3220-3YE16-0UB0</t>
  </si>
  <si>
    <t>6SL3220-3YE18-0UB0</t>
  </si>
  <si>
    <t>6SL3220-3YE20-0UB0</t>
  </si>
  <si>
    <t>6SL3220-3YE22-0UB0</t>
  </si>
  <si>
    <t>6SL3220-3YE24-0UB0</t>
  </si>
  <si>
    <t>6SL3220-3YE26-0UB0</t>
  </si>
  <si>
    <t>6SL3220-3YE28-0UB0</t>
  </si>
  <si>
    <t>6SL3220-3YE30-0UB0</t>
  </si>
  <si>
    <t>6SL3220-3YE32-0UB0</t>
  </si>
  <si>
    <t>6SL3220-3YE34-0UB0</t>
  </si>
  <si>
    <t>6SL3220-3YE36-0UB0</t>
  </si>
  <si>
    <t>6SL3220-3YE38-0UB0</t>
  </si>
  <si>
    <t>6SL3220-3YE40-0UB0</t>
  </si>
  <si>
    <t>6SL3220-3YE42-0UB0</t>
  </si>
  <si>
    <t>6SL3220-3YE44-0UB0</t>
  </si>
  <si>
    <t>6SL3220-3YE46-0UB0</t>
  </si>
  <si>
    <t>6SL3220-3YE48-0UB0</t>
  </si>
  <si>
    <t>6SL3220-3YE50-0AB0</t>
  </si>
  <si>
    <t>6SL3220-3YE52-0AB0</t>
  </si>
  <si>
    <t>6SL3220-3YE54-0AB0</t>
  </si>
  <si>
    <t>6SL3220-3YE56-0CB0</t>
  </si>
  <si>
    <t>6SL3220-3YE58-0CB0</t>
  </si>
  <si>
    <t>6SL3220-3YE60-0CB0</t>
  </si>
  <si>
    <t>6SL3220-3YE62-0CB0</t>
  </si>
  <si>
    <t>6SL3220-3YE64-0CB0</t>
  </si>
  <si>
    <t>6SL3220-3YE66-0CB0</t>
  </si>
  <si>
    <t>6SL3220-3YE10-0UF0</t>
  </si>
  <si>
    <t>6SL3220-3YE14-0UF0</t>
  </si>
  <si>
    <t>6SL3220-3YE16-0UF0</t>
  </si>
  <si>
    <t>6SL3220-3YE18-0UF0</t>
  </si>
  <si>
    <t>6SL3220-3YE20-0UF0</t>
  </si>
  <si>
    <t>6SL3220-3YE22-0UF0</t>
  </si>
  <si>
    <t>6SL3220-3YE24-0UF0</t>
  </si>
  <si>
    <t>6SL3220-3YE26-0UF0</t>
  </si>
  <si>
    <t>6SL3220-3YE28-0UF0</t>
  </si>
  <si>
    <t>6SL3220-3YE30-0UF0</t>
  </si>
  <si>
    <t>6SL3220-3YE32-0UF0</t>
  </si>
  <si>
    <t>6SL3220-3YE34-0UF0</t>
  </si>
  <si>
    <t>6SL3220-3YE36-0UF0</t>
  </si>
  <si>
    <t>6SL3220-3YE38-0UF0</t>
  </si>
  <si>
    <t>6SL3220-3YE40-0UF0</t>
  </si>
  <si>
    <t>6SL3220-3YE42-0UF0</t>
  </si>
  <si>
    <t>6SL3220-3YE44-0UF0</t>
  </si>
  <si>
    <t>6SL3220-3YE46-0UF0</t>
  </si>
  <si>
    <t>6SL3220-3YE48-0UF0</t>
  </si>
  <si>
    <t>6SL3220-3YE50-0AF0</t>
  </si>
  <si>
    <t>6SL3220-3YE52-0AF0</t>
  </si>
  <si>
    <t>6SL3220-3YE54-0AF0</t>
  </si>
  <si>
    <t>6SL3220-3YE56-0CF0</t>
  </si>
  <si>
    <t>6SL3220-3YE58-0CF0</t>
  </si>
  <si>
    <t>6SL3220-3YE60-0CF0</t>
  </si>
  <si>
    <t>6SL3220-3YE62-0CF0</t>
  </si>
  <si>
    <t>6SL3220-3YE64-0CF0</t>
  </si>
  <si>
    <t>6SL3220-3YE66-0CF0</t>
  </si>
  <si>
    <t xml:space="preserve">6SL3256-0AP00-0JA0  </t>
  </si>
  <si>
    <t>6SL3210-1PB13-0UL0</t>
  </si>
  <si>
    <t>6SL3210-1PB13-8UL0</t>
  </si>
  <si>
    <t>6SL3210-1PB17-4UL0</t>
  </si>
  <si>
    <t>6SL3210-1PB21-0UL0</t>
  </si>
  <si>
    <t>6SL3210-1PB21-4UL0</t>
  </si>
  <si>
    <t>6SL3210-1PB21-8UL0</t>
  </si>
  <si>
    <t xml:space="preserve">6SL3210-1PC22-2UL0 </t>
  </si>
  <si>
    <t xml:space="preserve">6SL3210-1PC22-8UL0 </t>
  </si>
  <si>
    <t xml:space="preserve">6SL3210-1PC24-2UL0 </t>
  </si>
  <si>
    <t xml:space="preserve">6SL3210-1PC25-4UL0 </t>
  </si>
  <si>
    <t xml:space="preserve">6SL3210-1PC26-8UL0 </t>
  </si>
  <si>
    <t>6SL3210-1PC28-0UL0</t>
  </si>
  <si>
    <t>6SL3210-1PC31-1UL0</t>
  </si>
  <si>
    <t>6SL3210-1PC31-3UL0</t>
  </si>
  <si>
    <t>6SL3210-1PC31-6UL0</t>
  </si>
  <si>
    <t>6SL3210-1PC31-8UL0</t>
  </si>
  <si>
    <t>6SL3210-1PE12-3UL1</t>
  </si>
  <si>
    <t>6SL3210-1PE14-3UL1</t>
  </si>
  <si>
    <t>6SL3210-1PE16-1UL1</t>
  </si>
  <si>
    <t>6SL3210-1PE18-0UL1</t>
  </si>
  <si>
    <t>6SL3210-1PE21-1UL0</t>
  </si>
  <si>
    <t>6SL3210-1PE21-4UL0</t>
  </si>
  <si>
    <t>6SL3210-1PE21-8UL0</t>
  </si>
  <si>
    <t>6SL3210-1PE22-7UL0</t>
  </si>
  <si>
    <t>6SL3210-1PE23-3UL0</t>
  </si>
  <si>
    <t>6SL3210-1PE23-8UL0</t>
  </si>
  <si>
    <t>6SL3210-1PE24-5UL0</t>
  </si>
  <si>
    <t>6SL3210-1PE26-0UL0</t>
  </si>
  <si>
    <t>6SL3210-1PE27-5UL0</t>
  </si>
  <si>
    <t>6SL3210-1PE28-8UL0</t>
  </si>
  <si>
    <t>6SL3210-1PE31-1UL0</t>
  </si>
  <si>
    <t>6SL3210-1PE31-5UL0</t>
  </si>
  <si>
    <t>6SL3210-1PE31-8UL0</t>
  </si>
  <si>
    <t>6SL3210-1PE32-1UL0</t>
  </si>
  <si>
    <t>6SL3210-1PE32-5UL0</t>
  </si>
  <si>
    <t>6SL3210-1PE33-0CL0</t>
  </si>
  <si>
    <t>6SL3210-1PE33-7CL0</t>
  </si>
  <si>
    <t>6SL3210-1PE34-8CL0</t>
  </si>
  <si>
    <t>6SL3244-0BB12-1BA1-Z0</t>
  </si>
  <si>
    <t>6SL3244-0BB12-1PA1-Z0</t>
  </si>
  <si>
    <t>6SL3244-0BB12-1FA0-Z0</t>
  </si>
  <si>
    <t xml:space="preserve">6SL3246-0BA22-1BA0-Z0 </t>
  </si>
  <si>
    <t xml:space="preserve">6SL3246-0BA22-1PA0-Z0 </t>
  </si>
  <si>
    <t xml:space="preserve">6SL3246-0BA22-1FA0-Z0 </t>
  </si>
  <si>
    <t xml:space="preserve">6SL3243-0BB30-1HA3-Z0 </t>
  </si>
  <si>
    <t xml:space="preserve"> 6SL3243-0BB30-1PA3-Z0 </t>
  </si>
  <si>
    <t xml:space="preserve">6SL3243-0BB30-1FA0-Z0 </t>
  </si>
  <si>
    <t>6SL3255-0AA00-4CA1</t>
  </si>
  <si>
    <t>6FX2001-4NB00</t>
  </si>
  <si>
    <t>XXX:RLW-03P403</t>
  </si>
  <si>
    <t>XXX:RLW-04P803</t>
  </si>
  <si>
    <t>XXX:RLW-07P603</t>
  </si>
  <si>
    <t>XXX:RLW-001103</t>
  </si>
  <si>
    <t>XXX:RLW-001403</t>
  </si>
  <si>
    <t>XXX:RLW-002103</t>
  </si>
  <si>
    <t>XXX:RLW-002803</t>
  </si>
  <si>
    <t>XXX:RLW-003503</t>
  </si>
  <si>
    <t>XXX:RLW-004603</t>
  </si>
  <si>
    <t>XXX:RLW-005503</t>
  </si>
  <si>
    <t>XXX:RLW-006503</t>
  </si>
  <si>
    <t>XXX:RLW-008303</t>
  </si>
  <si>
    <t>XXX:RLW-010403</t>
  </si>
  <si>
    <t>XXX:RLW-013003</t>
  </si>
  <si>
    <t>XXX:RLW-016003</t>
  </si>
  <si>
    <t>XXX:RLW-020003</t>
  </si>
  <si>
    <t>XXX:RLW-025003</t>
  </si>
  <si>
    <t>XXX:RLW-032203</t>
  </si>
  <si>
    <t>XXX:RLW-041403</t>
  </si>
  <si>
    <t>XXX:RLW-051503</t>
  </si>
  <si>
    <t>JJY:023146720008</t>
  </si>
  <si>
    <t>JJY:023151720007</t>
  </si>
  <si>
    <t>JJY:023163720018</t>
  </si>
  <si>
    <t xml:space="preserve"> JJY:023433720001</t>
  </si>
  <si>
    <t xml:space="preserve"> JJY:023422620002</t>
  </si>
  <si>
    <t xml:space="preserve"> JJY:023423320001</t>
  </si>
  <si>
    <t xml:space="preserve"> JJY:023434020003</t>
  </si>
  <si>
    <t>6SL3201-0BE14-3AA0</t>
  </si>
  <si>
    <t>6SL3201-0BE21-0AA0</t>
  </si>
  <si>
    <t>6SL3201-0BE21-8AA0</t>
  </si>
  <si>
    <t>6SL3201-0BE23-8AA0</t>
  </si>
  <si>
    <t>JJY:023422620001</t>
  </si>
  <si>
    <t>JJY:023424020001</t>
  </si>
  <si>
    <t>JJY:023434020001</t>
  </si>
  <si>
    <t>JJY:023454020001</t>
  </si>
  <si>
    <t>JJY:023464020001</t>
  </si>
  <si>
    <t xml:space="preserve">6SL3000-1BE32-5AA0 </t>
  </si>
  <si>
    <t>6SL3260-4NA00-1VB0</t>
  </si>
  <si>
    <t>6SL3260-4MA00-1VB0</t>
  </si>
  <si>
    <t>6ES7511-1TL03-0AB0</t>
  </si>
  <si>
    <t>6ES7515-2TN03-0AB0</t>
  </si>
  <si>
    <t>6ES7516-3TN00-0AB0</t>
  </si>
  <si>
    <t xml:space="preserve">6ED1052-1FB08-0BA1 </t>
  </si>
  <si>
    <t xml:space="preserve">6ED1052-2FB08-0BA1 </t>
  </si>
  <si>
    <t xml:space="preserve">6ED1052-1MD08-0BA1 </t>
  </si>
  <si>
    <t xml:space="preserve">6ED1052-1HB08-0BA1 </t>
  </si>
  <si>
    <t xml:space="preserve">6ED1055-1FB00-0BA2 </t>
  </si>
  <si>
    <t xml:space="preserve">6ED1055-1FB10-0BA2 </t>
  </si>
  <si>
    <t xml:space="preserve">6ED1055-1MB00-0BA2 </t>
  </si>
  <si>
    <t xml:space="preserve">6ED1055-1CB10-0BA2 </t>
  </si>
  <si>
    <t xml:space="preserve">6ED1055-1NB10-0BA2 </t>
  </si>
  <si>
    <t xml:space="preserve">6ED1055-1MA00-0BA2 </t>
  </si>
  <si>
    <t xml:space="preserve">6ED1055-1MD00-0BA2 </t>
  </si>
  <si>
    <t xml:space="preserve">6ED1055-1MM00-0BA2 </t>
  </si>
  <si>
    <t xml:space="preserve">6ED1058-0BA08-0YA1 </t>
  </si>
  <si>
    <t xml:space="preserve">6ED1055-4MH08-0BA1 </t>
  </si>
  <si>
    <t xml:space="preserve">6EP3331-6SB00-0AY0 </t>
  </si>
  <si>
    <t xml:space="preserve">6GK7177-1MA20-0AA0 </t>
  </si>
  <si>
    <t xml:space="preserve">6GK7177-1FA10-0AA0 </t>
  </si>
  <si>
    <t xml:space="preserve">6BK1700-0BA20-0AA0 </t>
  </si>
  <si>
    <t xml:space="preserve">6GK7142-7BX00-0AX0 </t>
  </si>
  <si>
    <t xml:space="preserve">6GK5895-6ML00-0AA0 </t>
  </si>
  <si>
    <t>6NH9860-1AA00</t>
  </si>
  <si>
    <t xml:space="preserve">6ES7212-1AE40-0XB0 </t>
  </si>
  <si>
    <t xml:space="preserve">6ES7212-1BE40-0XB0 </t>
  </si>
  <si>
    <t xml:space="preserve">6ES7212-1HE40-0XB0 </t>
  </si>
  <si>
    <t>6ES7214-1AG40-0XB0</t>
  </si>
  <si>
    <t>6ES7214-1BG40-0XB0</t>
  </si>
  <si>
    <t>6ES7214-1HG40-0XB0</t>
  </si>
  <si>
    <t xml:space="preserve">6ES7215-1AG40-0XB0 </t>
  </si>
  <si>
    <t xml:space="preserve">6ES7215-1BG40-0XB0 </t>
  </si>
  <si>
    <t xml:space="preserve">6ES7215-1HG40-0XB0 </t>
  </si>
  <si>
    <t>6ES7 217-1AG40-0XB0</t>
  </si>
  <si>
    <t>6EP1332-1SH71</t>
  </si>
  <si>
    <t xml:space="preserve">6ES7221-1BF32-0XB0 </t>
  </si>
  <si>
    <t xml:space="preserve">6ES7221-1BH32-0XB0 </t>
  </si>
  <si>
    <t xml:space="preserve">6ES7222-1BF32-0XB0 </t>
  </si>
  <si>
    <t xml:space="preserve">6ES7222-1BH32-0XB0 </t>
  </si>
  <si>
    <t xml:space="preserve">6ES7222-1HF32-0XB0 </t>
  </si>
  <si>
    <t xml:space="preserve">6ES7222-1HH32-0XB0 </t>
  </si>
  <si>
    <t xml:space="preserve">6ES7223-0BD30-0XB0 </t>
  </si>
  <si>
    <t>6ES7223-1BH32-0XB0</t>
  </si>
  <si>
    <t xml:space="preserve">6ES7223-1BL32-0XB0 </t>
  </si>
  <si>
    <t xml:space="preserve">6ES7223-1PH32-0XB0 </t>
  </si>
  <si>
    <t xml:space="preserve">6ES7223-1PL32-0XB0 </t>
  </si>
  <si>
    <t xml:space="preserve">6ES7223-1QH32-0XB0 </t>
  </si>
  <si>
    <t xml:space="preserve"> 182.1</t>
  </si>
  <si>
    <t xml:space="preserve">6ES7231-4HD32-0XB0 </t>
  </si>
  <si>
    <t xml:space="preserve">6ES7231-5ND32-0XB0 </t>
  </si>
  <si>
    <t xml:space="preserve">6ES7231-4HF32-0XB0 </t>
  </si>
  <si>
    <t xml:space="preserve">6ES7231-5PD32-0XB0 </t>
  </si>
  <si>
    <t xml:space="preserve">6ES7231-5PF32-0XB0 </t>
  </si>
  <si>
    <t xml:space="preserve">6ES7231-5QD32-0XB0 </t>
  </si>
  <si>
    <t xml:space="preserve">6ES7231-5QF32-0XB0 </t>
  </si>
  <si>
    <t xml:space="preserve">6ES7232-4HA30-0XB0 </t>
  </si>
  <si>
    <t xml:space="preserve">6ES7232-4HB32-0XB0 </t>
  </si>
  <si>
    <t xml:space="preserve">6ES7232-4HD32-0XB0 </t>
  </si>
  <si>
    <t xml:space="preserve">6ES7234-4HE32-0XB0 </t>
  </si>
  <si>
    <t xml:space="preserve">6ES7241-1AH32-0XB0 </t>
  </si>
  <si>
    <t xml:space="preserve">6ES7241-1CH32-0XB0 </t>
  </si>
  <si>
    <t>6GK7243-1BX30-0XE0</t>
  </si>
  <si>
    <t xml:space="preserve">6GK7277-1AA10-0AA0 </t>
  </si>
  <si>
    <t xml:space="preserve">6GK7242-5DX30-0XE0 </t>
  </si>
  <si>
    <t xml:space="preserve">6GK7243-5DX30-0XE0 </t>
  </si>
  <si>
    <t xml:space="preserve">6GK7242-7KX31-0XE0 </t>
  </si>
  <si>
    <t>7MH4960-2AA01</t>
  </si>
  <si>
    <t>7MH4960-4AA01</t>
  </si>
  <si>
    <t xml:space="preserve">6AV6647-0AH11-3AX0 </t>
  </si>
  <si>
    <t xml:space="preserve">6AV2123-2DB03-0AX0 </t>
  </si>
  <si>
    <t xml:space="preserve">6AV2123-2GB03-0AX0 </t>
  </si>
  <si>
    <t xml:space="preserve">6AV2123-2JB03-0AX0 </t>
  </si>
  <si>
    <t xml:space="preserve">6AV2123-2MB03-0AX0 </t>
  </si>
  <si>
    <t>6AV2123-2GA03-0AX0</t>
  </si>
  <si>
    <t xml:space="preserve">6AV2123-2MA03-0AX0 </t>
  </si>
  <si>
    <t>6ES7511-1AK02-0AB0</t>
  </si>
  <si>
    <t>6ES7513-1AL02-0AB0</t>
  </si>
  <si>
    <t xml:space="preserve">6ES7517-3AP00-0AB0 </t>
  </si>
  <si>
    <t xml:space="preserve">6ES7518-4AP00-0AB0 </t>
  </si>
  <si>
    <t>6ES7513-1RL00-0AB0</t>
  </si>
  <si>
    <t>6ES7515-2RM00-0AB0</t>
  </si>
  <si>
    <t>6ES7517-3HP00-0AB0</t>
  </si>
  <si>
    <t>6ES7960-1CB00-0AA5</t>
  </si>
  <si>
    <t>6ES7960-1BB00-5AA5</t>
  </si>
  <si>
    <t>6ES7960-1BC00-5AA5</t>
  </si>
  <si>
    <t>6ES7960-1CB00-5AA5</t>
  </si>
  <si>
    <t>6ES7960-1FB00-0AA5</t>
  </si>
  <si>
    <t>6ES7155-6AU01-0CN0</t>
  </si>
  <si>
    <t>6ES7155-5AA00-0AC0</t>
  </si>
  <si>
    <t>6ES7158-3AD10-0XA0</t>
  </si>
  <si>
    <t>6ES7954-8LC03-0AA0</t>
  </si>
  <si>
    <t>6ES7954-8LF03-0AA0</t>
  </si>
  <si>
    <t>6ES7590-1AB60-0AA0</t>
  </si>
  <si>
    <t>6ES7590-1AC40-0AA0</t>
  </si>
  <si>
    <t>6ES7590-1AE80-0AA0</t>
  </si>
  <si>
    <t xml:space="preserve">6ES7590-1AF30-0AA0 </t>
  </si>
  <si>
    <t>6ES7590-1AJ30-0AA0</t>
  </si>
  <si>
    <t>6EP1332-4BA00</t>
  </si>
  <si>
    <t xml:space="preserve">6EP1333-4BA00 </t>
  </si>
  <si>
    <t xml:space="preserve">6ES7505-0KA00-0AB0 </t>
  </si>
  <si>
    <t xml:space="preserve">6ES7505-0RA00-0AB0 </t>
  </si>
  <si>
    <t xml:space="preserve">6ES7507-0RA00-0AB0 </t>
  </si>
  <si>
    <t>6ES7521-1BL00-0AB0</t>
  </si>
  <si>
    <t xml:space="preserve">6ES7521-1BH00-0AB0 </t>
  </si>
  <si>
    <t xml:space="preserve">6ES7521-1FH00-0AA0 </t>
  </si>
  <si>
    <t xml:space="preserve">6ES7521-1BH50-0AA0 </t>
  </si>
  <si>
    <t>6ES7522-1BL01-0AB0</t>
  </si>
  <si>
    <t xml:space="preserve">6ES7522-1BH01-0AB0 </t>
  </si>
  <si>
    <t xml:space="preserve">6ES7522-5FH00-0AB0 </t>
  </si>
  <si>
    <t xml:space="preserve">6ES7522-5HH00-0AB0 </t>
  </si>
  <si>
    <t xml:space="preserve">6ES7522-1BF00-0AB0 </t>
  </si>
  <si>
    <t xml:space="preserve">6ES7522-5FF00-0AB0 </t>
  </si>
  <si>
    <t xml:space="preserve">6ES7522-5HF00-0AB0 </t>
  </si>
  <si>
    <t>6ES7531-7KF00-0AB0</t>
  </si>
  <si>
    <t>6ES7531-7NF10-0AB0</t>
  </si>
  <si>
    <t xml:space="preserve">6ES7531-7QD00-0AB0 </t>
  </si>
  <si>
    <t xml:space="preserve">6ES7532-5HF00-0AB0 </t>
  </si>
  <si>
    <t xml:space="preserve">6ES7532-5HD00-0AB0 </t>
  </si>
  <si>
    <t xml:space="preserve">6ES7532-5NB00-0AB0 </t>
  </si>
  <si>
    <t xml:space="preserve">6ES7592-1AM00-0XB0 </t>
  </si>
  <si>
    <t xml:space="preserve">6ES7313-5BG04-0AB0 </t>
  </si>
  <si>
    <t xml:space="preserve">6ES7313-6CG04-0AB0 </t>
  </si>
  <si>
    <t xml:space="preserve">6ES7314-6CH04-0AB0 </t>
  </si>
  <si>
    <t xml:space="preserve">6ES7315-2AH14-0AB0 </t>
  </si>
  <si>
    <t xml:space="preserve">6ES7315-2EH14-0AB0 </t>
  </si>
  <si>
    <t xml:space="preserve">6ES7307-1BA01-0AA0 </t>
  </si>
  <si>
    <t xml:space="preserve">6ES7307-1EA01-0AA0 </t>
  </si>
  <si>
    <t xml:space="preserve">6ES7307-1KA02-0AA0 </t>
  </si>
  <si>
    <t xml:space="preserve">6ES7321-1BH02-0AA0 </t>
  </si>
  <si>
    <t xml:space="preserve">6ES7321-1BL00-0AA0 </t>
  </si>
  <si>
    <t xml:space="preserve">6ES7321-1FH00-0AA0 </t>
  </si>
  <si>
    <t xml:space="preserve">6ES7321-1EL00-0AA0 </t>
  </si>
  <si>
    <t xml:space="preserve">6ES7322-1BF01-0AA0 </t>
  </si>
  <si>
    <t xml:space="preserve">6ES7322-1FH00-0AA0 </t>
  </si>
  <si>
    <t xml:space="preserve">6ES7322-1BH01-0AA0 </t>
  </si>
  <si>
    <t xml:space="preserve">6ES7322-1BL00-0AA0 </t>
  </si>
  <si>
    <t xml:space="preserve">6ES7322-1HH01-0AA0 </t>
  </si>
  <si>
    <t xml:space="preserve">6ES7322-1HF01-0AA0 </t>
  </si>
  <si>
    <t xml:space="preserve">6ES7331-7KB02-0AB0 </t>
  </si>
  <si>
    <t xml:space="preserve">6ES7331-7KF02-0AB0 </t>
  </si>
  <si>
    <t xml:space="preserve">6ES7331-1KF02-0AB0 </t>
  </si>
  <si>
    <t xml:space="preserve">6ES7332-5HB01-0AB0 </t>
  </si>
  <si>
    <t xml:space="preserve">6ES7332-5HD01-0AB0 </t>
  </si>
  <si>
    <t xml:space="preserve">6ES7332-5HF00-0AB0 </t>
  </si>
  <si>
    <t xml:space="preserve">6ES7360-3AA01-0AA0 </t>
  </si>
  <si>
    <t xml:space="preserve">6ES7361-3CA01-0AA0 </t>
  </si>
  <si>
    <t xml:space="preserve">6ES7368-3BB01-0AA0 </t>
  </si>
  <si>
    <t xml:space="preserve">6ES7365-0BA01-0AA0 </t>
  </si>
  <si>
    <t xml:space="preserve">6ES7340-1AH02-0AE0 </t>
  </si>
  <si>
    <t xml:space="preserve">6ES7341-1CH02-0AE0 </t>
  </si>
  <si>
    <t xml:space="preserve">6ES7870-1AB01-0YA1 </t>
  </si>
  <si>
    <t xml:space="preserve">6ES7870-1AA01-0YA1 </t>
  </si>
  <si>
    <t xml:space="preserve">6GK7343-2AH01-0XA0 </t>
  </si>
  <si>
    <t xml:space="preserve">6GK7342-5DA03-0XE0 </t>
  </si>
  <si>
    <t xml:space="preserve">6GK7343-1CX10-0XE0 </t>
  </si>
  <si>
    <t xml:space="preserve">6GK7343-1EX30-0XE0 </t>
  </si>
  <si>
    <t xml:space="preserve">6ES7390-1AF30-0AA0 </t>
  </si>
  <si>
    <t xml:space="preserve">6ES7390-1AJ30-0AA0 </t>
  </si>
  <si>
    <t xml:space="preserve">6ES7392-1AJ00-0AA0 </t>
  </si>
  <si>
    <t xml:space="preserve">6ES7392-1AM00-0AA0 </t>
  </si>
  <si>
    <t xml:space="preserve">6ES7953-8LF31-0AA0 </t>
  </si>
  <si>
    <t xml:space="preserve">6ES7953-8LG31-0AA0 </t>
  </si>
  <si>
    <t xml:space="preserve">6ES7953-8LJ31-0AA0 </t>
  </si>
  <si>
    <t xml:space="preserve">6ES7953-8LL31-0AA0 </t>
  </si>
  <si>
    <t xml:space="preserve">6ES7155-6AA01-0BN0 </t>
  </si>
  <si>
    <t xml:space="preserve">6ES7155-6BA01-0CN0 </t>
  </si>
  <si>
    <t xml:space="preserve">6EP7133-6AB00-0BN0 </t>
  </si>
  <si>
    <t xml:space="preserve">6EP7133-6AE00-0BN0 </t>
  </si>
  <si>
    <t xml:space="preserve">6ES7131-6BF01-0BA0 </t>
  </si>
  <si>
    <t xml:space="preserve">6ES7131-6BH01-0BA0 </t>
  </si>
  <si>
    <t xml:space="preserve">6ES7132-6BD20-0BA0 </t>
  </si>
  <si>
    <t xml:space="preserve">6ES7132-6BF01-0BA0 </t>
  </si>
  <si>
    <t xml:space="preserve">6ES7132-6BH01-0BA0 </t>
  </si>
  <si>
    <t>6ES7134-6GD01-0BA1</t>
  </si>
  <si>
    <t>6ES7134-6HD01-0BA1</t>
  </si>
  <si>
    <t xml:space="preserve">7MH4138-6AA00-0BA0 </t>
  </si>
  <si>
    <t xml:space="preserve">7MH4900-1AK01 </t>
  </si>
  <si>
    <t xml:space="preserve">6ES7134-6JD00-0CA1 </t>
  </si>
  <si>
    <t xml:space="preserve">6ES7135-6HD00-0BA1 </t>
  </si>
  <si>
    <t xml:space="preserve">6ES7193-6BP00-0BA0 </t>
  </si>
  <si>
    <t xml:space="preserve">6ES7193-6BP00-0DA0 </t>
  </si>
  <si>
    <t xml:space="preserve">6ES7193-6BP20-0BA0 </t>
  </si>
  <si>
    <t xml:space="preserve">6ES7193-6BP20-0DA0 </t>
  </si>
  <si>
    <t xml:space="preserve">6ES7193-6BP00-0BA1 </t>
  </si>
  <si>
    <t xml:space="preserve">6ES7193-6BP00-0DA1 </t>
  </si>
  <si>
    <t xml:space="preserve">6ES7193-6BP40-0BA1 </t>
  </si>
  <si>
    <t xml:space="preserve">6ES7193-6BP40-0DA1 </t>
  </si>
  <si>
    <t xml:space="preserve">6ES7677-2DB42-0GB0 </t>
  </si>
  <si>
    <t xml:space="preserve">6ES7677-2VB42-0GB0 </t>
  </si>
  <si>
    <t xml:space="preserve">6ES7677-2DB42-0GK0 </t>
  </si>
  <si>
    <t xml:space="preserve">6ES7677-2DB42-0GL0 </t>
  </si>
  <si>
    <t xml:space="preserve">6ES7677-2DB42-0GM0 </t>
  </si>
  <si>
    <t>6ES7155-5AA01-0AB0</t>
  </si>
  <si>
    <t xml:space="preserve">6ES7155-5BA00-0AB0 </t>
  </si>
  <si>
    <t xml:space="preserve">6ES7153-4AA01-0XB0 </t>
  </si>
  <si>
    <t xml:space="preserve">6ES7153-1AA03-0XB0 </t>
  </si>
  <si>
    <t xml:space="preserve">6ES7195-7HA00-0XA0 </t>
  </si>
  <si>
    <t xml:space="preserve">6AV2124-1DC01-0AX0 </t>
  </si>
  <si>
    <t xml:space="preserve">6AV2124-2DC01-0AX0 </t>
  </si>
  <si>
    <t xml:space="preserve">6AV2124-1GC01-0AX0 </t>
  </si>
  <si>
    <t xml:space="preserve">6AV2124-0GC01-0AX0 </t>
  </si>
  <si>
    <t xml:space="preserve">6AV2124-1JC01-0AX0 </t>
  </si>
  <si>
    <t xml:space="preserve">6AV2124-0JC01-0AX0 </t>
  </si>
  <si>
    <t xml:space="preserve">6AV2124-1MC01-0AX0 </t>
  </si>
  <si>
    <t xml:space="preserve">6AV2124-0MC01-0AX0 </t>
  </si>
  <si>
    <t xml:space="preserve">6AV2124-0QC02-0AX1 </t>
  </si>
  <si>
    <t xml:space="preserve">6AV2124-0UC02-0AX1 </t>
  </si>
  <si>
    <t xml:space="preserve">6AV2124-0XC02-0AX1 </t>
  </si>
  <si>
    <t xml:space="preserve">6AV2181-8XP00-0AX0 </t>
  </si>
  <si>
    <t xml:space="preserve">6AV2128-3GB06-0AX1 </t>
  </si>
  <si>
    <t xml:space="preserve">6AV2128-3KB06-0AX1 </t>
  </si>
  <si>
    <t xml:space="preserve">6AV2128-3MB06-0AX1 </t>
  </si>
  <si>
    <t xml:space="preserve">6AV2128-3QB06-0AX1 </t>
  </si>
  <si>
    <t xml:space="preserve">6AV2128-3UB06-0AX1 </t>
  </si>
  <si>
    <t xml:space="preserve">6AV2128-3XB06-0AX1 </t>
  </si>
  <si>
    <t xml:space="preserve">6AV2100-0AA08-0AH5 </t>
  </si>
  <si>
    <t xml:space="preserve">6AV2101-0AA08-0AH5 </t>
  </si>
  <si>
    <t xml:space="preserve">6AV2102-0AA08-0AH5 </t>
  </si>
  <si>
    <t xml:space="preserve">6AV2103-0DA08-0AH5 </t>
  </si>
  <si>
    <t xml:space="preserve">6AV2103-0HA07-0AH5 </t>
  </si>
  <si>
    <t xml:space="preserve">6AV2103-0XA08-0AH5 </t>
  </si>
  <si>
    <t xml:space="preserve">6AV2100-3AA08-0AK5 </t>
  </si>
  <si>
    <t xml:space="preserve">6AV2101-3AA08-0AK5 </t>
  </si>
  <si>
    <t xml:space="preserve">6AV2102-3AA08-0AK5 </t>
  </si>
  <si>
    <t>6AV2103-3DA08-0AK5</t>
  </si>
  <si>
    <t xml:space="preserve">6AV2103-3HA08-0AK5 </t>
  </si>
  <si>
    <t xml:space="preserve">6AV2103-3XA08-0AK5 </t>
  </si>
  <si>
    <t xml:space="preserve">6AV2104-0BA07-0AH0 </t>
  </si>
  <si>
    <t xml:space="preserve">6AV2104-0DA07-0AH0 </t>
  </si>
  <si>
    <t xml:space="preserve">6AV2104-0FA07-0AH0 </t>
  </si>
  <si>
    <t xml:space="preserve">6AV2104-0HA07-0AH0 </t>
  </si>
  <si>
    <t xml:space="preserve">6AV2104-0KA07-0AH0 </t>
  </si>
  <si>
    <t xml:space="preserve">6AV2104-0LA07-0AH0 </t>
  </si>
  <si>
    <t xml:space="preserve">6AV2104-2BD06-0BD0 </t>
  </si>
  <si>
    <t xml:space="preserve">6AV2104-2DF06-0BD0 </t>
  </si>
  <si>
    <t xml:space="preserve">6AV2104-2FH06-0BD0 </t>
  </si>
  <si>
    <t xml:space="preserve">6AV2104-2HK06-0BD0 </t>
  </si>
  <si>
    <t xml:space="preserve">6AV2104-2KL06-0BD0 </t>
  </si>
  <si>
    <t xml:space="preserve">6AV2104-3BB07-0AK0 </t>
  </si>
  <si>
    <t xml:space="preserve">6AV2104-3DD07-0AK0 </t>
  </si>
  <si>
    <t xml:space="preserve">6AV2104-3FF07-0AK0 </t>
  </si>
  <si>
    <t xml:space="preserve">6AV2104-3HH07-0AK0 </t>
  </si>
  <si>
    <t xml:space="preserve">6AV2104-3KK07-0AK0 </t>
  </si>
  <si>
    <t xml:space="preserve">6AV2151-0XB01-8LA5 </t>
  </si>
  <si>
    <t xml:space="preserve">6AV2153-2FB01-8LA5 </t>
  </si>
  <si>
    <t xml:space="preserve">6AV2153-2GB01-8LA5 </t>
  </si>
  <si>
    <t xml:space="preserve">6AV2151-0XB31-8LA5 </t>
  </si>
  <si>
    <t xml:space="preserve">6AV2153-2FB31-8LA5 </t>
  </si>
  <si>
    <t xml:space="preserve">6AV2153-2GB31-8LA5 </t>
  </si>
  <si>
    <t xml:space="preserve">6AV2154-2EB01-8LA0 </t>
  </si>
  <si>
    <t xml:space="preserve">6AV2154-2MB01-8LA0 </t>
  </si>
  <si>
    <t xml:space="preserve">6AV2154-1FB01-8LA0 </t>
  </si>
  <si>
    <t xml:space="preserve">6AV2154-2FB01-8LA0 </t>
  </si>
  <si>
    <t>6EP1321-5BA00</t>
  </si>
  <si>
    <t>6EP1332-5BA00</t>
  </si>
  <si>
    <t>6EP1332-5BA10</t>
  </si>
  <si>
    <t>6EP1334-1LB00</t>
  </si>
  <si>
    <t xml:space="preserve">6EP1332-2BA20 </t>
  </si>
  <si>
    <t xml:space="preserve">6EP1333-2BA20 </t>
  </si>
  <si>
    <t xml:space="preserve">6EP1334-2BA20 </t>
  </si>
  <si>
    <t>6EP3332-7SB00-0AX0</t>
  </si>
  <si>
    <t xml:space="preserve">6EP3333-7SB00-0AX0 </t>
  </si>
  <si>
    <t xml:space="preserve">6EP3334-7SB00-3AX0 </t>
  </si>
  <si>
    <t>6EP3336-7SB00-3AX0</t>
  </si>
  <si>
    <t>6EP1 333-3BA10</t>
  </si>
  <si>
    <t>6EP1 334-3BA10</t>
  </si>
  <si>
    <t>6EP1536-3AA00</t>
  </si>
  <si>
    <t>6EP1336-3BA10</t>
  </si>
  <si>
    <t xml:space="preserve">6EP3436-8SB00-0AY0 </t>
  </si>
  <si>
    <t xml:space="preserve">6EP3437-8SB00-0AY0 </t>
  </si>
  <si>
    <t xml:space="preserve">6EP3337-8SB00-0AY0 </t>
  </si>
  <si>
    <t>6EP1961-3BA01</t>
  </si>
  <si>
    <t>6EP1964-2BA00</t>
  </si>
  <si>
    <t>6EP1961-2BA11</t>
  </si>
  <si>
    <t>6EP4134-3AB00-2AY0</t>
  </si>
  <si>
    <t>6EP4133-0GA00-0AY0</t>
  </si>
  <si>
    <t>6EP4134-0GB00-0AY0</t>
  </si>
  <si>
    <t>6EP3437-8MB00-2CY0</t>
  </si>
  <si>
    <t>6EP3436-8MB00-2CY0</t>
  </si>
  <si>
    <t>6EP4436-8XB00-0CY0</t>
  </si>
  <si>
    <t>6EP4437-8XB00-0CY0</t>
  </si>
  <si>
    <t>6EP4297-8HB00-0XY0</t>
  </si>
  <si>
    <t>6EP4297-8HB10-0XY0</t>
  </si>
  <si>
    <t>6XV1830-0EH10</t>
  </si>
  <si>
    <t>6XV1840-2AH10</t>
  </si>
  <si>
    <t xml:space="preserve">6ES7972-0BB52-0XA0 </t>
  </si>
  <si>
    <t>6GK1500-0FC10</t>
  </si>
  <si>
    <t>6GK1500-0EA02</t>
  </si>
  <si>
    <t xml:space="preserve">6ES7972-0BA52-0XA0 </t>
  </si>
  <si>
    <t xml:space="preserve">6GK1901-1BB10-2AB0 </t>
  </si>
  <si>
    <t xml:space="preserve">6GK1901-1BB20-2AB0 </t>
  </si>
  <si>
    <t xml:space="preserve">6GK1901-1BB10-2AA0 </t>
  </si>
  <si>
    <t>6GK1905-6AA00</t>
  </si>
  <si>
    <t>6GK1901-1GA00</t>
  </si>
  <si>
    <t>6GK5005-0BA00-1AB2</t>
  </si>
  <si>
    <t>6GK5008-0BA10-1AB2</t>
  </si>
  <si>
    <t>6GK5108-0BA00-2AC2</t>
  </si>
  <si>
    <t>6GK5208-0BA00-2AB2</t>
  </si>
  <si>
    <t>6GK5208-0BA00-2AC2</t>
  </si>
  <si>
    <t xml:space="preserve">6GK5216-0BA00-2AB2 </t>
  </si>
  <si>
    <t>6GK5206-2BB00-2AC2</t>
  </si>
  <si>
    <t>NN</t>
  </si>
  <si>
    <t>VR UNITARIO PROVEVEDOR $COP</t>
  </si>
  <si>
    <r>
      <t>EBC</t>
    </r>
    <r>
      <rPr>
        <b/>
        <sz val="14"/>
        <color indexed="8"/>
        <rFont val="Arial"/>
        <family val="2"/>
      </rPr>
      <t>HQ</t>
    </r>
  </si>
  <si>
    <r>
      <t xml:space="preserve">CONTACTOR 115 AMP. AC3 110 VAC, 3p + NO+NC  60Hz. </t>
    </r>
    <r>
      <rPr>
        <b/>
        <sz val="14"/>
        <color indexed="8"/>
        <rFont val="Arial"/>
        <family val="2"/>
      </rPr>
      <t>UL</t>
    </r>
  </si>
  <si>
    <r>
      <t>CH</t>
    </r>
    <r>
      <rPr>
        <b/>
        <sz val="14"/>
        <color indexed="8"/>
        <rFont val="Arial"/>
        <family val="2"/>
      </rPr>
      <t>INT</t>
    </r>
  </si>
  <si>
    <r>
      <t xml:space="preserve">CONTACTOR 115 AMP. AC3 220 VAC, 3p + NO+NC  60Hz. </t>
    </r>
    <r>
      <rPr>
        <b/>
        <sz val="14"/>
        <color indexed="8"/>
        <rFont val="Arial"/>
        <family val="2"/>
      </rPr>
      <t>UL</t>
    </r>
  </si>
  <si>
    <r>
      <t xml:space="preserve">CONTACTOR  150 AMP. AC3 110 VAC  3p +NA+NC  60Hz. </t>
    </r>
    <r>
      <rPr>
        <b/>
        <sz val="14"/>
        <color indexed="8"/>
        <rFont val="Arial"/>
        <family val="2"/>
      </rPr>
      <t>UL</t>
    </r>
  </si>
  <si>
    <r>
      <t xml:space="preserve">CONTACTOR  150 AMP. AC3 220 VAC  3p +NA+NC  60Hz. </t>
    </r>
    <r>
      <rPr>
        <b/>
        <sz val="14"/>
        <color indexed="8"/>
        <rFont val="Arial"/>
        <family val="2"/>
      </rPr>
      <t>UL</t>
    </r>
  </si>
  <si>
    <r>
      <t xml:space="preserve">CONTACTOR 185 AMP. AC3 110 VAC, 3p + NO+NC  60Hz. </t>
    </r>
    <r>
      <rPr>
        <b/>
        <sz val="14"/>
        <color indexed="8"/>
        <rFont val="Arial"/>
        <family val="2"/>
      </rPr>
      <t>UL</t>
    </r>
  </si>
  <si>
    <r>
      <t xml:space="preserve">CONTACTOR 185 AMP. AC3 220 VAC, 3p + NO+NC  60Hz. </t>
    </r>
    <r>
      <rPr>
        <b/>
        <sz val="14"/>
        <color indexed="8"/>
        <rFont val="Arial"/>
        <family val="2"/>
      </rPr>
      <t>UL</t>
    </r>
  </si>
  <si>
    <r>
      <t xml:space="preserve">CONTACTOR 225 AMP. AC3 110 VAC, 3p + NO+NC  60Hz. </t>
    </r>
    <r>
      <rPr>
        <b/>
        <sz val="14"/>
        <color indexed="8"/>
        <rFont val="Arial"/>
        <family val="2"/>
      </rPr>
      <t>UL</t>
    </r>
  </si>
  <si>
    <r>
      <t xml:space="preserve">CONTACTOR 225 AMP. AC3 220 VAC, 3p + NO+NC  60Hz. </t>
    </r>
    <r>
      <rPr>
        <b/>
        <sz val="14"/>
        <color indexed="8"/>
        <rFont val="Arial"/>
        <family val="2"/>
      </rPr>
      <t>UL</t>
    </r>
  </si>
  <si>
    <r>
      <t xml:space="preserve">CONTACTOR 265 AMP. AC3 220 VAC, 3p + NO+NC  60Hz. </t>
    </r>
    <r>
      <rPr>
        <b/>
        <sz val="14"/>
        <color indexed="8"/>
        <rFont val="Arial"/>
        <family val="2"/>
      </rPr>
      <t>UL</t>
    </r>
  </si>
  <si>
    <r>
      <t xml:space="preserve">CONTACTOR   9 AMP. AC3 110 VAC, 3p + NO, 60Hz. </t>
    </r>
    <r>
      <rPr>
        <b/>
        <sz val="14"/>
        <color indexed="8"/>
        <rFont val="Arial"/>
        <family val="2"/>
      </rPr>
      <t>UL</t>
    </r>
  </si>
  <si>
    <r>
      <t xml:space="preserve">CONTACTOR   9 AMP. AC3 220 VAC, 3p + NO, 60Hz. </t>
    </r>
    <r>
      <rPr>
        <b/>
        <sz val="14"/>
        <color indexed="8"/>
        <rFont val="Arial"/>
        <family val="2"/>
      </rPr>
      <t>UL</t>
    </r>
  </si>
  <si>
    <r>
      <t xml:space="preserve">CONTACTOR  12 AMP. AC3 24 VAC, 3p + NO, 60Hz. </t>
    </r>
    <r>
      <rPr>
        <b/>
        <sz val="14"/>
        <color indexed="8"/>
        <rFont val="Arial"/>
        <family val="2"/>
      </rPr>
      <t>UL</t>
    </r>
  </si>
  <si>
    <r>
      <t xml:space="preserve">CONTACTOR 12 AMP. AC3 110 VAC, 3p + NO, 60Hz. </t>
    </r>
    <r>
      <rPr>
        <b/>
        <sz val="14"/>
        <color indexed="8"/>
        <rFont val="Arial"/>
        <family val="2"/>
      </rPr>
      <t>UL</t>
    </r>
  </si>
  <si>
    <r>
      <t xml:space="preserve">CONTACTOR 12 AMP. AC3 220 VAC, 3p + NO, 60Hz. </t>
    </r>
    <r>
      <rPr>
        <b/>
        <sz val="14"/>
        <color indexed="8"/>
        <rFont val="Arial"/>
        <family val="2"/>
      </rPr>
      <t>UL</t>
    </r>
  </si>
  <si>
    <r>
      <t xml:space="preserve">CONTACTOR 18 AMP. AC3 24 VAC, 3p + NO, 60Hz. </t>
    </r>
    <r>
      <rPr>
        <b/>
        <sz val="14"/>
        <color indexed="8"/>
        <rFont val="Arial"/>
        <family val="2"/>
      </rPr>
      <t>UL</t>
    </r>
  </si>
  <si>
    <r>
      <t xml:space="preserve">CONTACTOR 18 AMP. AC3 110 VAC, 3p + NO, 60Hz. </t>
    </r>
    <r>
      <rPr>
        <b/>
        <sz val="14"/>
        <color indexed="8"/>
        <rFont val="Arial"/>
        <family val="2"/>
      </rPr>
      <t>UL</t>
    </r>
  </si>
  <si>
    <r>
      <t xml:space="preserve">CONTACTOR 18 AMP. AC3 220 VAC, 3p + NO, 60Hz. </t>
    </r>
    <r>
      <rPr>
        <b/>
        <sz val="14"/>
        <color indexed="8"/>
        <rFont val="Arial"/>
        <family val="2"/>
      </rPr>
      <t>UL</t>
    </r>
  </si>
  <si>
    <r>
      <t xml:space="preserve">CONTACTOR 25 AMP. AC3 24 VAC, 3p + NO, 60Hz.  </t>
    </r>
    <r>
      <rPr>
        <b/>
        <sz val="14"/>
        <color indexed="8"/>
        <rFont val="Arial"/>
        <family val="2"/>
      </rPr>
      <t>UL</t>
    </r>
  </si>
  <si>
    <r>
      <t xml:space="preserve">CONTACTOR 25 AMP. AC3 110 VAC, 3p + NO, 60Hz.  </t>
    </r>
    <r>
      <rPr>
        <b/>
        <sz val="14"/>
        <color indexed="8"/>
        <rFont val="Arial"/>
        <family val="2"/>
      </rPr>
      <t>UL</t>
    </r>
  </si>
  <si>
    <r>
      <t xml:space="preserve">CONTACTOR 25 AMP. AC3 220 VAC, 3p + NO, 60Hz. </t>
    </r>
    <r>
      <rPr>
        <b/>
        <sz val="14"/>
        <color indexed="8"/>
        <rFont val="Arial"/>
        <family val="2"/>
      </rPr>
      <t>UL</t>
    </r>
  </si>
  <si>
    <r>
      <t xml:space="preserve">CONTACTOR 32 AMP. AC3 24 VAC, 3p + NO, 60Hz. </t>
    </r>
    <r>
      <rPr>
        <b/>
        <sz val="14"/>
        <color indexed="8"/>
        <rFont val="Arial"/>
        <family val="2"/>
      </rPr>
      <t>UL</t>
    </r>
  </si>
  <si>
    <r>
      <t xml:space="preserve">CONTACTOR 32 AMP. AC3 110 VAC, 3p + NO, 60Hz. </t>
    </r>
    <r>
      <rPr>
        <b/>
        <sz val="14"/>
        <color indexed="8"/>
        <rFont val="Arial"/>
        <family val="2"/>
      </rPr>
      <t>UL</t>
    </r>
  </si>
  <si>
    <r>
      <t xml:space="preserve">CONTACTOR 32 AMP. AC3 220 VAC, 3p + NO, 60Hz. </t>
    </r>
    <r>
      <rPr>
        <b/>
        <sz val="14"/>
        <color indexed="8"/>
        <rFont val="Arial"/>
        <family val="2"/>
      </rPr>
      <t>UL</t>
    </r>
  </si>
  <si>
    <r>
      <t xml:space="preserve">CONTACTOR 40 AMP. AC3 110 VAC, 3p + NO+NC  60Hz. </t>
    </r>
    <r>
      <rPr>
        <b/>
        <sz val="14"/>
        <color indexed="8"/>
        <rFont val="Arial"/>
        <family val="2"/>
      </rPr>
      <t>UL</t>
    </r>
  </si>
  <si>
    <r>
      <t xml:space="preserve">CONTACTOR 40 AMP. AC3 220 VAC, 3p + NO+NC  60Hz. </t>
    </r>
    <r>
      <rPr>
        <b/>
        <sz val="14"/>
        <color indexed="8"/>
        <rFont val="Arial"/>
        <family val="2"/>
      </rPr>
      <t>UL</t>
    </r>
  </si>
  <si>
    <r>
      <t xml:space="preserve">CONTACTOR 50 AMP. AC3 110 VAC, 3p + NO+NC  60Hz. </t>
    </r>
    <r>
      <rPr>
        <b/>
        <sz val="14"/>
        <color indexed="8"/>
        <rFont val="Arial"/>
        <family val="2"/>
      </rPr>
      <t>UL</t>
    </r>
  </si>
  <si>
    <r>
      <t xml:space="preserve">CONTACTOR 50 AMP. AC3 220 VAC, 3p + NO+NC  60Hz. </t>
    </r>
    <r>
      <rPr>
        <b/>
        <sz val="14"/>
        <color indexed="8"/>
        <rFont val="Arial"/>
        <family val="2"/>
      </rPr>
      <t>UL</t>
    </r>
  </si>
  <si>
    <r>
      <t xml:space="preserve">CONTACTOR 65 AMP. AC3 110 VAC, 3p + NO+NC  60Hz. </t>
    </r>
    <r>
      <rPr>
        <b/>
        <sz val="14"/>
        <color indexed="8"/>
        <rFont val="Arial"/>
        <family val="2"/>
      </rPr>
      <t>UL</t>
    </r>
  </si>
  <si>
    <r>
      <t xml:space="preserve">CONTACTOR 65 AMP. AC3 220 VAC, 3p + NO+NC  60Hz. </t>
    </r>
    <r>
      <rPr>
        <b/>
        <sz val="14"/>
        <color indexed="8"/>
        <rFont val="Arial"/>
        <family val="2"/>
      </rPr>
      <t>UL</t>
    </r>
  </si>
  <si>
    <r>
      <t xml:space="preserve">CONTACTOR 80 AMP. AC3 24 VAC, 3p + NO+NC  60Hz. </t>
    </r>
    <r>
      <rPr>
        <b/>
        <sz val="14"/>
        <color indexed="8"/>
        <rFont val="Arial"/>
        <family val="2"/>
      </rPr>
      <t>UL</t>
    </r>
  </si>
  <si>
    <r>
      <t xml:space="preserve">CONTACTOR 80 AMP. AC3 110 VAC, 3p + NO+NC  60Hz. </t>
    </r>
    <r>
      <rPr>
        <b/>
        <sz val="14"/>
        <color indexed="8"/>
        <rFont val="Arial"/>
        <family val="2"/>
      </rPr>
      <t>UL</t>
    </r>
  </si>
  <si>
    <r>
      <t xml:space="preserve">CONTACTOR 80 AMP. AC3 220 VAC, 3p + NO+NC  60Hz. </t>
    </r>
    <r>
      <rPr>
        <b/>
        <sz val="14"/>
        <color indexed="8"/>
        <rFont val="Arial"/>
        <family val="2"/>
      </rPr>
      <t>UL</t>
    </r>
  </si>
  <si>
    <r>
      <t xml:space="preserve">CONTACTOR 95 AMP. AC3 110 VAC, 3p + NO+NC  60Hz. </t>
    </r>
    <r>
      <rPr>
        <b/>
        <sz val="14"/>
        <color indexed="8"/>
        <rFont val="Arial"/>
        <family val="2"/>
      </rPr>
      <t>UL</t>
    </r>
  </si>
  <si>
    <r>
      <t xml:space="preserve">CONTACTOR 95 AMP. AC3 220 VAC, 3p + NO+NC  60Hz. </t>
    </r>
    <r>
      <rPr>
        <b/>
        <sz val="14"/>
        <color indexed="8"/>
        <rFont val="Arial"/>
        <family val="2"/>
      </rPr>
      <t>UL</t>
    </r>
  </si>
  <si>
    <r>
      <t xml:space="preserve">CONTACTOR A/C 2X32 AMP. AC3 24VAC  60Hz. </t>
    </r>
    <r>
      <rPr>
        <b/>
        <sz val="14"/>
        <color indexed="8"/>
        <rFont val="Arial"/>
        <family val="2"/>
      </rPr>
      <t>UL</t>
    </r>
  </si>
  <si>
    <r>
      <t xml:space="preserve">CONTACTOR A/C 2X32 AMP. AC3 110VAC  60Hz. </t>
    </r>
    <r>
      <rPr>
        <b/>
        <sz val="14"/>
        <color indexed="8"/>
        <rFont val="Arial"/>
        <family val="2"/>
      </rPr>
      <t>UL</t>
    </r>
  </si>
  <si>
    <r>
      <t xml:space="preserve">CONTACTOR A/C 2X32 AMP. AC3 220VAC  60Hz. </t>
    </r>
    <r>
      <rPr>
        <b/>
        <sz val="14"/>
        <color indexed="8"/>
        <rFont val="Arial"/>
        <family val="2"/>
      </rPr>
      <t>UL</t>
    </r>
  </si>
  <si>
    <r>
      <t xml:space="preserve">CONTACTOR A/C 2X40 AMP. AC3 24VAC  60Hz. </t>
    </r>
    <r>
      <rPr>
        <b/>
        <sz val="14"/>
        <color indexed="8"/>
        <rFont val="Arial"/>
        <family val="2"/>
      </rPr>
      <t>UL</t>
    </r>
  </si>
  <si>
    <r>
      <t xml:space="preserve">CONTACTOR A/C 2X40 AMP. AC3 110VAC  60Hz. </t>
    </r>
    <r>
      <rPr>
        <b/>
        <sz val="14"/>
        <color indexed="8"/>
        <rFont val="Arial"/>
        <family val="2"/>
      </rPr>
      <t>UL</t>
    </r>
  </si>
  <si>
    <r>
      <t xml:space="preserve">CONTACTOR A/C 2X40 AMP. AC3 230VAC  60Hz. </t>
    </r>
    <r>
      <rPr>
        <b/>
        <sz val="14"/>
        <color indexed="8"/>
        <rFont val="Arial"/>
        <family val="2"/>
      </rPr>
      <t>UL</t>
    </r>
  </si>
  <si>
    <r>
      <t xml:space="preserve">CONTACTOR A/C 3X30 AMP. AC3 24VAC  60Hz. </t>
    </r>
    <r>
      <rPr>
        <b/>
        <sz val="14"/>
        <color indexed="8"/>
        <rFont val="Arial"/>
        <family val="2"/>
      </rPr>
      <t>UL</t>
    </r>
  </si>
  <si>
    <r>
      <t xml:space="preserve">CONTACTOR A/C 3X30 AMP. AC3 120VAC  60Hz. </t>
    </r>
    <r>
      <rPr>
        <b/>
        <sz val="14"/>
        <color indexed="8"/>
        <rFont val="Arial"/>
        <family val="2"/>
      </rPr>
      <t>UL</t>
    </r>
  </si>
  <si>
    <r>
      <t xml:space="preserve">CONTACTOR A/C 3X30 AMP. AC3 230VAC  60Hz. </t>
    </r>
    <r>
      <rPr>
        <b/>
        <sz val="14"/>
        <color indexed="8"/>
        <rFont val="Arial"/>
        <family val="2"/>
      </rPr>
      <t>UL</t>
    </r>
  </si>
  <si>
    <r>
      <t xml:space="preserve">CONTACTOR A/C 3X40 AMP. AC3 24VAC  60Hz. </t>
    </r>
    <r>
      <rPr>
        <b/>
        <sz val="14"/>
        <color indexed="8"/>
        <rFont val="Arial"/>
        <family val="2"/>
      </rPr>
      <t>UL</t>
    </r>
  </si>
  <si>
    <r>
      <t xml:space="preserve">CONTACTOR A/C 3X40 AMP. AC3 120VAC  60Hz. </t>
    </r>
    <r>
      <rPr>
        <b/>
        <sz val="14"/>
        <color indexed="8"/>
        <rFont val="Arial"/>
        <family val="2"/>
      </rPr>
      <t>UL</t>
    </r>
  </si>
  <si>
    <r>
      <t xml:space="preserve">CONTACTOR A/C 3X40 AMP. AC3 230VAC  60Hz. </t>
    </r>
    <r>
      <rPr>
        <b/>
        <sz val="14"/>
        <color indexed="8"/>
        <rFont val="Arial"/>
        <family val="2"/>
      </rPr>
      <t>UL</t>
    </r>
  </si>
  <si>
    <r>
      <t xml:space="preserve">BLOQUE DE CONTACTOS  LATERAL 1NA+1NC (PARA CONTACTOR 9-95AMP)  </t>
    </r>
    <r>
      <rPr>
        <b/>
        <sz val="14"/>
        <color indexed="8"/>
        <rFont val="Arial"/>
        <family val="2"/>
      </rPr>
      <t>UL</t>
    </r>
  </si>
  <si>
    <r>
      <t xml:space="preserve">BLOQUE DE CONTACTOS 1NA+1NC  (PARA CONTACTOR 9-630AMP)  </t>
    </r>
    <r>
      <rPr>
        <b/>
        <sz val="14"/>
        <color indexed="8"/>
        <rFont val="Arial"/>
        <family val="2"/>
      </rPr>
      <t>UL</t>
    </r>
  </si>
  <si>
    <r>
      <t xml:space="preserve">BLOQUE DE CONTACTOS 2NA+2NC  (PARA CONTACTOR 9-630AMP)  </t>
    </r>
    <r>
      <rPr>
        <b/>
        <sz val="14"/>
        <color indexed="8"/>
        <rFont val="Arial"/>
        <family val="2"/>
      </rPr>
      <t>UL</t>
    </r>
  </si>
  <si>
    <r>
      <t xml:space="preserve">GUARDAMOTOR 0,63-1A, </t>
    </r>
    <r>
      <rPr>
        <b/>
        <sz val="14"/>
        <color indexed="8"/>
        <rFont val="Arial"/>
        <family val="2"/>
      </rPr>
      <t>UL</t>
    </r>
  </si>
  <si>
    <r>
      <t xml:space="preserve">GUARDAMOTOR 1-1,6A, </t>
    </r>
    <r>
      <rPr>
        <b/>
        <sz val="14"/>
        <color indexed="8"/>
        <rFont val="Arial"/>
        <family val="2"/>
      </rPr>
      <t>UL</t>
    </r>
  </si>
  <si>
    <r>
      <t xml:space="preserve">GUARDAMOTOR 1,6-2,5A, </t>
    </r>
    <r>
      <rPr>
        <b/>
        <sz val="14"/>
        <color indexed="8"/>
        <rFont val="Arial"/>
        <family val="2"/>
      </rPr>
      <t>UL</t>
    </r>
  </si>
  <si>
    <r>
      <t xml:space="preserve">GUARDAMOTOR 2,5-4A, </t>
    </r>
    <r>
      <rPr>
        <b/>
        <sz val="14"/>
        <color indexed="8"/>
        <rFont val="Arial"/>
        <family val="2"/>
      </rPr>
      <t>UL</t>
    </r>
  </si>
  <si>
    <r>
      <t xml:space="preserve">GUARDAMOTOR 4-6,3A, </t>
    </r>
    <r>
      <rPr>
        <b/>
        <sz val="14"/>
        <color indexed="8"/>
        <rFont val="Arial"/>
        <family val="2"/>
      </rPr>
      <t>UL</t>
    </r>
  </si>
  <si>
    <r>
      <t xml:space="preserve">GUARDAMOTOR 6-10A, </t>
    </r>
    <r>
      <rPr>
        <b/>
        <sz val="14"/>
        <color indexed="8"/>
        <rFont val="Arial"/>
        <family val="2"/>
      </rPr>
      <t>UL</t>
    </r>
  </si>
  <si>
    <r>
      <t xml:space="preserve">GUARDAMOTOR 9-14A, </t>
    </r>
    <r>
      <rPr>
        <b/>
        <sz val="14"/>
        <color indexed="8"/>
        <rFont val="Arial"/>
        <family val="2"/>
      </rPr>
      <t>UL</t>
    </r>
  </si>
  <si>
    <r>
      <t xml:space="preserve">GUARDAMOTOR 13-18A, </t>
    </r>
    <r>
      <rPr>
        <b/>
        <sz val="14"/>
        <color indexed="8"/>
        <rFont val="Arial"/>
        <family val="2"/>
      </rPr>
      <t>UL</t>
    </r>
  </si>
  <si>
    <r>
      <t xml:space="preserve">GUARDAMOTOR 17-23A, </t>
    </r>
    <r>
      <rPr>
        <b/>
        <sz val="14"/>
        <color indexed="8"/>
        <rFont val="Arial"/>
        <family val="2"/>
      </rPr>
      <t>UL</t>
    </r>
  </si>
  <si>
    <r>
      <t xml:space="preserve">GUARDAMOTOR 20-25A, </t>
    </r>
    <r>
      <rPr>
        <b/>
        <sz val="14"/>
        <color indexed="8"/>
        <rFont val="Arial"/>
        <family val="2"/>
      </rPr>
      <t>UL</t>
    </r>
  </si>
  <si>
    <r>
      <t>BREAKER PARA RIEL OMEGA 1X2A. 6KA</t>
    </r>
    <r>
      <rPr>
        <b/>
        <sz val="14"/>
        <color indexed="8"/>
        <rFont val="Arial"/>
        <family val="2"/>
      </rPr>
      <t xml:space="preserve"> </t>
    </r>
    <r>
      <rPr>
        <sz val="14"/>
        <color indexed="8"/>
        <rFont val="Arial"/>
        <family val="2"/>
      </rPr>
      <t xml:space="preserve">  </t>
    </r>
  </si>
  <si>
    <r>
      <t>BREAKER PARA RIEL OMEGA 1X6A. 6KA</t>
    </r>
    <r>
      <rPr>
        <b/>
        <sz val="14"/>
        <color indexed="8"/>
        <rFont val="Arial"/>
        <family val="2"/>
      </rPr>
      <t xml:space="preserve"> </t>
    </r>
    <r>
      <rPr>
        <sz val="14"/>
        <color indexed="8"/>
        <rFont val="Arial"/>
        <family val="2"/>
      </rPr>
      <t xml:space="preserve">  </t>
    </r>
  </si>
  <si>
    <r>
      <t>BREAKER PARA RIEL OMEGA 1X20A. 6KA</t>
    </r>
    <r>
      <rPr>
        <b/>
        <sz val="14"/>
        <color indexed="8"/>
        <rFont val="Arial"/>
        <family val="2"/>
      </rPr>
      <t xml:space="preserve"> </t>
    </r>
    <r>
      <rPr>
        <sz val="14"/>
        <color indexed="8"/>
        <rFont val="Arial"/>
        <family val="2"/>
      </rPr>
      <t xml:space="preserve">  </t>
    </r>
  </si>
  <si>
    <r>
      <t>BREAKER PARA RIEL OMEGA 1X63A. 6KA</t>
    </r>
    <r>
      <rPr>
        <b/>
        <sz val="14"/>
        <color indexed="8"/>
        <rFont val="Arial"/>
        <family val="2"/>
      </rPr>
      <t xml:space="preserve"> </t>
    </r>
    <r>
      <rPr>
        <sz val="14"/>
        <color indexed="8"/>
        <rFont val="Arial"/>
        <family val="2"/>
      </rPr>
      <t xml:space="preserve">  </t>
    </r>
  </si>
  <si>
    <r>
      <t>BREAKER PARA RIEL OMEGA 2X20A. 6KA</t>
    </r>
    <r>
      <rPr>
        <b/>
        <sz val="14"/>
        <color indexed="8"/>
        <rFont val="Arial"/>
        <family val="2"/>
      </rPr>
      <t xml:space="preserve"> </t>
    </r>
    <r>
      <rPr>
        <sz val="14"/>
        <color indexed="8"/>
        <rFont val="Arial"/>
        <family val="2"/>
      </rPr>
      <t xml:space="preserve">  </t>
    </r>
  </si>
  <si>
    <r>
      <t>BREAKER PARA RIEL OMEGA 2X25A. 6KA</t>
    </r>
    <r>
      <rPr>
        <b/>
        <sz val="14"/>
        <color indexed="8"/>
        <rFont val="Arial"/>
        <family val="2"/>
      </rPr>
      <t xml:space="preserve"> </t>
    </r>
    <r>
      <rPr>
        <sz val="14"/>
        <color indexed="8"/>
        <rFont val="Arial"/>
        <family val="2"/>
      </rPr>
      <t xml:space="preserve">  </t>
    </r>
  </si>
  <si>
    <r>
      <t>BREAKER PARA RIEL OMEGA 2X32A. 6KA</t>
    </r>
    <r>
      <rPr>
        <b/>
        <sz val="14"/>
        <color indexed="8"/>
        <rFont val="Arial"/>
        <family val="2"/>
      </rPr>
      <t xml:space="preserve"> </t>
    </r>
    <r>
      <rPr>
        <sz val="14"/>
        <color indexed="8"/>
        <rFont val="Arial"/>
        <family val="2"/>
      </rPr>
      <t xml:space="preserve">  </t>
    </r>
  </si>
  <si>
    <r>
      <t>BREAKER PARA RIEL OMEGA 2X40A. 6KA</t>
    </r>
    <r>
      <rPr>
        <b/>
        <sz val="14"/>
        <color indexed="8"/>
        <rFont val="Arial"/>
        <family val="2"/>
      </rPr>
      <t xml:space="preserve"> </t>
    </r>
    <r>
      <rPr>
        <sz val="14"/>
        <color indexed="8"/>
        <rFont val="Arial"/>
        <family val="2"/>
      </rPr>
      <t xml:space="preserve">  </t>
    </r>
  </si>
  <si>
    <r>
      <t>BREAKER PARA RIEL OMEGA 2X50A. 6KA</t>
    </r>
    <r>
      <rPr>
        <b/>
        <sz val="14"/>
        <color indexed="8"/>
        <rFont val="Arial"/>
        <family val="2"/>
      </rPr>
      <t xml:space="preserve"> </t>
    </r>
    <r>
      <rPr>
        <sz val="14"/>
        <color indexed="8"/>
        <rFont val="Arial"/>
        <family val="2"/>
      </rPr>
      <t xml:space="preserve">  </t>
    </r>
  </si>
  <si>
    <r>
      <t>BREAKER PARA RIEL OMEGA 2X63A. 6KA</t>
    </r>
    <r>
      <rPr>
        <b/>
        <sz val="14"/>
        <color indexed="8"/>
        <rFont val="Arial"/>
        <family val="2"/>
      </rPr>
      <t xml:space="preserve"> </t>
    </r>
    <r>
      <rPr>
        <sz val="14"/>
        <color indexed="8"/>
        <rFont val="Arial"/>
        <family val="2"/>
      </rPr>
      <t xml:space="preserve">  </t>
    </r>
  </si>
  <si>
    <r>
      <t>BREAKER PARA RIEL OMEGA 3X6A. 6KA</t>
    </r>
    <r>
      <rPr>
        <b/>
        <sz val="14"/>
        <color indexed="8"/>
        <rFont val="Arial"/>
        <family val="2"/>
      </rPr>
      <t xml:space="preserve"> </t>
    </r>
    <r>
      <rPr>
        <sz val="14"/>
        <color indexed="8"/>
        <rFont val="Arial"/>
        <family val="2"/>
      </rPr>
      <t xml:space="preserve">  </t>
    </r>
  </si>
  <si>
    <r>
      <t>BREAKER PARA RIEL OMEGA 3X20A. 6KA</t>
    </r>
    <r>
      <rPr>
        <b/>
        <sz val="14"/>
        <color indexed="8"/>
        <rFont val="Arial"/>
        <family val="2"/>
      </rPr>
      <t xml:space="preserve"> </t>
    </r>
    <r>
      <rPr>
        <sz val="14"/>
        <color indexed="8"/>
        <rFont val="Arial"/>
        <family val="2"/>
      </rPr>
      <t xml:space="preserve">  </t>
    </r>
  </si>
  <si>
    <r>
      <t>BREAKER PARA RIEL OMEGA 3X32A. 6KA</t>
    </r>
    <r>
      <rPr>
        <b/>
        <sz val="14"/>
        <color indexed="8"/>
        <rFont val="Arial"/>
        <family val="2"/>
      </rPr>
      <t xml:space="preserve"> </t>
    </r>
    <r>
      <rPr>
        <sz val="14"/>
        <color indexed="8"/>
        <rFont val="Arial"/>
        <family val="2"/>
      </rPr>
      <t xml:space="preserve">  </t>
    </r>
  </si>
  <si>
    <r>
      <t>BREAKER PARA RIEL OMEGA 3X40A. 6KA</t>
    </r>
    <r>
      <rPr>
        <b/>
        <sz val="14"/>
        <color indexed="8"/>
        <rFont val="Arial"/>
        <family val="2"/>
      </rPr>
      <t xml:space="preserve"> </t>
    </r>
    <r>
      <rPr>
        <sz val="14"/>
        <color indexed="8"/>
        <rFont val="Arial"/>
        <family val="2"/>
      </rPr>
      <t xml:space="preserve">  </t>
    </r>
  </si>
  <si>
    <r>
      <t>BREAKER PARA RIEL OMEGA 3X50A. 6KA</t>
    </r>
    <r>
      <rPr>
        <b/>
        <sz val="14"/>
        <color indexed="8"/>
        <rFont val="Arial"/>
        <family val="2"/>
      </rPr>
      <t xml:space="preserve"> </t>
    </r>
    <r>
      <rPr>
        <sz val="14"/>
        <color indexed="8"/>
        <rFont val="Arial"/>
        <family val="2"/>
      </rPr>
      <t xml:space="preserve">  </t>
    </r>
  </si>
  <si>
    <r>
      <t xml:space="preserve">BREAKER PARA RIEL OMEGA 1X1A. 5KA, </t>
    </r>
    <r>
      <rPr>
        <b/>
        <sz val="14"/>
        <color indexed="8"/>
        <rFont val="Arial"/>
        <family val="2"/>
      </rPr>
      <t xml:space="preserve">UL </t>
    </r>
    <r>
      <rPr>
        <sz val="14"/>
        <color indexed="8"/>
        <rFont val="Arial"/>
        <family val="2"/>
      </rPr>
      <t xml:space="preserve">  </t>
    </r>
  </si>
  <si>
    <r>
      <t xml:space="preserve">BREAKER PARA RIEL OMEGA 1X2A. 5KA, </t>
    </r>
    <r>
      <rPr>
        <b/>
        <sz val="14"/>
        <color indexed="8"/>
        <rFont val="Arial"/>
        <family val="2"/>
      </rPr>
      <t xml:space="preserve">UL </t>
    </r>
    <r>
      <rPr>
        <sz val="14"/>
        <color indexed="8"/>
        <rFont val="Arial"/>
        <family val="2"/>
      </rPr>
      <t xml:space="preserve">  </t>
    </r>
  </si>
  <si>
    <r>
      <t xml:space="preserve">BREAKER PARA RIEL OMEGA 1X3A. 5KA, </t>
    </r>
    <r>
      <rPr>
        <b/>
        <sz val="14"/>
        <color indexed="8"/>
        <rFont val="Arial"/>
        <family val="2"/>
      </rPr>
      <t xml:space="preserve">UL </t>
    </r>
    <r>
      <rPr>
        <sz val="14"/>
        <color indexed="8"/>
        <rFont val="Arial"/>
        <family val="2"/>
      </rPr>
      <t xml:space="preserve">  </t>
    </r>
  </si>
  <si>
    <r>
      <t xml:space="preserve">BREAKER PARA RIEL OMEGA 1X4A. 5KA, </t>
    </r>
    <r>
      <rPr>
        <b/>
        <sz val="14"/>
        <color indexed="8"/>
        <rFont val="Arial"/>
        <family val="2"/>
      </rPr>
      <t xml:space="preserve">UL </t>
    </r>
    <r>
      <rPr>
        <sz val="14"/>
        <color indexed="8"/>
        <rFont val="Arial"/>
        <family val="2"/>
      </rPr>
      <t xml:space="preserve">  </t>
    </r>
  </si>
  <si>
    <r>
      <t xml:space="preserve">BREAKER PARA RIEL OMEGA 1X6A. 5KA, </t>
    </r>
    <r>
      <rPr>
        <b/>
        <sz val="14"/>
        <color indexed="8"/>
        <rFont val="Arial"/>
        <family val="2"/>
      </rPr>
      <t xml:space="preserve">UL </t>
    </r>
    <r>
      <rPr>
        <sz val="14"/>
        <color indexed="8"/>
        <rFont val="Arial"/>
        <family val="2"/>
      </rPr>
      <t xml:space="preserve">  </t>
    </r>
  </si>
  <si>
    <r>
      <t xml:space="preserve">BREAKER PARA RIEL OMEGA 1X10A. 5KA, </t>
    </r>
    <r>
      <rPr>
        <b/>
        <sz val="14"/>
        <color indexed="8"/>
        <rFont val="Arial"/>
        <family val="2"/>
      </rPr>
      <t xml:space="preserve">UL </t>
    </r>
    <r>
      <rPr>
        <sz val="14"/>
        <color indexed="8"/>
        <rFont val="Arial"/>
        <family val="2"/>
      </rPr>
      <t xml:space="preserve">  </t>
    </r>
  </si>
  <si>
    <r>
      <t xml:space="preserve">BREAKER PARA RIEL OMEGA 1X16A. 5KA, </t>
    </r>
    <r>
      <rPr>
        <b/>
        <sz val="14"/>
        <color indexed="8"/>
        <rFont val="Arial"/>
        <family val="2"/>
      </rPr>
      <t xml:space="preserve">UL </t>
    </r>
    <r>
      <rPr>
        <sz val="14"/>
        <color indexed="8"/>
        <rFont val="Arial"/>
        <family val="2"/>
      </rPr>
      <t xml:space="preserve">  </t>
    </r>
  </si>
  <si>
    <r>
      <t xml:space="preserve">BREAKER PARA RIEL OMEGA 1X20A. 5KA, </t>
    </r>
    <r>
      <rPr>
        <b/>
        <sz val="14"/>
        <color indexed="8"/>
        <rFont val="Arial"/>
        <family val="2"/>
      </rPr>
      <t xml:space="preserve">UL </t>
    </r>
    <r>
      <rPr>
        <sz val="14"/>
        <color indexed="8"/>
        <rFont val="Arial"/>
        <family val="2"/>
      </rPr>
      <t xml:space="preserve">  </t>
    </r>
  </si>
  <si>
    <r>
      <t xml:space="preserve">BREAKER PARA RIEL OMEGA 1X25A. 5KA, </t>
    </r>
    <r>
      <rPr>
        <b/>
        <sz val="14"/>
        <color indexed="8"/>
        <rFont val="Arial"/>
        <family val="2"/>
      </rPr>
      <t xml:space="preserve">UL </t>
    </r>
    <r>
      <rPr>
        <sz val="14"/>
        <color indexed="8"/>
        <rFont val="Arial"/>
        <family val="2"/>
      </rPr>
      <t xml:space="preserve">  </t>
    </r>
  </si>
  <si>
    <r>
      <t xml:space="preserve">BREAKER PARA RIEL OMEGA 1X32A. 5KA, </t>
    </r>
    <r>
      <rPr>
        <b/>
        <sz val="14"/>
        <color indexed="8"/>
        <rFont val="Arial"/>
        <family val="2"/>
      </rPr>
      <t xml:space="preserve">UL </t>
    </r>
    <r>
      <rPr>
        <sz val="14"/>
        <color indexed="8"/>
        <rFont val="Arial"/>
        <family val="2"/>
      </rPr>
      <t xml:space="preserve">  </t>
    </r>
  </si>
  <si>
    <r>
      <t xml:space="preserve">BREAKER PARA RIEL OMEGA 1X40A. 5KA, </t>
    </r>
    <r>
      <rPr>
        <b/>
        <sz val="14"/>
        <color indexed="8"/>
        <rFont val="Arial"/>
        <family val="2"/>
      </rPr>
      <t xml:space="preserve">UL </t>
    </r>
    <r>
      <rPr>
        <sz val="14"/>
        <color indexed="8"/>
        <rFont val="Arial"/>
        <family val="2"/>
      </rPr>
      <t xml:space="preserve">  </t>
    </r>
  </si>
  <si>
    <r>
      <t xml:space="preserve">BREAKER PARA RIEL OMEGA 1X50A. 5KA, </t>
    </r>
    <r>
      <rPr>
        <b/>
        <sz val="14"/>
        <color indexed="8"/>
        <rFont val="Arial"/>
        <family val="2"/>
      </rPr>
      <t xml:space="preserve">UL </t>
    </r>
    <r>
      <rPr>
        <sz val="14"/>
        <color indexed="8"/>
        <rFont val="Arial"/>
        <family val="2"/>
      </rPr>
      <t xml:space="preserve">  </t>
    </r>
  </si>
  <si>
    <r>
      <t xml:space="preserve">BREAKER PARA RIEL OMEGA 1X63A. 5KA, </t>
    </r>
    <r>
      <rPr>
        <b/>
        <sz val="14"/>
        <color indexed="8"/>
        <rFont val="Arial"/>
        <family val="2"/>
      </rPr>
      <t xml:space="preserve">UL </t>
    </r>
    <r>
      <rPr>
        <sz val="14"/>
        <color indexed="8"/>
        <rFont val="Arial"/>
        <family val="2"/>
      </rPr>
      <t xml:space="preserve">  </t>
    </r>
  </si>
  <si>
    <r>
      <t xml:space="preserve">BREAKER PARA RIEL OMEGA 2X1A. 5KA, </t>
    </r>
    <r>
      <rPr>
        <b/>
        <sz val="14"/>
        <color indexed="8"/>
        <rFont val="Arial"/>
        <family val="2"/>
      </rPr>
      <t xml:space="preserve">UL </t>
    </r>
    <r>
      <rPr>
        <sz val="14"/>
        <color indexed="8"/>
        <rFont val="Arial"/>
        <family val="2"/>
      </rPr>
      <t xml:space="preserve">  </t>
    </r>
  </si>
  <si>
    <r>
      <t xml:space="preserve">BREAKER PARA RIEL OMEGA 2X2A. 5KA, </t>
    </r>
    <r>
      <rPr>
        <b/>
        <sz val="14"/>
        <color indexed="8"/>
        <rFont val="Arial"/>
        <family val="2"/>
      </rPr>
      <t xml:space="preserve">UL </t>
    </r>
    <r>
      <rPr>
        <sz val="14"/>
        <color indexed="8"/>
        <rFont val="Arial"/>
        <family val="2"/>
      </rPr>
      <t xml:space="preserve">  </t>
    </r>
  </si>
  <si>
    <r>
      <t xml:space="preserve">BREAKER PARA RIEL OMEGA 2X4A. 5KA, </t>
    </r>
    <r>
      <rPr>
        <b/>
        <sz val="14"/>
        <color indexed="8"/>
        <rFont val="Arial"/>
        <family val="2"/>
      </rPr>
      <t xml:space="preserve">UL </t>
    </r>
    <r>
      <rPr>
        <sz val="14"/>
        <color indexed="8"/>
        <rFont val="Arial"/>
        <family val="2"/>
      </rPr>
      <t xml:space="preserve">  </t>
    </r>
  </si>
  <si>
    <r>
      <t xml:space="preserve">BREAKER PARA RIEL OMEGA 2X6A. 5KA, </t>
    </r>
    <r>
      <rPr>
        <b/>
        <sz val="14"/>
        <color indexed="8"/>
        <rFont val="Arial"/>
        <family val="2"/>
      </rPr>
      <t xml:space="preserve">UL </t>
    </r>
    <r>
      <rPr>
        <sz val="14"/>
        <color indexed="8"/>
        <rFont val="Arial"/>
        <family val="2"/>
      </rPr>
      <t xml:space="preserve">  </t>
    </r>
  </si>
  <si>
    <r>
      <t xml:space="preserve">BREAKER PARA RIEL OMEGA 2X10A. 5KA, </t>
    </r>
    <r>
      <rPr>
        <b/>
        <sz val="14"/>
        <color indexed="8"/>
        <rFont val="Arial"/>
        <family val="2"/>
      </rPr>
      <t xml:space="preserve">UL </t>
    </r>
    <r>
      <rPr>
        <sz val="14"/>
        <color indexed="8"/>
        <rFont val="Arial"/>
        <family val="2"/>
      </rPr>
      <t xml:space="preserve">  </t>
    </r>
  </si>
  <si>
    <r>
      <t xml:space="preserve">BREAKER PARA RIEL OMEGA 2X16A. 5KA, </t>
    </r>
    <r>
      <rPr>
        <b/>
        <sz val="14"/>
        <color indexed="8"/>
        <rFont val="Arial"/>
        <family val="2"/>
      </rPr>
      <t xml:space="preserve">UL </t>
    </r>
    <r>
      <rPr>
        <sz val="14"/>
        <color indexed="8"/>
        <rFont val="Arial"/>
        <family val="2"/>
      </rPr>
      <t xml:space="preserve">  </t>
    </r>
  </si>
  <si>
    <r>
      <t xml:space="preserve">BREAKER PARA RIEL OMEGA 2X20A. 5KA, </t>
    </r>
    <r>
      <rPr>
        <b/>
        <sz val="14"/>
        <color indexed="8"/>
        <rFont val="Arial"/>
        <family val="2"/>
      </rPr>
      <t xml:space="preserve">UL </t>
    </r>
    <r>
      <rPr>
        <sz val="14"/>
        <color indexed="8"/>
        <rFont val="Arial"/>
        <family val="2"/>
      </rPr>
      <t xml:space="preserve">  </t>
    </r>
  </si>
  <si>
    <r>
      <t xml:space="preserve">BREAKER PARA RIEL OMEGA 2X25A. 5KA, </t>
    </r>
    <r>
      <rPr>
        <b/>
        <sz val="14"/>
        <color indexed="8"/>
        <rFont val="Arial"/>
        <family val="2"/>
      </rPr>
      <t xml:space="preserve">UL </t>
    </r>
    <r>
      <rPr>
        <sz val="14"/>
        <color indexed="8"/>
        <rFont val="Arial"/>
        <family val="2"/>
      </rPr>
      <t xml:space="preserve">  </t>
    </r>
  </si>
  <si>
    <r>
      <t xml:space="preserve">BREAKER PARA RIEL OMEGA 2X32A. 5KA, </t>
    </r>
    <r>
      <rPr>
        <b/>
        <sz val="14"/>
        <color indexed="8"/>
        <rFont val="Arial"/>
        <family val="2"/>
      </rPr>
      <t xml:space="preserve">UL </t>
    </r>
    <r>
      <rPr>
        <sz val="14"/>
        <color indexed="8"/>
        <rFont val="Arial"/>
        <family val="2"/>
      </rPr>
      <t xml:space="preserve">  </t>
    </r>
  </si>
  <si>
    <r>
      <t xml:space="preserve">BREAKER PARA RIEL OMEGA 2X40A. 5KA, </t>
    </r>
    <r>
      <rPr>
        <b/>
        <sz val="14"/>
        <color indexed="8"/>
        <rFont val="Arial"/>
        <family val="2"/>
      </rPr>
      <t xml:space="preserve">UL </t>
    </r>
    <r>
      <rPr>
        <sz val="14"/>
        <color indexed="8"/>
        <rFont val="Arial"/>
        <family val="2"/>
      </rPr>
      <t xml:space="preserve">  </t>
    </r>
  </si>
  <si>
    <r>
      <t xml:space="preserve">BREAKER PARA RIEL OMEGA 2X50A. 5KA, </t>
    </r>
    <r>
      <rPr>
        <b/>
        <sz val="14"/>
        <color indexed="8"/>
        <rFont val="Arial"/>
        <family val="2"/>
      </rPr>
      <t xml:space="preserve">UL </t>
    </r>
    <r>
      <rPr>
        <sz val="14"/>
        <color indexed="8"/>
        <rFont val="Arial"/>
        <family val="2"/>
      </rPr>
      <t xml:space="preserve">  </t>
    </r>
  </si>
  <si>
    <r>
      <t xml:space="preserve">BREAKER PARA RIEL OMEGA 3X4A. 5KA, </t>
    </r>
    <r>
      <rPr>
        <b/>
        <sz val="14"/>
        <color indexed="8"/>
        <rFont val="Arial"/>
        <family val="2"/>
      </rPr>
      <t xml:space="preserve">UL </t>
    </r>
    <r>
      <rPr>
        <sz val="14"/>
        <color indexed="8"/>
        <rFont val="Arial"/>
        <family val="2"/>
      </rPr>
      <t xml:space="preserve">  </t>
    </r>
  </si>
  <si>
    <r>
      <t xml:space="preserve">BREAKER PARA RIEL OMEGA 3X6A. 5KA, </t>
    </r>
    <r>
      <rPr>
        <b/>
        <sz val="14"/>
        <color indexed="8"/>
        <rFont val="Arial"/>
        <family val="2"/>
      </rPr>
      <t xml:space="preserve">UL </t>
    </r>
    <r>
      <rPr>
        <sz val="14"/>
        <color indexed="8"/>
        <rFont val="Arial"/>
        <family val="2"/>
      </rPr>
      <t xml:space="preserve">  </t>
    </r>
  </si>
  <si>
    <r>
      <t xml:space="preserve">BREAKER PARA RIEL OMEGA 3X10A. 5KA, </t>
    </r>
    <r>
      <rPr>
        <b/>
        <sz val="14"/>
        <color indexed="8"/>
        <rFont val="Arial"/>
        <family val="2"/>
      </rPr>
      <t xml:space="preserve">UL </t>
    </r>
    <r>
      <rPr>
        <sz val="14"/>
        <color indexed="8"/>
        <rFont val="Arial"/>
        <family val="2"/>
      </rPr>
      <t xml:space="preserve">  </t>
    </r>
  </si>
  <si>
    <r>
      <t xml:space="preserve">BREAKER PARA RIEL OMEGA 3X16A. 5KA, </t>
    </r>
    <r>
      <rPr>
        <b/>
        <sz val="14"/>
        <color indexed="8"/>
        <rFont val="Arial"/>
        <family val="2"/>
      </rPr>
      <t xml:space="preserve">UL </t>
    </r>
    <r>
      <rPr>
        <sz val="14"/>
        <color indexed="8"/>
        <rFont val="Arial"/>
        <family val="2"/>
      </rPr>
      <t xml:space="preserve">  </t>
    </r>
  </si>
  <si>
    <r>
      <t xml:space="preserve">BREAKER PARA RIEL OMEGA 3X20A. 5KA, </t>
    </r>
    <r>
      <rPr>
        <b/>
        <sz val="14"/>
        <color indexed="8"/>
        <rFont val="Arial"/>
        <family val="2"/>
      </rPr>
      <t xml:space="preserve">UL </t>
    </r>
    <r>
      <rPr>
        <sz val="14"/>
        <color indexed="8"/>
        <rFont val="Arial"/>
        <family val="2"/>
      </rPr>
      <t xml:space="preserve">  </t>
    </r>
  </si>
  <si>
    <r>
      <t xml:space="preserve">BREAKER PARA RIEL OMEGA 3X25A. 5KA, </t>
    </r>
    <r>
      <rPr>
        <b/>
        <sz val="14"/>
        <color indexed="8"/>
        <rFont val="Arial"/>
        <family val="2"/>
      </rPr>
      <t xml:space="preserve">UL </t>
    </r>
    <r>
      <rPr>
        <sz val="14"/>
        <color indexed="8"/>
        <rFont val="Arial"/>
        <family val="2"/>
      </rPr>
      <t xml:space="preserve">  </t>
    </r>
  </si>
  <si>
    <r>
      <t xml:space="preserve">BREAKER PARA RIEL OMEGA 3X32A. 5KA, </t>
    </r>
    <r>
      <rPr>
        <b/>
        <sz val="14"/>
        <color indexed="8"/>
        <rFont val="Arial"/>
        <family val="2"/>
      </rPr>
      <t xml:space="preserve">UL </t>
    </r>
    <r>
      <rPr>
        <sz val="14"/>
        <color indexed="8"/>
        <rFont val="Arial"/>
        <family val="2"/>
      </rPr>
      <t xml:space="preserve">  </t>
    </r>
  </si>
  <si>
    <r>
      <t xml:space="preserve">BREAKER PARA RIEL OMEGA 3X40A. 5KA, </t>
    </r>
    <r>
      <rPr>
        <b/>
        <sz val="14"/>
        <color indexed="8"/>
        <rFont val="Arial"/>
        <family val="2"/>
      </rPr>
      <t xml:space="preserve">UL </t>
    </r>
    <r>
      <rPr>
        <sz val="14"/>
        <color indexed="8"/>
        <rFont val="Arial"/>
        <family val="2"/>
      </rPr>
      <t xml:space="preserve">  </t>
    </r>
  </si>
  <si>
    <r>
      <t xml:space="preserve">BREAKER PARA RIEL OMEGA 3X50A. 5KA, </t>
    </r>
    <r>
      <rPr>
        <b/>
        <sz val="14"/>
        <color indexed="8"/>
        <rFont val="Arial"/>
        <family val="2"/>
      </rPr>
      <t xml:space="preserve">UL </t>
    </r>
    <r>
      <rPr>
        <sz val="14"/>
        <color indexed="8"/>
        <rFont val="Arial"/>
        <family val="2"/>
      </rPr>
      <t xml:space="preserve">  </t>
    </r>
  </si>
  <si>
    <r>
      <t xml:space="preserve">BREAKER PARA RIEL OMEGA 3X63A. 5KA, </t>
    </r>
    <r>
      <rPr>
        <b/>
        <sz val="14"/>
        <color indexed="8"/>
        <rFont val="Arial"/>
        <family val="2"/>
      </rPr>
      <t xml:space="preserve">UL </t>
    </r>
    <r>
      <rPr>
        <sz val="14"/>
        <color indexed="8"/>
        <rFont val="Arial"/>
        <family val="2"/>
      </rPr>
      <t xml:space="preserve">  </t>
    </r>
  </si>
  <si>
    <r>
      <t xml:space="preserve">TOMA  </t>
    </r>
    <r>
      <rPr>
        <b/>
        <sz val="14"/>
        <rFont val="Arial"/>
        <family val="2"/>
      </rPr>
      <t>GFC</t>
    </r>
    <r>
      <rPr>
        <sz val="14"/>
        <rFont val="Arial"/>
        <family val="2"/>
      </rPr>
      <t xml:space="preserve">I POLO A TIERRA CON PROTECCION 20A,125 VAC, CLASE A, COLOR CREMA, 1 LED,  TAPA , UL </t>
    </r>
  </si>
  <si>
    <r>
      <t xml:space="preserve">TOMA  </t>
    </r>
    <r>
      <rPr>
        <b/>
        <sz val="14"/>
        <rFont val="Arial"/>
        <family val="2"/>
      </rPr>
      <t>GFC</t>
    </r>
    <r>
      <rPr>
        <sz val="14"/>
        <rFont val="Arial"/>
        <family val="2"/>
      </rPr>
      <t xml:space="preserve">I POLO A TIERRA CON PROTECCION  20A,  125 VAC, CLASE A, COLOR BLANCO, 1 LED,  TAPA , UL </t>
    </r>
  </si>
  <si>
    <r>
      <t xml:space="preserve">TOMA  </t>
    </r>
    <r>
      <rPr>
        <b/>
        <sz val="14"/>
        <rFont val="Arial"/>
        <family val="2"/>
      </rPr>
      <t>GFC</t>
    </r>
    <r>
      <rPr>
        <sz val="14"/>
        <rFont val="Arial"/>
        <family val="2"/>
      </rPr>
      <t xml:space="preserve">I POLO A TIERRA CON PROTECCION  20A,  125 VAC, CLASE A, COLOR CREMA, 2 LED,  TAPA , UL </t>
    </r>
  </si>
  <si>
    <r>
      <t xml:space="preserve">TOMA  </t>
    </r>
    <r>
      <rPr>
        <b/>
        <sz val="14"/>
        <rFont val="Arial"/>
        <family val="2"/>
      </rPr>
      <t>GFC</t>
    </r>
    <r>
      <rPr>
        <sz val="14"/>
        <rFont val="Arial"/>
        <family val="2"/>
      </rPr>
      <t xml:space="preserve">I POLO A TIERRA CON PROTECCION 20A,  125 VAC, CLASE A, COLOR BLANCO, 2 LED,  TAPA , UL </t>
    </r>
  </si>
  <si>
    <r>
      <t xml:space="preserve">CONECTOR PARA CABLE 18 - 10 AWG AMARILLO  </t>
    </r>
    <r>
      <rPr>
        <b/>
        <sz val="14"/>
        <rFont val="Arial"/>
        <family val="2"/>
      </rPr>
      <t>UL</t>
    </r>
  </si>
  <si>
    <r>
      <t xml:space="preserve">CONECTOR PARA CABLE 18 - 8 AWG ROJO </t>
    </r>
    <r>
      <rPr>
        <b/>
        <sz val="14"/>
        <rFont val="Arial"/>
        <family val="2"/>
      </rPr>
      <t xml:space="preserve"> UL</t>
    </r>
  </si>
  <si>
    <r>
      <t xml:space="preserve">CONECTOR PARA CABLE 14 - 10 AWG VERDE </t>
    </r>
    <r>
      <rPr>
        <b/>
        <sz val="14"/>
        <rFont val="Arial"/>
        <family val="2"/>
      </rPr>
      <t xml:space="preserve"> UL</t>
    </r>
  </si>
  <si>
    <r>
      <t>CONECTOR PARA CABLE 18 - 8 AWG GRIS</t>
    </r>
    <r>
      <rPr>
        <b/>
        <sz val="14"/>
        <rFont val="Arial"/>
        <family val="2"/>
      </rPr>
      <t xml:space="preserve"> UL</t>
    </r>
  </si>
  <si>
    <r>
      <t xml:space="preserve">CONECTOR PARA CABLE 22 - 10 AWG AMARILLO PEQUEÑO </t>
    </r>
    <r>
      <rPr>
        <b/>
        <sz val="14"/>
        <rFont val="Arial"/>
        <family val="2"/>
      </rPr>
      <t>UL</t>
    </r>
  </si>
  <si>
    <r>
      <t xml:space="preserve">CONECTOR PARA CABLE 22 - 14 AWG GRIS PEQUEÑO </t>
    </r>
    <r>
      <rPr>
        <b/>
        <sz val="14"/>
        <rFont val="Arial"/>
        <family val="2"/>
      </rPr>
      <t>UL</t>
    </r>
  </si>
  <si>
    <r>
      <t xml:space="preserve">CONECTOR PARA CABLE 22 - 14 AWG NARANJA PEQUEÑO  </t>
    </r>
    <r>
      <rPr>
        <b/>
        <sz val="14"/>
        <rFont val="Arial"/>
        <family val="2"/>
      </rPr>
      <t>UL</t>
    </r>
  </si>
  <si>
    <r>
      <t xml:space="preserve">CONECTOR PARA CABLE 22 - 14 AWG AZUL PEQUEÑO  </t>
    </r>
    <r>
      <rPr>
        <b/>
        <sz val="14"/>
        <rFont val="Arial"/>
        <family val="2"/>
      </rPr>
      <t>UL</t>
    </r>
  </si>
  <si>
    <r>
      <t xml:space="preserve">TERMOENCOGIBLE  </t>
    </r>
    <r>
      <rPr>
        <b/>
        <sz val="14"/>
        <rFont val="Arial"/>
        <family val="2"/>
      </rPr>
      <t>1.5/2mm I.D</t>
    </r>
    <r>
      <rPr>
        <sz val="14"/>
        <rFont val="Arial"/>
        <family val="2"/>
      </rPr>
      <t xml:space="preserve"> , RANGO DE TEMPERATURA  125°C,UL   </t>
    </r>
    <r>
      <rPr>
        <b/>
        <sz val="14"/>
        <rFont val="Arial"/>
        <family val="2"/>
      </rPr>
      <t xml:space="preserve">                                                  ROLLO 200M      </t>
    </r>
    <r>
      <rPr>
        <sz val="14"/>
        <rFont val="Arial"/>
        <family val="2"/>
      </rPr>
      <t xml:space="preserve">     </t>
    </r>
  </si>
  <si>
    <r>
      <t xml:space="preserve">TERMOENCOGIBLE  </t>
    </r>
    <r>
      <rPr>
        <b/>
        <sz val="14"/>
        <rFont val="Arial"/>
        <family val="2"/>
      </rPr>
      <t>2.5/3mm I.D</t>
    </r>
    <r>
      <rPr>
        <sz val="14"/>
        <rFont val="Arial"/>
        <family val="2"/>
      </rPr>
      <t xml:space="preserve"> , RANGO DE TEMPERATURA  125°C,UL                                               </t>
    </r>
    <r>
      <rPr>
        <b/>
        <sz val="14"/>
        <rFont val="Arial"/>
        <family val="2"/>
      </rPr>
      <t xml:space="preserve">      ROLLO 200M</t>
    </r>
  </si>
  <si>
    <r>
      <t>TERMOENCOGIBLE  3</t>
    </r>
    <r>
      <rPr>
        <b/>
        <sz val="14"/>
        <rFont val="Arial"/>
        <family val="2"/>
      </rPr>
      <t>/3.3mm I.D</t>
    </r>
    <r>
      <rPr>
        <sz val="14"/>
        <rFont val="Arial"/>
        <family val="2"/>
      </rPr>
      <t xml:space="preserve"> , RANGO DE TEMPERATURA  125°C,UL                                               </t>
    </r>
    <r>
      <rPr>
        <b/>
        <sz val="14"/>
        <rFont val="Arial"/>
        <family val="2"/>
      </rPr>
      <t xml:space="preserve">      ROLLO 200M</t>
    </r>
  </si>
  <si>
    <r>
      <t xml:space="preserve">TERMOENCOGIBLE  </t>
    </r>
    <r>
      <rPr>
        <b/>
        <sz val="14"/>
        <rFont val="Arial"/>
        <family val="2"/>
      </rPr>
      <t>4/4.5mm</t>
    </r>
    <r>
      <rPr>
        <sz val="14"/>
        <rFont val="Arial"/>
        <family val="2"/>
      </rPr>
      <t xml:space="preserve"> </t>
    </r>
    <r>
      <rPr>
        <b/>
        <sz val="14"/>
        <rFont val="Arial"/>
        <family val="2"/>
      </rPr>
      <t>I.D</t>
    </r>
    <r>
      <rPr>
        <sz val="14"/>
        <rFont val="Arial"/>
        <family val="2"/>
      </rPr>
      <t xml:space="preserve"> , RANGO DE TEMPERATURA 125°C ,UL                                                    </t>
    </r>
    <r>
      <rPr>
        <b/>
        <sz val="14"/>
        <rFont val="Arial"/>
        <family val="2"/>
      </rPr>
      <t xml:space="preserve"> ROLL0 100M </t>
    </r>
  </si>
  <si>
    <r>
      <t>TERMOENCOGIBLE  5</t>
    </r>
    <r>
      <rPr>
        <b/>
        <sz val="14"/>
        <rFont val="Arial"/>
        <family val="2"/>
      </rPr>
      <t>/5.5mm</t>
    </r>
    <r>
      <rPr>
        <sz val="14"/>
        <rFont val="Arial"/>
        <family val="2"/>
      </rPr>
      <t xml:space="preserve"> </t>
    </r>
    <r>
      <rPr>
        <b/>
        <sz val="14"/>
        <rFont val="Arial"/>
        <family val="2"/>
      </rPr>
      <t>I.D</t>
    </r>
    <r>
      <rPr>
        <sz val="14"/>
        <rFont val="Arial"/>
        <family val="2"/>
      </rPr>
      <t xml:space="preserve"> , RANGO DE TEMPERATURA 125°C ,UL                                                    </t>
    </r>
    <r>
      <rPr>
        <b/>
        <sz val="14"/>
        <rFont val="Arial"/>
        <family val="2"/>
      </rPr>
      <t xml:space="preserve"> ROLL0 100M </t>
    </r>
  </si>
  <si>
    <r>
      <t xml:space="preserve">TERMOENCOGIBLE  </t>
    </r>
    <r>
      <rPr>
        <b/>
        <sz val="14"/>
        <rFont val="Arial"/>
        <family val="2"/>
      </rPr>
      <t>6/6.5mm</t>
    </r>
    <r>
      <rPr>
        <sz val="14"/>
        <rFont val="Arial"/>
        <family val="2"/>
      </rPr>
      <t xml:space="preserve"> </t>
    </r>
    <r>
      <rPr>
        <b/>
        <sz val="14"/>
        <rFont val="Arial"/>
        <family val="2"/>
      </rPr>
      <t>I.D</t>
    </r>
    <r>
      <rPr>
        <sz val="14"/>
        <rFont val="Arial"/>
        <family val="2"/>
      </rPr>
      <t xml:space="preserve">, RANGO DE TEMPERATURA 125°C,UL                                                       </t>
    </r>
    <r>
      <rPr>
        <b/>
        <sz val="14"/>
        <rFont val="Arial"/>
        <family val="2"/>
      </rPr>
      <t>ROLLO 100M</t>
    </r>
    <r>
      <rPr>
        <sz val="14"/>
        <rFont val="Arial"/>
        <family val="2"/>
      </rPr>
      <t xml:space="preserve"> </t>
    </r>
  </si>
  <si>
    <r>
      <t xml:space="preserve">TERMOENCOGIBLE  </t>
    </r>
    <r>
      <rPr>
        <b/>
        <sz val="14"/>
        <rFont val="Arial"/>
        <family val="2"/>
      </rPr>
      <t>9/9.5mm I.D</t>
    </r>
    <r>
      <rPr>
        <sz val="14"/>
        <rFont val="Arial"/>
        <family val="2"/>
      </rPr>
      <t xml:space="preserve"> ,RANGO DE TEMPERATURA  125°C                                                            </t>
    </r>
    <r>
      <rPr>
        <b/>
        <sz val="14"/>
        <rFont val="Arial"/>
        <family val="2"/>
      </rPr>
      <t xml:space="preserve"> ROLLO 100M</t>
    </r>
  </si>
  <si>
    <r>
      <t xml:space="preserve">TERMOENCOGIBLE  </t>
    </r>
    <r>
      <rPr>
        <b/>
        <sz val="14"/>
        <rFont val="Arial"/>
        <family val="2"/>
      </rPr>
      <t>10/10.5mm I.D</t>
    </r>
    <r>
      <rPr>
        <sz val="14"/>
        <rFont val="Arial"/>
        <family val="2"/>
      </rPr>
      <t xml:space="preserve"> ,RANGO DE TEMPERATURA  125°C                                                            </t>
    </r>
    <r>
      <rPr>
        <b/>
        <sz val="14"/>
        <rFont val="Arial"/>
        <family val="2"/>
      </rPr>
      <t xml:space="preserve"> ROLLO 100M</t>
    </r>
  </si>
  <si>
    <r>
      <t xml:space="preserve">TERMOENCOENCOGIBLE  </t>
    </r>
    <r>
      <rPr>
        <b/>
        <sz val="14"/>
        <rFont val="Arial"/>
        <family val="2"/>
      </rPr>
      <t xml:space="preserve">12/12.5mm I.D </t>
    </r>
    <r>
      <rPr>
        <sz val="14"/>
        <rFont val="Arial"/>
        <family val="2"/>
      </rPr>
      <t xml:space="preserve">,RANGO DE TEMPERATURA 125°C,UL                                   </t>
    </r>
    <r>
      <rPr>
        <b/>
        <sz val="14"/>
        <rFont val="Arial"/>
        <family val="2"/>
      </rPr>
      <t xml:space="preserve"> ROLLO 100M</t>
    </r>
    <r>
      <rPr>
        <sz val="14"/>
        <rFont val="Arial"/>
        <family val="2"/>
      </rPr>
      <t xml:space="preserve">      </t>
    </r>
  </si>
  <si>
    <r>
      <t xml:space="preserve">TERMOENCOGIBLE </t>
    </r>
    <r>
      <rPr>
        <b/>
        <sz val="14"/>
        <rFont val="Arial"/>
        <family val="2"/>
      </rPr>
      <t>15/15.5mm I.D</t>
    </r>
    <r>
      <rPr>
        <sz val="14"/>
        <rFont val="Arial"/>
        <family val="2"/>
      </rPr>
      <t xml:space="preserve"> ,RANGO DE TEMPERATURA 125°C,UL                                                 </t>
    </r>
    <r>
      <rPr>
        <b/>
        <sz val="14"/>
        <rFont val="Arial"/>
        <family val="2"/>
      </rPr>
      <t xml:space="preserve">ROLLO 100M </t>
    </r>
  </si>
  <si>
    <r>
      <t xml:space="preserve">TERMOENCOGIBLE </t>
    </r>
    <r>
      <rPr>
        <b/>
        <sz val="14"/>
        <rFont val="Arial"/>
        <family val="2"/>
      </rPr>
      <t>18/18.7mm I.D</t>
    </r>
    <r>
      <rPr>
        <sz val="14"/>
        <rFont val="Arial"/>
        <family val="2"/>
      </rPr>
      <t xml:space="preserve"> ,RANGO DE TEMPERATURA 125°C,UL                                                 </t>
    </r>
    <r>
      <rPr>
        <b/>
        <sz val="14"/>
        <rFont val="Arial"/>
        <family val="2"/>
      </rPr>
      <t>ROLLO 50M</t>
    </r>
    <r>
      <rPr>
        <sz val="14"/>
        <rFont val="Arial"/>
        <family val="2"/>
      </rPr>
      <t xml:space="preserve">  </t>
    </r>
  </si>
  <si>
    <r>
      <t xml:space="preserve">TERMOENCOGIBLE </t>
    </r>
    <r>
      <rPr>
        <b/>
        <sz val="14"/>
        <rFont val="Arial"/>
        <family val="2"/>
      </rPr>
      <t>20/20.6mm I.D</t>
    </r>
    <r>
      <rPr>
        <sz val="14"/>
        <rFont val="Arial"/>
        <family val="2"/>
      </rPr>
      <t xml:space="preserve"> ,RANGO DE TEMPERATURA 125°C,UL                                                 </t>
    </r>
    <r>
      <rPr>
        <b/>
        <sz val="14"/>
        <rFont val="Arial"/>
        <family val="2"/>
      </rPr>
      <t>ROLLO 50M</t>
    </r>
    <r>
      <rPr>
        <sz val="14"/>
        <rFont val="Arial"/>
        <family val="2"/>
      </rPr>
      <t xml:space="preserve">  </t>
    </r>
  </si>
  <si>
    <r>
      <t>TERMOENCOGIBLE</t>
    </r>
    <r>
      <rPr>
        <b/>
        <sz val="14"/>
        <rFont val="Arial"/>
        <family val="2"/>
      </rPr>
      <t xml:space="preserve"> 25/25.5mm I.D</t>
    </r>
    <r>
      <rPr>
        <sz val="14"/>
        <rFont val="Arial"/>
        <family val="2"/>
      </rPr>
      <t xml:space="preserve">,RANGO DE TEMPERATURA 125°C ,UL                                                 </t>
    </r>
    <r>
      <rPr>
        <b/>
        <sz val="14"/>
        <rFont val="Arial"/>
        <family val="2"/>
      </rPr>
      <t>ROLLO 50M</t>
    </r>
    <r>
      <rPr>
        <sz val="14"/>
        <rFont val="Arial"/>
        <family val="2"/>
      </rPr>
      <t xml:space="preserve"> </t>
    </r>
  </si>
  <si>
    <r>
      <t>TERMOENCOGIBLE</t>
    </r>
    <r>
      <rPr>
        <b/>
        <sz val="14"/>
        <rFont val="Arial"/>
        <family val="2"/>
      </rPr>
      <t xml:space="preserve"> 30/31mm I.D</t>
    </r>
    <r>
      <rPr>
        <sz val="14"/>
        <rFont val="Arial"/>
        <family val="2"/>
      </rPr>
      <t xml:space="preserve">,RANGO DE TEMPERATURA 125°C ,UL                                                 </t>
    </r>
    <r>
      <rPr>
        <b/>
        <sz val="14"/>
        <rFont val="Arial"/>
        <family val="2"/>
      </rPr>
      <t>ROLLO 50M</t>
    </r>
    <r>
      <rPr>
        <sz val="14"/>
        <rFont val="Arial"/>
        <family val="2"/>
      </rPr>
      <t xml:space="preserve"> </t>
    </r>
  </si>
  <si>
    <r>
      <t>TERMOENCOGIBLE</t>
    </r>
    <r>
      <rPr>
        <b/>
        <sz val="14"/>
        <rFont val="Arial"/>
        <family val="2"/>
      </rPr>
      <t xml:space="preserve"> 40mm </t>
    </r>
    <r>
      <rPr>
        <sz val="14"/>
        <rFont val="Arial"/>
        <family val="2"/>
      </rPr>
      <t xml:space="preserve">,RANGO DE TEMPERATURA 125°C ,UL                                                 </t>
    </r>
    <r>
      <rPr>
        <b/>
        <sz val="14"/>
        <rFont val="Arial"/>
        <family val="2"/>
      </rPr>
      <t>ROLLO 50M</t>
    </r>
    <r>
      <rPr>
        <sz val="14"/>
        <rFont val="Arial"/>
        <family val="2"/>
      </rPr>
      <t xml:space="preserve"> </t>
    </r>
  </si>
  <si>
    <r>
      <t>TERMOENCOGIBLE</t>
    </r>
    <r>
      <rPr>
        <b/>
        <sz val="14"/>
        <rFont val="Arial"/>
        <family val="2"/>
      </rPr>
      <t xml:space="preserve">  ROJO 18/18.7mm I.D</t>
    </r>
    <r>
      <rPr>
        <sz val="14"/>
        <rFont val="Arial"/>
        <family val="2"/>
      </rPr>
      <t xml:space="preserve">,RANGO DE TEMPERATURA 125°C ,UL                                               </t>
    </r>
  </si>
  <si>
    <r>
      <t>TERMOENCOGIBLE</t>
    </r>
    <r>
      <rPr>
        <b/>
        <sz val="14"/>
        <rFont val="Arial"/>
        <family val="2"/>
      </rPr>
      <t xml:space="preserve">  AZUL 18/18.7mm I.D</t>
    </r>
    <r>
      <rPr>
        <sz val="14"/>
        <rFont val="Arial"/>
        <family val="2"/>
      </rPr>
      <t xml:space="preserve">,RANGO DE TEMPERATURA 125°C ,UL                                               </t>
    </r>
  </si>
  <si>
    <r>
      <t>TERMOENCOGIBLE</t>
    </r>
    <r>
      <rPr>
        <b/>
        <sz val="14"/>
        <rFont val="Arial"/>
        <family val="2"/>
      </rPr>
      <t xml:space="preserve"> AMARILLO 18/18.7mm I.D</t>
    </r>
    <r>
      <rPr>
        <sz val="14"/>
        <rFont val="Arial"/>
        <family val="2"/>
      </rPr>
      <t xml:space="preserve">,RANGO DE TEMPERATURA 125°C ,UL                                                 </t>
    </r>
    <r>
      <rPr>
        <b/>
        <sz val="7"/>
        <rFont val="Arial"/>
        <family val="2"/>
      </rPr>
      <t/>
    </r>
  </si>
  <si>
    <r>
      <t>TERMOENCOGIBLE</t>
    </r>
    <r>
      <rPr>
        <b/>
        <sz val="14"/>
        <rFont val="Arial"/>
        <family val="2"/>
      </rPr>
      <t xml:space="preserve"> VERDE 18/18.7mm I.D</t>
    </r>
    <r>
      <rPr>
        <sz val="14"/>
        <rFont val="Arial"/>
        <family val="2"/>
      </rPr>
      <t xml:space="preserve">,RANGO DE TEMPERATURA 125°C ,UL                                             </t>
    </r>
  </si>
  <si>
    <r>
      <t>TERMOENCOGIBLE</t>
    </r>
    <r>
      <rPr>
        <b/>
        <sz val="14"/>
        <rFont val="Arial"/>
        <family val="2"/>
      </rPr>
      <t xml:space="preserve"> ROJO 20/20.6mm I.D</t>
    </r>
    <r>
      <rPr>
        <sz val="14"/>
        <rFont val="Arial"/>
        <family val="2"/>
      </rPr>
      <t xml:space="preserve">,RANGO DE TEMPERATURA 125°C ,UL                                               </t>
    </r>
  </si>
  <si>
    <r>
      <t>TERMOENCOGIBLE</t>
    </r>
    <r>
      <rPr>
        <b/>
        <sz val="14"/>
        <rFont val="Arial"/>
        <family val="2"/>
      </rPr>
      <t xml:space="preserve"> AZUL 20/20.6mm I.D</t>
    </r>
    <r>
      <rPr>
        <sz val="14"/>
        <rFont val="Arial"/>
        <family val="2"/>
      </rPr>
      <t xml:space="preserve">,RANGO DE TEMPERATURA 125°C ,UL                                                 </t>
    </r>
    <r>
      <rPr>
        <b/>
        <sz val="7"/>
        <rFont val="Arial"/>
        <family val="2"/>
      </rPr>
      <t/>
    </r>
  </si>
  <si>
    <r>
      <t>TERMOENCOGIBLE</t>
    </r>
    <r>
      <rPr>
        <b/>
        <sz val="14"/>
        <rFont val="Arial"/>
        <family val="2"/>
      </rPr>
      <t xml:space="preserve"> AMARILLO 20/20.6mm I.D</t>
    </r>
    <r>
      <rPr>
        <sz val="14"/>
        <rFont val="Arial"/>
        <family val="2"/>
      </rPr>
      <t xml:space="preserve">,RANGO DE TEMPERATURA 125°C ,UL                                                </t>
    </r>
  </si>
  <si>
    <r>
      <t>TERMOENCOGIBLE</t>
    </r>
    <r>
      <rPr>
        <b/>
        <sz val="14"/>
        <rFont val="Arial"/>
        <family val="2"/>
      </rPr>
      <t xml:space="preserve"> VERDE 20/20.6mm I.D</t>
    </r>
    <r>
      <rPr>
        <sz val="14"/>
        <rFont val="Arial"/>
        <family val="2"/>
      </rPr>
      <t xml:space="preserve">,RANGO DE TEMPERATURA 125°C ,UL                                                </t>
    </r>
  </si>
  <si>
    <r>
      <t>TERMOENCOGIBLE</t>
    </r>
    <r>
      <rPr>
        <b/>
        <sz val="14"/>
        <rFont val="Arial"/>
        <family val="2"/>
      </rPr>
      <t xml:space="preserve"> ROJO 25/25.5mm I.D</t>
    </r>
    <r>
      <rPr>
        <sz val="14"/>
        <rFont val="Arial"/>
        <family val="2"/>
      </rPr>
      <t xml:space="preserve">,RANGO DE TEMPERATURA 125°C ,UL                                            </t>
    </r>
  </si>
  <si>
    <r>
      <t>TERMOENCOGIBLE</t>
    </r>
    <r>
      <rPr>
        <b/>
        <sz val="14"/>
        <rFont val="Arial"/>
        <family val="2"/>
      </rPr>
      <t xml:space="preserve"> AZUL 25/25.5mm I.D</t>
    </r>
    <r>
      <rPr>
        <sz val="14"/>
        <rFont val="Arial"/>
        <family val="2"/>
      </rPr>
      <t xml:space="preserve">,RANGO DE TEMPERATURA 125°C ,UL                                            </t>
    </r>
  </si>
  <si>
    <r>
      <t>TERMOENCOGIBLE</t>
    </r>
    <r>
      <rPr>
        <b/>
        <sz val="14"/>
        <rFont val="Arial"/>
        <family val="2"/>
      </rPr>
      <t xml:space="preserve"> AMARILLO 25/25.5mm I.D</t>
    </r>
    <r>
      <rPr>
        <sz val="14"/>
        <rFont val="Arial"/>
        <family val="2"/>
      </rPr>
      <t xml:space="preserve">,RANGO DE TEMPERATURA 125°C ,UL                                                 </t>
    </r>
    <r>
      <rPr>
        <b/>
        <sz val="7"/>
        <rFont val="Arial"/>
        <family val="2"/>
      </rPr>
      <t/>
    </r>
  </si>
  <si>
    <r>
      <t>TERMOENCOGIBLE</t>
    </r>
    <r>
      <rPr>
        <b/>
        <sz val="14"/>
        <rFont val="Arial"/>
        <family val="2"/>
      </rPr>
      <t xml:space="preserve"> VERDE 25/25.5mm I.D</t>
    </r>
    <r>
      <rPr>
        <sz val="14"/>
        <rFont val="Arial"/>
        <family val="2"/>
      </rPr>
      <t xml:space="preserve">,RANGO DE TEMPERATURA 125°C ,UL                                                </t>
    </r>
  </si>
  <si>
    <r>
      <t xml:space="preserve">TUBING ID 1.68mm 200°C  UL TIPO L                                 </t>
    </r>
    <r>
      <rPr>
        <b/>
        <sz val="14"/>
        <rFont val="Arial"/>
        <family val="2"/>
      </rPr>
      <t xml:space="preserve"> </t>
    </r>
  </si>
  <si>
    <t>https://mall.industry.siemens.com/mall/es/co/Catalog/Product/3RT2015-1AN21</t>
  </si>
  <si>
    <t>https://mall.industry.siemens.com/mall/es/co/Catalog/Product/3RT2015-1AF02</t>
  </si>
  <si>
    <t>https://mall.industry.siemens.com/mall/es/co/Catalog/Product/3RT2015-1AN22</t>
  </si>
  <si>
    <t>https://mall.industry.siemens.com/mall/es/co/Catalog/Product/3RT2016-1AF01</t>
  </si>
  <si>
    <t>https://mall.industry.siemens.com/mall/es/co/Catalog/Product/3RT2016-1AN21</t>
  </si>
  <si>
    <t>https://mall.industry.siemens.com/mall/es/co/Catalog/Product/3RT2016-1AF02</t>
  </si>
  <si>
    <t>https://mall.industry.siemens.com/mall/es/co/Catalog/Product/3RT2016-1AN22</t>
  </si>
  <si>
    <t>https://mall.industry.siemens.com/mall/es/co/Catalog/Product/3RT2017-1AF01</t>
  </si>
  <si>
    <t>https://mall.industry.siemens.com/mall/es/co/Catalog/Product/3RT2017-1AN21</t>
  </si>
  <si>
    <t>https://mall.industry.siemens.com/mall/es/co/Catalog/Product/3RT2017-1AF02</t>
  </si>
  <si>
    <t>https://mall.industry.siemens.com/mall/es/co/Catalog/Product/3RT2017-1AN22</t>
  </si>
  <si>
    <t>https://mall.industry.siemens.com/mall/es/co/Catalog/Product/3RT2018-1AF01</t>
  </si>
  <si>
    <t>https://mall.industry.siemens.com/mall/es/co/Catalog/Product/3RT2018-1AN21</t>
  </si>
  <si>
    <t>https://mall.industry.siemens.com/mall/es/co/Catalog/Product/3RT2018-1AF02</t>
  </si>
  <si>
    <t>https://mall.industry.siemens.com/mall/es/co/Catalog/Product/3RT2018-1AN22</t>
  </si>
  <si>
    <t>https://mall.industry.siemens.com/mall/es/co/Catalog/Product/3RT2023-1AG20</t>
  </si>
  <si>
    <t>https://mall.industry.siemens.com/mall/es/co/Catalog/Product/3RT2023-1AN20</t>
  </si>
  <si>
    <t>https://mall.industry.siemens.com/mall/es/co/Catalog/Product/3RT2024-1AG20</t>
  </si>
  <si>
    <t>https://mall.industry.siemens.com/mall/es/co/Catalog/Product/3RT2024-1AN20</t>
  </si>
  <si>
    <t>https://mall.industry.siemens.com/mall/es/co/Catalog/Product/3RT2025-1AG20</t>
  </si>
  <si>
    <t>https://mall.industry.siemens.com/mall/es/co/Catalog/Product/3RT2025-1AN20</t>
  </si>
  <si>
    <t>https://mall.industry.siemens.com/mall/es/co/Catalog/Product/3RT2026-1AG20</t>
  </si>
  <si>
    <t>https://mall.industry.siemens.com/mall/es/co/Catalog/Product/3RT2026-1AN20</t>
  </si>
  <si>
    <t>https://mall.industry.siemens.com/mall/es/co/Catalog/Product/3RT2027-1AG20</t>
  </si>
  <si>
    <t>https://mall.industry.siemens.com/mall/es/co/Catalog/Product/3RT2027-1AN20</t>
  </si>
  <si>
    <t>https://mall.industry.siemens.com/mall/es/co/Catalog/Product/3RT2028-1AG20</t>
  </si>
  <si>
    <t>https://mall.industry.siemens.com/mall/es/co/Catalog/Product/3RT2028-1AN20</t>
  </si>
  <si>
    <t>https://mall.industry.siemens.com/mall/es/co/Catalog/Product/3RT2035-1AG20</t>
  </si>
  <si>
    <t>https://mall.industry.siemens.com/mall/es/co/Catalog/Product/3RT2035-1AN20</t>
  </si>
  <si>
    <t>https://mall.industry.siemens.com/mall/es/co/Catalog/Product/3RT2036-1AG20</t>
  </si>
  <si>
    <t>https://mall.industry.siemens.com/mall/es/co/Catalog/Product/3RT2036-1AN20</t>
  </si>
  <si>
    <t>https://mall.industry.siemens.com/mall/es/co/Catalog/Product/3RT2037-1AG20</t>
  </si>
  <si>
    <t>https://mall.industry.siemens.com/mall/es/co/Catalog/Product/3RT2037-1AN20</t>
  </si>
  <si>
    <t>https://mall.industry.siemens.com/mall/es/co/Catalog/Product/3RT2038-1AG20</t>
  </si>
  <si>
    <t>https://mall.industry.siemens.com/mall/es/co/Catalog/Product/3RT2038-1AN20</t>
  </si>
  <si>
    <t>https://mall.industry.siemens.com/mall/es/co/Catalog/Product/3RT2045-1AG20</t>
  </si>
  <si>
    <t>https://mall.industry.siemens.com/mall/es/co/Catalog/Product/3RT2045-1AN20</t>
  </si>
  <si>
    <t>https://mall.industry.siemens.com/mall/es/co/Catalog/Product/3RT2046-1AG20</t>
  </si>
  <si>
    <t>https://mall.industry.siemens.com/mall/es/co/Catalog/Product/3RT2046-1AN20</t>
  </si>
  <si>
    <t>https://mall.industry.siemens.com/mall/es/co/Catalog/Product/3RT2047-1AG20</t>
  </si>
  <si>
    <t>https://mall.industry.siemens.com/mall/es/co/Catalog/Product/3RT2047-1AP60</t>
  </si>
  <si>
    <t>https://mall.industry.siemens.com/mall/es/co/Catalog/Product/3RT1054-1AF36</t>
  </si>
  <si>
    <t>https://mall.industry.siemens.com/mall/es/co/Catalog/Product/3RT1054-1AP36</t>
  </si>
  <si>
    <t>https://mall.industry.siemens.com/mall/es/co/Catalog/Product/3RT1055-6AF36</t>
  </si>
  <si>
    <t>https://mall.industry.siemens.com/mall/es/co/Catalog/Product/3RT1055-6AP36</t>
  </si>
  <si>
    <t>https://mall.industry.siemens.com/mall/es/co/Catalog/Product/3RT1056-6AF36</t>
  </si>
  <si>
    <t>https://mall.industry.siemens.com/mall/es/co/Catalog/Product/3RT1056-6AP36</t>
  </si>
  <si>
    <t>https://mall.industry.siemens.com/mall/es/co/Catalog/Product/3RT1064-6AF36</t>
  </si>
  <si>
    <t>https://mall.industry.siemens.com/mall/es/co/Catalog/Product/3RT1064-6AP36</t>
  </si>
  <si>
    <t>https://mall.industry.siemens.com/mall/es/co/Catalog/Product/3RT1065-6AF36</t>
  </si>
  <si>
    <t>https://mall.industry.siemens.com/mall/es/co/Catalog/Product/3RT1065-6AP36</t>
  </si>
  <si>
    <t>https://mall.industry.siemens.com/mall/es/co/Catalog/Product/3RT1075-6AF36</t>
  </si>
  <si>
    <t>https://mall.industry.siemens.com/mall/es/co/Catalog/Product/3RT1075-6AP36</t>
  </si>
  <si>
    <t>https://mall.industry.siemens.com/mall/es/co/Catalog/Product/3RT1076-6AF36</t>
  </si>
  <si>
    <t>https://mall.industry.siemens.com/mall/es/co/Catalog/Product/3RT1076-6AP36</t>
  </si>
  <si>
    <t>https://mall.industry.siemens.com/mall/es/co/Catalog/Product/3RT1264-6AP36</t>
  </si>
  <si>
    <t>https://mall.industry.siemens.com/mall/es/co/Catalog/Product/3RT1265-6AP36</t>
  </si>
  <si>
    <t>https://mall.industry.siemens.com/mall/es/co/Catalog/Product/3RT1266-6AP36</t>
  </si>
  <si>
    <t>https://mall.industry.siemens.com/mall/es/co/Catalog/Product/3RT1275-6AP36</t>
  </si>
  <si>
    <t>https://mall.industry.siemens.com/mall/es/co/Catalog/Product/3RT1276-6AP36</t>
  </si>
  <si>
    <t>https://mall.industry.siemens.com/mall/es/co/Catalog/Product/3TF6844-0CM7</t>
  </si>
  <si>
    <t>https://mall.industry.siemens.com/mall/es/co/Catalog/Product/3TF6944-0CM7</t>
  </si>
  <si>
    <t>https://mall.industry.siemens.com/mall/es/co/Catalog/Product/3RT1481-6AF36</t>
  </si>
  <si>
    <t>https://mall.industry.siemens.com/mall/es/co/Catalog/Product/3RT1481-6AP36</t>
  </si>
  <si>
    <t>https://mall.industry.siemens.com/mall/es/co/Catalog/Product/3RT1482-6AF36</t>
  </si>
  <si>
    <t>https://mall.industry.siemens.com/mall/es/co/Catalog/Product/3RT1482-6AP36</t>
  </si>
  <si>
    <t>https://mall.industry.siemens.com/mall/es/co/Catalog/Product/3RT1483-6AP36</t>
  </si>
  <si>
    <t>https://mall.industry.siemens.com/mall/es/co/Catalog/Product/3RT1485-6AP36</t>
  </si>
  <si>
    <t>https://mall.industry.siemens.com/mall/es/co/Catalog/Product/3RT2015-1BB41</t>
  </si>
  <si>
    <t>https://mall.industry.siemens.com/mall/es/co/Catalog/Product/3RT2015-1BB42</t>
  </si>
  <si>
    <t>https://mall.industry.siemens.com/mall/es/co/Catalog/Product/3RT2016-1BB41</t>
  </si>
  <si>
    <t>https://mall.industry.siemens.com/mall/es/co/Catalog/Product/3RT2016-1BB42</t>
  </si>
  <si>
    <t>https://mall.industry.siemens.com/mall/es/co/Catalog/Product/3RT2017-1BB41</t>
  </si>
  <si>
    <t>https://mall.industry.siemens.com/mall/es/co/Catalog/Product/3RT2017-1BB42</t>
  </si>
  <si>
    <t>https://mall.industry.siemens.com/mall/es/co/Catalog/Product/3RT2018-1BB41</t>
  </si>
  <si>
    <t>https://mall.industry.siemens.com/mall/es/co/Catalog/Product/3RT2018-1BB42</t>
  </si>
  <si>
    <t>https://mall.industry.siemens.com/mall/es/co/Catalog/Product/3RT2026-1BB40</t>
  </si>
  <si>
    <t>https://mall.industry.siemens.com/mall/es/co/Catalog/Product/3RT2027-1BB40</t>
  </si>
  <si>
    <t>https://mall.industry.siemens.com/mall/es/co/Catalog/Product/3RT2028-1BB40</t>
  </si>
  <si>
    <t>https://mall.industry.siemens.com/mall/es/co/Catalog/Product/3RT2036-1NB30</t>
  </si>
  <si>
    <t>https://mall.industry.siemens.com/mall/es/co/Catalog/Product/3RT2037-1NB30</t>
  </si>
  <si>
    <t>https://mall.industry.siemens.com/mall/es/co/Catalog/Product/3RT2038-1NB30</t>
  </si>
  <si>
    <t>https://mall.industry.siemens.com/mall/es/co/Catalog/Product/3RT2617-1AF03</t>
  </si>
  <si>
    <t>https://mall.industry.siemens.com/mall/es/co/Catalog/Product/3RT2617-1AP03</t>
  </si>
  <si>
    <t>https://mall.industry.siemens.com/mall/es/co/Catalog/Product/3RT2625-1AK65</t>
  </si>
  <si>
    <t>https://mall.industry.siemens.com/mall/es/co/Catalog/Product/3RT2625-1AP65</t>
  </si>
  <si>
    <t>https://mall.industry.siemens.com/mall/es/co/Catalog/Product/3RT2627-1AK65</t>
  </si>
  <si>
    <t>https://mall.industry.siemens.com/mall/es/co/Catalog/Product/3RT2627-1AL25</t>
  </si>
  <si>
    <t>https://mall.industry.siemens.com/mall/es/co/Catalog/Product/3RT2628-1AK65</t>
  </si>
  <si>
    <t>https://mall.industry.siemens.com/mall/es/co/Catalog/Product/3RT2628-1AP65</t>
  </si>
  <si>
    <t>https://mall.industry.siemens.com/mall/es/co/Catalog/Product/3RT2636-1AN23</t>
  </si>
  <si>
    <t>https://mall.industry.siemens.com/mall/es/co/Catalog/Product/3RT2637-1AL23</t>
  </si>
  <si>
    <t>https://mall.industry.siemens.com/mall/es/co/Catalog/Product/3RT2646-1AL23</t>
  </si>
  <si>
    <t>https://mall.industry.siemens.com/mall/es/co/Catalog/Product/3RH2122-1BB40</t>
  </si>
  <si>
    <t>https://mall.industry.siemens.com/mall/es/co/Catalog/Product/3RH2122-1AF00</t>
  </si>
  <si>
    <t>https://mall.industry.siemens.com/mall/es/co/Catalog/Product/3RH2122-1AN20</t>
  </si>
  <si>
    <t>https://mall.industry.siemens.com/mall/es/co/Catalog/Product/3RH2911-1HA31</t>
  </si>
  <si>
    <t>https://mall.industry.siemens.com/mall/es/co/Catalog/Product/3RH2911-1HA22</t>
  </si>
  <si>
    <t>https://mall.industry.siemens.com/mall/es/co/Catalog/Product/3RH2911-1HA11</t>
  </si>
  <si>
    <t xml:space="preserve">https://mall.industry.siemens.com/mall/es/co/Catalog/Product/3RH1921-1XA22-0MA0 </t>
  </si>
  <si>
    <t>https://mall.industry.siemens.com/mall/es/co/Catalog/Product/3RH2911-1DA11</t>
  </si>
  <si>
    <t>https://mall.industry.siemens.com/mall/es/co/Catalog/Product/3RH1921-1DA11</t>
  </si>
  <si>
    <t>https://mall.industry.siemens.com/mall/es/co/Catalog/Product/3RH2921-1DA11</t>
  </si>
  <si>
    <t>https://mall.industry.siemens.com/mall/es/co/Catalog/Product/3TX7686-1A</t>
  </si>
  <si>
    <t>https://mall.industry.siemens.com/mall/es/co/Catalog/Product/3RA2913-2AA1</t>
  </si>
  <si>
    <t>https://mall.industry.siemens.com/mall/es/co/Catalog/Product/3RA2923-2AA1</t>
  </si>
  <si>
    <t>https://mall.industry.siemens.com/mall/es/co/Catalog/Product/3RA2934-2B</t>
  </si>
  <si>
    <t>https://mall.industry.siemens.com/mall/es/co/Catalog/Product/3RA2933-2AA1</t>
  </si>
  <si>
    <t>https://mall.industry.siemens.com/mall/es/co/Catalog/Product/3RA2943-2AA1</t>
  </si>
  <si>
    <t>https://mall.industry.siemens.com/mall/es/co/Catalog/Product/3RA1954-2A</t>
  </si>
  <si>
    <t>https://mall.industry.siemens.com/mall/es/co/Catalog/Product/3RA1953-2A</t>
  </si>
  <si>
    <t>https://mall.industry.siemens.com/mall/es/co/Catalog/Product/3RA1963-2A</t>
  </si>
  <si>
    <t>https://mall.industry.siemens.com/mall/es/co/Catalog/Product/3RA1973-2A</t>
  </si>
  <si>
    <t xml:space="preserve">https://mall.industry.siemens.com/mall/es/co/Catalog/Product/3RA2816-0EW20 </t>
  </si>
  <si>
    <t xml:space="preserve">https://mall.industry.siemens.com/mall/es/co/Catalog/Product/3RA2913-2BB1 </t>
  </si>
  <si>
    <t>https://mall.industry.siemens.com/mall/es/co/Catalog/Product/3RA2924-2BB1</t>
  </si>
  <si>
    <t>https://mall.industry.siemens.com/mall/es/co/Catalog/Product/3RA2933-2C</t>
  </si>
  <si>
    <t>https://mall.industry.siemens.com/mall/es/co/Catalog/Product/3RA2933-2BB1</t>
  </si>
  <si>
    <t>https://mall.industry.siemens.com/mall/es/co/Catalog/Product/3RA2712-1AA00</t>
  </si>
  <si>
    <t xml:space="preserve">https://mall.industry.siemens.com/mall/es/co/Catalog/Product/3RA2711-1AA00 </t>
  </si>
  <si>
    <t>https://mall.industry.siemens.com/mall/es/co/Catalog/Product/3RT2916-1BB00</t>
  </si>
  <si>
    <t>https://mall.industry.siemens.com/mall/es/co/Catalog/Product/3RT2935-6A</t>
  </si>
  <si>
    <t>https://mall.industry.siemens.com/mall/es/co/Catalog/Product/3RT2936-6A</t>
  </si>
  <si>
    <t>https://mall.industry.siemens.com/mall/es/co/Catalog/Product/3RT2937-6A</t>
  </si>
  <si>
    <t>https://mall.industry.siemens.com/mall/es/co/Catalog/Product/3RT2938-6A</t>
  </si>
  <si>
    <t>https://mall.industry.siemens.com/mall/es/co/Catalog/Product/3RT2945-6A</t>
  </si>
  <si>
    <t>https://mall.industry.siemens.com/mall/es/co/Catalog/Product/3RT2946-6A</t>
  </si>
  <si>
    <t>https://mall.industry.siemens.com/mall/es/co/Catalog/Product/3RT2947-6A</t>
  </si>
  <si>
    <t>https://mall.industry.siemens.com/mall/es/co/Catalog/Product/3RT1954-6A</t>
  </si>
  <si>
    <t>https://mall.industry.siemens.com/mall/es/co/Catalog/Product/3RT1955-6A</t>
  </si>
  <si>
    <t>https://mall.industry.siemens.com/mall/es/co/Catalog/Product/3RT1956-6A</t>
  </si>
  <si>
    <t>https://mall.industry.siemens.com/mall/es/co/Catalog/Product/3RT1964-6A</t>
  </si>
  <si>
    <t>https://mall.industry.siemens.com/mall/es/co/Catalog/Product/3RT1965-6A</t>
  </si>
  <si>
    <t>https://mall.industry.siemens.com/mall/es/co/Catalog/Product/3RT1975-6A</t>
  </si>
  <si>
    <t>https://mall.industry.siemens.com/mall/es/co/Catalog/Product/3RT1976-6A</t>
  </si>
  <si>
    <t>https://mall.industry.siemens.com/mall/es/co/Catalog/Product/3RT2924-5AC21</t>
  </si>
  <si>
    <t>https://mall.industry.siemens.com/mall/es/co/Catalog/Product/3RT2926-5AC21</t>
  </si>
  <si>
    <t>https://mall.industry.siemens.com/mall/es/co/Catalog/Product/3RT2934-5AC21</t>
  </si>
  <si>
    <t>https://mall.industry.siemens.com/mall/es/co/Catalog/Product/3RT2944-5AC21</t>
  </si>
  <si>
    <t>https://mall.industry.siemens.com/mall/es/co/Catalog/Product/3RT1955-5AB31</t>
  </si>
  <si>
    <t>https://mall.industry.siemens.com/mall/es/co/Catalog/Product/3RT1965-5AB31</t>
  </si>
  <si>
    <t>https://mall.industry.siemens.com/mall/es/co/Catalog/Product/3RT1975-5AB31</t>
  </si>
  <si>
    <t>https://mall.industry.siemens.com/mall/es/co/Catalog/Product/3RT2924-5AH21</t>
  </si>
  <si>
    <t>https://mall.industry.siemens.com/mall/es/co/Catalog/Product/3RT2926-5AH21</t>
  </si>
  <si>
    <t>https://mall.industry.siemens.com/mall/es/co/Catalog/Product/3RT2934-5AH21</t>
  </si>
  <si>
    <t>https://mall.industry.siemens.com/mall/es/co/Catalog/Product/3RT2944-5AH21</t>
  </si>
  <si>
    <t>https://mall.industry.siemens.com/mall/es/co/Catalog/Product/3RT1955-5AD31</t>
  </si>
  <si>
    <t>https://mall.industry.siemens.com/mall/es/co/Catalog/Product/3RT1965-5AD31</t>
  </si>
  <si>
    <t>https://mall.industry.siemens.com/mall/es/co/Catalog/Product/3RT1975-5AD31</t>
  </si>
  <si>
    <t>https://mall.industry.siemens.com/mall/es/co/Catalog/Product/3RT2924-5AG21</t>
  </si>
  <si>
    <t>https://mall.industry.siemens.com/mall/es/co/Catalog/Product/3RT2926-5AG21</t>
  </si>
  <si>
    <t>https://mall.industry.siemens.com/mall/es/co/Catalog/Product/3RT2934-5AG21</t>
  </si>
  <si>
    <t>https://mall.industry.siemens.com/mall/es/co/Catalog/Product/3RT2944-5AG21</t>
  </si>
  <si>
    <t>https://mall.industry.siemens.com/mall/es/co/Catalog/Product/3RT1955-5AF31</t>
  </si>
  <si>
    <t>https://mall.industry.siemens.com/mall/es/co/Catalog/Product/3RT1965-5AF31</t>
  </si>
  <si>
    <t>https://mall.industry.siemens.com/mall/es/co/Catalog/Product/3RT1975-5AF31</t>
  </si>
  <si>
    <t>https://mall.industry.siemens.com/mall/es/co/Catalog/Product/3RT2924-5AN21</t>
  </si>
  <si>
    <t>https://mall.industry.siemens.com/mall/es/co/Catalog/Product/3RT2926-5AN21</t>
  </si>
  <si>
    <t>https://mall.industry.siemens.com/mall/es/co/Catalog/Product/3RT2934-5AN21</t>
  </si>
  <si>
    <t>https://mall.industry.siemens.com/mall/es/co/Catalog/Product/3RT2944-5AN21</t>
  </si>
  <si>
    <t>https://mall.industry.siemens.com/mall/es/co/Catalog/Product/3RT1955-5AP31</t>
  </si>
  <si>
    <t>https://mall.industry.siemens.com/mall/es/co/Catalog/Product/3RT1965-5AP31</t>
  </si>
  <si>
    <t>https://mall.industry.siemens.com/mall/es/co/Catalog/Product/3RT1975-5AP31</t>
  </si>
  <si>
    <t>https://mall.industry.siemens.com/mall/es/co/Catalog/Product/3RT2924-5AR61</t>
  </si>
  <si>
    <t>https://mall.industry.siemens.com/mall/es/co/Catalog/Product/3RT2926-5AR61</t>
  </si>
  <si>
    <t>https://mall.industry.siemens.com/mall/es/co/Catalog/Product/3RT2934-5AR61</t>
  </si>
  <si>
    <t>https://mall.industry.siemens.com/mall/es/co/Catalog/Product/3RT2944-5AR61</t>
  </si>
  <si>
    <t>https://mall.industry.siemens.com/mall/es/co/Catalog/Product/3RT1955-5AR31</t>
  </si>
  <si>
    <t>https://mall.industry.siemens.com/mall/es/co/Catalog/Product/3RT1965-5AR31</t>
  </si>
  <si>
    <t>https://mall.industry.siemens.com/mall/es/co/Catalog/Product/3RT1975-5AR31</t>
  </si>
  <si>
    <t>https://mall.industry.siemens.com/mall/es/co/Catalog/Product/3RF2410-1AC45</t>
  </si>
  <si>
    <t>https://mall.industry.siemens.com/mall/es/co/Catalog/Product/3RF2420-1AC45</t>
  </si>
  <si>
    <t>https://mall.industry.siemens.com/mall/es/co/Catalog/Product/3RF2430-1AC45</t>
  </si>
  <si>
    <t>https://mall.industry.siemens.com/mall/es/co/Catalog/Product/3RF2440-1AC45</t>
  </si>
  <si>
    <t>https://mall.industry.siemens.com/mall/es/co/Catalog/Product/3RF2450-1AC45</t>
  </si>
  <si>
    <t>https://mall.industry.siemens.com/mall/es/co/Catalog/Product/3RF2410-1AC35</t>
  </si>
  <si>
    <t>https://mall.industry.siemens.com/mall/es/co/Catalog/Product/3RF2420-1AC35</t>
  </si>
  <si>
    <t>https://mall.industry.siemens.com/mall/es/co/Catalog/Product/3RF2430-1AC35</t>
  </si>
  <si>
    <t>https://mall.industry.siemens.com/mall/es/co/Catalog/Product/3RF2440-1AC35</t>
  </si>
  <si>
    <t>https://mall.industry.siemens.com/mall/es/co/Catalog/Product/3RF2450-1AC35</t>
  </si>
  <si>
    <t>https://mall.industry.siemens.com/mall/es/co/Catalog/Product/3RF2410-1AC55</t>
  </si>
  <si>
    <t>https://mall.industry.siemens.com/mall/es/co/Catalog/Product/3RF2420-1AC55</t>
  </si>
  <si>
    <t>https://mall.industry.siemens.com/mall/es/co/Catalog/Product/3RF2430-1AC55</t>
  </si>
  <si>
    <t>https://mall.industry.siemens.com/mall/es/co/Catalog/Product/3RF2440-1AC55</t>
  </si>
  <si>
    <t>https://mall.industry.siemens.com/mall/es/co/Catalog/Product/3RF2450-1AC55</t>
  </si>
  <si>
    <t>https://mall.industry.siemens.com/mall/es/co/Catalog/Product/3RT1015-1AF01</t>
  </si>
  <si>
    <t>https://mall.industry.siemens.com/mall/es/co/Catalog/Product/3RT1015-1AN21</t>
  </si>
  <si>
    <t>https://mall.industry.siemens.com/mall/es/co/Catalog/Product/3RT1015-1AF02</t>
  </si>
  <si>
    <t>https://mall.industry.siemens.com/mall/es/co/Catalog/Product/3RT1015-1AN22</t>
  </si>
  <si>
    <t>https://mall.industry.siemens.com/mall/es/co/Catalog/Product/3RT1023-1AG24</t>
  </si>
  <si>
    <t>https://mall.industry.siemens.com/mall/es/co/Catalog/Product/3RT1023-1AN24</t>
  </si>
  <si>
    <t>https://mall.industry.siemens.com/mall/es/co/Catalog/Product/3RT1024-1AG24</t>
  </si>
  <si>
    <t>https://mall.industry.siemens.com/mall/es/co/Catalog/Product/3RT1024-1AN24</t>
  </si>
  <si>
    <t>https://mall.industry.siemens.com/mall/es/co/Catalog/Product/3RT1025-1AG24</t>
  </si>
  <si>
    <t>https://mall.industry.siemens.com/mall/es/co/Catalog/Product/3RT1025-1AN24</t>
  </si>
  <si>
    <t>https://mall.industry.siemens.com/mall/es/co/Catalog/Product/3RT1026-1AG24</t>
  </si>
  <si>
    <t>https://mall.industry.siemens.com/mall/es/co/Catalog/Product/3RT1026-1AN24</t>
  </si>
  <si>
    <t>https://mall.industry.siemens.com/mall/es/co/Catalog/Product/3RT1034-1AG24</t>
  </si>
  <si>
    <t>https://mall.industry.siemens.com/mall/es/co/Catalog/Product/3RT1034-1AN24</t>
  </si>
  <si>
    <t>https://mall.industry.siemens.com/mall/es/co/Catalog/Product/3RT1035-1AG24</t>
  </si>
  <si>
    <t>https://mall.industry.siemens.com/mall/es/co/Catalog/Product/3RT1035-1AN24</t>
  </si>
  <si>
    <t>https://mall.industry.siemens.com/mall/es/co/Catalog/Product/3RT1036-1AG24</t>
  </si>
  <si>
    <t>https://mall.industry.siemens.com/mall/es/co/Catalog/Product/3RT1036-1AN24</t>
  </si>
  <si>
    <t>https://mall.industry.siemens.com/mall/es/co/Catalog/Product/3RT1044-1AG24</t>
  </si>
  <si>
    <t>https://mall.industry.siemens.com/mall/es/co/Catalog/Product/3RT1044-1AN24</t>
  </si>
  <si>
    <t>https://mall.industry.siemens.com/mall/es/co/Catalog/Product/3RT1045-1AG24</t>
  </si>
  <si>
    <t>https://mall.industry.siemens.com/mall/es/co/Catalog/Product/3RT1045-1AN24</t>
  </si>
  <si>
    <t>https://mall.industry.siemens.com/mall/es/co/Catalog/Product/3RT1046-1AG24</t>
  </si>
  <si>
    <t>https://mall.industry.siemens.com/mall/es/co/Catalog/Product/3RT1046-1AN24</t>
  </si>
  <si>
    <t>https://mall.industry.siemens.com/mall/es/co/Catalog/Product/3RT2015-1BB41-0CC0</t>
  </si>
  <si>
    <t>https://mall.industry.siemens.com/mall/es/co/Catalog/Product/3RT2015-1BB42-0CC0</t>
  </si>
  <si>
    <t>https://mall.industry.siemens.com/mall/es/co/Catalog/Product/3RT2016-1BB41-0CC0</t>
  </si>
  <si>
    <t>https://mall.industry.siemens.com/mall/es/co/Catalog/Product/3RT2016-1BB42-0CC0</t>
  </si>
  <si>
    <t>https://mall.industry.siemens.com/mall/es/co/Catalog/Product/3RT2017-1BB41-0CC0</t>
  </si>
  <si>
    <t>https://mall.industry.siemens.com/mall/es/co/Catalog/Product/3RT2017-1BB42-0CC0</t>
  </si>
  <si>
    <t>https://mall.industry.siemens.com/mall/es/co/Catalog/Product/3RT2018-1BB41-0CC0</t>
  </si>
  <si>
    <t>https://mall.industry.siemens.com/mall/es/co/Catalog/Product/3RT2018-1BB42-0CC0</t>
  </si>
  <si>
    <t>https://mall.industry.siemens.com/mall/es/co/Catalog/Product/3RT2026-1BB40-0CC0</t>
  </si>
  <si>
    <t>https://mall.industry.siemens.com/mall/es/co/Catalog/Product/3RT2027-1BB40-0CC0</t>
  </si>
  <si>
    <t>https://mall.industry.siemens.com/mall/es/co/Catalog/Product/3RT2028-1BB40-0CC0</t>
  </si>
  <si>
    <t xml:space="preserve">https://mall.industry.siemens.com/mall/es/co/Catalog/Product/3RT2036-1NB30-0CC0 </t>
  </si>
  <si>
    <t xml:space="preserve">https://mall.industry.siemens.com/mall/es/co/Catalog/Product/3RT2037-1NB30-0CC0 </t>
  </si>
  <si>
    <t xml:space="preserve">https://mall.industry.siemens.com/mall/es/co/Catalog/Product/3RT2038-1NB30-0CC0 </t>
  </si>
  <si>
    <t>https://mall.industry.siemens.com/mall/es/co/Catalog/Product/3RB3016-1RB0</t>
  </si>
  <si>
    <t>https://mall.industry.siemens.com/mall/es/co/Catalog/Product/3RB3016-1NB0</t>
  </si>
  <si>
    <t>https://mall.industry.siemens.com/mall/es/co/Catalog/Product/3RB3016-1PB0</t>
  </si>
  <si>
    <t>https://mall.industry.siemens.com/mall/es/co/Catalog/Product/3RB3026-1SB0</t>
  </si>
  <si>
    <t>https://mall.industry.siemens.com/mall/es/co/Catalog/Product/3RB3026-1QB0</t>
  </si>
  <si>
    <t>https://mall.industry.siemens.com/mall/es/co/Catalog/Product/3RB3036-1UB0</t>
  </si>
  <si>
    <t>https://mall.industry.siemens.com/mall/es/co/Catalog/Product/3RB3046-1XB0</t>
  </si>
  <si>
    <t>https://mall.industry.siemens.com/mall/es/co/Catalog/Product/3RB2056-1FW2</t>
  </si>
  <si>
    <t>https://mall.industry.siemens.com/mall/es/co/Catalog/Product/3RB2066-1GC2</t>
  </si>
  <si>
    <t xml:space="preserve">https://mall.industry.siemens.com/mall/es/co/Catalog/Product/3RB2066-1MC2 </t>
  </si>
  <si>
    <t>https://mall.industry.siemens.com/mall/es/co/Catalog/Product/3RB3036-1UW1</t>
  </si>
  <si>
    <t>https://mall.industry.siemens.com/mall/es/co/Catalog/Product/3RB3046-1XW1</t>
  </si>
  <si>
    <t>https://mall.industry.siemens.com/mall/es/co/Catalog/Product/3RU2116-0JB0</t>
  </si>
  <si>
    <t>https://mall.industry.siemens.com/mall/es/co/Catalog/Product/3RU2116-1AB0</t>
  </si>
  <si>
    <t>https://mall.industry.siemens.com/mall/es/co/Catalog/Product/3RU2116-1BB0</t>
  </si>
  <si>
    <t>https://mall.industry.siemens.com/mall/es/co/Catalog/Product/3RU2116-1CB0</t>
  </si>
  <si>
    <t>https://mall.industry.siemens.com/mall/es/co/Catalog/Product/3RU2116-1DB0</t>
  </si>
  <si>
    <t>https://mall.industry.siemens.com/mall/es/co/Catalog/Product/3RU2116-1EB0</t>
  </si>
  <si>
    <t>https://mall.industry.siemens.com/mall/es/co/Catalog/Product/3RU2116-1FB0</t>
  </si>
  <si>
    <t>https://mall.industry.siemens.com/mall/es/co/Catalog/Product/3RU2116-1GB0</t>
  </si>
  <si>
    <t>https://mall.industry.siemens.com/mall/es/co/Catalog/Product/3RU2116-1HB0</t>
  </si>
  <si>
    <t>https://mall.industry.siemens.com/mall/es/co/Catalog/Product/3RU2116-1JB0</t>
  </si>
  <si>
    <t>https://mall.industry.siemens.com/mall/es/co/Catalog/Product/3RU2116-1KB0</t>
  </si>
  <si>
    <t>https://mall.industry.siemens.com/mall/es/co/Catalog/Product/3RU2116-4AB0</t>
  </si>
  <si>
    <t>https://mall.industry.siemens.com/mall/es/co/Catalog/Product/3RU2126-1CB0</t>
  </si>
  <si>
    <t>https://mall.industry.siemens.com/mall/es/co/Catalog/Product/3RU2126-1DB0</t>
  </si>
  <si>
    <t>https://mall.industry.siemens.com/mall/es/co/Catalog/Product/3RU2126-1EB0</t>
  </si>
  <si>
    <t>https://mall.industry.siemens.com/mall/es/co/Catalog/Product/3RU2126-1FB0</t>
  </si>
  <si>
    <t>https://mall.industry.siemens.com/mall/es/co/Catalog/Product/3RU2126-1GB0</t>
  </si>
  <si>
    <t>https://mall.industry.siemens.com/mall/es/co/Catalog/Product/3RU2126-1HB0</t>
  </si>
  <si>
    <t>https://mall.industry.siemens.com/mall/es/co/Catalog/Product/3RU2126-1JB0</t>
  </si>
  <si>
    <t>https://mall.industry.siemens.com/mall/es/co/Catalog/Product/3RU2126-1KB0</t>
  </si>
  <si>
    <t>https://mall.industry.siemens.com/mall/es/co/Catalog/Product/3RU2126-4AB0</t>
  </si>
  <si>
    <t>https://mall.industry.siemens.com/mall/es/co/Catalog/Product/3RU2126-4BB0</t>
  </si>
  <si>
    <t>https://mall.industry.siemens.com/mall/es/co/Catalog/Product/3RU2126-4CB0</t>
  </si>
  <si>
    <t>https://mall.industry.siemens.com/mall/es/co/Catalog/Product/3RU2126-4DB0</t>
  </si>
  <si>
    <t>https://mall.industry.siemens.com/mall/es/co/Catalog/Product/3RU2126-4NB0</t>
  </si>
  <si>
    <t>https://mall.industry.siemens.com/mall/es/co/Catalog/Product/3RU2126-4EB0</t>
  </si>
  <si>
    <t>https://mall.industry.siemens.com/mall/es/co/Catalog/Product/3RU2126-4PB0</t>
  </si>
  <si>
    <t>https://mall.industry.siemens.com/mall/es/co/Catalog/Product/3RU2126-4FB0</t>
  </si>
  <si>
    <t>https://mall.industry.siemens.com/mall/es/co/Catalog/Product/3RU2136-4DB0</t>
  </si>
  <si>
    <t>https://mall.industry.siemens.com/mall/es/co/Catalog/Product/3RU2136-4EB0</t>
  </si>
  <si>
    <t>https://mall.industry.siemens.com/mall/es/co/Catalog/Product/3RU2136-4FB0</t>
  </si>
  <si>
    <t>https://mall.industry.siemens.com/mall/es/co/Catalog/Product/3RU2136-4HB0</t>
  </si>
  <si>
    <t>https://mall.industry.siemens.com/mall/es/co/Catalog/Product/3RU2136-4QB0</t>
  </si>
  <si>
    <t>https://mall.industry.siemens.com/mall/es/co/Catalog/Product/3RU2136-4JB0</t>
  </si>
  <si>
    <t>https://mall.industry.siemens.com/mall/es/co/Catalog/Product/3RU2136-4KB0</t>
  </si>
  <si>
    <t>https://mall.industry.siemens.com/mall/es/co/Catalog/Product/3RU2136-4RB0</t>
  </si>
  <si>
    <t>https://mall.industry.siemens.com/mall/es/co/Catalog/Product/3RB3113-4RB0</t>
  </si>
  <si>
    <t>https://mall.industry.siemens.com/mall/es/co/Catalog/Product/3RB3113-4NB0</t>
  </si>
  <si>
    <t>https://mall.industry.siemens.com/mall/es/co/Catalog/Product/3RB3113-4PB0</t>
  </si>
  <si>
    <t>https://mall.industry.siemens.com/mall/es/co/Catalog/Product/3RB3123-4SB0</t>
  </si>
  <si>
    <t>https://mall.industry.siemens.com/mall/es/co/Catalog/Product/3RB3123-4QB0</t>
  </si>
  <si>
    <t>https://mall.industry.siemens.com/mall/es/co/Catalog/Product/3RB3133-4UB0</t>
  </si>
  <si>
    <t xml:space="preserve">https://mall.industry.siemens.com/mall/es/co/Catalog/Product/3RB3143-4XB0 </t>
  </si>
  <si>
    <t>https://mall.industry.siemens.com/mall/es/co/Catalog/Product/3RB2153-4FW2</t>
  </si>
  <si>
    <t>https://mall.industry.siemens.com/mall/es/co/Catalog/Product/3RB2163-4GC2</t>
  </si>
  <si>
    <t>https://mall.industry.siemens.com/mall/es/co/Catalog/Product/3RB2163-4MC2</t>
  </si>
  <si>
    <t xml:space="preserve">https://mall.industry.siemens.com/mall/es/co/Catalog/Product/3RR2241-1FW30 </t>
  </si>
  <si>
    <t xml:space="preserve">https://mall.industry.siemens.com/mall/es/co/Catalog/Product/3RR2242-1FW30 </t>
  </si>
  <si>
    <t xml:space="preserve">https://mall.industry.siemens.com/mall/es/co/Catalog/Product/3RR2243-1FW30 </t>
  </si>
  <si>
    <t>https://mall.industry.siemens.com/mall/es/co/Catalog/Product/3RU2916-3AA01</t>
  </si>
  <si>
    <t>https://mall.industry.siemens.com/mall/es/co/Catalog/Product/3RU2926-3AA01</t>
  </si>
  <si>
    <t>https://mall.industry.siemens.com/mall/es/co/Catalog/Product/3RU2936-3AA01</t>
  </si>
  <si>
    <t>https://mall.industry.siemens.com/mall/es/co/Catalog/Product/3RU2946-3AA01</t>
  </si>
  <si>
    <t>https://mall.industry.siemens.com/mall/es/co/Catalog/Product/3RU2900-1C</t>
  </si>
  <si>
    <t>https://mall.industry.siemens.com/mall/es/co/Catalog/Product/3RB3980-0C</t>
  </si>
  <si>
    <t>https://mall.industry.siemens.com/mall/es/co/Catalog/Product/3RF2120-3AA02</t>
  </si>
  <si>
    <t>https://mall.industry.siemens.com/mall/es/co/Catalog/Product/3RF2150-3AA02</t>
  </si>
  <si>
    <t>https://mall.industry.siemens.com/mall/es/co/Catalog/Product/3RF2120-3AA22</t>
  </si>
  <si>
    <t>https://mall.industry.siemens.com/mall/es/co/Catalog/Product/3RF2150-3AA22</t>
  </si>
  <si>
    <t>https://mall.industry.siemens.com/mall/es/co/Catalog/Product/3RF2150-1BA22</t>
  </si>
  <si>
    <t>https://mall.industry.siemens.com/mall/es/co/Catalog/Product/3RF2150-1BA04</t>
  </si>
  <si>
    <t>https://mall.industry.siemens.com/mall/es/co/Catalog/Product/3RF2020-1AA02</t>
  </si>
  <si>
    <t>https://mall.industry.siemens.com/mall/es/co/Catalog/Product/3RF2030-1AA02</t>
  </si>
  <si>
    <t>https://mall.industry.siemens.com/mall/es/co/Catalog/Product/3RF2050-1AA02</t>
  </si>
  <si>
    <t>https://mall.industry.siemens.com/mall/es/co/Catalog/Product/3RF2020-1AA22</t>
  </si>
  <si>
    <t>https://mall.industry.siemens.com/mall/es/co/Catalog/Product/3RF2030-1AA22</t>
  </si>
  <si>
    <t>https://mall.industry.siemens.com/mall/es/co/Catalog/Product/3RF2050-1AA22</t>
  </si>
  <si>
    <t>https://mall.industry.siemens.com/mall/es/co/Catalog/Product/3RF2020-1AA42</t>
  </si>
  <si>
    <t>https://mall.industry.siemens.com/mall/es/co/Catalog/Product/3RF2030-1AA42</t>
  </si>
  <si>
    <t>https://mall.industry.siemens.com/mall/es/co/Catalog/Product/3RU1116-0JB0</t>
  </si>
  <si>
    <t>https://mall.industry.siemens.com/mall/es/co/Catalog/Product/3RU1116-1AB0</t>
  </si>
  <si>
    <t>https://mall.industry.siemens.com/mall/es/co/Catalog/Product/3RU1116-1BB0</t>
  </si>
  <si>
    <t>https://mall.industry.siemens.com/mall/es/co/Catalog/Product/3RU1116-1CB0</t>
  </si>
  <si>
    <t>https://mall.industry.siemens.com/mall/es/co/Catalog/Product/3RU1116-1DB0</t>
  </si>
  <si>
    <t>https://mall.industry.siemens.com/mall/es/co/Catalog/Product/3RU1116-1EB0</t>
  </si>
  <si>
    <t>https://mall.industry.siemens.com/mall/es/co/Catalog/Product/3RU1116-1FB0</t>
  </si>
  <si>
    <t>https://mall.industry.siemens.com/mall/es/co/Catalog/Product/3RU1116-1GB0</t>
  </si>
  <si>
    <t>https://mall.industry.siemens.com/mall/es/co/Catalog/Product/3RU1126-1CB0</t>
  </si>
  <si>
    <t>https://mall.industry.siemens.com/mall/es/co/Catalog/Product/3RU1126-1DB0</t>
  </si>
  <si>
    <t>https://mall.industry.siemens.com/mall/es/co/Catalog/Product/3RU1126-1EB0</t>
  </si>
  <si>
    <t>https://mall.industry.siemens.com/mall/es/co/Catalog/Product/3RU1126-1FB0</t>
  </si>
  <si>
    <t>https://mall.industry.siemens.com/mall/es/co/Catalog/Product/3RU1126-1GB0</t>
  </si>
  <si>
    <t>https://mall.industry.siemens.com/mall/es/co/Catalog/Product/3RU1126-1HB0</t>
  </si>
  <si>
    <t>https://mall.industry.siemens.com/mall/es/co/Catalog/Product/3RU1126-1JB0</t>
  </si>
  <si>
    <t>https://mall.industry.siemens.com/mall/es/co/Catalog/Product/3RU1126-1KB0</t>
  </si>
  <si>
    <t>https://mall.industry.siemens.com/mall/es/co/Catalog/Product/3RU1126-4AB0</t>
  </si>
  <si>
    <t>https://mall.industry.siemens.com/mall/es/co/Catalog/Product/3RU1126-4BB0</t>
  </si>
  <si>
    <t>https://mall.industry.siemens.com/mall/es/co/Catalog/Product/3RU1126-4DB0</t>
  </si>
  <si>
    <t>https://mall.industry.siemens.com/mall/es/co/Catalog/Product/3RU1136-4DB0</t>
  </si>
  <si>
    <t>https://mall.industry.siemens.com/mall/es/co/Catalog/Product/3RU1136-4EB0</t>
  </si>
  <si>
    <t>https://mall.industry.siemens.com/mall/es/co/Catalog/Product/3RU1136-4FB0</t>
  </si>
  <si>
    <t>https://mall.industry.siemens.com/mall/es/co/Catalog/Product/3RU1136-4HB0</t>
  </si>
  <si>
    <t>https://mall.industry.siemens.com/mall/es/co/Catalog/Product/3RB2046-1EB0</t>
  </si>
  <si>
    <t>https://mall.industry.siemens.com/mall/es/co/Catalog/Product/3RB2016-1RB0</t>
  </si>
  <si>
    <t>https://mall.industry.siemens.com/mall/es/co/Catalog/Product/3RB2016-1NB0</t>
  </si>
  <si>
    <t>https://mall.industry.siemens.com/mall/es/co/Catalog/Product/3RB2016-1PB0</t>
  </si>
  <si>
    <t>https://mall.industry.siemens.com/mall/es/co/Catalog/Product/3RB2026-1SB0</t>
  </si>
  <si>
    <t>https://mall.industry.siemens.com/mall/es/co/Catalog/Product/3RB2026-1QB0</t>
  </si>
  <si>
    <t>https://mall.industry.siemens.com/mall/es/co/Catalog/Product/3RB2036-1UB0</t>
  </si>
  <si>
    <t>https://mall.industry.siemens.com/mall/es/co/Catalog/Product/3RB2036-1UW1</t>
  </si>
  <si>
    <t>https://mall.industry.siemens.com/mall/es/co/Catalog/Product/3RB2046-1EW1</t>
  </si>
  <si>
    <t>https://mall.industry.siemens.com/mall/es/co/Catalog/Product/3RB2113-4RB0</t>
  </si>
  <si>
    <t>https://mall.industry.siemens.com/mall/es/co/Catalog/Product/3RB2113-4NB0</t>
  </si>
  <si>
    <t>https://mall.industry.siemens.com/mall/es/co/Catalog/Product/3RB2113-4PB0</t>
  </si>
  <si>
    <t>https://mall.industry.siemens.com/mall/es/co/Catalog/Product/3RB2123-4SB0</t>
  </si>
  <si>
    <t>https://mall.industry.siemens.com/mall/es/co/Catalog/Product/3RB2123-4QB0</t>
  </si>
  <si>
    <t>https://mall.industry.siemens.com/mall/es/co/Catalog/Product/3RB2133-4UB0</t>
  </si>
  <si>
    <t>https://mall.industry.siemens.com/mall/es/co/Catalog/Product/3RB2143-4EB0</t>
  </si>
  <si>
    <t>https://mall.industry.siemens.com/mall/es/co/Catalog/Product/3RV2011-0JA10</t>
  </si>
  <si>
    <t>https://mall.industry.siemens.com/mall/es/co/Catalog/Product/3RV2011-1AA10</t>
  </si>
  <si>
    <t>https://mall.industry.siemens.com/mall/es/co/Catalog/Product/3RV2011-1BA10</t>
  </si>
  <si>
    <t>https://mall.industry.siemens.com/mall/es/co/Catalog/Product/3RV2011-1CA10</t>
  </si>
  <si>
    <t>https://mall.industry.siemens.com/mall/es/co/Catalog/Product/3RV2011-1DA10</t>
  </si>
  <si>
    <t>https://mall.industry.siemens.com/mall/es/co/Catalog/Product/3RV2011-1EA10</t>
  </si>
  <si>
    <t>https://mall.industry.siemens.com/mall/es/co/Catalog/Product/3RV2011-1FA10</t>
  </si>
  <si>
    <t>https://mall.industry.siemens.com/mall/es/co/Catalog/Product/3RV2011-1GA10</t>
  </si>
  <si>
    <t>https://mall.industry.siemens.com/mall/es/co/Catalog/Product/3RV2011-1HA10</t>
  </si>
  <si>
    <t>https://mall.industry.siemens.com/mall/es/co/Catalog/Product/3RV2011-1JA10</t>
  </si>
  <si>
    <t>https://mall.industry.siemens.com/mall/es/co/Catalog/Product/3RV2011-1KA10</t>
  </si>
  <si>
    <t>https://mall.industry.siemens.com/mall/es/co/Catalog/Product/3RV2011-4AA10</t>
  </si>
  <si>
    <t>https://mall.industry.siemens.com/mall/es/co/Catalog/Product/3RV2021-0JA10</t>
  </si>
  <si>
    <t>https://mall.industry.siemens.com/mall/es/co/Catalog/Product/3RV2021-1AA10</t>
  </si>
  <si>
    <t>https://mall.industry.siemens.com/mall/es/co/Catalog/Product/3RV2021-1BA10</t>
  </si>
  <si>
    <t>https://mall.industry.siemens.com/mall/es/co/Catalog/Product/3RV2021-1CA10</t>
  </si>
  <si>
    <t>https://mall.industry.siemens.com/mall/es/co/Catalog/Product/3RV2021-1DA10</t>
  </si>
  <si>
    <t>https://mall.industry.siemens.com/mall/es/co/Catalog/Product/3RV2021-1EA10</t>
  </si>
  <si>
    <t>https://mall.industry.siemens.com/mall/es/co/Catalog/Product/3RV2021-1FA10</t>
  </si>
  <si>
    <t>https://mall.industry.siemens.com/mall/es/co/Catalog/Product/3RV2021-1GA10</t>
  </si>
  <si>
    <t>https://mall.industry.siemens.com/mall/es/co/Catalog/Product/3RV2021-1HA10</t>
  </si>
  <si>
    <t>https://mall.industry.siemens.com/mall/es/co/Catalog/Product/3RV2021-1JA10</t>
  </si>
  <si>
    <t>https://mall.industry.siemens.com/mall/es/co/Catalog/Product/3RV2021-1KA10</t>
  </si>
  <si>
    <t>https://mall.industry.siemens.com/mall/es/co/Catalog/Product/3RV2021-4AA10</t>
  </si>
  <si>
    <t>https://mall.industry.siemens.com/mall/es/co/Catalog/Product/3RV2021-4BA10</t>
  </si>
  <si>
    <t>https://mall.industry.siemens.com/mall/es/co/Catalog/Product/3RV2021-4CA10</t>
  </si>
  <si>
    <t>https://mall.industry.siemens.com/mall/es/co/Catalog/Product/3RV2021-4DA10</t>
  </si>
  <si>
    <t>https://mall.industry.siemens.com/mall/es/co/Catalog/Product/3RV2021-4NA10</t>
  </si>
  <si>
    <t>https://mall.industry.siemens.com/mall/es/co/Catalog/Product/3RV2021-4EA10</t>
  </si>
  <si>
    <t>https://mall.industry.siemens.com/mall/es/co/Catalog/Product/3RV2021-4PA10</t>
  </si>
  <si>
    <t>https://mall.industry.siemens.com/mall/es/co/Catalog/Product/3RV2021-4FA10</t>
  </si>
  <si>
    <t>https://mall.industry.siemens.com/mall/es/co/Catalog/Product/3RV2031-4EA10</t>
  </si>
  <si>
    <t>https://mall.industry.siemens.com/mall/es/co/Catalog/Product/3RV2031-4UA10</t>
  </si>
  <si>
    <t xml:space="preserve">https://mall.industry.siemens.com/mall/es/co/Catalog/Product/3RV2031-4VA10 </t>
  </si>
  <si>
    <t>https://mall.industry.siemens.com/mall/es/co/Catalog/Product/3RV2031-4WA10</t>
  </si>
  <si>
    <t xml:space="preserve">https://mall.industry.siemens.com/mall/es/co/Catalog/Product/3RV2031-4XA10 </t>
  </si>
  <si>
    <t xml:space="preserve">https://mall.industry.siemens.com/mall/es/co/Catalog/Product/3RV2031-4JA10 </t>
  </si>
  <si>
    <t>https://mall.industry.siemens.com/mall/es/co/Catalog/Product/3RV2031-4KA10</t>
  </si>
  <si>
    <t>https://mall.industry.siemens.com/mall/es/co/Catalog/Product/3RV2031-4RA10</t>
  </si>
  <si>
    <t>https://mall.industry.siemens.com/mall/es/co/Catalog/Product/3RV2041-4JA10</t>
  </si>
  <si>
    <t>https://mall.industry.siemens.com/mall/es/co/Catalog/Product/3RV2041-4KA10</t>
  </si>
  <si>
    <t>https://mall.industry.siemens.com/mall/es/co/Catalog/Product/3RV2041-4YA10</t>
  </si>
  <si>
    <t>https://mall.industry.siemens.com/mall/es/co/Catalog/Product/3RV2041-4MA10</t>
  </si>
  <si>
    <t>https://mall.industry.siemens.com/mall/es/co/Catalog/Product/3RV2321-1AC10</t>
  </si>
  <si>
    <t>https://mall.industry.siemens.com/mall/es/co/Catalog/Product/3RV2321-1EC10</t>
  </si>
  <si>
    <t>https://mall.industry.siemens.com/mall/es/co/Catalog/Product/3RV2321-1GC10</t>
  </si>
  <si>
    <t>https://mall.industry.siemens.com/mall/es/co/Catalog/Product/3RV2321-1HC10</t>
  </si>
  <si>
    <t>https://mall.industry.siemens.com/mall/es/co/Catalog/Product/3RV2321-1JC10</t>
  </si>
  <si>
    <t>https://mall.industry.siemens.com/mall/es/co/Catalog/Product/3RV2321-1KC10</t>
  </si>
  <si>
    <t>https://mall.industry.siemens.com/mall/es/co/Catalog/Product/3RV2321-4AC10</t>
  </si>
  <si>
    <t>https://mall.industry.siemens.com/mall/es/co/Catalog/Product/3RV2321-4BC10</t>
  </si>
  <si>
    <t>https://mall.industry.siemens.com/mall/es/co/Catalog/Product/3RV2321-4CC10</t>
  </si>
  <si>
    <t>https://mall.industry.siemens.com/mall/es/co/Catalog/Product/3RV2321-4DC10</t>
  </si>
  <si>
    <t>https://mall.industry.siemens.com/mall/es/co/Catalog/Product/3RV2331-4EC10</t>
  </si>
  <si>
    <t>https://mall.industry.siemens.com/mall/es/co/Catalog/Product/3RV2331-4UC10</t>
  </si>
  <si>
    <t>https://mall.industry.siemens.com/mall/es/co/Catalog/Product/3RV2331-4VC10</t>
  </si>
  <si>
    <t>https://mall.industry.siemens.com/mall/es/co/Catalog/Product/3RV2331-4WC10</t>
  </si>
  <si>
    <t>https://mall.industry.siemens.com/mall/es/co/Catalog/Product/3RV2926-0K</t>
  </si>
  <si>
    <t>https://mall.industry.siemens.com/mall/es/co/Catalog/Product/3RV2901-1A</t>
  </si>
  <si>
    <t>https://mall.industry.siemens.com/mall/es/co/Catalog/Product/3RV2901-1E</t>
  </si>
  <si>
    <t>https://mall.industry.siemens.com/mall/es/co/Catalog/Product/3RV2921-1M</t>
  </si>
  <si>
    <t>https://mall.industry.siemens.com/mall/es/co/Catalog/Product/3RV2928-1A</t>
  </si>
  <si>
    <t>https://mall.industry.siemens.com/mall/es/co/Catalog/Product/3RV2938-1A</t>
  </si>
  <si>
    <t>https://mall.industry.siemens.com/mall/es/co/Catalog/Product/3RV2902-1DP0</t>
  </si>
  <si>
    <t>https://mall.industry.siemens.com/mall/es/co/Catalog/Product/3RV2902-1DB0</t>
  </si>
  <si>
    <t>https://mall.industry.siemens.com/mall/es/co/Catalog/Product/3RV2902-1AP0</t>
  </si>
  <si>
    <t>https://mall.industry.siemens.com/mall/es/co/Catalog/Product/3RV2902-1AV0</t>
  </si>
  <si>
    <t>https://mall.industry.siemens.com/mall/es/co/Catalog/Product/3RA1921-1D</t>
  </si>
  <si>
    <t>https://mall.industry.siemens.com/mall/es/co/Catalog/Product/3RA2921-1A</t>
  </si>
  <si>
    <t>https://mall.industry.siemens.com/mall/es/co/Catalog/Product/3RA2921-1B</t>
  </si>
  <si>
    <t>https://mall.industry.siemens.com/mall/es/co/Catalog/Product/3RA2931-1AA00</t>
  </si>
  <si>
    <t>https://mall.industry.siemens.com/mall/es/co/Catalog/Product/3RA1941-1A</t>
  </si>
  <si>
    <t>https://mall.industry.siemens.com/mall/es/co/Catalog/Product/3RV2917-1A</t>
  </si>
  <si>
    <t>https://mall.industry.siemens.com/mall/es/co/Catalog/Product/3RV2917-4A</t>
  </si>
  <si>
    <t>https://mall.industry.siemens.com/mall/es/co/Catalog/Product/3RV2917-4B</t>
  </si>
  <si>
    <t>https://mall.industry.siemens.com/mall/es/co/Catalog/Product/3RV2917-5C</t>
  </si>
  <si>
    <t>https://mall.industry.siemens.com/mall/es/co/Catalog/Product/3RV1927-5A</t>
  </si>
  <si>
    <t>https://mall.industry.siemens.com/mall/es/co/Catalog/Product/3RV2917-5D</t>
  </si>
  <si>
    <t>https://mall.industry.siemens.com/mall/es/co/Catalog/Product/3RV1917-7B</t>
  </si>
  <si>
    <t>https://mall.industry.siemens.com/mall/es/co/Catalog/Product/3RV2917-5E</t>
  </si>
  <si>
    <t>https://mall.industry.siemens.com/mall/es/co/Catalog/Product/3RV2917-5BA00</t>
  </si>
  <si>
    <t>https://mall.industry.siemens.com/mall/es/co/Catalog/Product/3RV2917-6A</t>
  </si>
  <si>
    <t>https://mall.industry.siemens.com/mall/es/co/Catalog/Product/3RV1915-1AB</t>
  </si>
  <si>
    <t>https://mall.industry.siemens.com/mall/es/co/Catalog/Product/3RV1915-1BB</t>
  </si>
  <si>
    <t>https://mall.industry.siemens.com/mall/es/co/Catalog/Product/3RV1915-1CB</t>
  </si>
  <si>
    <t>https://mall.industry.siemens.com/mall/es/co/Catalog/Product/3RV1915-1DB</t>
  </si>
  <si>
    <t>https://mall.industry.siemens.com/mall/es/co/Catalog/Product/3RV1935-1A</t>
  </si>
  <si>
    <t>https://mall.industry.siemens.com/mall/es/co/Catalog/Product/3RV1935-1B</t>
  </si>
  <si>
    <t>https://mall.industry.siemens.com/mall/es/co/Catalog/Product/3RV1935-1C</t>
  </si>
  <si>
    <t>https://mall.industry.siemens.com/mall/es/co/Catalog/Product/3RV1915-3AB</t>
  </si>
  <si>
    <t>https://mall.industry.siemens.com/mall/es/co/Catalog/Product/3RV1915-3CB</t>
  </si>
  <si>
    <t>https://mall.industry.siemens.com/mall/es/co/Catalog/Product/3RV2925-5AB</t>
  </si>
  <si>
    <t>https://mall.industry.siemens.com/mall/es/co/Catalog/Product/3RV2935-5A</t>
  </si>
  <si>
    <t>https://mall.industry.siemens.com/mall/es/co/Catalog/Product/3RV1915-6AB</t>
  </si>
  <si>
    <t>https://mall.industry.siemens.com/mall/es/co/Catalog/Product/3RV1935-6A</t>
  </si>
  <si>
    <t xml:space="preserve">https://mall.industry.siemens.com/mall/es/co/Catalog/Product/ 3RE6100-1CA15-1AN2 </t>
  </si>
  <si>
    <t xml:space="preserve">https://mall.industry.siemens.com/mall/es/co/Catalog/Product/ 3RE6100-1DA15-1AN2 </t>
  </si>
  <si>
    <t xml:space="preserve">https://mall.industry.siemens.com/mall/es/co/Catalog/Product/ 3RE6100-1EA15-1AN2 </t>
  </si>
  <si>
    <t xml:space="preserve">https://mall.industry.siemens.com/mall/es/co/Catalog/Product/ 3RE6100-1GA15-1AN2 </t>
  </si>
  <si>
    <t xml:space="preserve">https://mall.industry.siemens.com/mall/es/co/Catalog/Product/ 3RE6100-1HA15-1AN2 </t>
  </si>
  <si>
    <t xml:space="preserve">https://mall.industry.siemens.com/mall/es/co/Catalog/Product/ 3RE6100-1JA16-1AN2 </t>
  </si>
  <si>
    <t xml:space="preserve">https://mall.industry.siemens.com/mall/es/co/Catalog/Product/ 3RE6100-1KA17-1AN2 </t>
  </si>
  <si>
    <t xml:space="preserve">https://mall.industry.siemens.com/mall/es/co/Catalog/Product/ 3RE6100-4AA18-1AN2 </t>
  </si>
  <si>
    <t xml:space="preserve">https://mall.industry.siemens.com/mall/es/co/Catalog/Product/ 3RE6100-4BA25-1AN2 </t>
  </si>
  <si>
    <t xml:space="preserve">https://mall.industry.siemens.com/mall/es/co/Catalog/Product/ 3RE6100-4CA26-1AN2 </t>
  </si>
  <si>
    <t>https://mall.industry.siemens.com/mall/es/co/Catalog/Product/ 3RE6100-4NA27-1AN2</t>
  </si>
  <si>
    <t>https://mall.industry.siemens.com/mall/es/co/Catalog/Product/3RE6100-4EA27-1AN2</t>
  </si>
  <si>
    <t>https://mall.industry.siemens.com/mall/es/co/Catalog/Product/3RE6100-4PA28-1AN2</t>
  </si>
  <si>
    <t>https://mall.industry.siemens.com/mall/es/co/Catalog/Product/3RA6120-1AP32</t>
  </si>
  <si>
    <t>https://mall.industry.siemens.com/mall/es/co/Catalog/Product/3RA6120-1BP32</t>
  </si>
  <si>
    <t>https://mall.industry.siemens.com/mall/es/co/Catalog/Product/3RA6120-1CP32</t>
  </si>
  <si>
    <t>https://mall.industry.siemens.com/mall/es/co/Catalog/Product/3RA6120-1DP32</t>
  </si>
  <si>
    <t>https://mall.industry.siemens.com/mall/es/co/Catalog/Product/3RA6120-1EP32</t>
  </si>
  <si>
    <t>https://mall.industry.siemens.com/mall/es/co/Catalog/Product/3RA6250-1AP32</t>
  </si>
  <si>
    <t>https://mall.industry.siemens.com/mall/es/co/Catalog/Product/3RA6250-1BP32</t>
  </si>
  <si>
    <t>https://mall.industry.siemens.com/mall/es/co/Catalog/Product/3RA6250-1CP32</t>
  </si>
  <si>
    <t>https://mall.industry.siemens.com/mall/es/co/Catalog/Product/3RA6250-1DP32</t>
  </si>
  <si>
    <t>https://mall.industry.siemens.com/mall/es/co/Catalog/Product/3RA6250-1EP32</t>
  </si>
  <si>
    <t>https://mall.industry.siemens.com/mall/es/co/Catalog/Product/3RA6970-3A</t>
  </si>
  <si>
    <t>https://mall.industry.siemens.com/mall/es/co/Catalog/Product/3RA6911-1A</t>
  </si>
  <si>
    <t>https://mall.industry.siemens.com/mall/es/co/Catalog/Product/3RA6912-1A</t>
  </si>
  <si>
    <t>https://mall.industry.siemens.com/mall/es/co/Catalog/Product/3RA6913-1A</t>
  </si>
  <si>
    <t>https://mall.industry.siemens.com/mall/es/co/Catalog/Product/3RA6812-8AB</t>
  </si>
  <si>
    <t>https://mall.industry.siemens.com/mall/es/co/Catalog/Product/3RA6822-0AB</t>
  </si>
  <si>
    <t>https://mall.industry.siemens.com/mall/es/co/Catalog/Product/3RA6823-0AB</t>
  </si>
  <si>
    <t>https://mall.industry.siemens.com/mall/es/co/Catalog/Product/3RM1001-1AA04</t>
  </si>
  <si>
    <t>https://mall.industry.siemens.com/mall/es/co/Catalog/Product/3RM1002-1AA04</t>
  </si>
  <si>
    <t>https://mall.industry.siemens.com/mall/es/co/Catalog/Product/3RM1007-1AA04</t>
  </si>
  <si>
    <t>https://mall.industry.siemens.com/mall/es/co/Catalog/Product/3RM1201-1AA04</t>
  </si>
  <si>
    <t>https://mall.industry.siemens.com/mall/es/co/Catalog/Product/3RM1202-1AA04</t>
  </si>
  <si>
    <t>https://mall.industry.siemens.com/mall/es/co/Catalog/Product/3RM1207-1AA04</t>
  </si>
  <si>
    <t>https://mall.industry.siemens.com/mall/es/co/Catalog/Product/3RM1001-1AA14</t>
  </si>
  <si>
    <t>https://mall.industry.siemens.com/mall/es/co/Catalog/Product/3RM1002-1AA14</t>
  </si>
  <si>
    <t>https://mall.industry.siemens.com/mall/es/co/Catalog/Product/3RM1007-1AA14</t>
  </si>
  <si>
    <t>https://mall.industry.siemens.com/mall/es/co/Catalog/Product/3RM1201-1AA14</t>
  </si>
  <si>
    <t>https://mall.industry.siemens.com/mall/es/co/Catalog/Product/3RM1202-1AA14</t>
  </si>
  <si>
    <t>https://mall.industry.siemens.com/mall/es/co/Catalog/Product/3RM1207-1AA14</t>
  </si>
  <si>
    <t>https://mall.industry.siemens.com/mall/es/co/Catalog/Product/3RM1920-1AA</t>
  </si>
  <si>
    <t>https://mall.industry.siemens.com/mall/es/co/Catalog/Product/3RM1910-1AA</t>
  </si>
  <si>
    <t>https://mall.industry.siemens.com/mall/es/co/Catalog/Product/3RM1910-1BA</t>
  </si>
  <si>
    <t>https://mall.industry.siemens.com/mall/es/co/Catalog/Product/3RM1910-1DA</t>
  </si>
  <si>
    <t xml:space="preserve">https://mall.industry.siemens.com/mall/es/co/Catalog/Product/3RK1308-0AB00-0CP0 </t>
  </si>
  <si>
    <t xml:space="preserve">https://mall.industry.siemens.com/mall/es/co/Catalog/Product/3RK1308-0AC00-0CP0 </t>
  </si>
  <si>
    <t xml:space="preserve">https://mall.industry.siemens.com/mall/es/co/Catalog/Product/3RK1308-0AD00-0CP0 </t>
  </si>
  <si>
    <t xml:space="preserve">https://mall.industry.siemens.com/mall/es/co/Catalog/Product/3RK1308-0BB00-0CP0 </t>
  </si>
  <si>
    <t xml:space="preserve">https://mall.industry.siemens.com/mall/es/co/Catalog/Product/3RK1308-0BC00-0CP0 </t>
  </si>
  <si>
    <t xml:space="preserve">https://mall.industry.siemens.com/mall/es/co/Catalog/Product/3RK1308-0BD00-0CP0 </t>
  </si>
  <si>
    <t xml:space="preserve">https://mall.industry.siemens.com/mall/es/co/Catalog/Product/3RK1908-0AP00-0AP0 </t>
  </si>
  <si>
    <t xml:space="preserve">https://mall.industry.siemens.com/mall/es/co/Catalog/Product/3RK1908-1AA00-0BP0 </t>
  </si>
  <si>
    <t xml:space="preserve">https://mall.industry.siemens.com/mall/es/co/Catalog/Product/3RK1908-1CA00-0BP0 </t>
  </si>
  <si>
    <t>https://mall.industry.siemens.com/mall/es/co/Catalog/Product/3UF7020-1AU01-0</t>
  </si>
  <si>
    <t>https://mall.industry.siemens.com/mall/es/co/Catalog/Product/3UF7011-1AU00-0</t>
  </si>
  <si>
    <t>https://mall.industry.siemens.com/mall/es/co/Catalog/Product/3UF7013-1AU00-0</t>
  </si>
  <si>
    <t>https://mall.industry.siemens.com/mall/es/co/Catalog/Product/3UF7010-1AU00-0</t>
  </si>
  <si>
    <t>https://mall.industry.siemens.com/mall/es/co/Catalog/Product/3UF7012-1AU00-0</t>
  </si>
  <si>
    <t>https://mall.industry.siemens.com/mall/es/co/Catalog/Product/3UF7100-1AA00-0</t>
  </si>
  <si>
    <t>https://mall.industry.siemens.com/mall/es/co/Catalog/Product/3UF7101-1AA00-0</t>
  </si>
  <si>
    <t>https://mall.industry.siemens.com/mall/es/co/Catalog/Product/3UF7102-1AA00-0</t>
  </si>
  <si>
    <t>https://mall.industry.siemens.com/mall/es/co/Catalog/Product/3UF7103-1AA00-0</t>
  </si>
  <si>
    <t>https://mall.industry.siemens.com/mall/es/co/Catalog/Product/3UF7103-1BA00-0</t>
  </si>
  <si>
    <t>https://mall.industry.siemens.com/mall/es/co/Catalog/Product/3UF7104-1BA00-0</t>
  </si>
  <si>
    <t>https://mall.industry.siemens.com/mall/es/co/Catalog/Product/3UF7110-1AA01-0</t>
  </si>
  <si>
    <t>https://mall.industry.siemens.com/mall/es/co/Catalog/Product/3UF7111-1AA01-0</t>
  </si>
  <si>
    <t>https://mall.industry.siemens.com/mall/es/co/Catalog/Product/3UF7112-1AA01-0</t>
  </si>
  <si>
    <t>https://mall.industry.siemens.com/mall/es/co/Catalog/Product/3UF7113-1AA01-0</t>
  </si>
  <si>
    <t>https://mall.industry.siemens.com/mall/es/co/Catalog/Product/3UF7113-1BA01-0</t>
  </si>
  <si>
    <t>https://mall.industry.siemens.com/mall/es/co/Catalog/Product/3UF7114-1BA01-0</t>
  </si>
  <si>
    <t>https://mall.industry.siemens.com/mall/es/co/Catalog/Product/3UF7600-1AU01-0</t>
  </si>
  <si>
    <t>https://mall.industry.siemens.com/mall/es/co/Catalog/Product/3UF7300-1AU00-0</t>
  </si>
  <si>
    <t>https://mall.industry.siemens.com/mall/es/co/Catalog/Product/3UF7310-1AU00-0</t>
  </si>
  <si>
    <t>https://mall.industry.siemens.com/mall/es/co/Catalog/Product/3UF7400-1AA00-0</t>
  </si>
  <si>
    <t>https://mall.industry.siemens.com/mall/es/co/Catalog/Product/3UF7510-1AA00-0</t>
  </si>
  <si>
    <t>https://mall.industry.siemens.com/mall/es/co/Catalog/Product/3UF7700-1AA00-0</t>
  </si>
  <si>
    <t>https://mall.industry.siemens.com/mall/es/co/Catalog/Product/3UF7320-1AU00-0</t>
  </si>
  <si>
    <t>https://mall.industry.siemens.com/mall/es/co/Catalog/Product/3UF7330-1AU00-0</t>
  </si>
  <si>
    <t>https://mall.industry.siemens.com/mall/es/co/Catalog/Product/3UF7200-1AA01-0</t>
  </si>
  <si>
    <t>https://mall.industry.siemens.com/mall/es/co/Catalog/Product/3UF7210-1AA01-0</t>
  </si>
  <si>
    <t>https://mall.industry.siemens.com/mall/es/co/Catalog/Product/3UF7910-0AA00-0</t>
  </si>
  <si>
    <t>https://mall.industry.siemens.com/mall/es/co/Catalog/Product/3UF7920-0AA00-0</t>
  </si>
  <si>
    <t>https://mall.industry.siemens.com/mall/es/co/Catalog/Product/3UF7930-0AA00-0</t>
  </si>
  <si>
    <t>https://mall.industry.siemens.com/mall/es/co/Catalog/Product/3UF7931-0AA00-0</t>
  </si>
  <si>
    <t>https://mall.industry.siemens.com/mall/es/co/Catalog/Product/3UF7932-0AA00-0</t>
  </si>
  <si>
    <t>https://mall.industry.siemens.com/mall/es/co/Catalog/Product/3UF7933-0BA00-0</t>
  </si>
  <si>
    <t>https://mall.industry.siemens.com/mall/es/co/Catalog/Product/3UF7902-0AA00-0</t>
  </si>
  <si>
    <t>https://mall.industry.siemens.com/mall/es/co/Catalog/Product/3UF7931-0CA00-0</t>
  </si>
  <si>
    <t>https://mall.industry.siemens.com/mall/es/co/Catalog/Product/3UF7932-0CA00-0</t>
  </si>
  <si>
    <t>https://mall.industry.siemens.com/mall/es/co/Catalog/Product/3UF7937-0CA00-0</t>
  </si>
  <si>
    <t>https://mall.industry.siemens.com/mall/es/co/Catalog/Product/3UF7941-0AA00-0</t>
  </si>
  <si>
    <t xml:space="preserve">https://mall.industry.siemens.com/mall/es/co/Catalog/Product/3ZS1322-6CE16-0YB5 </t>
  </si>
  <si>
    <t xml:space="preserve">https://mall.industry.siemens.com/mall/es/co/Catalog/Product/3SK1111-1AB30 </t>
  </si>
  <si>
    <t xml:space="preserve">https://mall.industry.siemens.com/mall/es/co/Catalog/Product/3SK1111-1AW20 </t>
  </si>
  <si>
    <t xml:space="preserve">https://mall.industry.siemens.com/mall/es/co/Catalog/Product/3SK1121-1CB42 </t>
  </si>
  <si>
    <t xml:space="preserve">https://mall.industry.siemens.com/mall/es/co/Catalog/Product/3SK1220-1AB40 </t>
  </si>
  <si>
    <t xml:space="preserve">https://mall.industry.siemens.com/mall/es/co/Catalog/Product/3SK1211-1BB40 </t>
  </si>
  <si>
    <t xml:space="preserve">https://mall.industry.siemens.com/mall/es/co/Catalog/Product/3SK1230-1AW20 </t>
  </si>
  <si>
    <t xml:space="preserve">https://mall.industry.siemens.com/mall/es/co/Catalog/Product/3SK2112-1AA10 </t>
  </si>
  <si>
    <t xml:space="preserve">https://mall.industry.siemens.com/mall/es/co/Catalog/Product/3SK2122-1AA10 </t>
  </si>
  <si>
    <t xml:space="preserve">https://mall.industry.siemens.com/mall/es/co/Catalog/Product/3SK2511-1FA10 </t>
  </si>
  <si>
    <t xml:space="preserve">https://mall.industry.siemens.com/mall/es/co/Catalog/Product/3SK2611-3AA00 </t>
  </si>
  <si>
    <t xml:space="preserve">https://mall.industry.siemens.com/mall/es/co/Catalog/Product/3ZY1212-2GA00 </t>
  </si>
  <si>
    <t xml:space="preserve">https://mall.industry.siemens.com/mall/es/co/Catalog/Product/3ZY1212-4GA01 </t>
  </si>
  <si>
    <t xml:space="preserve">https://mall.industry.siemens.com/mall/es/co/Catalog/Product/3ZY1212-1BA00 </t>
  </si>
  <si>
    <t xml:space="preserve">https://mall.industry.siemens.com/mall/es/co/Catalog/Product/3ZY1212-2BA00 </t>
  </si>
  <si>
    <t xml:space="preserve">https://mall.industry.siemens.com/mall/es/co/Catalog/Product/3ZY1212-2DA00 </t>
  </si>
  <si>
    <t>https://mall.industry.siemens.com/mall/es/co/Catalog/Product/3RQ1000-1EB00</t>
  </si>
  <si>
    <t>https://mall.industry.siemens.com/mall/es/co/Catalog/Product/3RQ1000-1EW00</t>
  </si>
  <si>
    <t>https://mall.industry.siemens.com/mall/es/co/Catalog/Product/3RQ1000-1GB00</t>
  </si>
  <si>
    <t>https://mall.industry.siemens.com/mall/es/co/Catalog/Product/3RQ1000-1GW00</t>
  </si>
  <si>
    <t>https://mall.industry.siemens.com/mall/es/co/Catalog/Product/3RQ1000-1HB00</t>
  </si>
  <si>
    <t>https://mall.industry.siemens.com/mall/es/co/Catalog/Product/3RQ1000-1HW00</t>
  </si>
  <si>
    <t>https://mall.industry.siemens.com/mall/es/co/Catalog/Product/3RQ1000-1LB00</t>
  </si>
  <si>
    <t>https://mall.industry.siemens.com/mall/es/co/Catalog/Product/3RQ1000-1LW00</t>
  </si>
  <si>
    <t>https://mall.industry.siemens.com/mall/es/co/Catalog/Product/3RQ1200-1EB00</t>
  </si>
  <si>
    <t>https://mall.industry.siemens.com/mall/es/co/Catalog/Product/3RQ1200-1EW00</t>
  </si>
  <si>
    <t xml:space="preserve">https://mall.industry.siemens.com/mall/es/co/Catalog/Product/3ZS1326-2CE11-0YB5 </t>
  </si>
  <si>
    <t xml:space="preserve">https://mall.industry.siemens.com/mall/es/co/Catalog/Product/3UF7941-0AA00-0 </t>
  </si>
  <si>
    <t xml:space="preserve">https://mall.industry.siemens.com/mall/es/co/Catalog/Product/3SE6315-0BB01-1AP0 </t>
  </si>
  <si>
    <t>https://mall.industry.siemens.com/mall/es/co/Catalog/Product/3SE6310-0BC01</t>
  </si>
  <si>
    <t>https://mall.industry.siemens.com/mall/es/co/Catalog/Product/3SX5601-2GA05</t>
  </si>
  <si>
    <t>https://mall.industry.siemens.com/mall/es/co/Catalog/Product/3SE5322-0SB21</t>
  </si>
  <si>
    <t>https://mall.industry.siemens.com/mall/es/co/Catalog/Product/3SE5112-1QV10</t>
  </si>
  <si>
    <t>https://mall.industry.siemens.com/mall/es/co/Catalog/Product/3SE5000-0AV02</t>
  </si>
  <si>
    <t xml:space="preserve">https://mall.industry.siemens.com/mall/es/co/Catalog/Product/3SU1100-1HB20-1CG0 </t>
  </si>
  <si>
    <t xml:space="preserve">https://mall.industry.siemens.com/mall/es/co/Catalog/Product/3SU1400-1AA10-1CA0 </t>
  </si>
  <si>
    <t xml:space="preserve">https://mall.industry.siemens.com/mall/es/co/Catalog/Product/3SU1803-3NB00-1AE1 </t>
  </si>
  <si>
    <t xml:space="preserve">https://mall.industry.siemens.com/mall/es/co/Catalog/Product/3SU1853-3NB00-1AA1 </t>
  </si>
  <si>
    <t>https://mall.industry.siemens.com/mall/es/co/Catalog/Product/3SE7120-1BH00</t>
  </si>
  <si>
    <t>https://mall.industry.siemens.com/mall/es/co/Catalog/Product/3SE7910-3AA</t>
  </si>
  <si>
    <t>https://mall.industry.siemens.com/mall/es/co/Catalog/Product/3SE7941-1AC</t>
  </si>
  <si>
    <t>https://mall.industry.siemens.com/mall/es/co/Catalog/Product/3SE7942-1AA</t>
  </si>
  <si>
    <t>https://mall.industry.siemens.com/mall/es/co/Catalog/Product/3SE7920-1AB</t>
  </si>
  <si>
    <t xml:space="preserve">https://mall.industry.siemens.com/mall/es/co/Catalog/Product/3RM1101-1AA04 </t>
  </si>
  <si>
    <t xml:space="preserve">https://mall.industry.siemens.com/mall/es/co/Catalog/Product/3RM1102-1AA04 </t>
  </si>
  <si>
    <t xml:space="preserve">https://mall.industry.siemens.com/mall/es/co/Catalog/Product/3RM1107-1AA04 </t>
  </si>
  <si>
    <t xml:space="preserve">https://mall.industry.siemens.com/mall/es/co/Catalog/Product/3RM1301-1AA04 </t>
  </si>
  <si>
    <t xml:space="preserve">https://mall.industry.siemens.com/mall/es/co/Catalog/Product/3RM1302-1AA04 </t>
  </si>
  <si>
    <t xml:space="preserve">https://mall.industry.siemens.com/mall/es/co/Catalog/Product/3RM1307-1AA04 </t>
  </si>
  <si>
    <t xml:space="preserve">https://mall.industry.siemens.com/mall/es/co/Catalog/Product/3RM1101-1AA14 </t>
  </si>
  <si>
    <t xml:space="preserve">https://mall.industry.siemens.com/mall/es/co/Catalog/Product/3RM1102-1AA14 </t>
  </si>
  <si>
    <t xml:space="preserve">https://mall.industry.siemens.com/mall/es/co/Catalog/Product/3RM1107-1AA14 </t>
  </si>
  <si>
    <t xml:space="preserve">https://mall.industry.siemens.com/mall/es/co/Catalog/Product/3RM1301-1AA14 </t>
  </si>
  <si>
    <t xml:space="preserve">https://mall.industry.siemens.com/mall/es/co/Catalog/Product/3RM1302-1AA14 </t>
  </si>
  <si>
    <t xml:space="preserve">https://mall.industry.siemens.com/mall/es/co/Catalog/Product/3RM1307-1AA14 </t>
  </si>
  <si>
    <t>https://mall.industry.siemens.com/mall/es/co/Catalog/Product/3ZY1212-2EA00</t>
  </si>
  <si>
    <t>https://mall.industry.siemens.com/mall/es/co/Catalog/Product/3ZY1212-2FA00</t>
  </si>
  <si>
    <t xml:space="preserve">https://mall.industry.siemens.com/mall/es/co/Catalog/Product/3RT2016-1BB44-3MA0 </t>
  </si>
  <si>
    <t xml:space="preserve">https://mall.industry.siemens.com/mall/es/co/Catalog/Product/3RT2018-1BB44-3MA0 </t>
  </si>
  <si>
    <t xml:space="preserve">https://mall.industry.siemens.com/mall/es/co/Catalog/Product/3RT2026-1DB44-3MA0 </t>
  </si>
  <si>
    <t xml:space="preserve">https://mall.industry.siemens.com/mall/es/co/Catalog/Product/3RT2027-1DB44-3MA0 </t>
  </si>
  <si>
    <t>https://mall.industry.siemens.com/mall/es/co/Catalog/Product/3RQ3118-1AM01</t>
  </si>
  <si>
    <t>https://mall.industry.siemens.com/mall/es/co/Catalog/Product/3RQ3118-1AM00</t>
  </si>
  <si>
    <t>https://mall.industry.siemens.com/mall/es/co/Catalog/Product/3RQ3118-1AB00</t>
  </si>
  <si>
    <t>https://mall.industry.siemens.com/mall/es/co/Catalog/Product/3RQ3118-1AE00</t>
  </si>
  <si>
    <t>https://mall.industry.siemens.com/mall/es/co/Catalog/Product/3RQ3118-1AF00</t>
  </si>
  <si>
    <t>https://mall.industry.siemens.com/mall/es/co/Catalog/Product/3RQ3901-0D</t>
  </si>
  <si>
    <t>https://mall.industry.siemens.com/mall/es/co/Catalog/Product/3RQ3901-0C</t>
  </si>
  <si>
    <t>https://mall.industry.siemens.com/mall/es/co/Catalog/Product/3RQ3050-1SM50</t>
  </si>
  <si>
    <t>https://mall.industry.siemens.com/mall/es/co/Catalog/Product/3RQ3055-1SM30</t>
  </si>
  <si>
    <t>https://mall.industry.siemens.com/mall/es/co/Catalog/Product/3RQ3070-1SG30</t>
  </si>
  <si>
    <t>https://mall.industry.siemens.com/mall/es/co/Catalog/Product/3RS7003-1AE00</t>
  </si>
  <si>
    <t>https://mall.industry.siemens.com/mall/es/co/Catalog/Product/3RS7003-1DE00</t>
  </si>
  <si>
    <t>https://mall.industry.siemens.com/mall/es/co/Catalog/Product/3RS7000-1DE00</t>
  </si>
  <si>
    <t>https://mall.industry.siemens.com/mall/es/co/Catalog/Product/3RS7006-2FW00</t>
  </si>
  <si>
    <t>https://mall.industry.siemens.com/mall/es/co/Catalog/Product/LZS:RT4A4L24</t>
  </si>
  <si>
    <t>https://mall.industry.siemens.com/mall/es/co/Catalog/Product/LZS:RT4A4S15</t>
  </si>
  <si>
    <t>https://mall.industry.siemens.com/mall/es/co/Catalog/Product/LZS:RT4A4T30</t>
  </si>
  <si>
    <t>https://mall.industry.siemens.com/mall/es/co/Catalog/Product/LZS:PT3A5L24</t>
  </si>
  <si>
    <t>https://mall.industry.siemens.com/mall/es/co/Catalog/Product/LZS:PT3A5S15</t>
  </si>
  <si>
    <t>https://mall.industry.siemens.com/mall/es/co/Catalog/Product/LZS:PT3A5T30</t>
  </si>
  <si>
    <t>https://mall.industry.siemens.com/mall/es/co/Catalog/Product/LZS:PT5A5L24</t>
  </si>
  <si>
    <t>https://mall.industry.siemens.com/mall/es/co/Catalog/Product/LZS:PT5A5S15</t>
  </si>
  <si>
    <t>https://mall.industry.siemens.com/mall/es/co/Catalog/Product/LZS:PT5A5T30</t>
  </si>
  <si>
    <t>https://mall.industry.siemens.com/mall/es/co/Catalog/Product/LZX:MT321024</t>
  </si>
  <si>
    <t>https://mall.industry.siemens.com/mall/es/co/Catalog/Product/LZX:MT326115</t>
  </si>
  <si>
    <t>https://mall.industry.siemens.com/mall/es/co/Catalog/Product/LZX:MT326230</t>
  </si>
  <si>
    <t>https://mall.industry.siemens.com/mall/es/co/Catalog/Product/LZS:MT78750</t>
  </si>
  <si>
    <t>https://mall.industry.siemens.com/mall/es/co/Catalog/Product/3UG4632-1AW30</t>
  </si>
  <si>
    <t>https://mall.industry.siemens.com/mall/es/co/Catalog/Product/3UG4513-1BR20</t>
  </si>
  <si>
    <t>https://mall.industry.siemens.com/mall/es/co/Catalog/Product/3UG4617-1CR20</t>
  </si>
  <si>
    <t>https://mall.industry.siemens.com/mall/es/co/Catalog/Product/3UG4622-1AW30</t>
  </si>
  <si>
    <t>https://mall.industry.siemens.com/mall/es/co/Catalog/Product/3UG4651-1AW30</t>
  </si>
  <si>
    <t>https://mall.industry.siemens.com/mall/es/co/Catalog/Product/3UG4501-1AW30</t>
  </si>
  <si>
    <t>https://mall.industry.siemens.com/mall/es/co/Catalog/Product/3UG5512-1AR20</t>
  </si>
  <si>
    <t>https://mall.industry.siemens.com/mall/es/co/Catalog/Product/3UG5616-1CR20</t>
  </si>
  <si>
    <t>https://mall.industry.siemens.com/mall/es/co/Catalog/Product/3UG4625-1CW30</t>
  </si>
  <si>
    <t>https://mall.industry.siemens.com/mall/es/co/Catalog/Product/3UL2302-1A</t>
  </si>
  <si>
    <t>https://mall.industry.siemens.com/mall/es/co/Catalog/Product/3UL2303-1A</t>
  </si>
  <si>
    <t>https://mall.industry.siemens.com/mall/es/co/Catalog/Product/3UL2304-1A</t>
  </si>
  <si>
    <t>https://mall.industry.siemens.com/mall/es/co/Catalog/Product/3UL2306-1A</t>
  </si>
  <si>
    <t>https://mall.industry.siemens.com/mall/es/co/Catalog/Product/3UL2307-1A</t>
  </si>
  <si>
    <t>https://mall.industry.siemens.com/mall/es/co/Catalog/Product/5SV8000-6KK</t>
  </si>
  <si>
    <t>https://mall.industry.siemens.com/mall/es/co/Catalog/Product/5SV8200-6KK</t>
  </si>
  <si>
    <t xml:space="preserve">https://mall.industry.siemens.com/mall/es/co/Catalog/Product/5SV8701-0KK </t>
  </si>
  <si>
    <t>https://mall.industry.siemens.com/mall/es/co/Catalog/Product/5SV8703-0KK</t>
  </si>
  <si>
    <t>https://mall.industry.siemens.com/mall/es/co/Catalog/Product/5SV8704-0KK</t>
  </si>
  <si>
    <t>https://mall.industry.siemens.com/mall/es/co/Catalog/Product/5SV8705-0KK</t>
  </si>
  <si>
    <t xml:space="preserve">https://mall.industry.siemens.com/mall/es/co/Catalog/Product/5SV8706-0KK </t>
  </si>
  <si>
    <t xml:space="preserve">https://mall.industry.siemens.com/mall/es/co/Catalog/Product/3RP2574-1NW30 </t>
  </si>
  <si>
    <t xml:space="preserve">https://mall.industry.siemens.com/mall/es/co/Catalog/Product/3RP2512-1AW30 </t>
  </si>
  <si>
    <t xml:space="preserve">https://mall.industry.siemens.com/mall/es/co/Catalog/Product/3RP2513-1AW30 </t>
  </si>
  <si>
    <t xml:space="preserve">https://mall.industry.siemens.com/mall/es/co/Catalog/Product/3RP2525-1AW30 </t>
  </si>
  <si>
    <t xml:space="preserve">https://mall.industry.siemens.com/mall/es/co/Catalog/Product/3RP2540-1BW30 </t>
  </si>
  <si>
    <t xml:space="preserve">https://mall.industry.siemens.com/mall/es/co/Catalog/Product/7PV1508-1BW30 </t>
  </si>
  <si>
    <t>https://mall.industry.siemens.com/mall/es/co/Catalog/Product/3RN2010-1BW30</t>
  </si>
  <si>
    <t>https://mall.industry.siemens.com/mall/es/co/Catalog/Product/5TT3185</t>
  </si>
  <si>
    <t>https://mall.industry.siemens.com/mall/es/co/Catalog/Product/5TT3181</t>
  </si>
  <si>
    <t xml:space="preserve">https://mall.industry.siemens.com/mall/es/co/Catalog/Product/7KT5604 </t>
  </si>
  <si>
    <t>https://mall.industry.siemens.com/mall/es/co/Catalog/Product/3SU1100-0AB10-1BA0</t>
  </si>
  <si>
    <t>https://mall.industry.siemens.com/mall/es/co/Catalog/Product/3SU1100-0AB20-1CA0</t>
  </si>
  <si>
    <t>https://mall.industry.siemens.com/mall/es/co/Catalog/Product/3SU1100-0AB40-1BA0</t>
  </si>
  <si>
    <t>https://mall.industry.siemens.com/mall/es/co/Catalog/Product/3SU1102-0AB20-1CA0</t>
  </si>
  <si>
    <t>https://mall.industry.siemens.com/mall/es/co/Catalog/Product/3SU1103-0AB20-1CA0</t>
  </si>
  <si>
    <t>https://mall.industry.siemens.com/mall/es/co/Catalog/Product/3SU1106-0AB20-1CA0</t>
  </si>
  <si>
    <t>https://mall.industry.siemens.com/mall/es/co/Catalog/Product/3SU1102-0AB30-1BA0</t>
  </si>
  <si>
    <t>https://mall.industry.siemens.com/mall/es/co/Catalog/Product/3SU1103-0AB30-1BA0</t>
  </si>
  <si>
    <t>https://mall.industry.siemens.com/mall/es/co/Catalog/Product/3SU1106-0AB30-1BA0</t>
  </si>
  <si>
    <t>https://mall.industry.siemens.com/mall/es/co/Catalog/Product/3SU1102-0AB40-1BA0</t>
  </si>
  <si>
    <t>https://mall.industry.siemens.com/mall/es/co/Catalog/Product/3SU1103-0AB40-1BA0</t>
  </si>
  <si>
    <t>https://mall.industry.siemens.com/mall/es/co/Catalog/Product/3SU1106-0AB40-1BA0</t>
  </si>
  <si>
    <t xml:space="preserve">https://mall.industry.siemens.com/mall/es/co/Catalog/Product/3SU1100-2BF60-1BA0 </t>
  </si>
  <si>
    <t xml:space="preserve">https://mall.industry.siemens.com/mall/es/co/Catalog/Product/3SU1100-2BL60-1NA0  </t>
  </si>
  <si>
    <t xml:space="preserve">https://mall.industry.siemens.com/mall/es/co/Catalog/Product/3SU1103-2BF60-1BA0 </t>
  </si>
  <si>
    <t xml:space="preserve">https://mall.industry.siemens.com/mall/es/co/Catalog/Product/3SU1100-4BF11-1BA0 </t>
  </si>
  <si>
    <t xml:space="preserve">https://mall.industry.siemens.com/mall/es/co/Catalog/Product/3SU1100-4BL11-1NA0 </t>
  </si>
  <si>
    <t xml:space="preserve">https://mall.industry.siemens.com/mall/es/co/Catalog/Product/3SU1102-6AA20-1AA0 </t>
  </si>
  <si>
    <t>https://mall.industry.siemens.com/mall/es/co/Catalog/Product/3SU1103-6AA20-1AA0</t>
  </si>
  <si>
    <t>https://mall.industry.siemens.com/mall/es/co/Catalog/Product/3SU1106-6AA20-1AA0</t>
  </si>
  <si>
    <t>https://mall.industry.siemens.com/mall/es/co/Catalog/Product/3SU1102-6AA30-1AA0</t>
  </si>
  <si>
    <t>https://mall.industry.siemens.com/mall/es/co/Catalog/Product/3SU1103-6AA30-1AA0</t>
  </si>
  <si>
    <t>https://mall.industry.siemens.com/mall/es/co/Catalog/Product/3SU1106-6AA30-1AA0</t>
  </si>
  <si>
    <t>https://mall.industry.siemens.com/mall/es/co/Catalog/Product/3SU1102-6AA40-1AA0</t>
  </si>
  <si>
    <t>https://mall.industry.siemens.com/mall/es/co/Catalog/Product/3SU1103-6AA40-1AA0</t>
  </si>
  <si>
    <t>https://mall.industry.siemens.com/mall/es/co/Catalog/Product/3SU1106-6AA40-1AA0</t>
  </si>
  <si>
    <t xml:space="preserve">https://mall.industry.siemens.com/mall/es/co/Catalog/Product/3SU1000-3BB42-0AK0-Z0 </t>
  </si>
  <si>
    <t xml:space="preserve">https://mall.industry.siemens.com/mall/es/co/Catalog/Product/3SU1001-3BB42-0AK0-Z0 </t>
  </si>
  <si>
    <t>https://mall.industry.siemens.com/mall/es/co/Catalog/Product/3SU1150-0AB10-1BA0</t>
  </si>
  <si>
    <t>https://mall.industry.siemens.com/mall/es/co/Catalog/Product/3SU1150-0AB20-1CA0</t>
  </si>
  <si>
    <t>https://mall.industry.siemens.com/mall/es/co/Catalog/Product/3SU1150-0AB40-1BA0</t>
  </si>
  <si>
    <t>https://mall.industry.siemens.com/mall/es/co/Catalog/Product/3SU1150-0AB50-1BA0</t>
  </si>
  <si>
    <t>https://mall.industry.siemens.com/mall/es/co/Catalog/Product/3SU1152-0AB20-1CA0</t>
  </si>
  <si>
    <t>https://mall.industry.siemens.com/mall/es/co/Catalog/Product/3SU1153-0AB20-1CA0</t>
  </si>
  <si>
    <t>https://mall.industry.siemens.com/mall/es/co/Catalog/Product/3SU1156-0AB20-1CA0</t>
  </si>
  <si>
    <t>https://mall.industry.siemens.com/mall/es/co/Catalog/Product/3SU1152-0AB30-1BA0</t>
  </si>
  <si>
    <t>https://mall.industry.siemens.com/mall/es/co/Catalog/Product/3SU1153-0AB30-1BA0</t>
  </si>
  <si>
    <t>https://mall.industry.siemens.com/mall/es/co/Catalog/Product/3SU1156-0AB30-1BA0</t>
  </si>
  <si>
    <t>https://mall.industry.siemens.com/mall/es/co/Catalog/Product/3SU1152-0AB40-1BA0</t>
  </si>
  <si>
    <t>https://mall.industry.siemens.com/mall/es/co/Catalog/Product/3SU1153-0AB40-1BA0</t>
  </si>
  <si>
    <t>https://mall.industry.siemens.com/mall/es/co/Catalog/Product/3SU1156-0AB40-1BA0</t>
  </si>
  <si>
    <t>https://mall.industry.siemens.com/mall/es/co/Catalog/Product/3SU1152-0AB50-1BA0</t>
  </si>
  <si>
    <t>https://mall.industry.siemens.com/mall/es/co/Catalog/Product/3SU1153-0AB50-1BA0</t>
  </si>
  <si>
    <t>https://mall.industry.siemens.com/mall/es/co/Catalog/Product/3SU1156-0AB50-1BA0</t>
  </si>
  <si>
    <t>https://mall.industry.siemens.com/mall/es/co/Catalog/Product/3SU1150-2BF60-1BA0</t>
  </si>
  <si>
    <t>https://mall.industry.siemens.com/mall/es/co/Catalog/Product/3SU1150-2BL60-1NA0</t>
  </si>
  <si>
    <t>https://mall.industry.siemens.com/mall/es/co/Catalog/Product/3SU1150-4BF11-1BA0</t>
  </si>
  <si>
    <t>https://mall.industry.siemens.com/mall/es/co/Catalog/Product/3SU1152-6AA20-1AA0</t>
  </si>
  <si>
    <t>https://mall.industry.siemens.com/mall/es/co/Catalog/Product/3SU1153-6AA20-1AA0</t>
  </si>
  <si>
    <t>https://mall.industry.siemens.com/mall/es/co/Catalog/Product/3SU1156-6AA20-1AA0</t>
  </si>
  <si>
    <t>https://mall.industry.siemens.com/mall/es/co/Catalog/Product/3SU1152-6AA30-1AA0</t>
  </si>
  <si>
    <t>https://mall.industry.siemens.com/mall/es/co/Catalog/Product/3SU1153-6AA30-1AA0</t>
  </si>
  <si>
    <t>https://mall.industry.siemens.com/mall/es/co/Catalog/Product/3SU1156-6AA30-1AA0</t>
  </si>
  <si>
    <t>https://mall.industry.siemens.com/mall/es/co/Catalog/Product/3SU1152-6AA40-1AA0</t>
  </si>
  <si>
    <t>https://mall.industry.siemens.com/mall/es/co/Catalog/Product/3SU1153-6AA40-1AA0</t>
  </si>
  <si>
    <t>https://mall.industry.siemens.com/mall/es/co/Catalog/Product/3SU1156-6AA40-1AA0</t>
  </si>
  <si>
    <t>https://mall.industry.siemens.com/mall/es/co/Catalog/Product/3SU1152-6AA50-1AA0</t>
  </si>
  <si>
    <t>https://mall.industry.siemens.com/mall/es/co/Catalog/Product/3SU1153-6AA50-1AA0</t>
  </si>
  <si>
    <t>https://mall.industry.siemens.com/mall/es/co/Catalog/Product/3SU1156-6AA50-1AA0</t>
  </si>
  <si>
    <t>https://mall.industry.siemens.com/mall/es/co/Catalog/Product/3SU1100-1HB20-1CG0</t>
  </si>
  <si>
    <t xml:space="preserve">https://mall.industry.siemens.com/mall/es/co/Catalog/Product/3SU1801-0NA00-2AA2 </t>
  </si>
  <si>
    <t xml:space="preserve">https://mall.industry.siemens.com/mall/es/co/Catalog/Product/3SU1801-0NB00-2AC2 </t>
  </si>
  <si>
    <t xml:space="preserve">https://mall.industry.siemens.com/mall/es/co/Catalog/Product/3SU1801-2NG00-2AA2 </t>
  </si>
  <si>
    <t>https://mall.industry.siemens.com/mall/es/co/Catalog/Product/3SU1900-0DY30-0AA0</t>
  </si>
  <si>
    <t xml:space="preserve">https://mall.industry.siemens.com/mall/es/co/Catalog/Product/3SU1200-6KB10-1AA0 </t>
  </si>
  <si>
    <t xml:space="preserve">https://mall.industry.siemens.com/mall/es/co/Catalog/Product/3SU1200-6KC10-1AA0 </t>
  </si>
  <si>
    <t xml:space="preserve">https://mall.industry.siemens.com/mall/es/co/Catalog/Product/3SU1200-6KF10-1AA0 </t>
  </si>
  <si>
    <t>https://mall.industry.siemens.com/mall/es/co/Catalog/Product/3SU1200-2PQ10-1AA0</t>
  </si>
  <si>
    <t>https://mall.industry.siemens.com/mall/es/co/Catalog/Product/3SU1200-2PW10-1AA0</t>
  </si>
  <si>
    <t>https://mall.industry.siemens.com/mall/es/co/Catalog/Product/3SU1200-2PR10-1AA0</t>
  </si>
  <si>
    <t>https://mall.industry.siemens.com/mall/es/co/Catalog/Product/3SU1200-2PS10-1AA0</t>
  </si>
  <si>
    <t>https://mall.industry.siemens.com/mall/es/co/Catalog/Product/3SU1900-0BG16-0RU0</t>
  </si>
  <si>
    <t>https://mall.industry.siemens.com/mall/es/co/Catalog/Product/3SU1000-3BB42-0AK0</t>
  </si>
  <si>
    <t xml:space="preserve">https://mall.industry.siemens.com/mall/es/co/Catalog/Product/3SU1001-3BB42-0AK0 </t>
  </si>
  <si>
    <t>https://mall.industry.siemens.com/mall/es/co/Catalog/Product/3SU1500-0AA10-0AA0</t>
  </si>
  <si>
    <t>https://mall.industry.siemens.com/mall/es/co/Catalog/Product/3SU1550-0AA10-0AA0</t>
  </si>
  <si>
    <t xml:space="preserve">https://mall.industry.siemens.com/mall/es/co/Catalog/Product/3SU1510-0AA10-0AA0 </t>
  </si>
  <si>
    <t>https://mall.industry.siemens.com/mall/es/co/Catalog/Product/3SU1400-1AA10-1BA0</t>
  </si>
  <si>
    <t xml:space="preserve">https://mall.industry.siemens.com/mall/es/co/Catalog/Product/3SU1401-1BH60-1AA0 </t>
  </si>
  <si>
    <t xml:space="preserve">https://mall.industry.siemens.com/mall/es/co/Catalog/Product/3SU1401-2BH60-1AA0 </t>
  </si>
  <si>
    <t>https://mall.industry.siemens.com/mall/es/co/Catalog/Product/3SU1900-0AG10-0AA0</t>
  </si>
  <si>
    <t>https://mall.industry.siemens.com/mall/es/co/Catalog/Product/3SU1900-0DB70-0AA0</t>
  </si>
  <si>
    <t>https://mall.industry.siemens.com/mall/es/co/Catalog/Product/3SU1900-0DD70-0AA0</t>
  </si>
  <si>
    <t>https://mall.industry.siemens.com/mall/es/co/Catalog/Product/3SU1900-0DG70-0AA0</t>
  </si>
  <si>
    <t>https://mall.industry.siemens.com/mall/es/co/Catalog/Product/3SU1801-0AB00-2AB1</t>
  </si>
  <si>
    <t>https://mall.industry.siemens.com/mall/es/co/Catalog/Product/3SU1801-0AC00-2AB1</t>
  </si>
  <si>
    <t xml:space="preserve">https://mall.industry.siemens.com/mall/es/co/Catalog/Product/3SU1802-0AB00-2AB1 </t>
  </si>
  <si>
    <t xml:space="preserve">https://mall.industry.siemens.com/mall/es/co/Catalog/Product/3SU1803-0AB00-2AB1 </t>
  </si>
  <si>
    <t>https://mall.industry.siemens.com/mall/es/co/Catalog/Product/3SU1400-2AA10-1BA0</t>
  </si>
  <si>
    <t>https://mall.industry.siemens.com/mall/es/co/Catalog/Product/3SU1400-2AA10-1CA0</t>
  </si>
  <si>
    <t xml:space="preserve">https://mall.industry.siemens.com/mall/es/co/Catalog/Product/3SU1400-1LL10-1BA1 </t>
  </si>
  <si>
    <t xml:space="preserve">https://mall.industry.siemens.com/mall/es/co/Catalog/Product/3SU1400-1LK10-1AA1 </t>
  </si>
  <si>
    <t xml:space="preserve">https://mall.industry.siemens.com/mall/es/co/Catalog/Product/3SU1400-1MA10-1BA1 </t>
  </si>
  <si>
    <t xml:space="preserve">https://mall.industry.siemens.com/mall/es/co/Catalog/Product/3SU1401-1MC60-1CA1 </t>
  </si>
  <si>
    <t xml:space="preserve">https://mall.industry.siemens.com/mall/es/co/Catalog/Product/3SU1401-1ME60-1DA1 </t>
  </si>
  <si>
    <t xml:space="preserve">https://mall.industry.siemens.com/mall/es/co/Catalog/Product/3SU1000-0AB10-0AA0 </t>
  </si>
  <si>
    <t xml:space="preserve">https://mall.industry.siemens.com/mall/es/co/Catalog/Product/3SU1000-0AB20-0AA0 </t>
  </si>
  <si>
    <t xml:space="preserve">https://mall.industry.siemens.com/mall/es/co/Catalog/Product/3SU1000-0AB30-0AA0 </t>
  </si>
  <si>
    <t xml:space="preserve">https://mall.industry.siemens.com/mall/es/co/Catalog/Product/3SU1000-0AB40-0AA0 </t>
  </si>
  <si>
    <t xml:space="preserve">https://mall.industry.siemens.com/mall/es/co/Catalog/Product/3SU1001-0AB20-0AA0 </t>
  </si>
  <si>
    <t xml:space="preserve">https://mall.industry.siemens.com/mall/es/co/Catalog/Product/3SU1001-0AB30-0AA0 </t>
  </si>
  <si>
    <t xml:space="preserve">https://mall.industry.siemens.com/mall/es/co/Catalog/Product/3SU1001-0AB40-0AA0 </t>
  </si>
  <si>
    <t xml:space="preserve">https://mall.industry.siemens.com/mall/es/co/Catalog/Product/3SU1001-6AA20-0AA0 </t>
  </si>
  <si>
    <t xml:space="preserve">https://mall.industry.siemens.com/mall/es/co/Catalog/Product/3SU1001-6AA30-0AA0 </t>
  </si>
  <si>
    <t xml:space="preserve">https://mall.industry.siemens.com/mall/es/co/Catalog/Product/3SU1001-6AA40-0AA0 </t>
  </si>
  <si>
    <t xml:space="preserve">https://mall.industry.siemens.com/mall/es/co/Catalog/Product/3SU1002-2BF20-0AA0 </t>
  </si>
  <si>
    <t xml:space="preserve">https://mall.industry.siemens.com/mall/es/co/Catalog/Product/3SU1002-2BF40-0AA0 </t>
  </si>
  <si>
    <t xml:space="preserve">https://mall.industry.siemens.com/mall/es/co/Catalog/Product/3SU1002-2BF60-0AA0 </t>
  </si>
  <si>
    <t xml:space="preserve">https://mall.industry.siemens.com/mall/es/co/Catalog/Product/3SU1002-2BL20-0AA0 </t>
  </si>
  <si>
    <t xml:space="preserve">https://mall.industry.siemens.com/mall/es/co/Catalog/Product/3SU1002-2BL40-0AA0 </t>
  </si>
  <si>
    <t xml:space="preserve">https://mall.industry.siemens.com/mall/es/co/Catalog/Product/3SU1002-2BL60-0AA0 </t>
  </si>
  <si>
    <t xml:space="preserve">https://mall.industry.siemens.com/mall/es/co/Catalog/Product/3SU1900-0KP80-0AA0 </t>
  </si>
  <si>
    <t xml:space="preserve">https://mall.industry.siemens.com/mall/es/co/Catalog/Product/3SU1500-0AA10-0AA0 </t>
  </si>
  <si>
    <t xml:space="preserve">https://mall.industry.siemens.com/mall/es/co/Catalog/Product/3RK3931-0AA00 </t>
  </si>
  <si>
    <t>https://mall.industry.siemens.com/mall/es/co/Catalog/Product/8WD4220-0FA</t>
  </si>
  <si>
    <t xml:space="preserve">https://mall.industry.siemens.com/mall/es/co/Catalog/Product/8WD4220-5AB </t>
  </si>
  <si>
    <t xml:space="preserve">https://mall.industry.siemens.com/mall/es/co/Catalog/Product/8WD4220-5AC </t>
  </si>
  <si>
    <t>https://mall.industry.siemens.com/mall/es/co/Catalog/Product/8WD4220-5AD</t>
  </si>
  <si>
    <t>https://mall.industry.siemens.com/mall/es/co/Catalog/Product/8WD4208-0AA</t>
  </si>
  <si>
    <t xml:space="preserve">https://mall.industry.siemens.com/mall/es/co/Catalog/Product/8WD4208-0DE </t>
  </si>
  <si>
    <t>https://mall.industry.siemens.com/mall/es/co/Catalog/Product/8WD4220-5BB</t>
  </si>
  <si>
    <t>https://mall.industry.siemens.com/mall/es/co/Catalog/Product/8WD4220-5BC</t>
  </si>
  <si>
    <t>https://mall.industry.siemens.com/mall/es/co/Catalog/Product/8WD4220-5BD</t>
  </si>
  <si>
    <t xml:space="preserve">https://mall.industry.siemens.com/mall/es/co/Catalog/Product/8WD4240-0FA </t>
  </si>
  <si>
    <t xml:space="preserve">https://mall.industry.siemens.com/mall/es/co/Catalog/Product/8WD4240-5BB </t>
  </si>
  <si>
    <t xml:space="preserve">https://mall.industry.siemens.com/mall/es/co/Catalog/Product/8WD4240-5BC </t>
  </si>
  <si>
    <t xml:space="preserve">https://mall.industry.siemens.com/mall/es/co/Catalog/Product/8WD4240-5BD </t>
  </si>
  <si>
    <t xml:space="preserve">https://mall.industry.siemens.com/mall/es/co/Catalog/Product/8WD4250-0FA </t>
  </si>
  <si>
    <t>https://mall.industry.siemens.com/mall/es/co/Catalog/Product/8WD4250-5BB</t>
  </si>
  <si>
    <t>https://mall.industry.siemens.com/mall/es/co/Catalog/Product/8WD4250-5BC</t>
  </si>
  <si>
    <t>https://mall.industry.siemens.com/mall/es/co/Catalog/Product/8WD4250-5BD</t>
  </si>
  <si>
    <t xml:space="preserve">https://mall.industry.siemens.com/mall/es/co/Catalog/Product/8WD4220-5AD </t>
  </si>
  <si>
    <t xml:space="preserve">https://mall.industry.siemens.com/mall/es/co/Catalog/Product/8WD4208-0AA </t>
  </si>
  <si>
    <t xml:space="preserve">https://mall.industry.siemens.com/mall/es/co/Catalog/Product/8WD4220-5BB </t>
  </si>
  <si>
    <t xml:space="preserve">https://mall.industry.siemens.com/mall/es/co/Catalog/Product/8WD4220-5BC </t>
  </si>
  <si>
    <t xml:space="preserve">https://mall.industry.siemens.com/mall/es/co/Catalog/Product/8WD4220-5BD </t>
  </si>
  <si>
    <t xml:space="preserve">https://mall.industry.siemens.com/mall/es/co/Catalog/Product/8WD4250-5BB </t>
  </si>
  <si>
    <t xml:space="preserve">https://mall.industry.siemens.com/mall/es/co/Catalog/Product/8WD4250-5BC </t>
  </si>
  <si>
    <t xml:space="preserve">https://mall.industry.siemens.com/mall/es/co/Catalog/Product/8WD4250-5BD </t>
  </si>
  <si>
    <t>https://mall.industry.siemens.com/mall/es/co/Catalog/Product/8WD4220-5AB</t>
  </si>
  <si>
    <t>https://mall.industry.siemens.com/mall/es/co/Catalog/Product/8WD4220-5AC</t>
  </si>
  <si>
    <t>https://mall.industry.siemens.com/mall/es/co/Catalog/Product/ 8WD4220-5AB</t>
  </si>
  <si>
    <t>https://mall.industry.siemens.com/mall/es/co/Catalog/Product/ 8WD4220-5A</t>
  </si>
  <si>
    <t>https://mall.industry.siemens.com/mall/es/co/Catalog/Product/ 8WD4220-5AD</t>
  </si>
  <si>
    <t>https://mall.industry.siemens.com/mall/es/co/Catalog/Product/8WD4220-5BE</t>
  </si>
  <si>
    <t>https://mall.industry.siemens.com/mall/es/co/Catalog/Product/8WD4220-5BF</t>
  </si>
  <si>
    <t>https://mall.industry.siemens.com/mall/es/co/Catalog/Product/ 8WD4240-5BB</t>
  </si>
  <si>
    <t>https://mall.industry.siemens.com/mall/es/co/Catalog/Product/ 8WD4240-5BC</t>
  </si>
  <si>
    <t>https://mall.industry.siemens.com/mall/es/co/Catalog/Product/ 8WD4240-5BD</t>
  </si>
  <si>
    <t>https://mall.industry.siemens.com/mall/es/co/Catalog/Product/ 8WD4240-5BE</t>
  </si>
  <si>
    <t>https://mall.industry.siemens.com/mall/es/co/Catalog/Product/ 8WD4240-5BF</t>
  </si>
  <si>
    <t>https://mall.industry.siemens.com/mall/es/co/Catalog/Product/ 8WD4250-5BB</t>
  </si>
  <si>
    <t>https://mall.industry.siemens.com/mall/es/co/Catalog/Product/ 8WD4250-5BC</t>
  </si>
  <si>
    <t>https://mall.industry.siemens.com/mall/es/co/Catalog/Product/ 8WD4250-5BD</t>
  </si>
  <si>
    <t>https://mall.industry.siemens.com/mall/es/co/Catalog/Product/ 8WD4250-5BE</t>
  </si>
  <si>
    <t>https://mall.industry.siemens.com/mall/es/co/Catalog/Product/ 8WD4250-5BF</t>
  </si>
  <si>
    <t>https://mall.industry.siemens.com/mall/es/co/Catalog/Product/8WD4220-0F</t>
  </si>
  <si>
    <t>https://mall.industry.siemens.com/mall/es/co/Catalog/Product/8WD4240-0F</t>
  </si>
  <si>
    <t>https://mall.industry.siemens.com/mall/es/co/Catalog/Product/8WD4250-0F</t>
  </si>
  <si>
    <t>https://mall.industry.siemens.com/mall/es/co/Catalog/Product/8WD4208-0DE</t>
  </si>
  <si>
    <t>https://mall.industry.siemens.com/mall/es/co/Catalog/Product/8WD4308-0DB</t>
  </si>
  <si>
    <t>https://mall.industry.siemens.com/mall/es/co/Catalog/Product/8WD4208-0EF</t>
  </si>
  <si>
    <t>https://mall.industry.siemens.com/mall/es/co/Catalog/Product/8WD4308-0DD</t>
  </si>
  <si>
    <t>https://mall.industry.siemens.com/mall/es/co/Catalog/Product/8WD4408-0CC</t>
  </si>
  <si>
    <t>https://mall.industry.siemens.com/mall/es/co/Catalog/Product/ 8WD4420-5AB</t>
  </si>
  <si>
    <t>https://mall.industry.siemens.com/mall/es/co/Catalog/Product/ 8WD4420-5A</t>
  </si>
  <si>
    <t>https://mall.industry.siemens.com/mall/es/co/Catalog/Product/ 8WD4420-5AD</t>
  </si>
  <si>
    <t>https://mall.industry.siemens.com/mall/es/co/Catalog/Product/ 8WD4420-5AE</t>
  </si>
  <si>
    <t>https://mall.industry.siemens.com/mall/es/co/Catalog/Product/ 8WD4420-5AF</t>
  </si>
  <si>
    <t>https://mall.industry.siemens.com/mall/es/co/Catalog/Product/ 8WD4440-5AB</t>
  </si>
  <si>
    <t>https://mall.industry.siemens.com/mall/es/co/Catalog/Product/ 8WD4440-5A</t>
  </si>
  <si>
    <t xml:space="preserve">https://mall.industry.siemens.com/mall/es/co/Catalog/Product/ 8WD4440-5AD </t>
  </si>
  <si>
    <t>https://mall.industry.siemens.com/mall/es/co/Catalog/Product/ 8WD4440-5AE</t>
  </si>
  <si>
    <t>https://mall.industry.siemens.com/mall/es/co/Catalog/Product/ 8WD4440-5AF</t>
  </si>
  <si>
    <t xml:space="preserve">https://mall.industry.siemens.com/mall/es/co/Catalog/Product/ 8WD4450-5AB </t>
  </si>
  <si>
    <t>https://mall.industry.siemens.com/mall/es/co/Catalog/Product/ 8WD4450-5A</t>
  </si>
  <si>
    <t xml:space="preserve">https://mall.industry.siemens.com/mall/es/co/Catalog/Product/ 8WD4450-5AD </t>
  </si>
  <si>
    <t xml:space="preserve">https://mall.industry.siemens.com/mall/es/co/Catalog/Product/ 8WD4450-5AE </t>
  </si>
  <si>
    <t xml:space="preserve">https://mall.industry.siemens.com/mall/es/co/Catalog/Product/ 8WD4450-5AF </t>
  </si>
  <si>
    <t xml:space="preserve">https://mall.industry.siemens.com/mall/es/co/Catalog/Product/ 8WD4420-0CB </t>
  </si>
  <si>
    <t xml:space="preserve">https://mall.industry.siemens.com/mall/es/co/Catalog/Product/ 8WD4420-0CC </t>
  </si>
  <si>
    <t xml:space="preserve">https://mall.industry.siemens.com/mall/es/co/Catalog/Product/ 8WD4420-0CD </t>
  </si>
  <si>
    <t xml:space="preserve">https://mall.industry.siemens.com/mall/es/co/Catalog/Product/ 8WD4420-0CE </t>
  </si>
  <si>
    <t xml:space="preserve">https://mall.industry.siemens.com/mall/es/co/Catalog/Product/ 8WD4420-0CF </t>
  </si>
  <si>
    <t xml:space="preserve">https://mall.industry.siemens.com/mall/es/co/Catalog/Product/ 8WD4440-0CB </t>
  </si>
  <si>
    <t xml:space="preserve">https://mall.industry.siemens.com/mall/es/co/Catalog/Product/ 8WD4440-0CC </t>
  </si>
  <si>
    <t xml:space="preserve">https://mall.industry.siemens.com/mall/es/co/Catalog/Product/ 8WD4440-0CD </t>
  </si>
  <si>
    <t xml:space="preserve">https://mall.industry.siemens.com/mall/es/co/Catalog/Product/ 8WD4440-0CE </t>
  </si>
  <si>
    <t xml:space="preserve">https://mall.industry.siemens.com/mall/es/co/Catalog/Product/ 8WD4440-0CF </t>
  </si>
  <si>
    <t xml:space="preserve">https://mall.industry.siemens.com/mall/es/co/Catalog/Product/ 8WD4450-0CB </t>
  </si>
  <si>
    <t xml:space="preserve">https://mall.industry.siemens.com/mall/es/co/Catalog/Product/ 8WD4450-0CC </t>
  </si>
  <si>
    <t xml:space="preserve">https://mall.industry.siemens.com/mall/es/co/Catalog/Product/ 8WD4450-0CD </t>
  </si>
  <si>
    <t xml:space="preserve">https://mall.industry.siemens.com/mall/es/co/Catalog/Product/ 8WD4450-0CE </t>
  </si>
  <si>
    <t xml:space="preserve">https://mall.industry.siemens.com/mall/es/co/Catalog/Product/ 8WD4450-0CF </t>
  </si>
  <si>
    <t xml:space="preserve">https://mall.industry.siemens.com/mall/es/co/Catalog/Product/ 8WD4420-0FA </t>
  </si>
  <si>
    <t xml:space="preserve">https://mall.industry.siemens.com/mall/es/co/Catalog/Product/8WD4420-0EA </t>
  </si>
  <si>
    <t xml:space="preserve">https://mall.industry.siemens.com/mall/es/co/Catalog/Product/ 8WD4440-0FA </t>
  </si>
  <si>
    <t xml:space="preserve">https://mall.industry.siemens.com/mall/es/co/Catalog/Product/ 8WD4450-0FA </t>
  </si>
  <si>
    <t>https://mall.industry.siemens.com/mall/es/co/Catalog/Product/ 8WD4408-0AA</t>
  </si>
  <si>
    <t>https://mall.industry.siemens.com/mall/es/co/Catalog/Product/ 8WD4408-0AB</t>
  </si>
  <si>
    <t>https://mall.industry.siemens.com/mall/es/co/Catalog/Product/ 8WD4308-0DB</t>
  </si>
  <si>
    <t>https://mall.industry.siemens.com/mall/es/co/Catalog/Product/ 8WD4308-0DA</t>
  </si>
  <si>
    <t>https://mall.industry.siemens.com/mall/es/co/Catalog/Product/ 8WD4208-0EF</t>
  </si>
  <si>
    <t>https://mall.industry.siemens.com/mall/es/co/Catalog/Product/ 8WD4308-0EE</t>
  </si>
  <si>
    <t>https://mall.industry.siemens.com/mall/es/co/Catalog/Product/ 8WD4308-0EA</t>
  </si>
  <si>
    <t>https://mall.industry.siemens.com/mall/es/co/Catalog/Product/ 8WD4308-0ED</t>
  </si>
  <si>
    <t>https://mall.industry.siemens.com/mall/es/co/Catalog/Product/ 8WD4408-0CC</t>
  </si>
  <si>
    <t>https://mall.industry.siemens.com/mall/es/co/Catalog/Product/ 8WD4408-0CD</t>
  </si>
  <si>
    <t xml:space="preserve">https://mall.industry.siemens.com/mall/es/co/Catalog/Product/ 8WD4428-6XB </t>
  </si>
  <si>
    <t xml:space="preserve">https://mall.industry.siemens.com/mall/es/co/Catalog/Product/ 8WD4428-6XC </t>
  </si>
  <si>
    <t xml:space="preserve">https://mall.industry.siemens.com/mall/es/co/Catalog/Product/ 8WD4428-6XD </t>
  </si>
  <si>
    <t xml:space="preserve">https://mall.industry.siemens.com/mall/es/co/Catalog/Product/ 8WD4428-6XE </t>
  </si>
  <si>
    <t xml:space="preserve">https://mall.industry.siemens.com/mall/es/co/Catalog/Product/ 8WD4428-6XF </t>
  </si>
  <si>
    <t xml:space="preserve">https://mall.industry.siemens.com/mall/es/co/Catalog/Product/ 8WD4448-6XB </t>
  </si>
  <si>
    <t xml:space="preserve">https://mall.industry.siemens.com/mall/es/co/Catalog/Product/ 8WD4448-6XC </t>
  </si>
  <si>
    <t xml:space="preserve">https://mall.industry.siemens.com/mall/es/co/Catalog/Product/ 8WD4448-6XD </t>
  </si>
  <si>
    <t xml:space="preserve">https://mall.industry.siemens.com/mall/es/co/Catalog/Product/ 8WD4448-6XE </t>
  </si>
  <si>
    <t xml:space="preserve">https://mall.industry.siemens.com/mall/es/co/Catalog/Product/ 8WD4448-6XF </t>
  </si>
  <si>
    <t xml:space="preserve">https://mall.industry.siemens.com/mall/es/co/Catalog/Product/ 8WD4458-6XB </t>
  </si>
  <si>
    <t xml:space="preserve">https://mall.industry.siemens.com/mall/es/co/Catalog/Product/ 8WD4458-6XC </t>
  </si>
  <si>
    <t xml:space="preserve">https://mall.industry.siemens.com/mall/es/co/Catalog/Product/ 8WD4458-6XD </t>
  </si>
  <si>
    <t xml:space="preserve">https://mall.industry.siemens.com/mall/es/co/Catalog/Product/ 8WD4458-6XE </t>
  </si>
  <si>
    <t xml:space="preserve">https://mall.industry.siemens.com/mall/es/co/Catalog/Product/ 8WD4458-6XF </t>
  </si>
  <si>
    <t>https://mall.industry.siemens.com/mall/es/co/Catalog/Product/3SE5250-0CC05</t>
  </si>
  <si>
    <t>https://mall.industry.siemens.com/mall/es/co/Catalog/Product/3SE5232-0HK21</t>
  </si>
  <si>
    <t>https://mall.industry.siemens.com/mall/es/co/Catalog/Product/3SE5232-0HE10</t>
  </si>
  <si>
    <t>https://mall.industry.siemens.com/mall/es/co/Catalog/Product/3SE5232-0HC05</t>
  </si>
  <si>
    <t>https://mall.industry.siemens.com/mall/es/co/Catalog/Product/3SE5232-0HD03</t>
  </si>
  <si>
    <t>https://mall.industry.siemens.com/mall/es/co/Catalog/Product/3SE5112-0CH50</t>
  </si>
  <si>
    <t>https://mall.industry.siemens.com/mall/es/co/Catalog/Product/3SE5112-0CH82</t>
  </si>
  <si>
    <t>https://mall.industry.siemens.com/mall/es/co/Catalog/Product/3SE5112-0CB01</t>
  </si>
  <si>
    <t>https://mall.industry.siemens.com/mall/es/co/Catalog/Product/3SE5112-0CD02</t>
  </si>
  <si>
    <t>https://mall.industry.siemens.com/mall/es/co/Catalog/Product/3SE5122-0CE01</t>
  </si>
  <si>
    <t>https://mall.industry.siemens.com/mall/es/co/Catalog/Product/3SE5122-0CH01</t>
  </si>
  <si>
    <t>https://mall.industry.siemens.com/mall/es/co/Catalog/Product/3SE5122-0CR01</t>
  </si>
  <si>
    <t>https://mall.industry.siemens.com/mall/es/co/Catalog/Product/3SE5122-0CB01</t>
  </si>
  <si>
    <t>https://mall.industry.siemens.com/mall/es/co/Catalog/Product/3SE5122-0CD02</t>
  </si>
  <si>
    <t>https://mall.industry.siemens.com/mall/es/co/Catalog/Product/5SL6105-7MB</t>
  </si>
  <si>
    <t>https://mall.industry.siemens.com/mall/es/co/Catalog/Product/5SL6101-7MB</t>
  </si>
  <si>
    <t>https://mall.industry.siemens.com/mall/es/co/Catalog/Product/5SL6102-7MB</t>
  </si>
  <si>
    <t>https://mall.industry.siemens.com/mall/es/co/Catalog/Product/5SL6104-7MB</t>
  </si>
  <si>
    <t>https://mall.industry.siemens.com/mall/es/co/Catalog/Product/5SL6106-7MB</t>
  </si>
  <si>
    <t>https://mall.industry.siemens.com/mall/es/co/Catalog/Product/5SL6110-7MB</t>
  </si>
  <si>
    <t>https://mall.industry.siemens.com/mall/es/co/Catalog/Product/5SL6116-7MB</t>
  </si>
  <si>
    <t>https://mall.industry.siemens.com/mall/es/co/Catalog/Product/5SL6120-7MB</t>
  </si>
  <si>
    <t>https://mall.industry.siemens.com/mall/es/co/Catalog/Product/5SL6125-7MB</t>
  </si>
  <si>
    <t>https://mall.industry.siemens.com/mall/es/co/Catalog/Product/5SL6132-7MB</t>
  </si>
  <si>
    <t>https://mall.industry.siemens.com/mall/es/co/Catalog/Product/5SL6140-7MB</t>
  </si>
  <si>
    <t>https://mall.industry.siemens.com/mall/es/co/Catalog/Product/5SL6150-7MB</t>
  </si>
  <si>
    <t>https://mall.industry.siemens.com/mall/es/co/Catalog/Product/5SL6163-7MB</t>
  </si>
  <si>
    <t>https://mall.industry.siemens.com/mall/es/co/Catalog/Product/5SL6205-7MB</t>
  </si>
  <si>
    <t>https://mall.industry.siemens.com/mall/es/co/Catalog/Product/5SL6201-7MB</t>
  </si>
  <si>
    <t>https://mall.industry.siemens.com/mall/es/co/Catalog/Product/5SL6202-7MB</t>
  </si>
  <si>
    <t>https://mall.industry.siemens.com/mall/es/co/Catalog/Product/5SL6204-7MB</t>
  </si>
  <si>
    <t>https://mall.industry.siemens.com/mall/es/co/Catalog/Product/5SL6206-7MB</t>
  </si>
  <si>
    <t>https://mall.industry.siemens.com/mall/es/co/Catalog/Product/5SL6210-7MB</t>
  </si>
  <si>
    <t>https://mall.industry.siemens.com/mall/es/co/Catalog/Product/5SL6216-7MB</t>
  </si>
  <si>
    <t>https://mall.industry.siemens.com/mall/es/co/Catalog/Product/5SL6220-7MB</t>
  </si>
  <si>
    <t>https://mall.industry.siemens.com/mall/es/co/Catalog/Product/5SL6225-7MB</t>
  </si>
  <si>
    <t>https://mall.industry.siemens.com/mall/es/co/Catalog/Product/5SL6232-7MB</t>
  </si>
  <si>
    <t>https://mall.industry.siemens.com/mall/es/co/Catalog/Product/5SL6240-7MB</t>
  </si>
  <si>
    <t>https://mall.industry.siemens.com/mall/es/co/Catalog/Product/5SL6250-7MB</t>
  </si>
  <si>
    <t>https://mall.industry.siemens.com/mall/es/co/Catalog/Product/5SL6263-7MB</t>
  </si>
  <si>
    <t>https://mall.industry.siemens.com/mall/es/co/Catalog/Product/5SL6305-7MB</t>
  </si>
  <si>
    <t>https://mall.industry.siemens.com/mall/es/co/Catalog/Product/5SL6301-7MB</t>
  </si>
  <si>
    <t>https://mall.industry.siemens.com/mall/es/co/Catalog/Product/5SL6302-7MB</t>
  </si>
  <si>
    <t>https://mall.industry.siemens.com/mall/es/co/Catalog/Product/5SL6304-7MB</t>
  </si>
  <si>
    <t>https://mall.industry.siemens.com/mall/es/co/Catalog/Product/5SL6306-7MB</t>
  </si>
  <si>
    <t>https://mall.industry.siemens.com/mall/es/co/Catalog/Product/5SL6310-7MB</t>
  </si>
  <si>
    <t>https://mall.industry.siemens.com/mall/es/co/Catalog/Product/5SL6316-7MB</t>
  </si>
  <si>
    <t>https://mall.industry.siemens.com/mall/es/co/Catalog/Product/5SL6320-7MB</t>
  </si>
  <si>
    <t>https://mall.industry.siemens.com/mall/es/co/Catalog/Product/5SL6325-7MB</t>
  </si>
  <si>
    <t>https://mall.industry.siemens.com/mall/es/co/Catalog/Product/5SL6332-7MB</t>
  </si>
  <si>
    <t>https://mall.industry.siemens.com/mall/es/co/Catalog/Product/5SL6340-7MB</t>
  </si>
  <si>
    <t>https://mall.industry.siemens.com/mall/es/co/Catalog/Product/5SL6350-7MB</t>
  </si>
  <si>
    <t>https://mall.industry.siemens.com/mall/es/co/Catalog/Product/5SL6363-7MB</t>
  </si>
  <si>
    <t>https://mall.industry.siemens.com/mall/es/co/Catalog/Product/5SL4105-7R</t>
  </si>
  <si>
    <t>https://mall.industry.siemens.com/mall/es/co/Catalog/Product/5SL4101-7</t>
  </si>
  <si>
    <t>https://mall.industry.siemens.com/mall/es/co/Catalog/Product/5SL4102-7R</t>
  </si>
  <si>
    <t>https://mall.industry.siemens.com/mall/es/co/Catalog/Product/5SL4104-7R</t>
  </si>
  <si>
    <t>https://mall.industry.siemens.com/mall/es/co/Catalog/Product/5SL4106-7R</t>
  </si>
  <si>
    <t>https://mall.industry.siemens.com/mall/es/co/Catalog/Product/5SL4110-7R</t>
  </si>
  <si>
    <t>https://mall.industry.siemens.com/mall/es/co/Catalog/Product/5SL4116-7R</t>
  </si>
  <si>
    <t>https://mall.industry.siemens.com/mall/es/co/Catalog/Product/5SL4120-7R</t>
  </si>
  <si>
    <t>https://mall.industry.siemens.com/mall/es/co/Catalog/Product/5SL4125-7R</t>
  </si>
  <si>
    <t>https://mall.industry.siemens.com/mall/es/co/Catalog/Product/5SL4132-7R</t>
  </si>
  <si>
    <t>https://mall.industry.siemens.com/mall/es/co/Catalog/Product/5SL4140-7R</t>
  </si>
  <si>
    <t>https://mall.industry.siemens.com/mall/es/co/Catalog/Product/5SL4150-7R</t>
  </si>
  <si>
    <t>https://mall.industry.siemens.com/mall/es/co/Catalog/Product/5SL4163-7R</t>
  </si>
  <si>
    <t>https://mall.industry.siemens.com/mall/es/co/Catalog/Product/5SL4205-7RC</t>
  </si>
  <si>
    <t>https://mall.industry.siemens.com/mall/es/co/Catalog/Product/5SL4201-7</t>
  </si>
  <si>
    <t>https://mall.industry.siemens.com/mall/es/co/Catalog/Product/5SL4202-7RC</t>
  </si>
  <si>
    <t>https://mall.industry.siemens.com/mall/es/co/Catalog/Product/5SL4204-7RC</t>
  </si>
  <si>
    <t>https://mall.industry.siemens.com/mall/es/co/Catalog/Product/5SL4206-7RC</t>
  </si>
  <si>
    <t>https://mall.industry.siemens.com/mall/es/co/Catalog/Product/5SL4210-7RC</t>
  </si>
  <si>
    <t>https://mall.industry.siemens.com/mall/es/co/Catalog/Product/5SL4216-7RC</t>
  </si>
  <si>
    <t>https://mall.industry.siemens.com/mall/es/co/Catalog/Product/5SL4220-7RC</t>
  </si>
  <si>
    <t>https://mall.industry.siemens.com/mall/es/co/Catalog/Product/5SL4225-7RC</t>
  </si>
  <si>
    <t>https://mall.industry.siemens.com/mall/es/co/Catalog/Product/5SL4232-7RC</t>
  </si>
  <si>
    <t>https://mall.industry.siemens.com/mall/es/co/Catalog/Product/5SL4240-7RC</t>
  </si>
  <si>
    <t>https://mall.industry.siemens.com/mall/es/co/Catalog/Product/5SL4250-7RC</t>
  </si>
  <si>
    <t>https://mall.industry.siemens.com/mall/es/co/Catalog/Product/5SL4263-7RC</t>
  </si>
  <si>
    <t>https://mall.industry.siemens.com/mall/es/co/Catalog/Product/5SL4305-7RC</t>
  </si>
  <si>
    <t>https://mall.industry.siemens.com/mall/es/co/Catalog/Product/5SL4301-7</t>
  </si>
  <si>
    <t>https://mall.industry.siemens.com/mall/es/co/Catalog/Product/5SL4302-7RC</t>
  </si>
  <si>
    <t>https://mall.industry.siemens.com/mall/es/co/Catalog/Product/5SL4304-7RC</t>
  </si>
  <si>
    <t>https://mall.industry.siemens.com/mall/es/co/Catalog/Product/5SL4306-7RC</t>
  </si>
  <si>
    <t>https://mall.industry.siemens.com/mall/es/co/Catalog/Product/5SL4310-7RC</t>
  </si>
  <si>
    <t>https://mall.industry.siemens.com/mall/es/co/Catalog/Product/5SL4316-7RC</t>
  </si>
  <si>
    <t>https://mall.industry.siemens.com/mall/es/co/Catalog/Product/5SL4320-7RC</t>
  </si>
  <si>
    <t>https://mall.industry.siemens.com/mall/es/co/Catalog/Product/5SL4325-7RC</t>
  </si>
  <si>
    <t>https://mall.industry.siemens.com/mall/es/co/Catalog/Product/5SL4332-7RC</t>
  </si>
  <si>
    <t>https://mall.industry.siemens.com/mall/es/co/Catalog/Product/5SL4340-7RC</t>
  </si>
  <si>
    <t>https://mall.industry.siemens.com/mall/es/co/Catalog/Product/5SL4350-7RC</t>
  </si>
  <si>
    <t>https://mall.industry.siemens.com/mall/es/co/Catalog/Product/5SL4363-7RC</t>
  </si>
  <si>
    <t>https://mall.industry.siemens.com/mall/es/co/Catalog/Product/5SP4380-7</t>
  </si>
  <si>
    <t>https://mall.industry.siemens.com/mall/es/co/Catalog/Product/5SP4391-7</t>
  </si>
  <si>
    <t>https://mall.industry.siemens.com/mall/es/co/Catalog/Product/5SY5105-7</t>
  </si>
  <si>
    <t>https://mall.industry.siemens.com/mall/es/co/Catalog/Product/5SY5101-7</t>
  </si>
  <si>
    <t>https://mall.industry.siemens.com/mall/es/co/Catalog/Product/5SY5102-7</t>
  </si>
  <si>
    <t>https://mall.industry.siemens.com/mall/es/co/Catalog/Product/5SY5103-7</t>
  </si>
  <si>
    <t>https://mall.industry.siemens.com/mall/es/co/Catalog/Product/5SY5104-7</t>
  </si>
  <si>
    <t>https://mall.industry.siemens.com/mall/es/co/Catalog/Product/5SY5106-7</t>
  </si>
  <si>
    <t>https://mall.industry.siemens.com/mall/es/co/Catalog/Product/5SY5110-7</t>
  </si>
  <si>
    <t>https://mall.industry.siemens.com/mall/es/co/Catalog/Product/5SY5116-7</t>
  </si>
  <si>
    <t>https://mall.industry.siemens.com/mall/es/co/Catalog/Product/5SY5120-7</t>
  </si>
  <si>
    <t>https://mall.industry.siemens.com/mall/es/co/Catalog/Product/5SY5125-7</t>
  </si>
  <si>
    <t>https://mall.industry.siemens.com/mall/es/co/Catalog/Product/5SY5132-7</t>
  </si>
  <si>
    <t>https://mall.industry.siemens.com/mall/es/co/Catalog/Product/5SY5140-7</t>
  </si>
  <si>
    <t>https://mall.industry.siemens.com/mall/es/co/Catalog/Product/5SY5150-7</t>
  </si>
  <si>
    <t>https://mall.industry.siemens.com/mall/es/co/Catalog/Product/5SY5163-7</t>
  </si>
  <si>
    <t>https://mall.industry.siemens.com/mall/es/co/Catalog/Product/5SY5205-7</t>
  </si>
  <si>
    <t>https://mall.industry.siemens.com/mall/es/co/Catalog/Product/5SY5201-7</t>
  </si>
  <si>
    <t>https://mall.industry.siemens.com/mall/es/co/Catalog/Product/5SY5202-7</t>
  </si>
  <si>
    <t>https://mall.industry.siemens.com/mall/es/co/Catalog/Product/5SY5203-7</t>
  </si>
  <si>
    <t>https://mall.industry.siemens.com/mall/es/co/Catalog/Product/5SY5204-7</t>
  </si>
  <si>
    <t>https://mall.industry.siemens.com/mall/es/co/Catalog/Product/5SY5206-7</t>
  </si>
  <si>
    <t>https://mall.industry.siemens.com/mall/es/co/Catalog/Product/5SY5210-7</t>
  </si>
  <si>
    <t>https://mall.industry.siemens.com/mall/es/co/Catalog/Product/5SY5216-7</t>
  </si>
  <si>
    <t>https://mall.industry.siemens.com/mall/es/co/Catalog/Product/5SY5220-7</t>
  </si>
  <si>
    <t>https://mall.industry.siemens.com/mall/es/co/Catalog/Product/5SY5225-7</t>
  </si>
  <si>
    <t>https://mall.industry.siemens.com/mall/es/co/Catalog/Product/5SY5232-7</t>
  </si>
  <si>
    <t>https://mall.industry.siemens.com/mall/es/co/Catalog/Product/5SY5240-7</t>
  </si>
  <si>
    <t>https://mall.industry.siemens.com/mall/es/co/Catalog/Product/5SY5250-7</t>
  </si>
  <si>
    <t>https://mall.industry.siemens.com/mall/es/co/Catalog/Product/5SY5263-7</t>
  </si>
  <si>
    <t xml:space="preserve">https://mall.industry.siemens.com/mall/es/co/Catalog/Product/5ST3010 </t>
  </si>
  <si>
    <t xml:space="preserve">https://mall.industry.siemens.com/mall/es/co/Catalog/Product/5ST3020 </t>
  </si>
  <si>
    <t xml:space="preserve">https://mall.industry.siemens.com/mall/es/co/Catalog/Product/5ST3022 </t>
  </si>
  <si>
    <t>https://mall.industry.siemens.com/mall/es/co/Catalog/Product/5ST3030</t>
  </si>
  <si>
    <t>https://mall.industry.siemens.com/mall/es/co/Catalog/Product/5ST3040</t>
  </si>
  <si>
    <t xml:space="preserve">https://mall.industry.siemens.com/mall/es/co/Catalog/Product/5ST3805-1 </t>
  </si>
  <si>
    <t xml:space="preserve">https://mall.industry.siemens.com/mall/es/co/Catalog/Product/5ST2504 </t>
  </si>
  <si>
    <t xml:space="preserve">https://mall.industry.siemens.com/mall/es/co/Catalog/Product/5ST2505 </t>
  </si>
  <si>
    <t xml:space="preserve">https://mall.industry.siemens.com/mall/es/co/Catalog/Product/5ST2507 </t>
  </si>
  <si>
    <t xml:space="preserve">https://mall.industry.siemens.com/mall/es/co/Catalog/Product/5ST2508 </t>
  </si>
  <si>
    <t xml:space="preserve">https://mall.industry.siemens.com/mall/es/co/Catalog/Product/5ST2511 </t>
  </si>
  <si>
    <t xml:space="preserve">https://mall.industry.siemens.com/mall/es/co/Catalog/Product/5ST2501 </t>
  </si>
  <si>
    <t xml:space="preserve">https://mall.industry.siemens.com/mall/es/co/Catalog/Product/5ST2502 </t>
  </si>
  <si>
    <t xml:space="preserve">https://mall.industry.siemens.com/mall/es/co/Catalog/Product/5ST2503 </t>
  </si>
  <si>
    <t>https://mall.industry.siemens.com/mall/es/co/Catalog/Product/5ST3731</t>
  </si>
  <si>
    <t>https://mall.industry.siemens.com/mall/es/co/Catalog/Product/5ST3735</t>
  </si>
  <si>
    <t>https://mall.industry.siemens.com/mall/es/co/Catalog/Product/5ST3740</t>
  </si>
  <si>
    <t>https://mall.industry.siemens.com/mall/es/co/Catalog/Product/5ST3746</t>
  </si>
  <si>
    <t>https://mall.industry.siemens.com/mall/es/co/Catalog/Product/5ST3701</t>
  </si>
  <si>
    <t>https://mall.industry.siemens.com/mall/es/co/Catalog/Product/5ST3705</t>
  </si>
  <si>
    <t>https://mall.industry.siemens.com/mall/es/co/Catalog/Product/5ST3710</t>
  </si>
  <si>
    <t>https://mall.industry.siemens.com/mall/es/co/Catalog/Product/5ST3716</t>
  </si>
  <si>
    <t>https://mall.industry.siemens.com/mall/es/co/Catalog/Product/5ST3750</t>
  </si>
  <si>
    <t>https://mall.industry.siemens.com/mall/es/co/Catalog/Product/5ST3748</t>
  </si>
  <si>
    <t>https://mall.industry.siemens.com/mall/es/co/Catalog/Product/5ST3655</t>
  </si>
  <si>
    <t>https://mall.industry.siemens.com/mall/es/co/Catalog/Product/5SH5330</t>
  </si>
  <si>
    <t>https://mall.industry.siemens.com/mall/es/co/Catalog/Product/5SH5331</t>
  </si>
  <si>
    <t>https://mall.industry.siemens.com/mall/es/co/Catalog/Product/5SU1356-1KK25</t>
  </si>
  <si>
    <t>https://mall.industry.siemens.com/mall/es/co/Catalog/Product/5SU1324-6FA25</t>
  </si>
  <si>
    <t>https://mall.industry.siemens.com/mall/es/co/Catalog/Product/5SV5111-0</t>
  </si>
  <si>
    <t>https://mall.industry.siemens.com/mall/es/co/Catalog/Product/5SV5312-0</t>
  </si>
  <si>
    <t>https://mall.industry.siemens.com/mall/es/co/Catalog/Product/5SV5314-0</t>
  </si>
  <si>
    <t>https://mall.industry.siemens.com/mall/es/co/Catalog/Product/5SV5316-0</t>
  </si>
  <si>
    <t>https://mall.industry.siemens.com/mall/es/co/Catalog/Product/5SV4317-0</t>
  </si>
  <si>
    <t>https://mall.industry.siemens.com/mall/es/co/Catalog/Product/5SM3318-0KK</t>
  </si>
  <si>
    <t>https://mall.industry.siemens.com/mall/es/co/Catalog/Product/5SV5342-0</t>
  </si>
  <si>
    <t>https://mall.industry.siemens.com/mall/es/co/Catalog/Product/5SV5344-0</t>
  </si>
  <si>
    <t>https://mall.industry.siemens.com/mall/es/co/Catalog/Product/5SV5346-0</t>
  </si>
  <si>
    <t>https://mall.industry.siemens.com/mall/es/co/Catalog/Product/5SV4347-0</t>
  </si>
  <si>
    <t>https://mall.industry.siemens.com/mall/es/co/Catalog/Product/5SV5612-0</t>
  </si>
  <si>
    <t>https://mall.industry.siemens.com/mall/es/co/Catalog/Product/5SV5614-0</t>
  </si>
  <si>
    <t>https://mall.industry.siemens.com/mall/es/co/Catalog/Product/5SV5616-0</t>
  </si>
  <si>
    <t>https://mall.industry.siemens.com/mall/es/co/Catalog/Product/5SV4617-0</t>
  </si>
  <si>
    <t>https://mall.industry.siemens.com/mall/es/co/Catalog/Product/5SM3618-0KK</t>
  </si>
  <si>
    <t>https://mall.industry.siemens.com/mall/es/co/Catalog/Product/5SV5642-0</t>
  </si>
  <si>
    <t>https://mall.industry.siemens.com/mall/es/co/Catalog/Product/5SV5644-0</t>
  </si>
  <si>
    <t>https://mall.industry.siemens.com/mall/es/co/Catalog/Product/5SV5646-0</t>
  </si>
  <si>
    <t>https://mall.industry.siemens.com/mall/es/co/Catalog/Product/5SV4647-0</t>
  </si>
  <si>
    <t>https://mall.industry.siemens.com/mall/es/co/Catalog/Product/5SV4348-0</t>
  </si>
  <si>
    <t>https://mall.industry.siemens.com/mall/es/co/Catalog/Product/5SV4648-0</t>
  </si>
  <si>
    <t>https://mall.industry.siemens.com/mall/es/co/Catalog/Product/5SM6011-2</t>
  </si>
  <si>
    <t>https://mall.industry.siemens.com/mall/es/co/Catalog/Product/5SV8701-0KK</t>
  </si>
  <si>
    <t>https://mall.industry.siemens.com/mall/es/co/Catalog/Product/5SV8706-0KK</t>
  </si>
  <si>
    <t>https://mall.industry.siemens.com/mall/es/co/Catalog/Product/5SD7411-2</t>
  </si>
  <si>
    <t>https://mall.industry.siemens.com/mall/es/co/Catalog/Product/5SD7413-1</t>
  </si>
  <si>
    <t>https://mall.industry.siemens.com/mall/es/co/Catalog/Product/5SD7414-1</t>
  </si>
  <si>
    <t>https://mall.industry.siemens.com/mall/es/co/Catalog/Product/5SD7413-3</t>
  </si>
  <si>
    <t>https://mall.industry.siemens.com/mall/es/co/Catalog/Product/5SD7443-1</t>
  </si>
  <si>
    <t>https://mall.industry.siemens.com/mall/es/co/Catalog/Product/5SD7444-1</t>
  </si>
  <si>
    <t>https://mall.industry.siemens.com/mall/es/co/Catalog/Product/5SD7461-0</t>
  </si>
  <si>
    <t>https://mall.industry.siemens.com/mall/es/co/Catalog/Product/5SD7461-1</t>
  </si>
  <si>
    <t>https://mall.industry.siemens.com/mall/es/co/Catalog/Product/5SD7481-0</t>
  </si>
  <si>
    <t>https://mall.industry.siemens.com/mall/es/co/Catalog/Product/5SD7463-0</t>
  </si>
  <si>
    <t>https://mall.industry.siemens.com/mall/es/co/Catalog/Product/5SD7463-1</t>
  </si>
  <si>
    <t>https://mall.industry.siemens.com/mall/es/co/Catalog/Product/5SD7473-1</t>
  </si>
  <si>
    <t>https://mall.industry.siemens.com/mall/es/co/Catalog/Product/5SD7464-0</t>
  </si>
  <si>
    <t>https://mall.industry.siemens.com/mall/es/co/Catalog/Product/5SD7464-1</t>
  </si>
  <si>
    <t>https://mall.industry.siemens.com/mall/es/co/Catalog/Product/5SD7468-1</t>
  </si>
  <si>
    <t>https://mall.industry.siemens.com/mall/es/co/Catalog/Product/5SD7488-0</t>
  </si>
  <si>
    <t>https://mall.industry.siemens.com/mall/es/co/Catalog/Product/3VJ1096-3DA12-0AA0</t>
  </si>
  <si>
    <t>https://mall.industry.siemens.com/mall/es/co/Catalog/Product/3VJ1002-3DA12-0AA0</t>
  </si>
  <si>
    <t>https://mall.industry.siemens.com/mall/es/co/Catalog/Product/3VJ1092-3DA12-0AA0</t>
  </si>
  <si>
    <t>https://mall.industry.siemens.com/mall/es/co/Catalog/Product/3VJ1003-3DA12-0AA0</t>
  </si>
  <si>
    <t>https://mall.industry.siemens.com/mall/es/co/Catalog/Product/3VJ1004-3DA12-0AA0</t>
  </si>
  <si>
    <t>https://mall.industry.siemens.com/mall/es/co/Catalog/Product/3VJ1005-3DA12-0AA0</t>
  </si>
  <si>
    <t>https://mall.industry.siemens.com/mall/es/co/Catalog/Product/3VJ1006-3DA12-0AA0</t>
  </si>
  <si>
    <t>https://mall.industry.siemens.com/mall/es/co/Catalog/Product/3VJ1008-3DA12-0AA0</t>
  </si>
  <si>
    <t>https://mall.industry.siemens.com/mall/es/co/Catalog/Product/3VJ1010-3DA12-0AA0</t>
  </si>
  <si>
    <t>https://mall.industry.siemens.com/mall/es/co/Catalog/Product/3VJ1012-3DA12-0AA0</t>
  </si>
  <si>
    <t>https://mall.industry.siemens.com/mall/es/co/Catalog/Product/3VJ1196-3DA22-0AA0</t>
  </si>
  <si>
    <t>https://mall.industry.siemens.com/mall/es/co/Catalog/Product/3VJ1102-3DA22-0AA0</t>
  </si>
  <si>
    <t>https://mall.industry.siemens.com/mall/es/co/Catalog/Product/3VJ1192-3DA22-0AA0</t>
  </si>
  <si>
    <t>https://mall.industry.siemens.com/mall/es/co/Catalog/Product/3VJ1103-3DA22-0AA0</t>
  </si>
  <si>
    <t>https://mall.industry.siemens.com/mall/es/co/Catalog/Product/3VJ1104-3DA22-0AA0</t>
  </si>
  <si>
    <t>https://mall.industry.siemens.com/mall/es/co/Catalog/Product/3VJ1105-3DA22-0AA0</t>
  </si>
  <si>
    <t>https://mall.industry.siemens.com/mall/es/co/Catalog/Product/3VJ1106-3DA22-0AA0</t>
  </si>
  <si>
    <t>https://mall.industry.siemens.com/mall/es/co/Catalog/Product/3VJ1108-3DA22-0AA0</t>
  </si>
  <si>
    <t>https://mall.industry.siemens.com/mall/es/co/Catalog/Product/3VJ1110-3DA22-0AA0</t>
  </si>
  <si>
    <t>https://mall.industry.siemens.com/mall/es/co/Catalog/Product/3VJ1112-3DA22-0AA0</t>
  </si>
  <si>
    <t>https://mall.industry.siemens.com/mall/es/co/Catalog/Product/3VJ1216-3DA22-0AA0</t>
  </si>
  <si>
    <t>https://mall.industry.siemens.com/mall/es/co/Catalog/Product/3VJ1096-1DA32-0AA0</t>
  </si>
  <si>
    <t>https://mall.industry.siemens.com/mall/es/co/Catalog/Product/3VJ1002-1DA32-0AA0</t>
  </si>
  <si>
    <t>https://mall.industry.siemens.com/mall/es/co/Catalog/Product/3VJ1092-1DA32-0AA0</t>
  </si>
  <si>
    <t>https://mall.industry.siemens.com/mall/es/co/Catalog/Product/3VJ1003-1DA32-0AA0</t>
  </si>
  <si>
    <t>https://mall.industry.siemens.com/mall/es/co/Catalog/Product/3VJ1004-1DA32-0AA0</t>
  </si>
  <si>
    <t>https://mall.industry.siemens.com/mall/es/co/Catalog/Product/3VJ1005-1DA32-0AA0</t>
  </si>
  <si>
    <t>https://mall.industry.siemens.com/mall/es/co/Catalog/Product/3VJ1006-1DA32-0AA0</t>
  </si>
  <si>
    <t>https://mall.industry.siemens.com/mall/es/co/Catalog/Product/3VJ1008-1DA32-0AA0</t>
  </si>
  <si>
    <t>https://mall.industry.siemens.com/mall/es/co/Catalog/Product/3VJ1010-1DA32-0AA0</t>
  </si>
  <si>
    <t>https://mall.industry.siemens.com/mall/es/co/Catalog/Product/3VJ1096-3DA32-0AA0</t>
  </si>
  <si>
    <t>https://mall.industry.siemens.com/mall/es/co/Catalog/Product/3VJ1002-3DA32-0AA0</t>
  </si>
  <si>
    <t>https://mall.industry.siemens.com/mall/es/co/Catalog/Product/3VJ1092-3DA32-0AA0</t>
  </si>
  <si>
    <t>https://mall.industry.siemens.com/mall/es/co/Catalog/Product/3VJ1003-3DA32-0AA0</t>
  </si>
  <si>
    <t>https://mall.industry.siemens.com/mall/es/co/Catalog/Product/3VJ1004-3DA32-0AA0</t>
  </si>
  <si>
    <t>https://mall.industry.siemens.com/mall/es/co/Catalog/Product/3VJ1005-3DA32-0AA0</t>
  </si>
  <si>
    <t>https://mall.industry.siemens.com/mall/es/co/Catalog/Product/3VJ1006-3DA32-0AA0</t>
  </si>
  <si>
    <t>https://mall.industry.siemens.com/mall/es/co/Catalog/Product/3VJ1008-3DA32-0AA0</t>
  </si>
  <si>
    <t>https://mall.industry.siemens.com/mall/es/co/Catalog/Product/3VJ1010-3DA32-0AA0</t>
  </si>
  <si>
    <t>https://mall.industry.siemens.com/mall/es/co/Catalog/Product/3VJ1012-3DA32-0AA0</t>
  </si>
  <si>
    <t>https://mall.industry.siemens.com/mall/es/co/Catalog/Product/3VJ1216-3DA32-0AA0</t>
  </si>
  <si>
    <t>https://mall.industry.siemens.com/mall/es/co/Catalog/Product/3VJ1196-5DA32-0AA0</t>
  </si>
  <si>
    <t>https://mall.industry.siemens.com/mall/es/co/Catalog/Product/3VJ1102-5DA32-0AA0</t>
  </si>
  <si>
    <t>https://mall.industry.siemens.com/mall/es/co/Catalog/Product/3VJ1192-5DA32-0AA0</t>
  </si>
  <si>
    <t>https://mall.industry.siemens.com/mall/es/co/Catalog/Product/3VJ1103-5DA32-0AA0</t>
  </si>
  <si>
    <t>https://mall.industry.siemens.com/mall/es/co/Catalog/Product/3VJ1104-5DA32-0AA0</t>
  </si>
  <si>
    <t>https://mall.industry.siemens.com/mall/es/co/Catalog/Product/3VJ1105-5DA32-0AA0</t>
  </si>
  <si>
    <t>https://mall.industry.siemens.com/mall/es/co/Catalog/Product/3VJ1106-5DA32-0AA0</t>
  </si>
  <si>
    <t>https://mall.industry.siemens.com/mall/es/co/Catalog/Product/3VJ1108-5DA32-0AA0</t>
  </si>
  <si>
    <t>https://mall.industry.siemens.com/mall/es/co/Catalog/Product/3VJ1110-5DA32-0AA0</t>
  </si>
  <si>
    <t>https://mall.industry.siemens.com/mall/es/co/Catalog/Product/3VJ1112-5DA32-0AA0</t>
  </si>
  <si>
    <t>https://mall.industry.siemens.com/mall/es/co/Catalog/Product/3VJ1216-5DA32-0AA0</t>
  </si>
  <si>
    <t>https://mall.industry.siemens.com/mall/es/co/Catalog/Product/3VJ1220-5DA32-0AA0</t>
  </si>
  <si>
    <t>https://mall.industry.siemens.com/mall/es/co/Catalog/Product/3VJ1225-5DA32-0AA0</t>
  </si>
  <si>
    <t>https://mall.industry.siemens.com/mall/es/co/Catalog/Product/3VJ1332-5DA32-0AA0</t>
  </si>
  <si>
    <t>https://mall.industry.siemens.com/mall/es/co/Catalog/Product/3VJ1340-5DA32-0AA0</t>
  </si>
  <si>
    <t>https://mall.industry.siemens.com/mall/es/co/Catalog/Product/3VJ1450-5DA32-0AA0</t>
  </si>
  <si>
    <t>https://mall.industry.siemens.com/mall/es/co/Catalog/Product/3VJ1463-5DA32-0AA0</t>
  </si>
  <si>
    <t>https://mall.industry.siemens.com/mall/es/co/Catalog/Product/3VJ1220-7DA32-0AA0</t>
  </si>
  <si>
    <t>https://mall.industry.siemens.com/mall/es/co/Catalog/Product/3VJ1225-7DA32-0AA0</t>
  </si>
  <si>
    <t>https://mall.industry.siemens.com/mall/es/co/Catalog/Product/3VJ1332-7DA32-0AA0</t>
  </si>
  <si>
    <t>https://mall.industry.siemens.com/mall/es/co/Catalog/Product/3VJ1340-7DA32-0AA0</t>
  </si>
  <si>
    <t>https://mall.industry.siemens.com/mall/es/co/Catalog/Product/3VJ1450-7DA32-0AA0</t>
  </si>
  <si>
    <t>https://mall.industry.siemens.com/mall/es/co/Catalog/Product/3VJ1463-7DA32-0AA0</t>
  </si>
  <si>
    <t>https://mall.industry.siemens.com/mall/es/co/Catalog/Product/3VJ1196-3DB32-0AA0</t>
  </si>
  <si>
    <t>https://mall.industry.siemens.com/mall/es/co/Catalog/Product/3VJ1102-3DB32-0AA0</t>
  </si>
  <si>
    <t>https://mall.industry.siemens.com/mall/es/co/Catalog/Product/3VJ1192-3DB32-0AA0</t>
  </si>
  <si>
    <t>https://mall.industry.siemens.com/mall/es/co/Catalog/Product/3VJ1103-3DB32-0AA0</t>
  </si>
  <si>
    <t>https://mall.industry.siemens.com/mall/es/co/Catalog/Product/3VJ1104-3DB32-0AA0</t>
  </si>
  <si>
    <t>https://mall.industry.siemens.com/mall/es/co/Catalog/Product/3VJ1105-3DB32-0AA0</t>
  </si>
  <si>
    <t>https://mall.industry.siemens.com/mall/es/co/Catalog/Product/3VJ1106-3DB32-0AA0</t>
  </si>
  <si>
    <t>https://mall.industry.siemens.com/mall/es/co/Catalog/Product/3VJ1108-3DB32-0AA0</t>
  </si>
  <si>
    <t xml:space="preserve">https://mall.industry.siemens.com/mall/es/co/Catalog/Product/3VJ1110-3DB32-0AA0 </t>
  </si>
  <si>
    <t xml:space="preserve">https://mall.industry.siemens.com/mall/es/co/Catalog/Product/3VJ1112-3DB32-0AA0 </t>
  </si>
  <si>
    <t xml:space="preserve">https://mall.industry.siemens.com/mall/es/co/Catalog/Product/3VJ1216-3DB32-0AA0 </t>
  </si>
  <si>
    <t>https://mall.industry.siemens.com/mall/es/co/Catalog/Product/3VJ1196-5DB32-0AA0</t>
  </si>
  <si>
    <t>https://mall.industry.siemens.com/mall/es/co/Catalog/Product/3VJ1102-5DB32-0AA0</t>
  </si>
  <si>
    <t>https://mall.industry.siemens.com/mall/es/co/Catalog/Product/3VJ1192-5DB32-0AA0</t>
  </si>
  <si>
    <t>https://mall.industry.siemens.com/mall/es/co/Catalog/Product/3VJ1103-5DB32-0AA0</t>
  </si>
  <si>
    <t>https://mall.industry.siemens.com/mall/es/co/Catalog/Product/3VJ1104-5DB32-0AA0</t>
  </si>
  <si>
    <t>https://mall.industry.siemens.com/mall/es/co/Catalog/Product/3VJ1105-5DB32-0AA0</t>
  </si>
  <si>
    <t>https://mall.industry.siemens.com/mall/es/co/Catalog/Product/3VJ1106-5DB32-0AA0</t>
  </si>
  <si>
    <t>https://mall.industry.siemens.com/mall/es/co/Catalog/Product/3VJ1108-5DB32-0AA0</t>
  </si>
  <si>
    <t xml:space="preserve">https://mall.industry.siemens.com/mall/es/co/Catalog/Product/3VJ1110-5DB32-0AA0 </t>
  </si>
  <si>
    <t xml:space="preserve">https://mall.industry.siemens.com/mall/es/co/Catalog/Product/3VJ1112-5DB32-0AA0 </t>
  </si>
  <si>
    <t xml:space="preserve">https://mall.industry.siemens.com/mall/es/co/Catalog/Product/3VJ1216-5DB32-0AA0 </t>
  </si>
  <si>
    <t xml:space="preserve">https://mall.industry.siemens.com/mall/es/co/Catalog/Product/3VJ1220-5DB32-0AA0 </t>
  </si>
  <si>
    <t xml:space="preserve">https://mall.industry.siemens.com/mall/es/co/Catalog/Product/3VJ1225-5DB32-0AA0 </t>
  </si>
  <si>
    <t xml:space="preserve">https://mall.industry.siemens.com/mall/es/co/Catalog/Product/3VJ1332-5DB32-0AA0 </t>
  </si>
  <si>
    <t xml:space="preserve">https://mall.industry.siemens.com/mall/es/co/Catalog/Product/3VJ1340-5DB32-0AA0 </t>
  </si>
  <si>
    <t xml:space="preserve">https://mall.industry.siemens.com/mall/es/co/Catalog/Product/3VJ1450-5DB32-0AA0 </t>
  </si>
  <si>
    <t xml:space="preserve">https://mall.industry.siemens.com/mall/es/co/Catalog/Product/3VJ1463-5DB32-0AA0 </t>
  </si>
  <si>
    <t xml:space="preserve">https://mall.industry.siemens.com/mall/es/co/Catalog/Product/3VJ1220-7DB32-0AA0 </t>
  </si>
  <si>
    <t xml:space="preserve">https://mall.industry.siemens.com/mall/es/co/Catalog/Product/3VJ1225-7DB32-0AA0 </t>
  </si>
  <si>
    <t xml:space="preserve">https://mall.industry.siemens.com/mall/es/co/Catalog/Product/3VJ1332-7DB32-0AA0 </t>
  </si>
  <si>
    <t xml:space="preserve">https://mall.industry.siemens.com/mall/es/co/Catalog/Product/3VJ1340-7DB32-0AA0 </t>
  </si>
  <si>
    <t xml:space="preserve">https://mall.industry.siemens.com/mall/es/co/Catalog/Product/3VJ1450-7DB32-0AA0 </t>
  </si>
  <si>
    <t xml:space="preserve">https://mall.industry.siemens.com/mall/es/co/Catalog/Product/3VJ1463-7DB32-0AA0 </t>
  </si>
  <si>
    <t xml:space="preserve">https://mall.industry.siemens.com/mall/es/co/Catalog/Product/3VJ9018-0AN11 </t>
  </si>
  <si>
    <t xml:space="preserve">https://mall.industry.siemens.com/mall/es/co/Catalog/Product/3VJ9218-0AN11 </t>
  </si>
  <si>
    <t xml:space="preserve">https://mall.industry.siemens.com/mall/es/co/Catalog/Product/3VJ9417-0AN11 </t>
  </si>
  <si>
    <t xml:space="preserve">https://mall.industry.siemens.com/mall/es/co/Catalog/Product/3VJ9018-0AA11 </t>
  </si>
  <si>
    <t xml:space="preserve">https://mall.industry.siemens.com/mall/es/co/Catalog/Product/3VJ9118-0AA11 </t>
  </si>
  <si>
    <t xml:space="preserve">https://mall.industry.siemens.com/mall/es/co/Catalog/Product/3VJ9218-0AA11 </t>
  </si>
  <si>
    <t xml:space="preserve">https://mall.industry.siemens.com/mall/es/co/Catalog/Product/3VJ9417-0AA11 </t>
  </si>
  <si>
    <t xml:space="preserve">https://mall.industry.siemens.com/mall/es/co/Catalog/Product/3VJ9018-0AD11 </t>
  </si>
  <si>
    <t xml:space="preserve">https://mall.industry.siemens.com/mall/es/co/Catalog/Product/3VJ9118-0AD11 </t>
  </si>
  <si>
    <t xml:space="preserve">https://mall.industry.siemens.com/mall/es/co/Catalog/Product/3VJ9218-0AD11 </t>
  </si>
  <si>
    <t xml:space="preserve">https://mall.industry.siemens.com/mall/es/co/Catalog/Product/3VJ9417-0AD11 </t>
  </si>
  <si>
    <t>https://mall.industry.siemens.com/mall/es/co/Catalog/Product/3VJ9018-0ST36</t>
  </si>
  <si>
    <t>https://mall.industry.siemens.com/mall/es/co/Catalog/Product/3VJ9218-0ST36</t>
  </si>
  <si>
    <t>https://mall.industry.siemens.com/mall/es/co/Catalog/Product/3VJ9417-0ST36</t>
  </si>
  <si>
    <t xml:space="preserve">https://mall.industry.siemens.com/mall/es/co/Catalog/Product/3VJ9018-0HD11 </t>
  </si>
  <si>
    <t xml:space="preserve">https://mall.industry.siemens.com/mall/es/co/Catalog/Product/3VJ9118-0HD11 </t>
  </si>
  <si>
    <t xml:space="preserve">https://mall.industry.siemens.com/mall/es/co/Catalog/Product/3VJ9218-0HD11 </t>
  </si>
  <si>
    <t xml:space="preserve">https://mall.industry.siemens.com/mall/es/co/Catalog/Product/3VJ9417-0HD11 </t>
  </si>
  <si>
    <t xml:space="preserve">https://mall.industry.siemens.com/mall/es/co/Catalog/Product/3VJ9013-0ED00 </t>
  </si>
  <si>
    <t xml:space="preserve">https://mall.industry.siemens.com/mall/es/co/Catalog/Product/3VJ9113-0ED00 </t>
  </si>
  <si>
    <t xml:space="preserve">https://mall.industry.siemens.com/mall/es/co/Catalog/Product/3VJ9213-0ED00 </t>
  </si>
  <si>
    <t xml:space="preserve">https://mall.industry.siemens.com/mall/es/co/Catalog/Product/3VJ9313-0ED00 </t>
  </si>
  <si>
    <t xml:space="preserve">https://mall.industry.siemens.com/mall/es/co/Catalog/Product/3VJ9413-0ED00 </t>
  </si>
  <si>
    <t xml:space="preserve">https://mall.industry.siemens.com/mall/es/co/Catalog/Product/3VJ9018-0CA00 </t>
  </si>
  <si>
    <t xml:space="preserve">https://mall.industry.siemens.com/mall/es/co/Catalog/Product/3VJ9218-0CA00 </t>
  </si>
  <si>
    <t xml:space="preserve">https://mall.industry.siemens.com/mall/es/co/Catalog/Product/3VJ9417-0CA00 </t>
  </si>
  <si>
    <t xml:space="preserve">https://mall.industry.siemens.com/mall/es/co/Catalog/Product/3VJ9417-0DH10 </t>
  </si>
  <si>
    <t xml:space="preserve">https://mall.industry.siemens.com/mall/es/co/Catalog/Product/3VJ9118-0LM10 </t>
  </si>
  <si>
    <t xml:space="preserve">https://mall.industry.siemens.com/mall/es/co/Catalog/Product/3VJ9218-0LM10 </t>
  </si>
  <si>
    <t xml:space="preserve">https://mall.industry.siemens.com/mall/es/co/Catalog/Product/3VJ9317-0LM10 </t>
  </si>
  <si>
    <t>https://mall.industry.siemens.com/mall/es/co/Catalog/Product/3VM1096-2ED32-0AA0</t>
  </si>
  <si>
    <t>https://mall.industry.siemens.com/mall/es/co/Catalog/Product/3VM1020-2ED32-0AA0</t>
  </si>
  <si>
    <t>https://mall.industry.siemens.com/mall/es/co/Catalog/Product/3VM1025-2ED32-0AA0</t>
  </si>
  <si>
    <t>https://mall.industry.siemens.com/mall/es/co/Catalog/Product/3VM1032-2ED32-0AA0</t>
  </si>
  <si>
    <t>https://mall.industry.siemens.com/mall/es/co/Catalog/Product/3VM1040-2ED32-0AA0</t>
  </si>
  <si>
    <t>https://mall.industry.siemens.com/mall/es/co/Catalog/Product/3VM1050-2ED32-0AA0</t>
  </si>
  <si>
    <t>https://mall.industry.siemens.com/mall/es/co/Catalog/Product/3VM1063-2ED32-0AA0</t>
  </si>
  <si>
    <t>https://mall.industry.siemens.com/mall/es/co/Catalog/Product/3VM1080-2ED32-0AA0</t>
  </si>
  <si>
    <t>https://mall.industry.siemens.com/mall/es/co/Catalog/Product/3VM1010-2ED32-0AA0</t>
  </si>
  <si>
    <t>https://mall.industry.siemens.com/mall/es/co/Catalog/Product/3VM1096-3ED32-0AA0</t>
  </si>
  <si>
    <t>https://mall.industry.siemens.com/mall/es/co/Catalog/Product/3VM1020-3ED32-0AA0</t>
  </si>
  <si>
    <t>https://mall.industry.siemens.com/mall/es/co/Catalog/Product/3VM1025-3ED32-0AA0</t>
  </si>
  <si>
    <t>https://mall.industry.siemens.com/mall/es/co/Catalog/Product/3VM1032-3ED32-0AA0</t>
  </si>
  <si>
    <t>https://mall.industry.siemens.com/mall/es/co/Catalog/Product/3VM1040-3ED32-0AA0</t>
  </si>
  <si>
    <t>https://mall.industry.siemens.com/mall/es/co/Catalog/Product/3VM1050-3ED32-0AA0</t>
  </si>
  <si>
    <t>https://mall.industry.siemens.com/mall/es/co/Catalog/Product/3VM1063-3ED32-0AA0</t>
  </si>
  <si>
    <t>https://mall.industry.siemens.com/mall/es/co/Catalog/Product/3VM1080-3ED32-0AA0</t>
  </si>
  <si>
    <t>https://mall.industry.siemens.com/mall/es/co/Catalog/Product/3VM1010-3ED32-0AA0</t>
  </si>
  <si>
    <t>https://mall.industry.siemens.com/mall/es/co/Catalog/Product/3VM1112-3ED32-0AA0</t>
  </si>
  <si>
    <t>https://mall.industry.siemens.com/mall/es/co/Catalog/Product/3VM1116-3ED32-0AA0</t>
  </si>
  <si>
    <t>https://mall.industry.siemens.com/mall/es/co/Catalog/Product/3VM1096-4ED32-0AA0</t>
  </si>
  <si>
    <t>https://mall.industry.siemens.com/mall/es/co/Catalog/Product/3VM1020-4ED32-0AA0</t>
  </si>
  <si>
    <t>https://mall.industry.siemens.com/mall/es/co/Catalog/Product/3VM1025-4ED32-0AA0</t>
  </si>
  <si>
    <t>https://mall.industry.siemens.com/mall/es/co/Catalog/Product/3VM1032-4ED32-0AA0</t>
  </si>
  <si>
    <t>https://mall.industry.siemens.com/mall/es/co/Catalog/Product/3VM1040-4ED32-0AA0</t>
  </si>
  <si>
    <t>https://mall.industry.siemens.com/mall/es/co/Catalog/Product/3VM1050-4ED32-0AA0</t>
  </si>
  <si>
    <t>https://mall.industry.siemens.com/mall/es/co/Catalog/Product/3VM1063-4ED32-0AA0</t>
  </si>
  <si>
    <t>https://mall.industry.siemens.com/mall/es/co/Catalog/Product/3VM1080-4ED32-0AA0</t>
  </si>
  <si>
    <t>https://mall.industry.siemens.com/mall/es/co/Catalog/Product/3VM1010-4ED32-0AA0</t>
  </si>
  <si>
    <t>https://mall.industry.siemens.com/mall/es/co/Catalog/Product/3VM1112-4ED32-0AA0</t>
  </si>
  <si>
    <t>https://mall.industry.siemens.com/mall/es/co/Catalog/Product/3VM1116-4ED32-0AA0</t>
  </si>
  <si>
    <t>https://mall.industry.siemens.com/mall/es/co/Catalog/Product/3VM1220-4ED32-0AA0</t>
  </si>
  <si>
    <t>https://mall.industry.siemens.com/mall/es/co/Catalog/Product/3VM1225-4ED32-0AA0</t>
  </si>
  <si>
    <t>https://mall.industry.siemens.com/mall/es/co/Catalog/Product/3VM1332-4ED32-0AA0</t>
  </si>
  <si>
    <t>https://mall.industry.siemens.com/mall/es/co/Catalog/Product/3VM1340-4ED32-0AA0</t>
  </si>
  <si>
    <t>https://mall.industry.siemens.com/mall/es/co/Catalog/Product/3VM1450-4ED32-0AA0</t>
  </si>
  <si>
    <t>https://mall.industry.siemens.com/mall/es/co/Catalog/Product/3VM1463-4ED32-0AA0</t>
  </si>
  <si>
    <t>https://mall.industry.siemens.com/mall/es/co/Catalog/Product/3VM1220-5ED32-0AA0</t>
  </si>
  <si>
    <t>https://mall.industry.siemens.com/mall/es/co/Catalog/Product/3VM1225-5ED32-0AA0</t>
  </si>
  <si>
    <t>https://mall.industry.siemens.com/mall/es/co/Catalog/Product/3VM1332-5ED32-0AA0</t>
  </si>
  <si>
    <t>https://mall.industry.siemens.com/mall/es/co/Catalog/Product/3VM1340-5ED32-0AA0</t>
  </si>
  <si>
    <t>https://mall.industry.siemens.com/mall/es/co/Catalog/Product/3VM1450-5ED32-0AA0</t>
  </si>
  <si>
    <t>https://mall.industry.siemens.com/mall/es/co/Catalog/Product/3VM1463-5ED32-0AA0</t>
  </si>
  <si>
    <t xml:space="preserve">https://mall.industry.siemens.com/mall/es/co/Catalog/Product/3VM1196-3EE32-0AA0 </t>
  </si>
  <si>
    <t xml:space="preserve">https://mall.industry.siemens.com/mall/es/co/Catalog/Product/3VM1120-3EE32-0AA0 </t>
  </si>
  <si>
    <t xml:space="preserve">https://mall.industry.siemens.com/mall/es/co/Catalog/Product/3VM1125-3EE32-0AA0 </t>
  </si>
  <si>
    <t xml:space="preserve">https://mall.industry.siemens.com/mall/es/co/Catalog/Product/3VM1132-3EE32-0AA0 </t>
  </si>
  <si>
    <t xml:space="preserve">https://mall.industry.siemens.com/mall/es/co/Catalog/Product/3VM1140-3EE32-0AA0 </t>
  </si>
  <si>
    <t xml:space="preserve">https://mall.industry.siemens.com/mall/es/co/Catalog/Product/3VM1150-3EE32-0AA0 </t>
  </si>
  <si>
    <t xml:space="preserve">https://mall.industry.siemens.com/mall/es/co/Catalog/Product/3VM1163-3EE32-0AA0 </t>
  </si>
  <si>
    <t xml:space="preserve">https://mall.industry.siemens.com/mall/es/co/Catalog/Product/3VM1180-3EE32-0AA0 </t>
  </si>
  <si>
    <t xml:space="preserve">https://mall.industry.siemens.com/mall/es/co/Catalog/Product/3VM1110-3EE32-0AA0 </t>
  </si>
  <si>
    <t xml:space="preserve">https://mall.industry.siemens.com/mall/es/co/Catalog/Product/3VM1112-3EE32-0AA0 </t>
  </si>
  <si>
    <t xml:space="preserve">https://mall.industry.siemens.com/mall/es/co/Catalog/Product/3VM1116-3EE32-0AA0 </t>
  </si>
  <si>
    <t xml:space="preserve">https://mall.industry.siemens.com/mall/es/co/Catalog/Product/3VM1196-4EE32-0AA0 </t>
  </si>
  <si>
    <t xml:space="preserve">https://mall.industry.siemens.com/mall/es/co/Catalog/Product/3VM1120-4EE32-0AA0 </t>
  </si>
  <si>
    <t xml:space="preserve">https://mall.industry.siemens.com/mall/es/co/Catalog/Product/3VM1125-4EE32-0AA0 </t>
  </si>
  <si>
    <t xml:space="preserve">https://mall.industry.siemens.com/mall/es/co/Catalog/Product/3VM1132-4EE32-0AA0 </t>
  </si>
  <si>
    <t xml:space="preserve">https://mall.industry.siemens.com/mall/es/co/Catalog/Product/3VM1140-4EE32-0AA0 </t>
  </si>
  <si>
    <t xml:space="preserve">https://mall.industry.siemens.com/mall/es/co/Catalog/Product/3VM1150-4EE32-0AA0 </t>
  </si>
  <si>
    <t xml:space="preserve">https://mall.industry.siemens.com/mall/es/co/Catalog/Product/3VM1163-4EE32-0AA0 </t>
  </si>
  <si>
    <t xml:space="preserve">https://mall.industry.siemens.com/mall/es/co/Catalog/Product/3VM1180-4EE32-0AA0 </t>
  </si>
  <si>
    <t xml:space="preserve">https://mall.industry.siemens.com/mall/es/co/Catalog/Product/3VM1110-4EE32-0AA0 </t>
  </si>
  <si>
    <t xml:space="preserve">https://mall.industry.siemens.com/mall/es/co/Catalog/Product/3VM1112-4EE32-0AA0 </t>
  </si>
  <si>
    <t xml:space="preserve">https://mall.industry.siemens.com/mall/es/co/Catalog/Product/3VM1116-4EE32-0AA0 </t>
  </si>
  <si>
    <t xml:space="preserve">https://mall.industry.siemens.com/mall/es/co/Catalog/Product/3VM1220-4EE32-0AA0 </t>
  </si>
  <si>
    <t xml:space="preserve">https://mall.industry.siemens.com/mall/es/co/Catalog/Product/3VM1225-4EE32-0AA0 </t>
  </si>
  <si>
    <t xml:space="preserve">https://mall.industry.siemens.com/mall/es/co/Catalog/Product/3VM1332-4EE32-0AA0 </t>
  </si>
  <si>
    <t xml:space="preserve">https://mall.industry.siemens.com/mall/es/co/Catalog/Product/3VM1340-4EE32-0AA0 </t>
  </si>
  <si>
    <t xml:space="preserve">https://mall.industry.siemens.com/mall/es/co/Catalog/Product/3VM1450-4EE32-0AA0 </t>
  </si>
  <si>
    <t xml:space="preserve">https://mall.industry.siemens.com/mall/es/co/Catalog/Product/3VM1463-4EE32-0AA0 </t>
  </si>
  <si>
    <t xml:space="preserve">https://mall.industry.siemens.com/mall/es/co/Catalog/Product/3VM1220-5EE32-0AA0 </t>
  </si>
  <si>
    <t xml:space="preserve">https://mall.industry.siemens.com/mall/es/co/Catalog/Product/3VM1225-5EE32-0AA0 </t>
  </si>
  <si>
    <t xml:space="preserve">https://mall.industry.siemens.com/mall/es/co/Catalog/Product/3VM1332-5EE32-0AA0 </t>
  </si>
  <si>
    <t xml:space="preserve">https://mall.industry.siemens.com/mall/es/co/Catalog/Product/3VM1340-5EE32-0AA0 </t>
  </si>
  <si>
    <t xml:space="preserve">https://mall.industry.siemens.com/mall/es/co/Catalog/Product/3VM1450-5EE32-0AA0 </t>
  </si>
  <si>
    <t xml:space="preserve">https://mall.industry.siemens.com/mall/es/co/Catalog/Product/3VM1463-5EE32-0AA0 </t>
  </si>
  <si>
    <t>https://mall.industry.siemens.com/mall/es/co/Catalog/Product/3VM1120-5MH32-0AA0</t>
  </si>
  <si>
    <t>https://mall.industry.siemens.com/mall/es/co/Catalog/Product/3VM1132-5MH32-0AA0</t>
  </si>
  <si>
    <t>https://mall.industry.siemens.com/mall/es/co/Catalog/Product/3VM1140-5MH32-0AA0</t>
  </si>
  <si>
    <t>https://mall.industry.siemens.com/mall/es/co/Catalog/Product/3VM1150-5MH32-0AA0</t>
  </si>
  <si>
    <t>https://mall.industry.siemens.com/mall/es/co/Catalog/Product/3VM1163-5MH32-0AA0</t>
  </si>
  <si>
    <t>https://mall.industry.siemens.com/mall/es/co/Catalog/Product/3VM1180-5MH32-0AA0</t>
  </si>
  <si>
    <t>https://mall.industry.siemens.com/mall/es/co/Catalog/Product/3VM1110-5MH32-0AA0</t>
  </si>
  <si>
    <t>https://mall.industry.siemens.com/mall/es/co/Catalog/Product/3VM1112-5MH32-0AA0</t>
  </si>
  <si>
    <t>https://mall.industry.siemens.com/mall/es/co/Catalog/Product/3VM1216-5MH32-0AA0</t>
  </si>
  <si>
    <t>https://mall.industry.siemens.com/mall/es/co/Catalog/Product/3VM1220-5MH32-0AA0</t>
  </si>
  <si>
    <t>https://mall.industry.siemens.com/mall/es/co/Catalog/Product/3VM1325-5MH32-0AA0</t>
  </si>
  <si>
    <t>https://mall.industry.siemens.com/mall/es/co/Catalog/Product/3VM1332-5MH32-0AA0</t>
  </si>
  <si>
    <t>https://mall.industry.siemens.com/mall/es/co/Catalog/Product/3VM1440-5MH32-0AA0</t>
  </si>
  <si>
    <t>https://mall.industry.siemens.com/mall/es/co/Catalog/Product/3VM1450-5MH32-0AA0</t>
  </si>
  <si>
    <t xml:space="preserve">https://mall.industry.siemens.com/mall/es/co/Catalog/Product/3VM1225-1AA32-0AA0 </t>
  </si>
  <si>
    <t xml:space="preserve">https://mall.industry.siemens.com/mall/es/co/Catalog/Product/3VM1340-1AA32-0AA0 </t>
  </si>
  <si>
    <t xml:space="preserve">https://mall.industry.siemens.com/mall/es/co/Catalog/Product/3VM1463-1AA32-0AA0 </t>
  </si>
  <si>
    <t>https://mall.industry.siemens.com/mall/es/co/Catalog/Product/3VM1196-3ED12-0AA0</t>
  </si>
  <si>
    <t>https://mall.industry.siemens.com/mall/es/co/Catalog/Product/3VM1120-3ED12-0AA0</t>
  </si>
  <si>
    <t>https://mall.industry.siemens.com/mall/es/co/Catalog/Product/3VM1125-3ED12-0AA0</t>
  </si>
  <si>
    <t>https://mall.industry.siemens.com/mall/es/co/Catalog/Product/3VM1132-3ED12-0AA0</t>
  </si>
  <si>
    <t>https://mall.industry.siemens.com/mall/es/co/Catalog/Product/3VM1140-3ED12-0AA0</t>
  </si>
  <si>
    <t>https://mall.industry.siemens.com/mall/es/co/Catalog/Product/3VM1150-3ED12-0AA0</t>
  </si>
  <si>
    <t>https://mall.industry.siemens.com/mall/es/co/Catalog/Product/3VM1163-3ED12-0AA0</t>
  </si>
  <si>
    <t>https://mall.industry.siemens.com/mall/es/co/Catalog/Product/3VM1180-3ED12-0AA0</t>
  </si>
  <si>
    <t xml:space="preserve">https://mall.industry.siemens.com/mall/es/co/Catalog/Product/3VM1110-3ED12-0AA0 </t>
  </si>
  <si>
    <t xml:space="preserve">https://mall.industry.siemens.com/mall/es/co/Catalog/Product/3VM1112-3ED12-0AA0 </t>
  </si>
  <si>
    <t xml:space="preserve">https://mall.industry.siemens.com/mall/es/co/Catalog/Product/3VM1116-3ED12-0AA0 </t>
  </si>
  <si>
    <t>https://mall.industry.siemens.com/mall/es/co/Catalog/Product/3VM1196-3ED22-0AA0</t>
  </si>
  <si>
    <t>https://mall.industry.siemens.com/mall/es/co/Catalog/Product/3VM1120-3ED22-0AA0</t>
  </si>
  <si>
    <t>https://mall.industry.siemens.com/mall/es/co/Catalog/Product/3VM1125-3ED22-0AA0</t>
  </si>
  <si>
    <t>https://mall.industry.siemens.com/mall/es/co/Catalog/Product/3VM1132-3ED22-0AA0</t>
  </si>
  <si>
    <t>https://mall.industry.siemens.com/mall/es/co/Catalog/Product/3VM1140-3ED22-0AA0</t>
  </si>
  <si>
    <t>https://mall.industry.siemens.com/mall/es/co/Catalog/Product/3VM1150-3ED22-0AA0</t>
  </si>
  <si>
    <t>https://mall.industry.siemens.com/mall/es/co/Catalog/Product/3VM1163-3ED22-0AA0</t>
  </si>
  <si>
    <t>https://mall.industry.siemens.com/mall/es/co/Catalog/Product/3VM1180-3ED22-0AA0</t>
  </si>
  <si>
    <t xml:space="preserve">https://mall.industry.siemens.com/mall/es/co/Catalog/Product/3VM1110-3ED22-0AA0 </t>
  </si>
  <si>
    <t xml:space="preserve">https://mall.industry.siemens.com/mall/es/co/Catalog/Product/3VM1112-3ED22-0AA0 </t>
  </si>
  <si>
    <t xml:space="preserve">https://mall.industry.siemens.com/mall/es/co/Catalog/Product/3VM1116-3ED22-0AA0 </t>
  </si>
  <si>
    <t xml:space="preserve">https://mall.industry.siemens.com/mall/es/co/Catalog/Product/3VM9908-0BL33 </t>
  </si>
  <si>
    <t xml:space="preserve">https://mall.industry.siemens.com/mall/es/co/Catalog/Product/3VM9908-0BL30 </t>
  </si>
  <si>
    <t xml:space="preserve">https://mall.industry.siemens.com/mall/es/co/Catalog/Product/3VM9908-0BB25 </t>
  </si>
  <si>
    <t xml:space="preserve">https://mall.industry.siemens.com/mall/es/co/Catalog/Product/3VM9908-0BB11 </t>
  </si>
  <si>
    <t xml:space="preserve">https://mall.industry.siemens.com/mall/es/co/Catalog/Product/3VM9988-0AA12 </t>
  </si>
  <si>
    <t xml:space="preserve">https://mall.industry.siemens.com/mall/es/co/Catalog/Product/3VM9988-0AA13 </t>
  </si>
  <si>
    <t xml:space="preserve">https://mall.industry.siemens.com/mall/es/co/Catalog/Product/3VM9988-0AB12 </t>
  </si>
  <si>
    <t xml:space="preserve">https://mall.industry.siemens.com/mall/es/co/Catalog/Product/3VM9988-0AB13 </t>
  </si>
  <si>
    <t xml:space="preserve">https://mall.industry.siemens.com/mall/es/co/Catalog/Product/3VM9117-0EK21 </t>
  </si>
  <si>
    <t xml:space="preserve">https://mall.industry.siemens.com/mall/es/co/Catalog/Product/3VM9217-0EK21 </t>
  </si>
  <si>
    <t xml:space="preserve">https://mall.industry.siemens.com/mall/es/co/Catalog/Product/3VM9417-0EK21 </t>
  </si>
  <si>
    <t xml:space="preserve">https://mall.industry.siemens.com/mall/es/co/Catalog/Product/3VM9117-0FK21 </t>
  </si>
  <si>
    <t xml:space="preserve">https://mall.industry.siemens.com/mall/es/co/Catalog/Product/3VM9217-0FK21 </t>
  </si>
  <si>
    <t xml:space="preserve">https://mall.industry.siemens.com/mall/es/co/Catalog/Product/3VM9417-0FK21 </t>
  </si>
  <si>
    <t xml:space="preserve">https://mall.industry.siemens.com/mall/es/co/Catalog/Product/8UD1900-2WB00 </t>
  </si>
  <si>
    <t xml:space="preserve">https://mall.industry.siemens.com/mall/es/co/Catalog/Product/8UD1900-2DA00 </t>
  </si>
  <si>
    <t xml:space="preserve">https://mall.industry.siemens.com/mall/es/co/Catalog/Product/3VM9181-0SH10 </t>
  </si>
  <si>
    <t xml:space="preserve">https://mall.industry.siemens.com/mall/es/co/Catalog/Product/3VM9182-0SH10 </t>
  </si>
  <si>
    <t xml:space="preserve">https://mall.industry.siemens.com/mall/es/co/Catalog/Product/3VM9187-0SH10 </t>
  </si>
  <si>
    <t xml:space="preserve">https://mall.industry.siemens.com/mall/es/co/Catalog/Product/3VM9113-0KP00 </t>
  </si>
  <si>
    <t xml:space="preserve">https://mall.industry.siemens.com/mall/es/co/Catalog/Product/3VM9213-0KP00 </t>
  </si>
  <si>
    <t xml:space="preserve">https://mall.industry.siemens.com/mall/es/co/Catalog/Product/3VM9313-0KP00 </t>
  </si>
  <si>
    <t xml:space="preserve">https://mall.industry.siemens.com/mall/es/co/Catalog/Product/3VM9157-0SA10 </t>
  </si>
  <si>
    <t xml:space="preserve">https://mall.industry.siemens.com/mall/es/co/Catalog/Product/3VM9257-0SA10 </t>
  </si>
  <si>
    <t xml:space="preserve">https://mall.industry.siemens.com/mall/es/co/Catalog/Product/3VM9457-0SA10 </t>
  </si>
  <si>
    <t xml:space="preserve">https://mall.industry.siemens.com/mall/es/co/Catalog/Product/3VM9152-0WA00 </t>
  </si>
  <si>
    <t xml:space="preserve">https://mall.industry.siemens.com/mall/es/co/Catalog/Product/3VM9252-0WA00 </t>
  </si>
  <si>
    <t xml:space="preserve">https://mall.industry.siemens.com/mall/es/co/Catalog/Product/3VM9482-0WA00 </t>
  </si>
  <si>
    <t xml:space="preserve">https://mall.industry.siemens.com/mall/es/co/Catalog/Product/3VM9153-0JA11 </t>
  </si>
  <si>
    <t xml:space="preserve">https://mall.industry.siemens.com/mall/es/co/Catalog/Product/3VM9253-0JA12 </t>
  </si>
  <si>
    <t xml:space="preserve">https://mall.industry.siemens.com/mall/es/co/Catalog/Product/3VM9483-0JA13 </t>
  </si>
  <si>
    <t xml:space="preserve">https://mall.industry.siemens.com/mall/es/co/Catalog/Product/3VM9113-0JJ12 </t>
  </si>
  <si>
    <t xml:space="preserve">https://mall.industry.siemens.com/mall/es/co/Catalog/Product/3VM9253-0JB12 </t>
  </si>
  <si>
    <t xml:space="preserve">https://mall.industry.siemens.com/mall/es/co/Catalog/Product/3VM9113-0JB11 </t>
  </si>
  <si>
    <t xml:space="preserve">https://mall.industry.siemens.com/mall/es/co/Catalog/Product/3VM9383-0JB13 </t>
  </si>
  <si>
    <t xml:space="preserve">https://mall.industry.siemens.com/mall/es/co/Catalog/Product/3VM9153-0QB00 </t>
  </si>
  <si>
    <t xml:space="preserve">https://mall.industry.siemens.com/mall/es/co/Catalog/Product/3VM9253-0QB00 </t>
  </si>
  <si>
    <t xml:space="preserve">https://mall.industry.siemens.com/mall/es/co/Catalog/Product/3VM9483-0QB00 </t>
  </si>
  <si>
    <t xml:space="preserve">https://mall.industry.siemens.com/mall/es/co/Catalog/Product/3VM9188-0LB10 </t>
  </si>
  <si>
    <t xml:space="preserve">https://mall.industry.siemens.com/mall/es/co/Catalog/Product/3VM9388-0LB10 </t>
  </si>
  <si>
    <t>https://mall.industry.siemens.com/mall/es/co/Catalog/Product/A1196-3EE36-0AA0</t>
  </si>
  <si>
    <t>https://mall.industry.siemens.com/mall/es/co/Catalog/Product/A1120-3EE36-0AA0</t>
  </si>
  <si>
    <t>https://mall.industry.siemens.com/mall/es/co/Catalog/Product/A1125-3EE36-0AA0</t>
  </si>
  <si>
    <t>https://mall.industry.siemens.com/mall/es/co/Catalog/Product/A1132-3EE36-0AA0</t>
  </si>
  <si>
    <t>https://mall.industry.siemens.com/mall/es/co/Catalog/Product/A1140-3EE36-0AA0</t>
  </si>
  <si>
    <t>https://mall.industry.siemens.com/mall/es/co/Catalog/Product/A1150-3EE36-0AA0</t>
  </si>
  <si>
    <t>https://mall.industry.siemens.com/mall/es/co/Catalog/Product/A1163-3EE36-0AA0</t>
  </si>
  <si>
    <t>https://mall.industry.siemens.com/mall/es/co/Catalog/Product/A1180-3EE36-0AA0</t>
  </si>
  <si>
    <t>https://mall.industry.siemens.com/mall/es/co/Catalog/Product/A1110-3EE36-0AA0</t>
  </si>
  <si>
    <t>https://mall.industry.siemens.com/mall/es/co/Catalog/Product/A1112-3EE36-0AA0</t>
  </si>
  <si>
    <t>https://mall.industry.siemens.com/mall/es/co/Catalog/Product/A1116-3EE36-0AA0</t>
  </si>
  <si>
    <t>https://mall.industry.siemens.com/mall/es/co/Catalog/Product/3VA1196-4EE36-0AA0</t>
  </si>
  <si>
    <t>https://mall.industry.siemens.com/mall/es/co/Catalog/Product/3VA1120-4EE36-0AA0</t>
  </si>
  <si>
    <t>https://mall.industry.siemens.com/mall/es/co/Catalog/Product/3VA1125-4EE36-0AA0</t>
  </si>
  <si>
    <t>https://mall.industry.siemens.com/mall/es/co/Catalog/Product/3VA1132-4EE36-0AA0</t>
  </si>
  <si>
    <t>https://mall.industry.siemens.com/mall/es/co/Catalog/Product/3VA1140-4EE36-0AA0</t>
  </si>
  <si>
    <t>https://mall.industry.siemens.com/mall/es/co/Catalog/Product/3VA1150-4EE36-0AA0</t>
  </si>
  <si>
    <t>https://mall.industry.siemens.com/mall/es/co/Catalog/Product/3VA1163-4EE36-0AA0</t>
  </si>
  <si>
    <t>https://mall.industry.siemens.com/mall/es/co/Catalog/Product/3VA1180-4EE36-0AA0</t>
  </si>
  <si>
    <t>https://mall.industry.siemens.com/mall/es/co/Catalog/Product/3VA1110-4EE36-0AA0</t>
  </si>
  <si>
    <t>https://mall.industry.siemens.com/mall/es/co/Catalog/Product/3VA1112-4EE36-0AA0</t>
  </si>
  <si>
    <t>https://mall.industry.siemens.com/mall/es/co/Catalog/Product/3VA1116-4EE36-0AA0</t>
  </si>
  <si>
    <t>https://mall.industry.siemens.com/mall/es/co/Catalog/Product/3VA1220-4EF32-0AA0</t>
  </si>
  <si>
    <t>https://mall.industry.siemens.com/mall/es/co/Catalog/Product/3VA1225-4EF32-0AA0</t>
  </si>
  <si>
    <t>https://mall.industry.siemens.com/mall/es/co/Catalog/Product/3VA1332-4EF32-0AA0</t>
  </si>
  <si>
    <t>https://mall.industry.siemens.com/mall/es/co/Catalog/Product/3VA1340-4EF32-0AA0</t>
  </si>
  <si>
    <t>https://mall.industry.siemens.com/mall/es/co/Catalog/Product/3VA1450-4EF32-0AA0</t>
  </si>
  <si>
    <t>https://mall.industry.siemens.com/mall/es/co/Catalog/Product/3VA1463-4EF32-0AA0</t>
  </si>
  <si>
    <t>https://mall.industry.siemens.com/mall/es/co/Catalog/Product/3VA1196-5EE36-0AA0</t>
  </si>
  <si>
    <t>https://mall.industry.siemens.com/mall/es/co/Catalog/Product/3VA1120-5EE36-0AA0</t>
  </si>
  <si>
    <t>https://mall.industry.siemens.com/mall/es/co/Catalog/Product/3VA1125-5EE36-0AA0</t>
  </si>
  <si>
    <t>https://mall.industry.siemens.com/mall/es/co/Catalog/Product/3VA1132-5EE36-0AA0</t>
  </si>
  <si>
    <t>https://mall.industry.siemens.com/mall/es/co/Catalog/Product/3VA1140-5EE36-0AA0</t>
  </si>
  <si>
    <t>https://mall.industry.siemens.com/mall/es/co/Catalog/Product/3VA1150-5EE36-0AA0</t>
  </si>
  <si>
    <t>https://mall.industry.siemens.com/mall/es/co/Catalog/Product/3VA1163-5EE36-0AA0</t>
  </si>
  <si>
    <t>https://mall.industry.siemens.com/mall/es/co/Catalog/Product/3VA1180-5EE36-0AA0</t>
  </si>
  <si>
    <t>https://mall.industry.siemens.com/mall/es/co/Catalog/Product/3VA1110-5EE36-0AA0</t>
  </si>
  <si>
    <t>https://mall.industry.siemens.com/mall/es/co/Catalog/Product/3VA1112-5EE36-0AA0</t>
  </si>
  <si>
    <t>https://mall.industry.siemens.com/mall/es/co/Catalog/Product/3VA1116-5EE36-0AA0</t>
  </si>
  <si>
    <t>https://mall.industry.siemens.com/mall/es/co/Catalog/Product/3VA1220-5EF32-0AA0</t>
  </si>
  <si>
    <t>https://mall.industry.siemens.com/mall/es/co/Catalog/Product/3VA1225-5EF32-0AA0</t>
  </si>
  <si>
    <t>https://mall.industry.siemens.com/mall/es/co/Catalog/Product/3VA1332-5EF32-0AA0</t>
  </si>
  <si>
    <t>https://mall.industry.siemens.com/mall/es/co/Catalog/Product/3VA1340-5EF32-0AA0</t>
  </si>
  <si>
    <t>https://mall.industry.siemens.com/mall/es/co/Catalog/Product/3VA1450-5EF32-0AA0</t>
  </si>
  <si>
    <t>https://mall.industry.siemens.com/mall/es/co/Catalog/Product/3VA1463-5EF32-0AA0</t>
  </si>
  <si>
    <t>https://mall.industry.siemens.com/mall/es/co/Catalog/Product/3VA1332-6EF32-0AA0</t>
  </si>
  <si>
    <t>https://mall.industry.siemens.com/mall/es/co/Catalog/Product/3VA1340-6EF32-0AA0</t>
  </si>
  <si>
    <t>https://mall.industry.siemens.com/mall/es/co/Catalog/Product/3VA1450-6EF32-0AA0</t>
  </si>
  <si>
    <t>https://mall.industry.siemens.com/mall/es/co/Catalog/Product/3VA1463-6EF32-0AA0</t>
  </si>
  <si>
    <t>https://mall.industry.siemens.com/mall/es/co/Catalog/Product/3VA1332-7EF32-0AA0</t>
  </si>
  <si>
    <t>https://mall.industry.siemens.com/mall/es/co/Catalog/Product/3VA1340-7EF32-0AA0</t>
  </si>
  <si>
    <t>https://mall.industry.siemens.com/mall/es/co/Catalog/Product/3VA1450-7EF32-0AA0</t>
  </si>
  <si>
    <t>https://mall.industry.siemens.com/mall/es/co/Catalog/Product/3VA1463-7EF32-0AA0</t>
  </si>
  <si>
    <t>https://mall.industry.siemens.com/mall/es/co/Catalog/Product/3VA1163-5MH36-0AA0</t>
  </si>
  <si>
    <t>https://mall.industry.siemens.com/mall/es/co/Catalog/Product/3VA1180-5MH36-0AA0</t>
  </si>
  <si>
    <t>https://mall.industry.siemens.com/mall/es/co/Catalog/Product/3VA1110-5MH36-0AA0</t>
  </si>
  <si>
    <t>https://mall.industry.siemens.com/mall/es/co/Catalog/Product/3VA1112-5MH36-0AA0</t>
  </si>
  <si>
    <t>https://mall.industry.siemens.com/mall/es/co/Catalog/Product/3VA1216-5MH32-0AA0</t>
  </si>
  <si>
    <t>https://mall.industry.siemens.com/mall/es/co/Catalog/Product/3VA1220-5MH32-0AA0</t>
  </si>
  <si>
    <t>https://mall.industry.siemens.com/mall/es/co/Catalog/Product/3VA1332-5MH32-0AA0</t>
  </si>
  <si>
    <t>https://mall.industry.siemens.com/mall/es/co/Catalog/Product/3VA1450-5MH32-0AA0</t>
  </si>
  <si>
    <t>https://mall.industry.siemens.com/mall/es/co/Catalog/Product/3VA1563-5MH32-0AA0</t>
  </si>
  <si>
    <t>https://mall.industry.siemens.com/mall/es/co/Catalog/Product/3VA1580-5MH32-0AA0</t>
  </si>
  <si>
    <t xml:space="preserve">https://mall.industry.siemens.com/mall/es/co/Catalog/Product/3VA9988-0BA23 </t>
  </si>
  <si>
    <t xml:space="preserve">https://mall.industry.siemens.com/mall/es/co/Catalog/Product/3VA9908-0BB25 </t>
  </si>
  <si>
    <t xml:space="preserve">https://mall.industry.siemens.com/mall/es/co/Catalog/Product/3VA9988-0AA12 </t>
  </si>
  <si>
    <t xml:space="preserve">https://mall.industry.siemens.com/mall/es/co/Catalog/Product/3VA9988-0AA13 </t>
  </si>
  <si>
    <t xml:space="preserve">https://mall.industry.siemens.com/mall/es/co/Catalog/Product/3VA9988-0AB12 </t>
  </si>
  <si>
    <t xml:space="preserve">https://mall.industry.siemens.com/mall/es/co/Catalog/Product/3VA9988-0AB13 </t>
  </si>
  <si>
    <t xml:space="preserve">https://mall.industry.siemens.com/mall/es/co/Catalog/Product/3VA9988-0AB32 </t>
  </si>
  <si>
    <t xml:space="preserve">https://mall.industry.siemens.com/mall/es/co/Catalog/Product/3VA9988-0AB33 </t>
  </si>
  <si>
    <t xml:space="preserve">https://mall.industry.siemens.com/mall/es/co/Catalog/Product/3VA9988-0AB34 </t>
  </si>
  <si>
    <t xml:space="preserve">https://mall.industry.siemens.com/mall/es/co/Catalog/Product/3VA9988-0AB35 </t>
  </si>
  <si>
    <t xml:space="preserve">https://mall.industry.siemens.com/mall/es/co/Catalog/Product/3VA9157-0EK11 </t>
  </si>
  <si>
    <t xml:space="preserve">https://mall.industry.siemens.com/mall/es/co/Catalog/Product/3VA9257-0EK11 </t>
  </si>
  <si>
    <t xml:space="preserve">https://mall.industry.siemens.com/mall/es/co/Catalog/Product/3VA9467-0EK11 </t>
  </si>
  <si>
    <t xml:space="preserve">https://mall.industry.siemens.com/mall/es/co/Catalog/Product/3VA9157-0FK21 </t>
  </si>
  <si>
    <t xml:space="preserve">https://mall.industry.siemens.com/mall/es/co/Catalog/Product/3VA9257-0FK21 </t>
  </si>
  <si>
    <t xml:space="preserve">https://mall.industry.siemens.com/mall/es/co/Catalog/Product/3VA9467-0FK21 </t>
  </si>
  <si>
    <t xml:space="preserve">https://mall.industry.siemens.com/mall/es/co/Catalog/Product/3VA9157-0HA20 </t>
  </si>
  <si>
    <t xml:space="preserve">https://mall.industry.siemens.com/mall/es/co/Catalog/Product/3VA9257-0HA20 </t>
  </si>
  <si>
    <t xml:space="preserve">https://mall.industry.siemens.com/mall/es/co/Catalog/Product/3VA9467-0HA20 </t>
  </si>
  <si>
    <t xml:space="preserve">https://mall.industry.siemens.com/mall/es/co/Catalog/Product/3VA9088-0VM10 </t>
  </si>
  <si>
    <t xml:space="preserve">https://mall.industry.siemens.com/mall/es/co/Catalog/Product/3VA9088-0VM30 </t>
  </si>
  <si>
    <t xml:space="preserve">https://mall.industry.siemens.com/mall/es/co/Catalog/Product/3VA9088-0VK10 </t>
  </si>
  <si>
    <t xml:space="preserve">https://mall.industry.siemens.com/mall/es/co/Catalog/Product/3VA9158-0VK20 </t>
  </si>
  <si>
    <t xml:space="preserve">https://mall.industry.siemens.com/mall/es/co/Catalog/Product/3VA9258-0VK20 </t>
  </si>
  <si>
    <t xml:space="preserve">https://mall.industry.siemens.com/mall/es/co/Catalog/Product/3VA9468-0VK20 </t>
  </si>
  <si>
    <t xml:space="preserve">https://mall.industry.siemens.com/mall/es/co/Catalog/Product/3VA9088-0LB10 </t>
  </si>
  <si>
    <t xml:space="preserve">https://mall.industry.siemens.com/mall/es/co/Catalog/Product/3VA9388-0LB10 </t>
  </si>
  <si>
    <t xml:space="preserve">https://mall.industry.siemens.com/mall/es/co/Catalog/Product/3VA9113-0RS20 </t>
  </si>
  <si>
    <t xml:space="preserve">https://mall.industry.siemens.com/mall/es/co/Catalog/Product/3VA9213-0RS20 </t>
  </si>
  <si>
    <t xml:space="preserve">https://mall.industry.siemens.com/mall/es/co/Catalog/Product/3VA9988-0BR10 </t>
  </si>
  <si>
    <t xml:space="preserve">https://mall.industry.siemens.com/mall/es/co/Catalog/Product/3VA9213-0KD00 </t>
  </si>
  <si>
    <t xml:space="preserve">https://mall.industry.siemens.com/mall/es/co/Catalog/Product/3VA9323-0KD00 </t>
  </si>
  <si>
    <t xml:space="preserve">https://mall.industry.siemens.com/mall/es/co/Catalog/Product/3VA9987-0KD81 </t>
  </si>
  <si>
    <t xml:space="preserve">https://mall.industry.siemens.com/mall/es/co/Catalog/Product/3VA9987-0KB00 </t>
  </si>
  <si>
    <t xml:space="preserve">https://mall.industry.siemens.com/mall/es/co/Catalog/Product/3VA9987-0KC00 </t>
  </si>
  <si>
    <t xml:space="preserve">https://mall.industry.siemens.com/mall/es/co/Catalog/Product/3VA9987-0KD80 </t>
  </si>
  <si>
    <t xml:space="preserve">https://mall.industry.siemens.com/mall/es/co/Catalog/Product/3VA9481-0WD30 </t>
  </si>
  <si>
    <t xml:space="preserve">https://mall.industry.siemens.com/mall/es/co/Catalog/Product/3VA9483-0QB00 </t>
  </si>
  <si>
    <t xml:space="preserve">https://mall.industry.siemens.com/mall/es/co/Catalog/Product/3VA9252-0WA00 </t>
  </si>
  <si>
    <t xml:space="preserve">https://mall.industry.siemens.com/mall/es/co/Catalog/Product/3VA9482-0WA00 </t>
  </si>
  <si>
    <t>https://mall.industry.siemens.com/mall/es/co/Catalog/Product/3VA2025-5HN32-0AA0</t>
  </si>
  <si>
    <t>https://mall.industry.siemens.com/mall/es/co/Catalog/Product/3VA2040-5HN32-0AA0</t>
  </si>
  <si>
    <t>https://mall.industry.siemens.com/mall/es/co/Catalog/Product/3VA2063-5HN32-0AA0</t>
  </si>
  <si>
    <t>https://mall.industry.siemens.com/mall/es/co/Catalog/Product/3VA2010-5HN32-0AA0</t>
  </si>
  <si>
    <t>https://mall.industry.siemens.com/mall/es/co/Catalog/Product/3VA2116-5HN32-0AA0</t>
  </si>
  <si>
    <t>https://mall.industry.siemens.com/mall/es/co/Catalog/Product/3VA2225-5HN32-0AA0</t>
  </si>
  <si>
    <t>https://mall.industry.siemens.com/mall/es/co/Catalog/Product/3VA2340-5HN32-0AA0</t>
  </si>
  <si>
    <t>https://mall.industry.siemens.com/mall/es/co/Catalog/Product/3VA2463-5HN32-0AA0</t>
  </si>
  <si>
    <t>https://mall.industry.siemens.com/mall/es/co/Catalog/Product/3VA2025-6HN32-0AA0</t>
  </si>
  <si>
    <t>https://mall.industry.siemens.com/mall/es/co/Catalog/Product/3VA2040-6HN32-0AA0</t>
  </si>
  <si>
    <t>https://mall.industry.siemens.com/mall/es/co/Catalog/Product/3VA2063-6HN32-0AA0</t>
  </si>
  <si>
    <t>https://mall.industry.siemens.com/mall/es/co/Catalog/Product/3VA2010-6HN32-0AA0</t>
  </si>
  <si>
    <t>https://mall.industry.siemens.com/mall/es/co/Catalog/Product/3VA2116-6HN32-0AA0</t>
  </si>
  <si>
    <t>https://mall.industry.siemens.com/mall/es/co/Catalog/Product/3VA2225-6HN32-0AA0</t>
  </si>
  <si>
    <t>https://mall.industry.siemens.com/mall/es/co/Catalog/Product/3VA2340-6HN32-0AA0</t>
  </si>
  <si>
    <t>https://mall.industry.siemens.com/mall/es/co/Catalog/Product/3VA2463-6HN32-0AA0</t>
  </si>
  <si>
    <t>https://mall.industry.siemens.com/mall/es/co/Catalog/Product/3VA2025-7HN32-0AA0</t>
  </si>
  <si>
    <t>https://mall.industry.siemens.com/mall/es/co/Catalog/Product/3VA2040-7HN32-0AA0</t>
  </si>
  <si>
    <t>https://mall.industry.siemens.com/mall/es/co/Catalog/Product/3VA2063-7HN32-0AA0</t>
  </si>
  <si>
    <t>https://mall.industry.siemens.com/mall/es/co/Catalog/Product/3VA2010-7HN32-0AA0</t>
  </si>
  <si>
    <t>https://mall.industry.siemens.com/mall/es/co/Catalog/Product/3VA2116-7HN32-0AA0</t>
  </si>
  <si>
    <t>https://mall.industry.siemens.com/mall/es/co/Catalog/Product/3VA2225-7HN32-0AA0</t>
  </si>
  <si>
    <t>https://mall.industry.siemens.com/mall/es/co/Catalog/Product/3VA2340-7HN32-0AA0</t>
  </si>
  <si>
    <t>https://mall.industry.siemens.com/mall/es/co/Catalog/Product/3VA2463-7HN32-0AA0</t>
  </si>
  <si>
    <t>https://mall.industry.siemens.com/mall/es/co/Catalog/Product/3VA2025-5KQ32-0AA0</t>
  </si>
  <si>
    <t>https://mall.industry.siemens.com/mall/es/co/Catalog/Product/3VA2040-5KQ32-0AA0</t>
  </si>
  <si>
    <t>https://mall.industry.siemens.com/mall/es/co/Catalog/Product/3VA2063-5KQ32-0AA0</t>
  </si>
  <si>
    <t>https://mall.industry.siemens.com/mall/es/co/Catalog/Product/3VA2010-5KQ32-0AA0</t>
  </si>
  <si>
    <t>https://mall.industry.siemens.com/mall/es/co/Catalog/Product/3VA2116-5KQ32-0AA0</t>
  </si>
  <si>
    <t>https://mall.industry.siemens.com/mall/es/co/Catalog/Product/3VA2225-5KQ32-0AA0</t>
  </si>
  <si>
    <t>https://mall.industry.siemens.com/mall/es/co/Catalog/Product/3VA2340-5KQ32-0AA0</t>
  </si>
  <si>
    <t>https://mall.industry.siemens.com/mall/es/co/Catalog/Product/3VA2463-5KQ32-0AA0</t>
  </si>
  <si>
    <t>https://mall.industry.siemens.com/mall/es/co/Catalog/Product/3VA2025-6KQ32-0AA0</t>
  </si>
  <si>
    <t>https://mall.industry.siemens.com/mall/es/co/Catalog/Product/3VA2040-6KQ32-0AA0</t>
  </si>
  <si>
    <t>https://mall.industry.siemens.com/mall/es/co/Catalog/Product/3VA2063-6KQ32-0AA0</t>
  </si>
  <si>
    <t>https://mall.industry.siemens.com/mall/es/co/Catalog/Product/3VA2010-6KQ32-0AA0</t>
  </si>
  <si>
    <t>https://mall.industry.siemens.com/mall/es/co/Catalog/Product/3VA2116-6KQ32-0AA0</t>
  </si>
  <si>
    <t>https://mall.industry.siemens.com/mall/es/co/Catalog/Product/3VA2225-6KQ32-0AA0</t>
  </si>
  <si>
    <t>https://mall.industry.siemens.com/mall/es/co/Catalog/Product/3VA2340-6KQ32-0AA0</t>
  </si>
  <si>
    <t>https://mall.industry.siemens.com/mall/es/co/Catalog/Product/3VA2463-6KQ32-0AA0</t>
  </si>
  <si>
    <t xml:space="preserve">https://mall.industry.siemens.com/mall/es/co/Catalog/Product/3VA9908-0BB11 </t>
  </si>
  <si>
    <t xml:space="preserve">https://mall.industry.siemens.com/mall/es/co/Catalog/Product/3VA9988-0AB22 </t>
  </si>
  <si>
    <t xml:space="preserve">https://mall.industry.siemens.com/mall/es/co/Catalog/Product/3VA9988-0AB23 </t>
  </si>
  <si>
    <t xml:space="preserve">https://mall.industry.siemens.com/mall/es/co/Catalog/Product/3VA9267-0EK11 </t>
  </si>
  <si>
    <t xml:space="preserve">https://mall.industry.siemens.com/mall/es/co/Catalog/Product/3VA9267-0FK21 </t>
  </si>
  <si>
    <t xml:space="preserve">https://mall.industry.siemens.com/mall/es/co/Catalog/Product/3VA9267-0HA20 </t>
  </si>
  <si>
    <t xml:space="preserve">https://mall.industry.siemens.com/mall/es/co/Catalog/Product/3VA9267-0HC30 </t>
  </si>
  <si>
    <t xml:space="preserve">https://mall.industry.siemens.com/mall/es/co/Catalog/Product/3VA9267-0HC35 </t>
  </si>
  <si>
    <t>https://mall.industry.siemens.com/mall/es/co/Catalog/Product/3VA9088-0VM10</t>
  </si>
  <si>
    <t>https://mall.industry.siemens.com/mall/es/co/Catalog/Product/3VA9088-0VM30</t>
  </si>
  <si>
    <t>https://mall.industry.siemens.com/mall/es/co/Catalog/Product/3VA9088-0VK10</t>
  </si>
  <si>
    <t>https://mall.industry.siemens.com/mall/es/co/Catalog/Product/3VA9268-0VK20</t>
  </si>
  <si>
    <t>https://mall.industry.siemens.com/mall/es/co/Catalog/Product/3VA9468-0VK20</t>
  </si>
  <si>
    <t>https://mall.industry.siemens.com/mall/es/co/Catalog/Product/3VA9388-0LB10</t>
  </si>
  <si>
    <t>https://mall.industry.siemens.com/mall/es/co/Catalog/Product/3VA9123-0RL30</t>
  </si>
  <si>
    <t>https://mall.industry.siemens.com/mall/es/co/Catalog/Product/3VA9223-0RL30</t>
  </si>
  <si>
    <t>https://mall.industry.siemens.com/mall/es/co/Catalog/Product/3VA9323-0RL30</t>
  </si>
  <si>
    <t>https://mall.industry.siemens.com/mall/es/co/Catalog/Product/3VA9423-0RL30</t>
  </si>
  <si>
    <t>https://mall.industry.siemens.com/mall/es/co/Catalog/Product/3VA9123-0KD00</t>
  </si>
  <si>
    <t>https://mall.industry.siemens.com/mall/es/co/Catalog/Product/3VA9323-0KD00</t>
  </si>
  <si>
    <t>https://mall.industry.siemens.com/mall/es/co/Catalog/Product/3VA9987-0KB00</t>
  </si>
  <si>
    <t>https://mall.industry.siemens.com/mall/es/co/Catalog/Product/3VA9987-0KD80</t>
  </si>
  <si>
    <t>https://mall.industry.siemens.com/mall/es/co/Catalog/Product/3VA9987-0MA10</t>
  </si>
  <si>
    <t>https://mall.industry.siemens.com/mall/es/co/Catalog/Product/3VW9011-0AT40</t>
  </si>
  <si>
    <t xml:space="preserve">https://mall.industry.siemens.com/mall/es/co/Catalog/Product/3VA9987-0MB10 </t>
  </si>
  <si>
    <t>https://mall.industry.siemens.com/mall/es/co/Catalog/Product/3VA9187-0TB10</t>
  </si>
  <si>
    <t>https://mall.industry.siemens.com/mall/es/co/Catalog/Product/3VA9387-0TB10</t>
  </si>
  <si>
    <t>https://mall.industry.siemens.com/mall/es/co/Catalog/Product/3VA9187-0TB50</t>
  </si>
  <si>
    <t>https://mall.industry.siemens.com/mall/es/co/Catalog/Product/3VA9387-0TB50</t>
  </si>
  <si>
    <t>https://mall.industry.siemens.com/mall/es/co/Catalog/Product/3VA9987-0TA20</t>
  </si>
  <si>
    <t>https://mall.industry.siemens.com/mall/es/co/Catalog/Product/3VA9987-0TA10</t>
  </si>
  <si>
    <t xml:space="preserve">https://mall.industry.siemens.com/mall/es/co/Catalog/Product/7KM9300-0AB01-0AA0 </t>
  </si>
  <si>
    <t xml:space="preserve">https://mall.industry.siemens.com/mall/es/co/Catalog/Product/7KM9300-0AE02-0AA0 </t>
  </si>
  <si>
    <t xml:space="preserve">https://mall.industry.siemens.com/mall/es/co/Catalog/Product/7KM9300-0AM00-0AA0 </t>
  </si>
  <si>
    <t>https://mall.industry.siemens.com/mall/es/co/Catalog/Product/3VA9987-0TD10</t>
  </si>
  <si>
    <t>https://mall.industry.siemens.com/mall/es/co/Catalog/Product/3VA9987-0TG10</t>
  </si>
  <si>
    <t>https://mall.industry.siemens.com/mall/es/co/Catalog/Product/3VA9987-0TE10</t>
  </si>
  <si>
    <t>https://mall.industry.siemens.com/mall/es/co/Catalog/Product/3VA9987-0TC20</t>
  </si>
  <si>
    <t>https://mall.industry.siemens.com/mall/es/co/Catalog/Product/3VA9987-0TC30</t>
  </si>
  <si>
    <t>https://mall.industry.siemens.com/mall/es/co/Catalog/Product/3VA9987-0TC40</t>
  </si>
  <si>
    <t>https://mall.industry.siemens.com/mall/es/co/Catalog/Product/3VA1580-5EF32-0AA0</t>
  </si>
  <si>
    <t>https://mall.industry.siemens.com/mall/es/co/Catalog/Product/3VA1510-5EF32-0AA0</t>
  </si>
  <si>
    <t>https://mall.industry.siemens.com/mall/es/co/Catalog/Product/3VA1580-6EF32-0AA0</t>
  </si>
  <si>
    <t>https://mall.industry.siemens.com/mall/es/co/Catalog/Product/3VA1510-6EF32-0AA0</t>
  </si>
  <si>
    <t>https://mall.industry.siemens.com/mall/es/co/Catalog/Product/3VA2580-5HM32-0AA0</t>
  </si>
  <si>
    <t>https://mall.industry.siemens.com/mall/es/co/Catalog/Product/3VA2580-5HN32-0AA0</t>
  </si>
  <si>
    <t>https://mall.industry.siemens.com/mall/es/co/Catalog/Product/3VA2510-5HM32-0AA0</t>
  </si>
  <si>
    <t>https://mall.industry.siemens.com/mall/es/co/Catalog/Product/3VA2612-5HM32-0AA0</t>
  </si>
  <si>
    <t>https://mall.industry.siemens.com/mall/es/co/Catalog/Product/3VA2580-6HM32-0AA0</t>
  </si>
  <si>
    <t>https://mall.industry.siemens.com/mall/es/co/Catalog/Product/3VA2510-6HM32-0AA0</t>
  </si>
  <si>
    <t>https://mall.industry.siemens.com/mall/es/co/Catalog/Product/3VA2612-6HM32-0AA0</t>
  </si>
  <si>
    <t xml:space="preserve">https://mall.industry.siemens.com/mall/es/co/Catalog/Product/3VA9988-0AA22 </t>
  </si>
  <si>
    <t xml:space="preserve">https://mall.industry.siemens.com/mall/es/co/Catalog/Product/3VA9988-0BL32 </t>
  </si>
  <si>
    <t xml:space="preserve">https://mall.industry.siemens.com/mall/es/co/Catalog/Product/3VA9988-0BL33 </t>
  </si>
  <si>
    <t xml:space="preserve">https://mall.industry.siemens.com/mall/es/co/Catalog/Product/3VA9687-0EK11 </t>
  </si>
  <si>
    <t xml:space="preserve">https://mall.industry.siemens.com/mall/es/co/Catalog/Product/3VA9687-0FK21 </t>
  </si>
  <si>
    <t xml:space="preserve">https://mall.industry.siemens.com/mall/es/co/Catalog/Product/3VA9987-0SC10 </t>
  </si>
  <si>
    <t xml:space="preserve">https://mall.industry.siemens.com/mall/es/co/Catalog/Product/3VA9603-0QA00 </t>
  </si>
  <si>
    <t xml:space="preserve">https://mall.industry.siemens.com/mall/es/co/Catalog/Product/3VA9602-0WA00 </t>
  </si>
  <si>
    <t xml:space="preserve">https://mall.industry.siemens.com/mall/es/co/Catalog/Product/3VA9588-0LB10 </t>
  </si>
  <si>
    <t xml:space="preserve">https://mall.industry.siemens.com/mall/es/co/Catalog/Product/3VA9588-0VM10 </t>
  </si>
  <si>
    <t>https://mall.industry.siemens.com/mall/es/co/Catalog/Product/3VA2780-1AC03-0AA0</t>
  </si>
  <si>
    <t>https://mall.industry.siemens.com/mall/es/co/Catalog/Product/3VA2710-1AD03-0AA0</t>
  </si>
  <si>
    <t>https://mall.industry.siemens.com/mall/es/co/Catalog/Product/3VA2712-1AD03-0AA0</t>
  </si>
  <si>
    <t>https://mall.industry.siemens.com/mall/es/co/Catalog/Product/3VA2716-1AD03-0AA0</t>
  </si>
  <si>
    <t>https://mall.industry.siemens.com/mall/es/co/Catalog/Product/3VA2780-2AC03-0AA0</t>
  </si>
  <si>
    <t>https://mall.industry.siemens.com/mall/es/co/Catalog/Product/3VA2710-2AD03-0AA0</t>
  </si>
  <si>
    <t>https://mall.industry.siemens.com/mall/es/co/Catalog/Product/3VA2712-2AD03-0AA0</t>
  </si>
  <si>
    <t>https://mall.industry.siemens.com/mall/es/co/Catalog/Product/3VA2716-2AD03-0AA0</t>
  </si>
  <si>
    <t>https://mall.industry.siemens.com/mall/es/co/Catalog/Product/3VA2780-3AC03-0AA0</t>
  </si>
  <si>
    <t>https://mall.industry.siemens.com/mall/es/co/Catalog/Product/3VA2710-3AD03-0AA0</t>
  </si>
  <si>
    <t>https://mall.industry.siemens.com/mall/es/co/Catalog/Product/3VA2712-3AD03-0AA0</t>
  </si>
  <si>
    <t>https://mall.industry.siemens.com/mall/es/co/Catalog/Product/3VA2716-3AD03-0AA0</t>
  </si>
  <si>
    <t>https://mall.industry.siemens.com/mall/es/co/Catalog/Product/3VA2780-1AF03-0AA0-Z L08</t>
  </si>
  <si>
    <t>https://mall.industry.siemens.com/mall/es/co/Catalog/Product/3VA2710-1AF03-0AA0-Z L10</t>
  </si>
  <si>
    <t>https://mall.industry.siemens.com/mall/es/co/Catalog/Product/3VA2712-1AF03-0AA0-Z L12</t>
  </si>
  <si>
    <t>https://mall.industry.siemens.com/mall/es/co/Catalog/Product/3VA2780-1CF03-0AA0</t>
  </si>
  <si>
    <t>https://mall.industry.siemens.com/mall/es/co/Catalog/Product/3VA2710-1CF03-0AA0</t>
  </si>
  <si>
    <t>https://mall.industry.siemens.com/mall/es/co/Catalog/Product/3VA2712-1CF03-0AA0</t>
  </si>
  <si>
    <t>https://mall.industry.siemens.com/mall/es/co/Catalog/Product/3VA2716-1CF03-0AA0</t>
  </si>
  <si>
    <t xml:space="preserve">https://mall.industry.siemens.com/mall/es/co/Catalog/Product/3VW9011-0AB11 </t>
  </si>
  <si>
    <t xml:space="preserve">https://mall.industry.siemens.com/mall/es/co/Catalog/Product/3VW9011-0AG01 </t>
  </si>
  <si>
    <t xml:space="preserve">https://mall.industry.siemens.com/mall/es/co/Catalog/Product/3VW9011-0AD05 </t>
  </si>
  <si>
    <t xml:space="preserve">https://mall.industry.siemens.com/mall/es/co/Catalog/Product/3VW9011-0AD07 </t>
  </si>
  <si>
    <t xml:space="preserve">https://mall.industry.siemens.com/mall/es/co/Catalog/Product/3VW9011-0AE05 </t>
  </si>
  <si>
    <t xml:space="preserve">https://mall.industry.siemens.com/mall/es/co/Catalog/Product/3VW9011-0AE07 </t>
  </si>
  <si>
    <t xml:space="preserve">https://mall.industry.siemens.com/mall/es/co/Catalog/Product/3VW9011-0AF03 </t>
  </si>
  <si>
    <t xml:space="preserve">https://mall.industry.siemens.com/mall/es/co/Catalog/Product/3VW9011-0AF04 </t>
  </si>
  <si>
    <t xml:space="preserve">https://mall.industry.siemens.com/mall/es/co/Catalog/Product/3VW9011-0BB21 </t>
  </si>
  <si>
    <t xml:space="preserve">https://mall.industry.siemens.com/mall/es/co/Catalog/Product/3VW9011-0BB53 </t>
  </si>
  <si>
    <t xml:space="preserve">https://mall.industry.siemens.com/mall/es/co/Catalog/Product/3VW9011-0AA30 </t>
  </si>
  <si>
    <t xml:space="preserve">https://mall.industry.siemens.com/mall/es/co/Catalog/Product/3VW9011-0AT16 </t>
  </si>
  <si>
    <t xml:space="preserve">https://mall.industry.siemens.com/mall/es/co/Catalog/Product/3VW9011-0AT17 </t>
  </si>
  <si>
    <t>https://mall.industry.siemens.com/mall/es/co/Catalog/Product/3WT8080-6AA00-0AA2</t>
  </si>
  <si>
    <t>https://mall.industry.siemens.com/mall/es/co/Catalog/Product/3WT8100-6AA00-0AA2</t>
  </si>
  <si>
    <t>https://mall.industry.siemens.com/mall/es/co/Catalog/Product/3WT8120-6AA00-0AA2</t>
  </si>
  <si>
    <t>https://mall.industry.siemens.com/mall/es/co/Catalog/Product/3WT8161-6AA00-0AA2</t>
  </si>
  <si>
    <t>https://mall.industry.siemens.com/mall/es/co/Catalog/Product/3WT8202-6AA00-0AA2</t>
  </si>
  <si>
    <t>https://mall.industry.siemens.com/mall/es/co/Catalog/Product/3WT8252-6AA00-0AA2</t>
  </si>
  <si>
    <t>https://mall.industry.siemens.com/mall/es/co/Catalog/Product/3WT8322-6AA00-0AA2</t>
  </si>
  <si>
    <t>https://mall.industry.siemens.com/mall/es/co/Catalog/Product/3WT8402-6AA01-0AA2</t>
  </si>
  <si>
    <t>https://mall.industry.siemens.com/mall/es/co/Catalog/Product/3WT8080-8AA00-0AA2</t>
  </si>
  <si>
    <t>https://mall.industry.siemens.com/mall/es/co/Catalog/Product/3WT8100-8AA00-0AA2</t>
  </si>
  <si>
    <t>https://mall.industry.siemens.com/mall/es/co/Catalog/Product/3WT8120-8AA00-0AA2</t>
  </si>
  <si>
    <t>https://mall.industry.siemens.com/mall/es/co/Catalog/Product/3WT8161-8AA00-0AA2</t>
  </si>
  <si>
    <t>https://mall.industry.siemens.com/mall/es/co/Catalog/Product/3WT8202-8AA00-0AA2</t>
  </si>
  <si>
    <t>https://mall.industry.siemens.com/mall/es/co/Catalog/Product/3WT8252-8AA00-0AA2</t>
  </si>
  <si>
    <t>https://mall.industry.siemens.com/mall/es/co/Catalog/Product/3WT8322-8AA00-0AA2</t>
  </si>
  <si>
    <t>https://mall.industry.siemens.com/mall/es/co/Catalog/Product/3WT8402-8AA01-0AA2</t>
  </si>
  <si>
    <t>https://mall.industry.siemens.com/mall/es/co/Catalog/Product/3WT8402-6AA05-5AA2</t>
  </si>
  <si>
    <t>https://mall.industry.siemens.com/mall/es/co/Catalog/Product/3WT8402-8AA05-5AA2</t>
  </si>
  <si>
    <t>https://mall.industry.siemens.com/mall/es/co/Catalog/Product/3WT9831-1JH00</t>
  </si>
  <si>
    <t>https://mall.industry.siemens.com/mall/es/co/Catalog/Product/3WT9831-1JK00</t>
  </si>
  <si>
    <t>https://mall.industry.siemens.com/mall/es/co/Catalog/Product/3WT9111-0AB10</t>
  </si>
  <si>
    <t>https://mall.industry.siemens.com/mall/es/co/Catalog/Product/3WT9832-1JB00</t>
  </si>
  <si>
    <t>https://mall.industry.siemens.com/mall/es/co/Catalog/Product/3WT9851-1JH00</t>
  </si>
  <si>
    <t>https://mall.industry.siemens.com/mall/es/co/Catalog/Product/3WT9851-1JK00</t>
  </si>
  <si>
    <t>https://mall.industry.siemens.com/mall/es/co/Catalog/Product/3WT9853-1JH00</t>
  </si>
  <si>
    <t>https://mall.industry.siemens.com/mall/es/co/Catalog/Product/3WT9853-1JK00</t>
  </si>
  <si>
    <t>https://mall.industry.siemens.com/mall/es/co/Catalog/Product/3WT9851-1JB00</t>
  </si>
  <si>
    <t>https://mall.industry.siemens.com/mall/es/co/Catalog/Product/3WT9853-1JB00</t>
  </si>
  <si>
    <t>https://mall.industry.siemens.com/mall/es/co/Catalog/Product/3WT9816-1CE00</t>
  </si>
  <si>
    <t>https://mall.industry.siemens.com/mall/es/co/Catalog/Product/3WT9866-3JA00</t>
  </si>
  <si>
    <t>https://mall.industry.siemens.com/mall/es/co/Catalog/Product/3WT9866-4JA00</t>
  </si>
  <si>
    <t>https://mall.industry.siemens.com/mall/es/co/Catalog/Product/3WT9866-8JA00</t>
  </si>
  <si>
    <t>https://mall.industry.siemens.com/mall/es/co/Catalog/Product/3WT9888-0GA00</t>
  </si>
  <si>
    <t>https://mall.industry.siemens.com/mall/es/co/Catalog/Product/3WT9883-2AC10</t>
  </si>
  <si>
    <t>https://mall.industry.siemens.com/mall/es/co/Catalog/Product/3WT9883-4AC10</t>
  </si>
  <si>
    <t>https://mall.industry.siemens.com/mall/es/co/Catalog/Product/3WT9888-0KA00</t>
  </si>
  <si>
    <t>https://mall.industry.siemens.com/mall/es/co/Catalog/Product/3WT9883-6AC10</t>
  </si>
  <si>
    <t>https://mall.industry.siemens.com/mall/es/co/Catalog/Product/3WT9883-7AC10</t>
  </si>
  <si>
    <t xml:space="preserve">https://mall.industry.siemens.com/mall/es/co/Catalog/Product/3WL9111-0AA21-0AA0 </t>
  </si>
  <si>
    <t xml:space="preserve">https://mall.industry.siemens.com/mall/es/co/Catalog/Product/3WL9111-0AA22-0AA0 </t>
  </si>
  <si>
    <t>https://mall.industry.siemens.com/mall/es/co/Catalog/Product/3WT9844-0AT00</t>
  </si>
  <si>
    <t>https://mall.industry.siemens.com/mall/es/co/Catalog/Product/3WT9844-1AT00</t>
  </si>
  <si>
    <t>https://mall.industry.siemens.com/mall/es/co/Catalog/Product/3WT9844-2AT00</t>
  </si>
  <si>
    <t>https://mall.industry.siemens.com/mall/es/co/Catalog/Product/3WT9844-3AT00</t>
  </si>
  <si>
    <t>https://mall.industry.siemens.com/mall/es/co/Catalog/Product/3WA1108-3AF02-0AA0</t>
  </si>
  <si>
    <t>https://mall.industry.siemens.com/mall/es/co/Catalog/Product/3WA1110-3AF02-0AA0</t>
  </si>
  <si>
    <t>https://mall.industry.siemens.com/mall/es/co/Catalog/Product/3WA1112-3AF02-0AA0</t>
  </si>
  <si>
    <t>https://mall.industry.siemens.com/mall/es/co/Catalog/Product/3WA1116-3AF02-0AA0</t>
  </si>
  <si>
    <t>https://mall.industry.siemens.com/mall/es/co/Catalog/Product/3WA1120-3AF02-0AA0</t>
  </si>
  <si>
    <t>https://mall.industry.siemens.com/mall/es/co/Catalog/Product/3WA1125-3AF02-0AA0</t>
  </si>
  <si>
    <t>https://mall.industry.siemens.com/mall/es/co/Catalog/Product/3WA1232-3AF02-0AA0</t>
  </si>
  <si>
    <t>https://mall.industry.siemens.com/mall/es/co/Catalog/Product/3WA1108-4AF02-0AA0</t>
  </si>
  <si>
    <t>https://mall.industry.siemens.com/mall/es/co/Catalog/Product/3WA1110-4AF02-0AA0</t>
  </si>
  <si>
    <t>https://mall.industry.siemens.com/mall/es/co/Catalog/Product/3WA1112-4AF02-0AA0</t>
  </si>
  <si>
    <t>https://mall.industry.siemens.com/mall/es/co/Catalog/Product/3WA1116-4AF02-0AA0</t>
  </si>
  <si>
    <t>https://mall.industry.siemens.com/mall/es/co/Catalog/Product/3WA1120-4AF02-0AA0</t>
  </si>
  <si>
    <t>https://mall.industry.siemens.com/mall/es/co/Catalog/Product/3WA1125-4AF02-0AA0</t>
  </si>
  <si>
    <t>https://mall.industry.siemens.com/mall/es/co/Catalog/Product/3WA1232-4AF02-0AA0</t>
  </si>
  <si>
    <t>https://mall.industry.siemens.com/mall/es/co/Catalog/Product/3WA1340-5AF02-0AA0</t>
  </si>
  <si>
    <t>https://mall.industry.siemens.com/mall/es/co/Catalog/Product/3WA1350-5AF02-0AA0</t>
  </si>
  <si>
    <t>https://mall.industry.siemens.com/mall/es/co/Catalog/Product/3WA1363-5AF01-0AA0</t>
  </si>
  <si>
    <t>https://mall.industry.siemens.com/mall/es/co/Catalog/Product/3WA1108-4AF32-0AA0</t>
  </si>
  <si>
    <t>https://mall.industry.siemens.com/mall/es/co/Catalog/Product/3WA1110-4AF32-0AA0</t>
  </si>
  <si>
    <t>https://mall.industry.siemens.com/mall/es/co/Catalog/Product/3WA1112-4AF32-0AA0</t>
  </si>
  <si>
    <t>https://mall.industry.siemens.com/mall/es/co/Catalog/Product/3WA1116-4AF32-0AA0</t>
  </si>
  <si>
    <t>https://mall.industry.siemens.com/mall/es/co/Catalog/Product/3WA1120-4AF32-0AA0</t>
  </si>
  <si>
    <t>https://mall.industry.siemens.com/mall/es/co/Catalog/Product/3WA1225-4AF32-0AA0</t>
  </si>
  <si>
    <t>https://mall.industry.siemens.com/mall/es/co/Catalog/Product/3WA1232-4AF32-0AA0</t>
  </si>
  <si>
    <t>https://mall.industry.siemens.com/mall/es/co/Catalog/Product/3WA1340-5AF32-0AA0</t>
  </si>
  <si>
    <t>https://mall.industry.siemens.com/mall/es/co/Catalog/Product/3WA1350-5AF32-0AA0</t>
  </si>
  <si>
    <t>https://mall.industry.siemens.com/mall/es/co/Catalog/Product/3WA1363-5AF31-0AA0</t>
  </si>
  <si>
    <t xml:space="preserve">https://mall.industry.siemens.com/mall/es/co/Catalog/Product/3WA9111-0AF02 </t>
  </si>
  <si>
    <t xml:space="preserve">https://mall.industry.siemens.com/mall/es/co/Catalog/Product/3WA9111-0AF05 </t>
  </si>
  <si>
    <t xml:space="preserve">https://mall.industry.siemens.com/mall/es/co/Catalog/Product/3WA9111-0AF06 </t>
  </si>
  <si>
    <t xml:space="preserve">https://mall.industry.siemens.com/mall/es/co/Catalog/Product/XXX:3WA9111-X5 </t>
  </si>
  <si>
    <t xml:space="preserve">https://mall.industry.siemens.com/mall/es/co/Catalog/Product/XXX:3WA9111-X5E </t>
  </si>
  <si>
    <t xml:space="preserve">https://mall.industry.siemens.com/mall/es/co/Catalog/Product/3WA9111-0AE02 </t>
  </si>
  <si>
    <t xml:space="preserve">https://mall.industry.siemens.com/mall/es/co/Catalog/Product/3WA9111-0AE05 </t>
  </si>
  <si>
    <t xml:space="preserve">https://mall.industry.siemens.com/mall/es/co/Catalog/Product/3WA9111-0AE06 </t>
  </si>
  <si>
    <t xml:space="preserve">https://mall.industry.siemens.com/mall/es/co/Catalog/Product/3WA9111-0AD02 </t>
  </si>
  <si>
    <t xml:space="preserve">https://mall.industry.siemens.com/mall/es/co/Catalog/Product/3WA9111-0AD05 </t>
  </si>
  <si>
    <t xml:space="preserve">https://mall.industry.siemens.com/mall/es/co/Catalog/Product/3WA9111-0AD06 </t>
  </si>
  <si>
    <t xml:space="preserve">https://mall.industry.siemens.com/mall/es/co/Catalog/Product/3WA9111-0AG01 </t>
  </si>
  <si>
    <t xml:space="preserve">https://mall.industry.siemens.com/mall/es/co/Catalog/Product/3WA9111-0AB01 </t>
  </si>
  <si>
    <t xml:space="preserve">https://mall.industry.siemens.com/mall/es/co/Catalog/Product/3WA9111-0AB03 </t>
  </si>
  <si>
    <t xml:space="preserve">https://mall.industry.siemens.com/mall/es/co/Catalog/Product/3WA9111-0AB07 </t>
  </si>
  <si>
    <t xml:space="preserve">https://mall.industry.siemens.com/mall/es/co/Catalog/Product/3WA9111-0AB08 </t>
  </si>
  <si>
    <t xml:space="preserve">https://mall.industry.siemens.com/mall/es/co/Catalog/Product/3WA9111-0AH01 </t>
  </si>
  <si>
    <t xml:space="preserve">https://mall.industry.siemens.com/mall/es/co/Catalog/Product/3WA9111-0AH02 </t>
  </si>
  <si>
    <t xml:space="preserve">https://mall.industry.siemens.com/mall/es/co/Catalog/Product/3WA9111-0AP01 </t>
  </si>
  <si>
    <t xml:space="preserve">https://mall.industry.siemens.com/mall/es/co/Catalog/Product/3WA9111-0AP03 </t>
  </si>
  <si>
    <t xml:space="preserve">https://mall.industry.siemens.com/mall/es/co/Catalog/Product/3WA9111-0BB21 </t>
  </si>
  <si>
    <t xml:space="preserve">https://mall.industry.siemens.com/mall/es/co/Catalog/Product/3WA9111-0BB22 </t>
  </si>
  <si>
    <t xml:space="preserve">https://mall.industry.siemens.com/mall/es/co/Catalog/Product/3WA9111-0BB41 </t>
  </si>
  <si>
    <t xml:space="preserve">https://mall.industry.siemens.com/mall/es/co/Catalog/Product/3WA9111-0BB43 </t>
  </si>
  <si>
    <t xml:space="preserve">https://mall.industry.siemens.com/mall/es/co/Catalog/Product/3WA9111-0BA21 </t>
  </si>
  <si>
    <t xml:space="preserve">https://mall.industry.siemens.com/mall/es/co/Catalog/Product/3WA9111-0AA21 </t>
  </si>
  <si>
    <t xml:space="preserve">https://mall.industry.siemens.com/mall/es/co/Catalog/Product/3WA9111-0AA22 </t>
  </si>
  <si>
    <t xml:space="preserve">https://mall.industry.siemens.com/mall/es/co/Catalog/Product/3WA9111-0AA23 </t>
  </si>
  <si>
    <t>https://mall.industry.siemens.com/mall/es/co/Catalog/Product/3WA9111-0AH12</t>
  </si>
  <si>
    <t>https://mall.industry.siemens.com/mall/es/co/Catalog/Product/3WA9111-0AH11</t>
  </si>
  <si>
    <t>https://mall.industry.siemens.com/mall/es/co/Catalog/Product/3WA9111-0AS31</t>
  </si>
  <si>
    <t>https://mall.industry.siemens.com/mall/es/co/Catalog/Product/3WA9111-0AS32</t>
  </si>
  <si>
    <t>https://mall.industry.siemens.com/mall/es/co/Catalog/Product/3WA9111-0AS33</t>
  </si>
  <si>
    <t xml:space="preserve">https://mall.industry.siemens.com/mall/es/co/Catalog/Product/3WA9111-0AM11 </t>
  </si>
  <si>
    <t xml:space="preserve">https://mall.industry.siemens.com/mall/es/co/Catalog/Product/3WA9111-0AM12 </t>
  </si>
  <si>
    <t xml:space="preserve">https://mall.industry.siemens.com/mall/es/co/Catalog/Product/3WA9111-0AM21 </t>
  </si>
  <si>
    <t>https://mall.industry.siemens.com/mall/es/co/Catalog/Product/3WA9111-0BC11</t>
  </si>
  <si>
    <t>https://mall.industry.siemens.com/mall/es/co/Catalog/Product/3WA9111-0BC12</t>
  </si>
  <si>
    <t>https://mall.industry.siemens.com/mall/es/co/Catalog/Product/3WA9111-0BC13</t>
  </si>
  <si>
    <t>https://mall.industry.siemens.com/mall/es/co/Catalog/Product/3WA9111-0EC13</t>
  </si>
  <si>
    <t>https://mall.industry.siemens.com/mall/es/co/Catalog/Product/3WA9111-0EC11</t>
  </si>
  <si>
    <t>https://mall.industry.siemens.com/mall/es/co/Catalog/Product/3WA9111-0EC50</t>
  </si>
  <si>
    <t xml:space="preserve">https://mall.industry.siemens.com/mall/es/co/Catalog/Product/3WA9111-0EC60 </t>
  </si>
  <si>
    <t xml:space="preserve">https://mall.industry.siemens.com/mall/es/co/Catalog/Product/3WA9111-0EC61 </t>
  </si>
  <si>
    <t>https://mall.industry.siemens.com/mall/es/co/Catalog/Product/3WA9111-0ES52</t>
  </si>
  <si>
    <t>https://mall.industry.siemens.com/mall/es/co/Catalog/Product/3WA9111-0ES53</t>
  </si>
  <si>
    <t>https://mall.industry.siemens.com/mall/es/co/Catalog/Product/3WA9111-0EM12</t>
  </si>
  <si>
    <t>https://mall.industry.siemens.com/mall/es/co/Catalog/Product/3WA8120-4AA32-1AA1</t>
  </si>
  <si>
    <t>https://mall.industry.siemens.com/mall/es/co/Catalog/Product/3WA8125-4AA31-1AA1</t>
  </si>
  <si>
    <t>https://mall.industry.siemens.com/mall/es/co/Catalog/Product/3WA8232-5AA32-1AA1</t>
  </si>
  <si>
    <t>https://mall.industry.siemens.com/mall/es/co/Catalog/Product/3WL1108-3DG62-1AA2-Z A12+C22+K07</t>
  </si>
  <si>
    <t>https://mall.industry.siemens.com/mall/es/co/Catalog/Product/3WL1110-3DG62-1AA2-Z A12+C22+K07</t>
  </si>
  <si>
    <t>https://mall.industry.siemens.com/mall/es/co/Catalog/Product/3WL1112-3DG62-1AA2-Z A12+C22+K07</t>
  </si>
  <si>
    <t>https://mall.industry.siemens.com/mall/es/co/Catalog/Product/3WL1116-3DG62-1AA2-Z A12+C22+K07</t>
  </si>
  <si>
    <t>https://mall.industry.siemens.com/mall/es/co/Catalog/Product/3WL1120-3DG62-1AA2-Z A12+C22+K07</t>
  </si>
  <si>
    <t>https://mall.industry.siemens.com/mall/es/co/Catalog/Product/3WL1225-2DG62-1AA2-Z A12+C22+K07</t>
  </si>
  <si>
    <t>https://mall.industry.siemens.com/mall/es/co/Catalog/Product/3WL1232-2DG62-1AA2-Z A12+C22+K07</t>
  </si>
  <si>
    <t>https://mall.industry.siemens.com/mall/es/co/Catalog/Product/3WL1340-4DG62-1AA2-Z A12+C22+K07</t>
  </si>
  <si>
    <t>https://mall.industry.siemens.com/mall/es/co/Catalog/Product/3WL1350-4DG62-1AA2-Z A12+C22+K07</t>
  </si>
  <si>
    <t>https://mall.industry.siemens.com/mall/es/co/Catalog/Product/3WL1363-4DG61-1AA2-Z A12+C22+K07</t>
  </si>
  <si>
    <t>https://mall.industry.siemens.com/mall/es/co/Catalog/Product/3WL1108-4FG62-1AA2-Z A12+C22+K07</t>
  </si>
  <si>
    <t>https://mall.industry.siemens.com/mall/es/co/Catalog/Product/3WL1110-4FG62-1AA2-Z A12+C22+K07</t>
  </si>
  <si>
    <t>https://mall.industry.siemens.com/mall/es/co/Catalog/Product/3WL1112-4FG62-1AA2-Z A12+C22+K07</t>
  </si>
  <si>
    <t>https://mall.industry.siemens.com/mall/es/co/Catalog/Product/3WL1116-4FG62-1AA2-Z A12+C22+K07</t>
  </si>
  <si>
    <t>https://mall.industry.siemens.com/mall/es/co/Catalog/Product/3WL1120-4FG62-1AA2-Z A12+C22+K07</t>
  </si>
  <si>
    <t>https://mall.industry.siemens.com/mall/es/co/Catalog/Product/3WL1225-3FG62-1AA2-Z A12+C22+K07</t>
  </si>
  <si>
    <t>https://mall.industry.siemens.com/mall/es/co/Catalog/Product/3WL1232-3FG62-1AA2-Z A12+C22+K07</t>
  </si>
  <si>
    <t>https://mall.industry.siemens.com/mall/es/co/Catalog/Product/3WL1340-4FG62-1AA2-Z A12+C22+K07</t>
  </si>
  <si>
    <t>https://mall.industry.siemens.com/mall/es/co/Catalog/Product/3WL1350-4FG62-1AA2-Z A12+C22+K07</t>
  </si>
  <si>
    <t>https://mall.industry.siemens.com/mall/es/co/Catalog/Product/3WL1108-4DG66-1AA2-Z A12+C22+K07</t>
  </si>
  <si>
    <t>https://mall.industry.siemens.com/mall/es/co/Catalog/Product/3WL1110-4DG66-1AA2-Z A12+C22+K07</t>
  </si>
  <si>
    <t>https://mall.industry.siemens.com/mall/es/co/Catalog/Product/3WL1112-4DG66-1AA2-Z A12+C22+K07</t>
  </si>
  <si>
    <t>https://mall.industry.siemens.com/mall/es/co/Catalog/Product/3WL1116-4DG66-1AA2-Z A12+C22+K07</t>
  </si>
  <si>
    <t>https://mall.industry.siemens.com/mall/es/co/Catalog/Product/3WL1120-4DG66-1AA2-Z A12+C22+K07</t>
  </si>
  <si>
    <t>https://mall.industry.siemens.com/mall/es/co/Catalog/Product/3WL1225-3DG66-1AA2-Z A12+C22+K07</t>
  </si>
  <si>
    <t>https://mall.industry.siemens.com/mall/es/co/Catalog/Product/3WL1232-3DG66-1AA2-Z A12+C22+K07</t>
  </si>
  <si>
    <t>https://mall.industry.siemens.com/mall/es/co/Catalog/Product/3WL1340-4DG66-1AA2-Z A12+C22+K07</t>
  </si>
  <si>
    <t>https://mall.industry.siemens.com/mall/es/co/Catalog/Product/3WL1350-4DG66-1AA2-Z A12+C22+K07</t>
  </si>
  <si>
    <t>https://mall.industry.siemens.com/mall/es/co/Catalog/Product/3WL1363-4DG67-1AA2-Z A12+C22+K07</t>
  </si>
  <si>
    <t>https://mall.industry.siemens.com/mall/es/co/Catalog/Product/3WA1225-3AF02-0AA0</t>
  </si>
  <si>
    <t>https://mall.industry.siemens.com/mall/es/co/Catalog/Product/3WA1225-4AF02-0AA0</t>
  </si>
  <si>
    <t xml:space="preserve">https://mall.industry.siemens.com/mall/es/co/Catalog/Product/3KC9000-8TL40 </t>
  </si>
  <si>
    <t>https://mall.industry.siemens.com/mall/es/co/Catalog/Product/3LD2003-1TP51</t>
  </si>
  <si>
    <t>https://mall.industry.siemens.com/mall/es/co/Catalog/Product/3LD2103-1TP51</t>
  </si>
  <si>
    <t>https://mall.industry.siemens.com/mall/es/co/Catalog/Product/3LD2203-1TP51</t>
  </si>
  <si>
    <t>https://mall.industry.siemens.com/mall/es/co/Catalog/Product/3LD2504-1TP51</t>
  </si>
  <si>
    <t>https://mall.industry.siemens.com/mall/es/co/Catalog/Product/3LD2704-1TP51</t>
  </si>
  <si>
    <t>https://mall.industry.siemens.com/mall/es/co/Catalog/Product/3LD2804-1TP51</t>
  </si>
  <si>
    <t>https://mall.industry.siemens.com/mall/es/co/Catalog/Product/3LD2305-1TL11</t>
  </si>
  <si>
    <t>https://mall.industry.siemens.com/mall/es/co/Catalog/Product/3LD2405-1TL11</t>
  </si>
  <si>
    <t>https://mall.industry.siemens.com/mall/es/co/Catalog/Product/3LD2064-1GP51</t>
  </si>
  <si>
    <t>https://mall.industry.siemens.com/mall/es/co/Catalog/Product/3LD2164-1GP51</t>
  </si>
  <si>
    <t>https://mall.industry.siemens.com/mall/es/co/Catalog/Product/3LD2264-1GP51</t>
  </si>
  <si>
    <t>https://mall.industry.siemens.com/mall/es/co/Catalog/Product/3LD2565-1GP51</t>
  </si>
  <si>
    <t>https://mall.industry.siemens.com/mall/es/co/Catalog/Product/3LD2766-1GP51</t>
  </si>
  <si>
    <t>https://mall.industry.siemens.com/mall/es/co/Catalog/Product/3LD2866-1GP51</t>
  </si>
  <si>
    <t>https://mall.industry.siemens.com/mall/es/co/Catalog/Product/3LD9200-5B</t>
  </si>
  <si>
    <t>https://mall.industry.siemens.com/mall/es/co/Catalog/Product/3LD9200-5C</t>
  </si>
  <si>
    <t>https://mall.industry.siemens.com/mall/es/co/Catalog/Product/3LD2003-1TP53</t>
  </si>
  <si>
    <t>https://mall.industry.siemens.com/mall/es/co/Catalog/Product/3LD2103-1TP53</t>
  </si>
  <si>
    <t>https://mall.industry.siemens.com/mall/es/co/Catalog/Product/3LD2203-1TP53</t>
  </si>
  <si>
    <t>https://mall.industry.siemens.com/mall/es/co/Catalog/Product/3LD2504-1TP53</t>
  </si>
  <si>
    <t>https://mall.industry.siemens.com/mall/es/co/Catalog/Product/3LD2704-1TP53</t>
  </si>
  <si>
    <t>https://mall.industry.siemens.com/mall/es/co/Catalog/Product/3LD2804-1TP53</t>
  </si>
  <si>
    <t>https://mall.industry.siemens.com/mall/es/co/Catalog/Product/3LD2305-1TL13</t>
  </si>
  <si>
    <t>https://mall.industry.siemens.com/mall/es/co/Catalog/Product/3LD2405-1TL13</t>
  </si>
  <si>
    <t>https://mall.industry.siemens.com/mall/es/co/Catalog/Product/3LD2064-0TB53</t>
  </si>
  <si>
    <t>https://mall.industry.siemens.com/mall/es/co/Catalog/Product/3LD2164-0TB53</t>
  </si>
  <si>
    <t>https://mall.industry.siemens.com/mall/es/co/Catalog/Product/3LD2264-0TB53</t>
  </si>
  <si>
    <t>https://mall.industry.siemens.com/mall/es/co/Catalog/Product/3LD2565-0TB53</t>
  </si>
  <si>
    <t>https://mall.industry.siemens.com/mall/es/co/Catalog/Product/3LD2766-0TB53</t>
  </si>
  <si>
    <t>https://mall.industry.siemens.com/mall/es/co/Catalog/Product/3LD2866-0TB53</t>
  </si>
  <si>
    <t>https://mall.industry.siemens.com/mall/es/co/Catalog/Product/3KD4030-0PE20-0</t>
  </si>
  <si>
    <t>https://mall.industry.siemens.com/mall/es/co/Catalog/Product/3KD4230-0PE20-0</t>
  </si>
  <si>
    <t>https://mall.industry.siemens.com/mall/es/co/Catalog/Product/3KD4430-0QE20-0</t>
  </si>
  <si>
    <t>https://mall.industry.siemens.com/mall/es/co/Catalog/Product/3KD4630-0QE20-0</t>
  </si>
  <si>
    <t>https://mall.industry.siemens.com/mall/es/co/Catalog/Product/3KD4830-0QE20-0</t>
  </si>
  <si>
    <t>https://mall.industry.siemens.com/mall/es/co/Catalog/Product/3KD5030-0RE20-0</t>
  </si>
  <si>
    <t>https://mall.industry.siemens.com/mall/es/co/Catalog/Product/3KD5230-0RE20-0</t>
  </si>
  <si>
    <t>https://mall.industry.siemens.com/mall/es/co/Catalog/Product/3KD5430-0RE20-0</t>
  </si>
  <si>
    <t>https://mall.industry.siemens.com/mall/es/co/Catalog/Product/3KD9301-1</t>
  </si>
  <si>
    <t>https://mall.industry.siemens.com/mall/es/co/Catalog/Product/3KD9401-1</t>
  </si>
  <si>
    <t>https://mall.industry.siemens.com/mall/es/co/Catalog/Product/3KD9501-1</t>
  </si>
  <si>
    <t>https://mall.industry.siemens.com/mall/es/co/Catalog/Product/8UD1141-2AF21</t>
  </si>
  <si>
    <t>https://mall.industry.siemens.com/mall/es/co/Catalog/Product/8UD1151-3AF21</t>
  </si>
  <si>
    <t>https://mall.industry.siemens.com/mall/es/co/Catalog/Product/8UD1161-4AF21</t>
  </si>
  <si>
    <t>https://mall.industry.siemens.com/mall/es/co/Catalog/Product/8UD1141-2AF25</t>
  </si>
  <si>
    <t xml:space="preserve">https://mall.industry.siemens.com/mall/es/co/Catalog/Product/8WH1000-0AF00 </t>
  </si>
  <si>
    <t xml:space="preserve">https://mall.industry.siemens.com/mall/es/co/Catalog/Product/8WH1000-0AG00 </t>
  </si>
  <si>
    <t xml:space="preserve">https://mall.industry.siemens.com/mall/es/co/Catalog/Product/8WH1000-0AH00 </t>
  </si>
  <si>
    <t xml:space="preserve">https://mall.industry.siemens.com/mall/es/co/Catalog/Product/8WH1000-0AJ00 </t>
  </si>
  <si>
    <t xml:space="preserve">https://mall.industry.siemens.com/mall/es/co/Catalog/Product/8WH1000-0AK00 </t>
  </si>
  <si>
    <t xml:space="preserve">https://mall.industry.siemens.com/mall/es/co/Catalog/Product/8WH1000-0AM00 </t>
  </si>
  <si>
    <t xml:space="preserve">https://mall.industry.siemens.com/mall/es/co/Catalog/Product/8WH1000-0AQ00 </t>
  </si>
  <si>
    <t xml:space="preserve">https://mall.industry.siemens.com/mall/es/co/Catalog/Product/8WH1000-0AU00 </t>
  </si>
  <si>
    <t xml:space="preserve">https://mall.industry.siemens.com/mall/es/co/Catalog/Product/8WH1000-1GG08 </t>
  </si>
  <si>
    <t xml:space="preserve">https://mall.industry.siemens.com/mall/es/co/Catalog/Product/8WH1000-0CF07 </t>
  </si>
  <si>
    <t xml:space="preserve">https://mall.industry.siemens.com/mall/es/co/Catalog/Product/8WH1000-0CG07 </t>
  </si>
  <si>
    <t xml:space="preserve">https://mall.industry.siemens.com/mall/es/co/Catalog/Product/8WH1000-0CH07 </t>
  </si>
  <si>
    <t xml:space="preserve">https://mall.industry.siemens.com/mall/es/co/Catalog/Product/8WH1020-0AF00 </t>
  </si>
  <si>
    <t xml:space="preserve">https://mall.industry.siemens.com/mall/es/co/Catalog/Product/8WH1020-0AG00 </t>
  </si>
  <si>
    <t xml:space="preserve">https://mall.industry.siemens.com/mall/es/co/Catalog/Product/8WH1020-0CF07 </t>
  </si>
  <si>
    <t xml:space="preserve">https://mall.industry.siemens.com/mall/es/co/Catalog/Product/8WH1020-0CG07 </t>
  </si>
  <si>
    <t xml:space="preserve">https://mall.industry.siemens.com/mall/es/co/Catalog/Product/8WH1000-7BH00 </t>
  </si>
  <si>
    <t xml:space="preserve">https://mall.industry.siemens.com/mall/es/co/Catalog/Product/8WH1000-7AH00 </t>
  </si>
  <si>
    <t xml:space="preserve">https://mall.industry.siemens.com/mall/es/co/Catalog/Product/8WH9010-0MB12 </t>
  </si>
  <si>
    <t xml:space="preserve">https://mall.industry.siemens.com/mall/es/co/Catalog/Product/8WH9070-0AA00 </t>
  </si>
  <si>
    <t xml:space="preserve">https://mall.industry.siemens.com/mall/es/co/Catalog/Product/8WH9020-6DC10 </t>
  </si>
  <si>
    <t xml:space="preserve">https://mall.industry.siemens.com/mall/es/co/Catalog/Product/8WH9020-6DE10 </t>
  </si>
  <si>
    <t xml:space="preserve">https://mall.industry.siemens.com/mall/es/co/Catalog/Product/8WH9021-0AC00 </t>
  </si>
  <si>
    <t xml:space="preserve">https://mall.industry.siemens.com/mall/es/co/Catalog/Product/8WH9021-0AL00 </t>
  </si>
  <si>
    <t xml:space="preserve">https://mall.industry.siemens.com/mall/es/co/Catalog/Product/8WH9150-0CA00 </t>
  </si>
  <si>
    <t xml:space="preserve">https://mall.industry.siemens.com/mall/es/co/Catalog/Product/8WH9070-6BA00 </t>
  </si>
  <si>
    <t xml:space="preserve">https://mall.industry.siemens.com/mall/es/co/Catalog/Product/8WH9020-6BC10 </t>
  </si>
  <si>
    <t xml:space="preserve">https://mall.industry.siemens.com/mall/es/co/Catalog/Product/8WH9020-6CC10 </t>
  </si>
  <si>
    <t xml:space="preserve">https://mall.industry.siemens.com/mall/es/co/Catalog/Product/8WH9020-6BL10 </t>
  </si>
  <si>
    <t xml:space="preserve">https://mall.industry.siemens.com/mall/es/co/Catalog/Product/8WH2000-0AF00 </t>
  </si>
  <si>
    <t xml:space="preserve">https://mall.industry.siemens.com/mall/es/co/Catalog/Product/8WH2000-0AG00 </t>
  </si>
  <si>
    <t xml:space="preserve">https://mall.industry.siemens.com/mall/es/co/Catalog/Product/8WH2000-0AH00 </t>
  </si>
  <si>
    <t xml:space="preserve">https://mall.industry.siemens.com/mall/es/co/Catalog/Product/8WH2000-1GG08 </t>
  </si>
  <si>
    <t xml:space="preserve">https://mall.industry.siemens.com/mall/es/co/Catalog/Product/8WH2000-0CF07 </t>
  </si>
  <si>
    <t xml:space="preserve">https://mall.industry.siemens.com/mall/es/co/Catalog/Product/8WH2000-0CG07 </t>
  </si>
  <si>
    <t xml:space="preserve">https://mall.industry.siemens.com/mall/es/co/Catalog/Product/8WH2000-0CH07 </t>
  </si>
  <si>
    <t xml:space="preserve">https://mall.industry.siemens.com/mall/es/co/Catalog/Product/8WH9000-1PA00 </t>
  </si>
  <si>
    <t xml:space="preserve">https://mall.industry.siemens.com/mall/es/co/Catalog/Product/8WH9000-1QA00 </t>
  </si>
  <si>
    <t xml:space="preserve">https://mall.industry.siemens.com/mall/es/co/Catalog/Product/8WH9160-0AA00 </t>
  </si>
  <si>
    <t xml:space="preserve">https://mall.industry.siemens.com/mall/es/co/Catalog/Product/8WH9070-6FA00 </t>
  </si>
  <si>
    <t xml:space="preserve">https://mall.industry.siemens.com/mall/es/co/Catalog/Product/8WH9020-6BD10 </t>
  </si>
  <si>
    <t xml:space="preserve">https://mall.industry.siemens.com/mall/es/co/Catalog/Product/8WH9020-6BE10 </t>
  </si>
  <si>
    <t xml:space="preserve">https://mall.industry.siemens.com/mall/es/co/Catalog/Product/8WH9020-6CD10 </t>
  </si>
  <si>
    <t xml:space="preserve">https://mall.industry.siemens.com/mall/es/co/Catalog/Product/8WH9020-6CE10 </t>
  </si>
  <si>
    <t xml:space="preserve">https://mall.industry.siemens.com/mall/es/co/Catalog/Product/8WH9020-6CL10 </t>
  </si>
  <si>
    <t xml:space="preserve">https://mall.industry.siemens.com/mall/es/co/Catalog/Product/8WH9020-6DD10 </t>
  </si>
  <si>
    <t xml:space="preserve">https://mall.industry.siemens.com/mall/es/co/Catalog/Product/8WH9020-6DL10 </t>
  </si>
  <si>
    <t xml:space="preserve">https://mall.industry.siemens.com/mall/es/co/Catalog/Product/8WH8120-2AB05 </t>
  </si>
  <si>
    <t xml:space="preserve">https://mall.industry.siemens.com/mall/es/co/Catalog/Product/8WH8120-2AB15 </t>
  </si>
  <si>
    <t xml:space="preserve">https://mall.industry.siemens.com/mall/es/co/Catalog/Product/8WH8120-2AB25 </t>
  </si>
  <si>
    <t xml:space="preserve">https://mall.industry.siemens.com/mall/es/co/Catalog/Product/8WH8120-2AB35 </t>
  </si>
  <si>
    <t xml:space="preserve">https://mall.industry.siemens.com/mall/es/co/Catalog/Product/8WH8120-2AB45 </t>
  </si>
  <si>
    <t xml:space="preserve">https://mall.industry.siemens.com/mall/es/co/Catalog/Product/8WH8120-2AB55 </t>
  </si>
  <si>
    <t xml:space="preserve">https://mall.industry.siemens.com/mall/es/co/Catalog/Product/8WH8120-2AB65 </t>
  </si>
  <si>
    <t xml:space="preserve">https://mall.industry.siemens.com/mall/es/co/Catalog/Product/8WH8120-2AB75 </t>
  </si>
  <si>
    <t xml:space="preserve">https://mall.industry.siemens.com/mall/es/co/Catalog/Product/8WH8120-2AB85 </t>
  </si>
  <si>
    <t xml:space="preserve">https://mall.industry.siemens.com/mall/es/co/Catalog/Product/8WH8120-2AC05 </t>
  </si>
  <si>
    <t xml:space="preserve">https://mall.industry.siemens.com/mall/es/co/Catalog/Product/8WH8120-2AA15 </t>
  </si>
  <si>
    <t xml:space="preserve">https://mall.industry.siemens.com/mall/es/co/Catalog/Product/3NA3801 </t>
  </si>
  <si>
    <t xml:space="preserve">https://mall.industry.siemens.com/mall/es/co/Catalog/Product/3NA3803 </t>
  </si>
  <si>
    <t xml:space="preserve">https://mall.industry.siemens.com/mall/es/co/Catalog/Product/3NA3805 </t>
  </si>
  <si>
    <t xml:space="preserve">https://mall.industry.siemens.com/mall/es/co/Catalog/Product/3NA3807 </t>
  </si>
  <si>
    <t xml:space="preserve">https://mall.industry.siemens.com/mall/es/co/Catalog/Product/3NA3810 </t>
  </si>
  <si>
    <t xml:space="preserve">https://mall.industry.siemens.com/mall/es/co/Catalog/Product/3NA3812 </t>
  </si>
  <si>
    <t xml:space="preserve">https://mall.industry.siemens.com/mall/es/co/Catalog/Product/3NA3814 </t>
  </si>
  <si>
    <t xml:space="preserve">https://mall.industry.siemens.com/mall/es/co/Catalog/Product/3NA3817 </t>
  </si>
  <si>
    <t xml:space="preserve">https://mall.industry.siemens.com/mall/es/co/Catalog/Product/3NA3820 </t>
  </si>
  <si>
    <t xml:space="preserve">https://mall.industry.siemens.com/mall/es/co/Catalog/Product/3NA3822 </t>
  </si>
  <si>
    <t xml:space="preserve">https://mall.industry.siemens.com/mall/es/co/Catalog/Product/3NA3824 </t>
  </si>
  <si>
    <t xml:space="preserve">https://mall.industry.siemens.com/mall/es/co/Catalog/Product/3NA3830 </t>
  </si>
  <si>
    <t>https://mall.industry.siemens.com/mall/es/co/Catalog/Product/3NA3832</t>
  </si>
  <si>
    <t>https://mall.industry.siemens.com/mall/es/co/Catalog/Product/3NA3836</t>
  </si>
  <si>
    <t>https://mall.industry.siemens.com/mall/es/co/Catalog/Product/3NA3140</t>
  </si>
  <si>
    <t>https://mall.industry.siemens.com/mall/es/co/Catalog/Product/3NA3142</t>
  </si>
  <si>
    <t>https://mall.industry.siemens.com/mall/es/co/Catalog/Product/3NA3144</t>
  </si>
  <si>
    <t xml:space="preserve">https://mall.industry.siemens.com/mall/es/co/Catalog/Product/3NA3814-6 </t>
  </si>
  <si>
    <t xml:space="preserve">https://mall.industry.siemens.com/mall/es/co/Catalog/Product/3NA3820-6 </t>
  </si>
  <si>
    <t xml:space="preserve">https://mall.industry.siemens.com/mall/es/co/Catalog/Product/3NA3822-6 </t>
  </si>
  <si>
    <t xml:space="preserve">https://mall.industry.siemens.com/mall/es/co/Catalog/Product/3NA3824-6 </t>
  </si>
  <si>
    <t xml:space="preserve">https://mall.industry.siemens.com/mall/es/co/Catalog/Product/3NA3830-6 </t>
  </si>
  <si>
    <t xml:space="preserve">https://mall.industry.siemens.com/mall/es/co/Catalog/Product/3NA3120-6 </t>
  </si>
  <si>
    <t xml:space="preserve">https://mall.industry.siemens.com/mall/es/co/Catalog/Product/3NA3122-6 </t>
  </si>
  <si>
    <t xml:space="preserve">https://mall.industry.siemens.com/mall/es/co/Catalog/Product/3NA3130-6 </t>
  </si>
  <si>
    <t xml:space="preserve">https://mall.industry.siemens.com/mall/es/co/Catalog/Product/3NA3132-6 </t>
  </si>
  <si>
    <t xml:space="preserve">https://mall.industry.siemens.com/mall/es/co/Catalog/Product/3NA3136-6 </t>
  </si>
  <si>
    <t xml:space="preserve">https://mall.industry.siemens.com/mall/es/co/Catalog/Product/3NA3244-6 </t>
  </si>
  <si>
    <t xml:space="preserve">https://mall.industry.siemens.com/mall/es/co/Catalog/Product/3NA3354-6 </t>
  </si>
  <si>
    <t xml:space="preserve">https://mall.industry.siemens.com/mall/es/co/Catalog/Product/3NA3365-6 </t>
  </si>
  <si>
    <t>https://mall.industry.siemens.com/mall/es/co/Catalog/Product/3NE1813-0</t>
  </si>
  <si>
    <t>https://mall.industry.siemens.com/mall/es/co/Catalog/Product/3NE1814-0</t>
  </si>
  <si>
    <t>https://mall.industry.siemens.com/mall/es/co/Catalog/Product/3NE1815-0</t>
  </si>
  <si>
    <t>https://mall.industry.siemens.com/mall/es/co/Catalog/Product/3NE1803-0</t>
  </si>
  <si>
    <t>https://mall.industry.siemens.com/mall/es/co/Catalog/Product/3NE1817-0</t>
  </si>
  <si>
    <t>https://mall.industry.siemens.com/mall/es/co/Catalog/Product/3NE1818-0</t>
  </si>
  <si>
    <t>https://mall.industry.siemens.com/mall/es/co/Catalog/Product/3NE1820-0</t>
  </si>
  <si>
    <t>https://mall.industry.siemens.com/mall/es/co/Catalog/Product/3NE1021-0</t>
  </si>
  <si>
    <t>https://mall.industry.siemens.com/mall/es/co/Catalog/Product/3NE1022-0</t>
  </si>
  <si>
    <t>https://mall.industry.siemens.com/mall/es/co/Catalog/Product/3NE1224-0</t>
  </si>
  <si>
    <t>https://mall.industry.siemens.com/mall/es/co/Catalog/Product/3NE1225-0</t>
  </si>
  <si>
    <t>https://mall.industry.siemens.com/mall/es/co/Catalog/Product/3NE1227-0</t>
  </si>
  <si>
    <t>https://mall.industry.siemens.com/mall/es/co/Catalog/Product/3NE1230-0</t>
  </si>
  <si>
    <t>https://mall.industry.siemens.com/mall/es/co/Catalog/Product/3NE1331-0</t>
  </si>
  <si>
    <t>https://mall.industry.siemens.com/mall/es/co/Catalog/Product/3NE1332-0</t>
  </si>
  <si>
    <t>https://mall.industry.siemens.com/mall/es/co/Catalog/Product/3NE1333-0</t>
  </si>
  <si>
    <t>https://mall.industry.siemens.com/mall/es/co/Catalog/Product/3NE1334-0</t>
  </si>
  <si>
    <t>https://mall.industry.siemens.com/mall/es/co/Catalog/Product/3NE1435-0</t>
  </si>
  <si>
    <t>https://mall.industry.siemens.com/mall/es/co/Catalog/Product/3NE1020-2</t>
  </si>
  <si>
    <t>https://mall.industry.siemens.com/mall/es/co/Catalog/Product/3NE1021-2</t>
  </si>
  <si>
    <t>https://mall.industry.siemens.com/mall/es/co/Catalog/Product/3NE1022-2</t>
  </si>
  <si>
    <t>https://mall.industry.siemens.com/mall/es/co/Catalog/Product/3NE1224-2</t>
  </si>
  <si>
    <t>https://mall.industry.siemens.com/mall/es/co/Catalog/Product/3NE1225-2</t>
  </si>
  <si>
    <t>https://mall.industry.siemens.com/mall/es/co/Catalog/Product/3NE1227-2</t>
  </si>
  <si>
    <t>https://mall.industry.siemens.com/mall/es/co/Catalog/Product/3NE1230-2</t>
  </si>
  <si>
    <t>https://mall.industry.siemens.com/mall/es/co/Catalog/Product/3NE1331-2</t>
  </si>
  <si>
    <t>https://mall.industry.siemens.com/mall/es/co/Catalog/Product/3NE1333-2</t>
  </si>
  <si>
    <t>https://mall.industry.siemens.com/mall/es/co/Catalog/Product/3NE1334-2</t>
  </si>
  <si>
    <t>https://mall.industry.siemens.com/mall/es/co/Catalog/Product/3NE1435-2</t>
  </si>
  <si>
    <t>https://mall.industry.siemens.com/mall/es/co/Catalog/Product/3NE1436-2</t>
  </si>
  <si>
    <t>https://mall.industry.siemens.com/mall/es/co/Catalog/Product/3NE1437-2</t>
  </si>
  <si>
    <t>https://mall.industry.siemens.com/mall/es/co/Catalog/Product/3NE8015-1</t>
  </si>
  <si>
    <t>https://mall.industry.siemens.com/mall/es/co/Catalog/Product/3NE8003-1</t>
  </si>
  <si>
    <t>https://mall.industry.siemens.com/mall/es/co/Catalog/Product/3NE8017-1</t>
  </si>
  <si>
    <t>https://mall.industry.siemens.com/mall/es/co/Catalog/Product/3NE8018-1</t>
  </si>
  <si>
    <t>https://mall.industry.siemens.com/mall/es/co/Catalog/Product/3NE8020-1</t>
  </si>
  <si>
    <t>https://mall.industry.siemens.com/mall/es/co/Catalog/Product/3NE8021-1</t>
  </si>
  <si>
    <t>https://mall.industry.siemens.com/mall/es/co/Catalog/Product/3NE8022-1</t>
  </si>
  <si>
    <t>https://mall.industry.siemens.com/mall/es/co/Catalog/Product/3NE8024-1</t>
  </si>
  <si>
    <t>https://mall.industry.siemens.com/mall/es/co/Catalog/Product/3NE3227</t>
  </si>
  <si>
    <t>https://mall.industry.siemens.com/mall/es/co/Catalog/Product/3NE3231</t>
  </si>
  <si>
    <t>https://mall.industry.siemens.com/mall/es/co/Catalog/Product/3NE3332-0B</t>
  </si>
  <si>
    <t>https://mall.industry.siemens.com/mall/es/co/Catalog/Product/3NE3333</t>
  </si>
  <si>
    <t>https://mall.industry.siemens.com/mall/es/co/Catalog/Product/3NE3334-0B</t>
  </si>
  <si>
    <t>https://mall.industry.siemens.com/mall/es/co/Catalog/Product/3NE3335</t>
  </si>
  <si>
    <t>https://mall.industry.siemens.com/mall/es/co/Catalog/Product/3NE3336</t>
  </si>
  <si>
    <t>https://mall.industry.siemens.com/mall/es/co/Catalog/Product/3NE3338-8</t>
  </si>
  <si>
    <t>https://mall.industry.siemens.com/mall/es/co/Catalog/Product/3NE3340-8</t>
  </si>
  <si>
    <t>https://mall.industry.siemens.com/mall/es/co/Catalog/Product/3NC3342-1U</t>
  </si>
  <si>
    <t>https://mall.industry.siemens.com/mall/es/co/Catalog/Product/3NC3343-1U</t>
  </si>
  <si>
    <t>https://mall.industry.siemens.com/mall/es/co/Catalog/Product/3NE3233</t>
  </si>
  <si>
    <t>https://mall.industry.siemens.com/mall/es/co/Catalog/Product/3NE3230-0B</t>
  </si>
  <si>
    <t xml:space="preserve">https://mall.industry.siemens.com/mall/es/co/Catalog/Product/3NH4030 </t>
  </si>
  <si>
    <t>https://mall.industry.siemens.com/mall/es/co/Catalog/Product/3NH4230</t>
  </si>
  <si>
    <t>https://mall.industry.siemens.com/mall/es/co/Catalog/Product/3NH3330</t>
  </si>
  <si>
    <t>https://mall.industry.siemens.com/mall/es/co/Catalog/Product/3NH3430</t>
  </si>
  <si>
    <t xml:space="preserve">https://mall.industry.siemens.com/mall/es/co/Catalog/Product/3NX2023 </t>
  </si>
  <si>
    <t>https://mall.industry.siemens.com/mall/es/co/Catalog/Product/3NX2030</t>
  </si>
  <si>
    <t>https://mall.industry.siemens.com/mall/es/co/Catalog/Product/3NX2024</t>
  </si>
  <si>
    <t>https://mall.industry.siemens.com/mall/es/co/Catalog/Product/3NX2025</t>
  </si>
  <si>
    <t>https://mall.industry.siemens.com/mall/es/co/Catalog/Product/3NX2026</t>
  </si>
  <si>
    <t xml:space="preserve">https://mall.industry.siemens.com/mall/es/co/Catalog/Product/3NX3105 </t>
  </si>
  <si>
    <t>https://mall.industry.siemens.com/mall/es/co/Catalog/Product/3NX3114</t>
  </si>
  <si>
    <t>https://mall.industry.siemens.com/mall/es/co/Catalog/Product/3NX3106</t>
  </si>
  <si>
    <t>https://mall.industry.siemens.com/mall/es/co/Catalog/Product/3NX3107</t>
  </si>
  <si>
    <t>https://mall.industry.siemens.com/mall/es/co/Catalog/Product/3NX3108</t>
  </si>
  <si>
    <t>https://mall.industry.siemens.com/mall/es/co/Catalog/Product/3NP1123-1CA20</t>
  </si>
  <si>
    <t>https://mall.industry.siemens.com/mall/es/co/Catalog/Product/3NP1133-1CA20</t>
  </si>
  <si>
    <t>https://mall.industry.siemens.com/mall/es/co/Catalog/Product/3NP1143-1DA20</t>
  </si>
  <si>
    <t>https://mall.industry.siemens.com/mall/es/co/Catalog/Product/3NP1153-1DA20</t>
  </si>
  <si>
    <t>https://mall.industry.siemens.com/mall/es/co/Catalog/Product/3NP1163-1DA20</t>
  </si>
  <si>
    <t>https://mall.industry.siemens.com/mall/es/co/Catalog/Product/3NP1133-1CA10</t>
  </si>
  <si>
    <t>https://mall.industry.siemens.com/mall/es/co/Catalog/Product/3NP1143-1DA10</t>
  </si>
  <si>
    <t>https://mall.industry.siemens.com/mall/es/co/Catalog/Product/3NP1153-1DA10</t>
  </si>
  <si>
    <t>https://mall.industry.siemens.com/mall/es/co/Catalog/Product/3NP1163-1DA10</t>
  </si>
  <si>
    <t xml:space="preserve">https://mall.industry.siemens.com/mall/es/co/Catalog/Product/US2:40BP32AA </t>
  </si>
  <si>
    <t xml:space="preserve">https://mall.industry.siemens.com/mall/es/co/Catalog/Product/US2:40CP32AA </t>
  </si>
  <si>
    <t xml:space="preserve">https://mall.industry.siemens.com/mall/es/co/Catalog/Product/US2:40DP32AA </t>
  </si>
  <si>
    <t xml:space="preserve">https://mall.industry.siemens.com/mall/es/co/Catalog/Product/US2:40EP32AA </t>
  </si>
  <si>
    <t xml:space="preserve">https://mall.industry.siemens.com/mall/es/co/Catalog/Product/US2:40FP32AA </t>
  </si>
  <si>
    <t xml:space="preserve">https://mall.industry.siemens.com/mall/es/co/Catalog/Product/US2:40GP32AA </t>
  </si>
  <si>
    <t xml:space="preserve">https://mall.industry.siemens.com/mall/es/co/Catalog/Product/US2:40HP32AA </t>
  </si>
  <si>
    <t>https://mall.industry.siemens.com/mall/es/co/Catalog/Product/US2:40IP32AA</t>
  </si>
  <si>
    <t xml:space="preserve">https://mall.industry.siemens.com/mall/es/co/Catalog/Product/US2:40JG32AA </t>
  </si>
  <si>
    <t>https://mall.industry.siemens.com/mall/es/co/Catalog/Product/US2:40LP32AG</t>
  </si>
  <si>
    <t>https://mall.industry.siemens.com/mall/es/co/Catalog/Product/US2:40MP32AG</t>
  </si>
  <si>
    <t>https://mall.industry.siemens.com/mall/es/co/Catalog/Product/US2:40NH32AF</t>
  </si>
  <si>
    <t>https://mall.industry.siemens.com/mall/es/co/Catalog/Product/US2:40PH32AF</t>
  </si>
  <si>
    <t xml:space="preserve">https://mall.industry.siemens.com/mall/es/co/Catalog/Product/US2:49AB11 </t>
  </si>
  <si>
    <t>https://mall.industry.siemens.com/mall/es/co/Catalog/Product/3UB8113-4AB2</t>
  </si>
  <si>
    <t>https://mall.industry.siemens.com/mall/es/co/Catalog/Product/3UB8113-4BB2</t>
  </si>
  <si>
    <t>https://mall.industry.siemens.com/mall/es/co/Catalog/Product/3UB8123-4CW2</t>
  </si>
  <si>
    <t>https://mall.industry.siemens.com/mall/es/co/Catalog/Product/3UB8123-4DW2</t>
  </si>
  <si>
    <t>https://mall.industry.siemens.com/mall/es/co/Catalog/Product/3UB8123-4EW2</t>
  </si>
  <si>
    <t>https://mall.industry.siemens.com/mall/es/co/Catalog/Product/3UB8133-4FW2</t>
  </si>
  <si>
    <t>https://mall.industry.siemens.com/mall/es/co/Catalog/Product/3UB8133-4GW2</t>
  </si>
  <si>
    <t>https://mall.industry.siemens.com/mall/es/co/Catalog/Product/3UB8133-4HW2</t>
  </si>
  <si>
    <t>https://mall.industry.siemens.com/mall/es/co/Catalog/Product/3UB8123-4JW2</t>
  </si>
  <si>
    <t>https://mall.industry.siemens.com/mall/es/co/Catalog/Product/3UB8123-4KW2</t>
  </si>
  <si>
    <t>https://mall.industry.siemens.com/mall/es/co/Catalog/Product/3UB8123-4LW2</t>
  </si>
  <si>
    <t>https://mall.industry.siemens.com/mall/es/co/Catalog/Product/3UB8123-4MW2</t>
  </si>
  <si>
    <t>https://mall.industry.siemens.com/mall/es/co/Catalog/Product/3UB8123-4NW2</t>
  </si>
  <si>
    <t>https://mall.industry.siemens.com/mall/es/co/Catalog/Product/3UB8813-4AB2</t>
  </si>
  <si>
    <t>https://mall.industry.siemens.com/mall/es/co/Catalog/Product/3UB8813-4BB2</t>
  </si>
  <si>
    <t>https://mall.industry.siemens.com/mall/es/co/Catalog/Product/3UB8823-4CW2</t>
  </si>
  <si>
    <t>https://mall.industry.siemens.com/mall/es/co/Catalog/Product/3UB8823-4DW2</t>
  </si>
  <si>
    <t>https://mall.industry.siemens.com/mall/es/co/Catalog/Product/3UB88334GW2</t>
  </si>
  <si>
    <t>https://mall.industry.siemens.com/mall/es/co/Catalog/Product/US2:14BUA32AA</t>
  </si>
  <si>
    <t>https://mall.industry.siemens.com/mall/es/co/Catalog/Product/US2:14BUB32AA</t>
  </si>
  <si>
    <t>https://mall.industry.siemens.com/mall/es/co/Catalog/Product/US2:14BUC32AA</t>
  </si>
  <si>
    <t>https://mall.industry.siemens.com/mall/es/co/Catalog/Product/US2:14CUA32AA</t>
  </si>
  <si>
    <t>https://mall.industry.siemens.com/mall/es/co/Catalog/Product/US2:14CUB32AA</t>
  </si>
  <si>
    <t>https://mall.industry.siemens.com/mall/es/co/Catalog/Product/US2:14CUC32AA</t>
  </si>
  <si>
    <t>https://mall.industry.siemens.com/mall/es/co/Catalog/Product/US2:14CUD32AA</t>
  </si>
  <si>
    <t>https://mall.industry.siemens.com/mall/es/co/Catalog/Product/US2:14DUA32AA</t>
  </si>
  <si>
    <t>https://mall.industry.siemens.com/mall/es/co/Catalog/Product/US2:14DUB32AA</t>
  </si>
  <si>
    <t>https://mall.industry.siemens.com/mall/es/co/Catalog/Product/US2:14DUC32AA</t>
  </si>
  <si>
    <t>https://mall.industry.siemens.com/mall/es/co/Catalog/Product/US2:14DUD32AA</t>
  </si>
  <si>
    <t>https://mall.industry.siemens.com/mall/es/co/Catalog/Product/US2:14DUE32AA</t>
  </si>
  <si>
    <t>https://mall.industry.siemens.com/mall/es/co/Catalog/Product/US2:14EUE32AA</t>
  </si>
  <si>
    <t>https://mall.industry.siemens.com/mall/es/co/Catalog/Product/US2:14FUF32AA</t>
  </si>
  <si>
    <t xml:space="preserve">https://mall.industry.siemens.com/mall/es/co/Catalog/Product/US2:14GUG32AA </t>
  </si>
  <si>
    <t xml:space="preserve">https://mall.industry.siemens.com/mall/es/co/Catalog/Product/US2:14HUG32AA </t>
  </si>
  <si>
    <t>https://mall.industry.siemens.com/mall/es/co/Catalog/Product/US2:14IUH32AA</t>
  </si>
  <si>
    <t>https://mall.industry.siemens.com/mall/es/co/Catalog/Product/US2:14JUH32AA</t>
  </si>
  <si>
    <t>https://mall.industry.siemens.com/mall/es/co/Catalog/Product/US2:14LPU32AG</t>
  </si>
  <si>
    <t>https://mall.industry.siemens.com/mall/es/co/Catalog/Product/US2:14MPX32AG</t>
  </si>
  <si>
    <t>https://mall.industry.siemens.com/mall/es/co/Catalog/Product/US2:14NUN32AH</t>
  </si>
  <si>
    <t>https://mall.industry.siemens.com/mall/es/co/Catalog/Product/3VA5195-6EF31-0AA0</t>
  </si>
  <si>
    <t>https://mall.industry.siemens.com/mall/es/co/Catalog/Product/3VA5120-6EF31-0AA0</t>
  </si>
  <si>
    <t>https://mall.industry.siemens.com/mall/es/co/Catalog/Product/3VA5130-6EF31-0AA0</t>
  </si>
  <si>
    <t>https://mall.industry.siemens.com/mall/es/co/Catalog/Product/3VA5140-6EF31-0AA0</t>
  </si>
  <si>
    <t>https://mall.industry.siemens.com/mall/es/co/Catalog/Product/3VA5150-6EF31-0AA0</t>
  </si>
  <si>
    <t>https://mall.industry.siemens.com/mall/es/co/Catalog/Product/3VA5160-6EF31-0AA0</t>
  </si>
  <si>
    <t>https://mall.industry.siemens.com/mall/es/co/Catalog/Product/3VA5180-6EF31-0AA0</t>
  </si>
  <si>
    <t>https://mall.industry.siemens.com/mall/es/co/Catalog/Product/3VA5110-6EF31-0AA0</t>
  </si>
  <si>
    <t>https://mall.industry.siemens.com/mall/es/co/Catalog/Product/3VA5212-6EF31-0AA0</t>
  </si>
  <si>
    <t>https://mall.industry.siemens.com/mall/es/co/Catalog/Product/3VA5215-6EF31-0AA0</t>
  </si>
  <si>
    <t>https://mall.industry.siemens.com/mall/es/co/Catalog/Product/3VA5220-6EF31-0AA0</t>
  </si>
  <si>
    <t>https://mall.industry.siemens.com/mall/es/co/Catalog/Product/3VA5225-6EF31-0AA0</t>
  </si>
  <si>
    <t>https://mall.industry.siemens.com/mall/es/co/Catalog/Product/3VA5330-6EF31-0AA0</t>
  </si>
  <si>
    <t>https://mall.industry.siemens.com/mall/es/co/Catalog/Product/3VA5335-6EF31-0AA0</t>
  </si>
  <si>
    <t>https://mall.industry.siemens.com/mall/es/co/Catalog/Product/3VA5340-6EF31-0AA0</t>
  </si>
  <si>
    <t>https://mall.industry.siemens.com/mall/es/co/Catalog/Product/3VA5445-6EF31-0AA0</t>
  </si>
  <si>
    <t>https://mall.industry.siemens.com/mall/es/co/Catalog/Product/3VA5450-6EF31-0AA0</t>
  </si>
  <si>
    <t>https://mall.industry.siemens.com/mall/es/co/Catalog/Product/3VA5460-6EF31-0AA0</t>
  </si>
  <si>
    <t>https://mall.industry.siemens.com/mall/es/co/Catalog/Product/3VA9133-0JA11</t>
  </si>
  <si>
    <t>https://mall.industry.siemens.com/mall/es/co/Catalog/Product/3VA9233-0JA11</t>
  </si>
  <si>
    <t>https://mall.industry.siemens.com/mall/es/co/Catalog/Product/3VA9473-0QA00</t>
  </si>
  <si>
    <t>https://mall.industry.siemens.com/mall/es/co/Catalog/Product/3VA9978-0AA12</t>
  </si>
  <si>
    <t>https://mall.industry.siemens.com/mall/es/co/Catalog/Product/3VA9978-0AA22</t>
  </si>
  <si>
    <t>https://mall.industry.siemens.com/mall/es/co/Catalog/Product/3VA9978-0AB12</t>
  </si>
  <si>
    <t>https://mall.industry.siemens.com/mall/es/co/Catalog/Product/3VA9978-0BL33</t>
  </si>
  <si>
    <t>https://mall.industry.siemens.com/mall/es/co/Catalog/Product/3VA9978-0BB25</t>
  </si>
  <si>
    <t>https://mall.industry.siemens.com/mall/es/co/Catalog/Product/3VA9137-0EK31</t>
  </si>
  <si>
    <t>https://mall.industry.siemens.com/mall/es/co/Catalog/Product/3VA9277-0EK31</t>
  </si>
  <si>
    <t>https://mall.industry.siemens.com/mall/es/co/Catalog/Product/3VA9447-0EK31</t>
  </si>
  <si>
    <t>https://mall.industry.siemens.com/mall/es/co/Catalog/Product/3VA9137-0FK31</t>
  </si>
  <si>
    <t>https://mall.industry.siemens.com/mall/es/co/Catalog/Product/3VA9277-0FK31</t>
  </si>
  <si>
    <t>https://mall.industry.siemens.com/mall/es/co/Catalog/Product/3VA9447-0FK31</t>
  </si>
  <si>
    <t>https://mall.industry.siemens.com/mall/es/co/Catalog/Product/3VA9137-0CK12</t>
  </si>
  <si>
    <t>https://mall.industry.siemens.com/mall/es/co/Catalog/Product/3VA9277-0CK12</t>
  </si>
  <si>
    <t>https://mall.industry.siemens.com/mall/es/co/Catalog/Product/3VA9477-0CK12</t>
  </si>
  <si>
    <t>https://mall.industry.siemens.com/mall/es/co/Catalog/Product/3VA9277-0HA20</t>
  </si>
  <si>
    <t>https://mall.industry.siemens.com/mall/es/co/Catalog/Product/3VA9447-0HA20</t>
  </si>
  <si>
    <t>https://mall.industry.siemens.com/mall/es/co/Catalog/Product/3VA9078-0VM10</t>
  </si>
  <si>
    <t>https://mall.industry.siemens.com/mall/es/co/Catalog/Product/HNF361R</t>
  </si>
  <si>
    <t>https://mall.industry.siemens.com/mall/es/co/Catalog/Product/HNF362R</t>
  </si>
  <si>
    <t>https://mall.industry.siemens.com/mall/es/co/Catalog/Product/HNF363R</t>
  </si>
  <si>
    <t>https://mall.industry.siemens.com/mall/es/co/Catalog/Product/HNF364R</t>
  </si>
  <si>
    <t>https://mall.industry.siemens.com/mall/es/co/Catalog/Product/HNF365RA</t>
  </si>
  <si>
    <t>https://mall.industry.siemens.com/mall/es/co/Catalog/Product/HA161234</t>
  </si>
  <si>
    <t>https://mall.industry.siemens.com/mall/es/co/Catalog/Product/HA265678</t>
  </si>
  <si>
    <t xml:space="preserve">https://mall.industry.siemens.com/mall/es/co/Catalog/Product/US2:52PM8A2A </t>
  </si>
  <si>
    <t xml:space="preserve">https://mall.industry.siemens.com/mall/es/co/Catalog/Product/US2:52PM8A3A </t>
  </si>
  <si>
    <t xml:space="preserve">https://mall.industry.siemens.com/mall/es/co/Catalog/Product/US2:52PM8A4A </t>
  </si>
  <si>
    <t xml:space="preserve">https://mall.industry.siemens.com/mall/es/co/Catalog/Product/US2:52PM8A1A </t>
  </si>
  <si>
    <t xml:space="preserve">https://mall.industry.siemens.com/mall/es/co/Catalog/Product/US2:52PT6D2AB </t>
  </si>
  <si>
    <t xml:space="preserve">https://mall.industry.siemens.com/mall/es/co/Catalog/Product/US2:52PT6D3AB </t>
  </si>
  <si>
    <t xml:space="preserve">https://mall.industry.siemens.com/mall/es/co/Catalog/Product/US2:52PT6D9AB </t>
  </si>
  <si>
    <t xml:space="preserve">https://mall.industry.siemens.com/mall/es/co/Catalog/Product/US2:52PT6DBAB </t>
  </si>
  <si>
    <t xml:space="preserve">https://mall.industry.siemens.com/mall/es/co/Catalog/Product/US2:52PT6E2AB </t>
  </si>
  <si>
    <t xml:space="preserve">https://mall.industry.siemens.com/mall/es/co/Catalog/Product/US2:52PT6E3AB </t>
  </si>
  <si>
    <t xml:space="preserve">https://mall.industry.siemens.com/mall/es/co/Catalog/Product/US2:52PT6E9AB </t>
  </si>
  <si>
    <t xml:space="preserve">https://mall.industry.siemens.com/mall/es/co/Catalog/Product/US2:52PT6EBAB </t>
  </si>
  <si>
    <t xml:space="preserve">https://mall.industry.siemens.com/mall/es/co/Catalog/Product/US2:52PT6H2AB </t>
  </si>
  <si>
    <t xml:space="preserve">https://mall.industry.siemens.com/mall/es/co/Catalog/Product/US2:52PT6H3AB </t>
  </si>
  <si>
    <t xml:space="preserve">https://mall.industry.siemens.com/mall/es/co/Catalog/Product/US2:52PT6H9AB </t>
  </si>
  <si>
    <t xml:space="preserve">https://mall.industry.siemens.com/mall/es/co/Catalog/Product/US2:52PT6HBAB </t>
  </si>
  <si>
    <t>https://mall.industry.siemens.com/mall/es/co/Catalog/Product/US2:52PL4D2XB</t>
  </si>
  <si>
    <t>https://mall.industry.siemens.com/mall/es/co/Catalog/Product/US2:52PL4D3XB</t>
  </si>
  <si>
    <t>https://mall.industry.siemens.com/mall/es/co/Catalog/Product/US2:52PL4D9XB</t>
  </si>
  <si>
    <t>https://mall.industry.siemens.com/mall/es/co/Catalog/Product/US2:52PL4DBXB</t>
  </si>
  <si>
    <t>https://mall.industry.siemens.com/mall/es/co/Catalog/Product/US2:52PL4E2XB</t>
  </si>
  <si>
    <t>https://mall.industry.siemens.com/mall/es/co/Catalog/Product/US2:52PL4E3XB</t>
  </si>
  <si>
    <t>https://mall.industry.siemens.com/mall/es/co/Catalog/Product/US2:52PL4E9XB</t>
  </si>
  <si>
    <t>https://mall.industry.siemens.com/mall/es/co/Catalog/Product/US2:52PL4EBXB</t>
  </si>
  <si>
    <t>https://mall.industry.siemens.com/mall/es/co/Catalog/Product/US2:52PL4H2XB</t>
  </si>
  <si>
    <t>https://mall.industry.siemens.com/mall/es/co/Catalog/Product/US2:52PL4H3XB</t>
  </si>
  <si>
    <t>https://mall.industry.siemens.com/mall/es/co/Catalog/Product/US2:52PL4H9XB</t>
  </si>
  <si>
    <t>https://mall.industry.siemens.com/mall/es/co/Catalog/Product/US2:52PL4HBXB</t>
  </si>
  <si>
    <t>https://mall.industry.siemens.com/mall/es/co/Catalog/Product/US2:52PP2A2A</t>
  </si>
  <si>
    <t>https://mall.industry.siemens.com/mall/es/co/Catalog/Product/US2:52PP2W2A</t>
  </si>
  <si>
    <t>https://mall.industry.siemens.com/mall/es/co/Catalog/Product/US2:52PR8W2A</t>
  </si>
  <si>
    <t>https://mall.industry.siemens.com/mall/es/co/Catalog/Product/US2:52PM9W2A</t>
  </si>
  <si>
    <t>https://mall.industry.siemens.com/mall/es/co/Catalog/Product/US2:52SA2AABK1</t>
  </si>
  <si>
    <t>https://mall.industry.siemens.com/mall/es/co/Catalog/Product/US2:52SA2AABA1</t>
  </si>
  <si>
    <t>https://mall.industry.siemens.com/mall/es/co/Catalog/Product/US2:52SA2ACBK1</t>
  </si>
  <si>
    <t>https://mall.industry.siemens.com/mall/es/co/Catalog/Product/US2:52SA2ACBA1</t>
  </si>
  <si>
    <t>https://mall.industry.siemens.com/mall/es/co/Catalog/Product/US2:52SC6AFA1</t>
  </si>
  <si>
    <t>https://mall.industry.siemens.com/mall/es/co/Catalog/Product/US2:52SC6AXA1</t>
  </si>
  <si>
    <t>https://mall.industry.siemens.com/mall/es/co/Catalog/Product/US2:52SA2CABA2</t>
  </si>
  <si>
    <t>https://mall.industry.siemens.com/mall/es/co/Catalog/Product/US2:52SA2CBBA2</t>
  </si>
  <si>
    <t>https://mall.industry.siemens.com/mall/es/co/Catalog/Product/US2:52SC6CEA1</t>
  </si>
  <si>
    <t>https://mall.industry.siemens.com/mall/es/co/Catalog/Product/US2:52C201A</t>
  </si>
  <si>
    <t>https://mall.industry.siemens.com/mall/es/co/Catalog/Product/US2:52C202A</t>
  </si>
  <si>
    <t>https://mall.industry.siemens.com/mall/es/co/Catalog/Product/US2:52C307A</t>
  </si>
  <si>
    <t>https://mall.industry.siemens.com/mall/es/co/Catalog/Product/C2200</t>
  </si>
  <si>
    <t>https://mall.industry.siemens.com/mall/es/co/Catalog/Product/C3120</t>
  </si>
  <si>
    <t>https://mall.industry.siemens.com/mall/es/co/Catalog/Product/C3200T</t>
  </si>
  <si>
    <t>https://mall.industry.siemens.com/mall/es/co/Catalog/Product/C3220</t>
  </si>
  <si>
    <t>https://mall.industry.siemens.com/mall/es/co/Catalog/Product/C3200</t>
  </si>
  <si>
    <t>https://mall.industry.siemens.com/mall/es/co/Catalog/Product/C4200</t>
  </si>
  <si>
    <t>https://mall.industry.siemens.com/mall/es/co/Catalog/Product/C5200</t>
  </si>
  <si>
    <t>https://mall.industry.siemens.com/mall/es/co/Catalog/Product/PM9410</t>
  </si>
  <si>
    <t>https://mall.industry.siemens.com/mall/es/co/Catalog/Product/PM9810</t>
  </si>
  <si>
    <t xml:space="preserve">https://mall.industry.siemens.com/mall/es/co/Catalog/Product/7KM9200-0AB00-0AA0 </t>
  </si>
  <si>
    <t xml:space="preserve">https://mall.industry.siemens.com/mall/es/co/Catalog/Product/7KM9300-0PP20-0AA0 </t>
  </si>
  <si>
    <t xml:space="preserve">https://mall.industry.siemens.com/mall/es/co/Catalog/Product/ 7KM4212-0BA00-3AA0 </t>
  </si>
  <si>
    <t xml:space="preserve">https://mall.industry.siemens.com/mall/es/co/Catalog/Product/ 7KM3120-0BA01-1DA0 </t>
  </si>
  <si>
    <t xml:space="preserve">https://mall.industry.siemens.com/mall/es/co/Catalog/Product/ 7KM9300-0AM00-0AA0 </t>
  </si>
  <si>
    <t xml:space="preserve">https://mall.industry.siemens.com/mall/es/co/Catalog/Product/ 7KN2710-2CE40-0YC0 </t>
  </si>
  <si>
    <t xml:space="preserve">https://mall.industry.siemens.com/mall/es/co/Catalog/Product/ 7KM3220-0BA01-1DA0 </t>
  </si>
  <si>
    <t xml:space="preserve">https://mall.industry.siemens.com/mall/es/co/Catalog/Product/ 7KN2711-1CE40-0YC0 </t>
  </si>
  <si>
    <t>https://mall.industry.siemens.com/mall/es/co/Catalog/Product/ 7KM4212-0BA00-3AA0</t>
  </si>
  <si>
    <t>https://mall.industry.siemens.com/mall/es/co/Catalog/Product/ 7KN2710-2CE40-0YC0</t>
  </si>
  <si>
    <t>https://mall.industry.siemens.com/mall/es/co/Catalog/Product/ 7KN2711-1CE40-0YC0</t>
  </si>
  <si>
    <t>https://mall.industry.siemens.com/mall/es/co/Catalog/Product/7KN1310-0MC00-0AA8</t>
  </si>
  <si>
    <t xml:space="preserve">https://mall.industry.siemens.com/mall/es/co/Catalog/Product/7KN2710-2CE40-0YC0 </t>
  </si>
  <si>
    <t xml:space="preserve">https://mall.industry.siemens.com/mall/es/co/Catalog/Product/7KN2711-1CE40-0YC0 </t>
  </si>
  <si>
    <t xml:space="preserve">https://mall.industry.siemens.com/mall/es/co/Catalog/Product/7KN2711-2CE40-0YC0 </t>
  </si>
  <si>
    <t xml:space="preserve">https://mall.industry.siemens.com/mall/es/co/Catalog/Product/7KN2712-1CE40-0YC0 </t>
  </si>
  <si>
    <t xml:space="preserve">https://mall.industry.siemens.com/mall/es/co/Catalog/Product/7KN2712-0CE40-0YC1 </t>
  </si>
  <si>
    <t>https://mall.industry.siemens.com/mall/es/co/Catalog/Product/B32343-C2001-A520</t>
  </si>
  <si>
    <t>https://mall.industry.siemens.com/mall/es/co/Catalog/Product/B32343-C2001-A720</t>
  </si>
  <si>
    <t>https://mall.industry.siemens.com/mall/es/co/Catalog/Product/B32343-C2011-A020</t>
  </si>
  <si>
    <t>https://mall.industry.siemens.com/mall/es/co/Catalog/Product/B32343-C2011-A520</t>
  </si>
  <si>
    <t>https://mall.industry.siemens.com/mall/es/co/Catalog/Product/B32344-E2021-A520</t>
  </si>
  <si>
    <t>https://mall.industry.siemens.com/mall/es/co/Catalog/Product/B32344-E2051-A20G</t>
  </si>
  <si>
    <t>https://mall.industry.siemens.com/mall/es/co/Catalog/Product/B32344-E2071-A520</t>
  </si>
  <si>
    <t>https://mall.industry.siemens.com/mall/es/co/Catalog/Product/B32344-E2101-A20G</t>
  </si>
  <si>
    <t>https://mall.industry.siemens.com/mall/es/co/Catalog/Product/B32344-E2121-A520</t>
  </si>
  <si>
    <t>https://mall.industry.siemens.com/mall/es/co/Catalog/Product/B32344-E2151-A020</t>
  </si>
  <si>
    <t>https://mall.industry.siemens.com/mall/es/co/Catalog/Product/B32344-E2051-A040</t>
  </si>
  <si>
    <t>https://mall.industry.siemens.com/mall/es/co/Catalog/Product/B32344-E2071-A540</t>
  </si>
  <si>
    <t>https://mall.industry.siemens.com/mall/es/co/Catalog/Product/B32344-E2101-A040</t>
  </si>
  <si>
    <t>https://mall.industry.siemens.com/mall/es/co/Catalog/Product/B32344-E2121-A540</t>
  </si>
  <si>
    <t>https://mall.industry.siemens.com/mall/es/co/Catalog/Product/B32344-E2151-A040</t>
  </si>
  <si>
    <t>https://mall.industry.siemens.com/mall/es/co/Catalog/Product/B32344-E2201-A40</t>
  </si>
  <si>
    <t>https://mall.industry.siemens.com/mall/es/co/Catalog/Product/B32343-C4051-A40</t>
  </si>
  <si>
    <t>https://mall.industry.siemens.com/mall/es/co/Catalog/Product/B32344-E4101-A40G</t>
  </si>
  <si>
    <t>https://mall.industry.siemens.com/mall/es/co/Catalog/Product/B32344-E4151-A40G</t>
  </si>
  <si>
    <t>https://mall.industry.siemens.com/mall/es/co/Catalog/Product/B32344-E4201-A40G</t>
  </si>
  <si>
    <t>https://mall.industry.siemens.com/mall/es/co/Catalog/Product/B32344-E4251-A40G</t>
  </si>
  <si>
    <t>https://mall.industry.siemens.com/mall/es/co/Catalog/Product/B32344-E4302-A040</t>
  </si>
  <si>
    <t>https://mall.industry.siemens.com/mall/es/co/Catalog/Product/B32343-C4012-A580</t>
  </si>
  <si>
    <t>https://mall.industry.siemens.com/mall/es/co/Catalog/Product/B32343-C4022-A080</t>
  </si>
  <si>
    <t>https://mall.industry.siemens.com/mall/es/co/Catalog/Product/B32344-C4051-B080</t>
  </si>
  <si>
    <t>https://mall.industry.siemens.com/mall/es/co/Catalog/Product/B32344-E4101-A80G</t>
  </si>
  <si>
    <t>https://mall.industry.siemens.com/mall/es/co/Catalog/Product/B32344-E4151-A80G</t>
  </si>
  <si>
    <t>https://mall.industry.siemens.com/mall/es/co/Catalog/Product/B32344-E4162-A780G</t>
  </si>
  <si>
    <t>https://mall.industry.siemens.com/mall/es/co/Catalog/Product/B32344-E4202-A80G</t>
  </si>
  <si>
    <t>https://mall.industry.siemens.com/mall/es/co/Catalog/Product/B32344-E4252-A80G</t>
  </si>
  <si>
    <t>https://mall.industry.siemens.com/mall/es/co/Catalog/Product/B32344-E4302-A080</t>
  </si>
  <si>
    <t>https://mall.industry.siemens.com/mall/es/co/Catalog/Product/B32344-E5101-A20G</t>
  </si>
  <si>
    <t>https://mall.industry.siemens.com/mall/es/co/Catalog/Product/B32344-E5121-A520G</t>
  </si>
  <si>
    <t>https://mall.industry.siemens.com/mall/es/co/Catalog/Product/B32344-E5151-A20G</t>
  </si>
  <si>
    <t>https://mall.industry.siemens.com/mall/es/co/Catalog/Product/B32344-E5201-A20G</t>
  </si>
  <si>
    <t>https://mall.industry.siemens.com/mall/es/co/Catalog/Product/B32344-E5202-A20G</t>
  </si>
  <si>
    <t>https://mall.industry.siemens.com/mall/es/co/Catalog/Product/B32344-E5252-A20G</t>
  </si>
  <si>
    <t xml:space="preserve">https://mall.industry.siemens.com/mall/es/co/Catalog/Product/BR6000-R6.  </t>
  </si>
  <si>
    <t>https://mall.industry.siemens.com/mall/es/co/Catalog/Product/BR6000-R12.</t>
  </si>
  <si>
    <t xml:space="preserve">https://mall.industry.siemens.com/mall/es/co/Catalog/Product/BR7000-R15/S485 </t>
  </si>
  <si>
    <t xml:space="preserve">https://mall.industry.siemens.com/mall/es/co/Catalog/Product/B44066-D1405-M209 </t>
  </si>
  <si>
    <t xml:space="preserve">https://mall.industry.siemens.com/mall/es/co/Catalog/Product/B44066-D1410-M209 </t>
  </si>
  <si>
    <t xml:space="preserve">https://mall.industry.siemens.com/mall/es/co/Catalog/Product/B44066-D1415-M209 </t>
  </si>
  <si>
    <t xml:space="preserve">https://mall.industry.siemens.com/mall/es/co/Catalog/Product/B44066-D1420-M209 </t>
  </si>
  <si>
    <t xml:space="preserve">https://mall.industry.siemens.com/mall/es/co/Catalog/Product/B44066-D1425-M209 </t>
  </si>
  <si>
    <t xml:space="preserve">https://mall.industry.siemens.com/mall/es/co/Catalog/Product/B44066-D7005-M221 </t>
  </si>
  <si>
    <t xml:space="preserve">https://mall.industry.siemens.com/mall/es/co/Catalog/Product/B44066-D7010-M221 </t>
  </si>
  <si>
    <t xml:space="preserve">https://mall.industry.siemens.com/mall/es/co/Catalog/Product/B44066-D7015-M221 </t>
  </si>
  <si>
    <t xml:space="preserve">https://mall.industry.siemens.com/mall/es/co/Catalog/Product/B44066-D7020-M221 </t>
  </si>
  <si>
    <t xml:space="preserve">https://mall.industry.siemens.com/mall/es/co/Catalog/Product/B44066-D7025-M221 </t>
  </si>
  <si>
    <t xml:space="preserve">https://mall.industry.siemens.com/mall/es/co/Catalog/Product/B44066-D7025-M441 </t>
  </si>
  <si>
    <t xml:space="preserve">https://mall.industry.siemens.com/mall/es/co/Catalog/Product/B44066-D7050-M441 </t>
  </si>
  <si>
    <t xml:space="preserve">https://mall.industry.siemens.com/mall/es/co/Catalog/Product/B44066-D7010-M481 </t>
  </si>
  <si>
    <t xml:space="preserve">https://mall.industry.siemens.com/mall/es/co/Catalog/Product/B44066-D7012-M481 </t>
  </si>
  <si>
    <t xml:space="preserve">https://mall.industry.siemens.com/mall/es/co/Catalog/Product/B44066-D7020-M481 </t>
  </si>
  <si>
    <t xml:space="preserve">https://mall.industry.siemens.com/mall/es/co/Catalog/Product/B44066-D7027-M481 </t>
  </si>
  <si>
    <t xml:space="preserve">https://mall.industry.siemens.com/mall/es/co/Catalog/Product/B44066-D7054-M481 </t>
  </si>
  <si>
    <t xml:space="preserve">https://mall.industry.siemens.com/mall/es/co/Catalog/Product/B44066-F8030-V200 </t>
  </si>
  <si>
    <t xml:space="preserve">https://mall.industry.siemens.com/mall/es/co/Catalog/Product/B44066-F9040-V400 </t>
  </si>
  <si>
    <t xml:space="preserve">https://mall.industry.siemens.com/mall/es/co/Catalog/Product/B44066-F6040-V400 </t>
  </si>
  <si>
    <t>https://mall.industry.siemens.com/mall/es/co/Catalog/Product/B44066-F9988-V230</t>
  </si>
  <si>
    <t xml:space="preserve">https://mall.industry.siemens.com/mall/es/co/Catalog/Product/B44066-F8030-V244 </t>
  </si>
  <si>
    <t xml:space="preserve">https://mall.industry.siemens.com/mall/es/co/Catalog/Product/B44066-F8060-V244 </t>
  </si>
  <si>
    <t xml:space="preserve">https://mall.industry.siemens.com/mall/es/co/Catalog/Product/B44066-F8120-V244 </t>
  </si>
  <si>
    <t>https://mall.industry.siemens.com/mall/es/co/Catalog/Product/B44066-F9040-V444</t>
  </si>
  <si>
    <t>https://mall.industry.siemens.com/mall/es/co/Catalog/Product/B44066-F9060-V444</t>
  </si>
  <si>
    <t>https://mall.industry.siemens.com/mall/es/co/Catalog/Product/B44066-F9120-V444</t>
  </si>
  <si>
    <t>https://mall.industry.siemens.com/mall/es/co/Catalog/Product/B44066-F9250-V444</t>
  </si>
  <si>
    <t xml:space="preserve">https://mall.industry.siemens.com/mall/es/co/Catalog/Product/B44066-F4025-S244 </t>
  </si>
  <si>
    <t xml:space="preserve">https://mall.industry.siemens.com/mall/es/co/Catalog/Product/B44066-F4050-S244 </t>
  </si>
  <si>
    <t xml:space="preserve">https://mall.industry.siemens.com/mall/es/co/Catalog/Product/B44066-F4100-S244 </t>
  </si>
  <si>
    <t xml:space="preserve">https://mall.industry.siemens.com/mall/es/co/Catalog/Product/B44066-F9060-S444 </t>
  </si>
  <si>
    <t xml:space="preserve">https://mall.industry.siemens.com/mall/es/co/Catalog/Product/B44066-F9100-S444 </t>
  </si>
  <si>
    <t xml:space="preserve">https://mall.industry.siemens.com/mall/es/co/Catalog/Product/B44066-F9200-S415 </t>
  </si>
  <si>
    <t xml:space="preserve">https://mall.industry.siemens.com/mall/es/co/Catalog/Product/B44066-F9300-S415 </t>
  </si>
  <si>
    <t xml:space="preserve">https://mall.industry.siemens.com/mall/es/co/Catalog/Product/B44066-F4075-S444 </t>
  </si>
  <si>
    <t xml:space="preserve">https://mall.industry.siemens.com/mall/es/co/Catalog/Product/B44066-F4100-S444 </t>
  </si>
  <si>
    <t xml:space="preserve">https://mall.industry.siemens.com/mall/es/co/Catalog/Product/B44066-F4200-S405 </t>
  </si>
  <si>
    <t xml:space="preserve">https://mall.industry.siemens.com/mall/es/co/Catalog/Product/B44066-F4300-S405 </t>
  </si>
  <si>
    <t>https://mall.industry.siemens.com/mall/es/co/Catalog/Product/3RW4024-1BB14</t>
  </si>
  <si>
    <t>https://mall.industry.siemens.com/mall/es/co/Catalog/Product/3RW4026-1BB14</t>
  </si>
  <si>
    <t>https://mall.industry.siemens.com/mall/es/co/Catalog/Product/3RW4027-1BB14</t>
  </si>
  <si>
    <t>https://mall.industry.siemens.com/mall/es/co/Catalog/Product/3RW4028-1BB14</t>
  </si>
  <si>
    <t>https://mall.industry.siemens.com/mall/es/co/Catalog/Product/3RW4036-1BB14</t>
  </si>
  <si>
    <t>https://mall.industry.siemens.com/mall/es/co/Catalog/Product/3RW4037-1BB14</t>
  </si>
  <si>
    <t>https://mall.industry.siemens.com/mall/es/co/Catalog/Product/3RW4038-1BB14</t>
  </si>
  <si>
    <t>https://mall.industry.siemens.com/mall/es/co/Catalog/Product/3RW4046-1BB14</t>
  </si>
  <si>
    <t>https://mall.industry.siemens.com/mall/es/co/Catalog/Product/3RW4047-1BB14</t>
  </si>
  <si>
    <t>https://mall.industry.siemens.com/mall/es/co/Catalog/Product/3RW5055-6AB14</t>
  </si>
  <si>
    <t>https://mall.industry.siemens.com/mall/es/co/Catalog/Product/3RW5056-6AB14</t>
  </si>
  <si>
    <t xml:space="preserve">https://mall.industry.siemens.com/mall/es/co/Catalog/Product/3RW5072-6AB14 </t>
  </si>
  <si>
    <t xml:space="preserve">https://mall.industry.siemens.com/mall/es/co/Catalog/Product/3RW5073-6AB14 </t>
  </si>
  <si>
    <t xml:space="preserve">https://mall.industry.siemens.com/mall/es/co/Catalog/Product/3RW5074-6AB14 </t>
  </si>
  <si>
    <t xml:space="preserve">https://mall.industry.siemens.com/mall/es/co/Catalog/Product/3RW5075-6AB14 </t>
  </si>
  <si>
    <t xml:space="preserve">https://mall.industry.siemens.com/mall/es/co/Catalog/Product/3RW5076-6AB14 </t>
  </si>
  <si>
    <t xml:space="preserve">https://mall.industry.siemens.com/mall/es/co/Catalog/Product/3RW5077-6AB14 </t>
  </si>
  <si>
    <t xml:space="preserve">https://mall.industry.siemens.com/mall/es/co/Catalog/Product/3RW5980-0HS00 </t>
  </si>
  <si>
    <t xml:space="preserve">https://mall.industry.siemens.com/mall/es/co/Catalog/Product/3RW5980-0HF00 </t>
  </si>
  <si>
    <t xml:space="preserve">https://mall.industry.siemens.com/mall/es/co/Catalog/Product/3RW5980-0HD00 </t>
  </si>
  <si>
    <t xml:space="preserve">https://mall.industry.siemens.com/mall/es/co/Catalog/Product/3UF7933-0BA00-0 </t>
  </si>
  <si>
    <t>https://mall.industry.siemens.com/mall/es/co/Catalog/Product/3RW5980-0HC60</t>
  </si>
  <si>
    <t xml:space="preserve">https://mall.industry.siemens.com/mall/es/co/Catalog/Product/3RW5980-0CS00 </t>
  </si>
  <si>
    <t xml:space="preserve">https://mall.industry.siemens.com/mall/es/co/Catalog/Product/3RW5980-0CP00 </t>
  </si>
  <si>
    <t xml:space="preserve">https://mall.industry.siemens.com/mall/es/co/Catalog/Product/3RW5980-0CT00 </t>
  </si>
  <si>
    <t xml:space="preserve">https://mall.industry.siemens.com/mall/es/co/Catalog/Product/3RW5980-0CR00 </t>
  </si>
  <si>
    <t xml:space="preserve">https://mall.industry.siemens.com/mall/es/co/Catalog/Product/3RW5980-0CE00 </t>
  </si>
  <si>
    <t xml:space="preserve">https://mall.industry.siemens.com/mall/es/co/Catalog/Product/3RW5900-0CC00 </t>
  </si>
  <si>
    <t xml:space="preserve">https://mall.industry.siemens.com/mall/es/co/Catalog/Product/3ZY1311-0AA00 </t>
  </si>
  <si>
    <t>https://mall.industry.siemens.com/mall/es/co/Catalog/Product/3RW5215-1AC14</t>
  </si>
  <si>
    <t>https://mall.industry.siemens.com/mall/es/co/Catalog/Product/3RW5216-1AC14</t>
  </si>
  <si>
    <t>https://mall.industry.siemens.com/mall/es/co/Catalog/Product/3RW5217-1AC14</t>
  </si>
  <si>
    <t>https://mall.industry.siemens.com/mall/es/co/Catalog/Product/3RW5224-1AC14</t>
  </si>
  <si>
    <t>https://mall.industry.siemens.com/mall/es/co/Catalog/Product/3RW5225-1AC14</t>
  </si>
  <si>
    <t>https://mall.industry.siemens.com/mall/es/co/Catalog/Product/3RW5226-1AC14</t>
  </si>
  <si>
    <t>https://mall.industry.siemens.com/mall/es/co/Catalog/Product/3RW5227-1AC14</t>
  </si>
  <si>
    <t>https://mall.industry.siemens.com/mall/es/co/Catalog/Product/3RW5234-6AC14</t>
  </si>
  <si>
    <t>https://mall.industry.siemens.com/mall/es/co/Catalog/Product/3RW5235-6AC14</t>
  </si>
  <si>
    <t>https://mall.industry.siemens.com/mall/es/co/Catalog/Product/3RW5236-6AC14</t>
  </si>
  <si>
    <t>https://mall.industry.siemens.com/mall/es/co/Catalog/Product/3RW5243-6AC14</t>
  </si>
  <si>
    <t>https://mall.industry.siemens.com/mall/es/co/Catalog/Product/3RW5244-6AC14</t>
  </si>
  <si>
    <t>https://mall.industry.siemens.com/mall/es/co/Catalog/Product/3RW5245-6AC14</t>
  </si>
  <si>
    <t>https://mall.industry.siemens.com/mall/es/co/Catalog/Product/3RW5246-6AC14</t>
  </si>
  <si>
    <t>https://mall.industry.siemens.com/mall/es/co/Catalog/Product/3RW5247-6AC14</t>
  </si>
  <si>
    <t>https://mall.industry.siemens.com/mall/es/co/Catalog/Product/3RW5248-6AC14</t>
  </si>
  <si>
    <t xml:space="preserve">https://mall.industry.siemens.com/mall/es/co/Catalog/Product/3RW5950-0GL40 </t>
  </si>
  <si>
    <t xml:space="preserve">https://mall.industry.siemens.com/mall/es/co/Catalog/Product/3RW5950-0GL30 </t>
  </si>
  <si>
    <t xml:space="preserve">https://mall.industry.siemens.com/mall/es/co/Catalog/Product/3UF7931-0AA00-0 </t>
  </si>
  <si>
    <t xml:space="preserve">https://mall.industry.siemens.com/mall/es/co/Catalog/Product/3UF7932-0AA00-0 </t>
  </si>
  <si>
    <t>https://mall.industry.siemens.com/mall/es/co/Catalog/Product/3RW5515-1HA14</t>
  </si>
  <si>
    <t>https://mall.industry.siemens.com/mall/es/co/Catalog/Product/3RW5516-1HA14</t>
  </si>
  <si>
    <t>https://mall.industry.siemens.com/mall/es/co/Catalog/Product/3RW5517-1HA14</t>
  </si>
  <si>
    <t>https://mall.industry.siemens.com/mall/es/co/Catalog/Product/3RW5524-1HA14</t>
  </si>
  <si>
    <t>https://mall.industry.siemens.com/mall/es/co/Catalog/Product/3RW5525-1HA14</t>
  </si>
  <si>
    <t>https://mall.industry.siemens.com/mall/es/co/Catalog/Product/3RW5526-1HA14</t>
  </si>
  <si>
    <t>https://mall.industry.siemens.com/mall/es/co/Catalog/Product/3RW5527-1HA14</t>
  </si>
  <si>
    <t>https://mall.industry.siemens.com/mall/es/co/Catalog/Product/3RW5534-6HA14</t>
  </si>
  <si>
    <t>https://mall.industry.siemens.com/mall/es/co/Catalog/Product/3RW5535-6HA14</t>
  </si>
  <si>
    <t>https://mall.industry.siemens.com/mall/es/co/Catalog/Product/3RW5536-6HA14</t>
  </si>
  <si>
    <t>https://mall.industry.siemens.com/mall/es/co/Catalog/Product/3RW5543-6HA14</t>
  </si>
  <si>
    <t>https://mall.industry.siemens.com/mall/es/co/Catalog/Product/3RW5544-6HA14</t>
  </si>
  <si>
    <t>https://mall.industry.siemens.com/mall/es/co/Catalog/Product/3RW5545-6HA14</t>
  </si>
  <si>
    <t>https://mall.industry.siemens.com/mall/es/co/Catalog/Product/3RW5546-6HA14</t>
  </si>
  <si>
    <t>https://mall.industry.siemens.com/mall/es/co/Catalog/Product/3RW5547-6HA14</t>
  </si>
  <si>
    <t>https://mall.industry.siemens.com/mall/es/co/Catalog/Product/3RW5548-6HA14</t>
  </si>
  <si>
    <t>https://mall.industry.siemens.com/mall/es/co/Catalog/Product/3RW5552-6HA14</t>
  </si>
  <si>
    <t>https://mall.industry.siemens.com/mall/es/co/Catalog/Product/3RW5553-6HA14</t>
  </si>
  <si>
    <t>https://mall.industry.siemens.com/mall/es/co/Catalog/Product/3RW5554-6HA14</t>
  </si>
  <si>
    <t>https://mall.industry.siemens.com/mall/es/co/Catalog/Product/3RW5556-6HA14</t>
  </si>
  <si>
    <t>https://mall.industry.siemens.com/mall/es/co/Catalog/Product/3RW5558-6HA14</t>
  </si>
  <si>
    <t xml:space="preserve">https://mall.industry.siemens.com/mall/es/co/Catalog/Product/3RW5980-0HC60 </t>
  </si>
  <si>
    <t>https://mall.industry.siemens.com/mall/es/co/Catalog/Product/3RW5980-0CS00</t>
  </si>
  <si>
    <t xml:space="preserve">https://mall.industry.siemens.com/mall/es/co/Catalog/Product/3RW5950-0CH00 </t>
  </si>
  <si>
    <t>https://mall.industry.siemens.com/mall/es/co/Catalog/Product/3RW5980-0CP00</t>
  </si>
  <si>
    <t>https://mall.industry.siemens.com/mall/es/co/Catalog/Product/3RW5980-0CT00</t>
  </si>
  <si>
    <t>https://mall.industry.siemens.com/mall/es/co/Catalog/Product/3RW5980-0CE00</t>
  </si>
  <si>
    <t xml:space="preserve">https://mall.industry.siemens.com/mall/es/co/Catalog/Product/3RW5950-0GL20 </t>
  </si>
  <si>
    <t xml:space="preserve">https://mall.industry.siemens.com/mall/es/co/Catalog/Product/3ZS1320-6CE13-0YB5 </t>
  </si>
  <si>
    <t xml:space="preserve">https://mall.industry.siemens.com/mall/es/co/Catalog/Product/3ZS1320-6CE14-0YB5 </t>
  </si>
  <si>
    <t>https://mall.industry.siemens.com/mall/es/co/Catalog/Product/6SL3210-5BB11-2UV1</t>
  </si>
  <si>
    <t>https://mall.industry.siemens.com/mall/es/co/Catalog/Product/6SL3210-5BB12-5UV1</t>
  </si>
  <si>
    <t>https://mall.industry.siemens.com/mall/es/co/Catalog/Product/6SL3210-5BB13-7UV1</t>
  </si>
  <si>
    <t>https://mall.industry.siemens.com/mall/es/co/Catalog/Product/6SL3210-5BB17-5UV1</t>
  </si>
  <si>
    <t>https://mall.industry.siemens.com/mall/es/co/Catalog/Product/6SL3210-5BB21-5UV1</t>
  </si>
  <si>
    <t>https://mall.industry.siemens.com/mall/es/co/Catalog/Product/6SL3210-5BB22-2UV1</t>
  </si>
  <si>
    <t>https://mall.industry.siemens.com/mall/es/co/Catalog/Product/6SL3210-5BB23-0UV1</t>
  </si>
  <si>
    <t>https://mall.industry.siemens.com/mall/es/co/Catalog/Product/6SL3210-5BE17-5UV0</t>
  </si>
  <si>
    <t>https://mall.industry.siemens.com/mall/es/co/Catalog/Product/6SL3210-5BE21-5UV0</t>
  </si>
  <si>
    <t>https://mall.industry.siemens.com/mall/es/co/Catalog/Product/6SL3210-5BE22-2UV0</t>
  </si>
  <si>
    <t>https://mall.industry.siemens.com/mall/es/co/Catalog/Product/6SL3210-5BE23-0UV0</t>
  </si>
  <si>
    <t>https://mall.industry.siemens.com/mall/es/co/Catalog/Product/6SL3210-5BE24-0UV0</t>
  </si>
  <si>
    <t>https://mall.industry.siemens.com/mall/es/co/Catalog/Product/6SL3210-5BE25-5UV0</t>
  </si>
  <si>
    <t>https://mall.industry.siemens.com/mall/es/co/Catalog/Product/6SL3210-5BE27-5UV0</t>
  </si>
  <si>
    <t>https://mall.industry.siemens.com/mall/es/co/Catalog/Product/6SL3210-5BE31-1UV0</t>
  </si>
  <si>
    <t>https://mall.industry.siemens.com/mall/es/co/Catalog/Product/6SL3210-5BE31-5UV0</t>
  </si>
  <si>
    <t>https://mall.industry.siemens.com/mall/es/co/Catalog/Product/6SL3210-5BE31-8UV0</t>
  </si>
  <si>
    <t>https://mall.industry.siemens.com/mall/es/co/Catalog/Product/6SL3210-5BE32-2UV0</t>
  </si>
  <si>
    <t xml:space="preserve">https://mall.industry.siemens.com/mall/es/co/Catalog/Product/6SL3255-0VA00-2AA1 </t>
  </si>
  <si>
    <t xml:space="preserve">https://mall.industry.siemens.com/mall/es/co/Catalog/Product/6SL3255-0VA00-4BA1 </t>
  </si>
  <si>
    <t xml:space="preserve">https://mall.industry.siemens.com/mall/es/co/Catalog/Product/6SL3255-0VE00-0UA1 </t>
  </si>
  <si>
    <t xml:space="preserve">https://mall.industry.siemens.com/mall/es/co/Catalog/Product/6SL3054-4AG00-2AA0 </t>
  </si>
  <si>
    <t xml:space="preserve">https://mall.industry.siemens.com/mall/es/co/Catalog/Product/6SL3201-2AD20-8VA0 </t>
  </si>
  <si>
    <t xml:space="preserve">https://mall.industry.siemens.com/mall/es/co/Catalog/Product/6SL3255-0VA00-5AA0 </t>
  </si>
  <si>
    <t xml:space="preserve">https://mall.industry.siemens.com/mall/es/co/Catalog/Product/6SL3256-0VE00-6AA0 </t>
  </si>
  <si>
    <t>https://mall.industry.siemens.com/mall/es/co/Catalog/Product/100371312 / 6SL3210-1KE12-3UF1-Z0</t>
  </si>
  <si>
    <t>https://mall.industry.siemens.com/mall/es/co/Catalog/Product/100371313 / 6SL3210-1KE14-3UF1-Z0</t>
  </si>
  <si>
    <t>https://mall.industry.siemens.com/mall/es/co/Catalog/Product/100371314 / 6SL3210-1KE15-8UF1-Z0</t>
  </si>
  <si>
    <t>https://mall.industry.siemens.com/mall/es/co/Catalog/Product/100325261 / 6SL3210-1KE17-5UF1-Z0</t>
  </si>
  <si>
    <t>https://mall.industry.siemens.com/mall/es/co/Catalog/Product/100325262 / 6SL3210-1KE18-8UF1-Z0</t>
  </si>
  <si>
    <t>https://mall.industry.siemens.com/mall/es/co/Catalog/Product/100325263 / 6SL3210-1KE21-3UF1-Z0</t>
  </si>
  <si>
    <t>https://mall.industry.siemens.com/mall/es/co/Catalog/Product/100325264 / 6SL3210-1KE21-7UF1-Z0</t>
  </si>
  <si>
    <t>https://mall.industry.siemens.com/mall/es/co/Catalog/Product/100325265 / 6SL3210-1KE22-6UF1-Z0</t>
  </si>
  <si>
    <t>https://mall.industry.siemens.com/mall/es/co/Catalog/Product/ 100325266 / 6SL3210-1KE23-2UF1-Z0</t>
  </si>
  <si>
    <t>https://mall.industry.siemens.com/mall/es/co/Catalog/Product/100325267 / 6SL3210-1KE23-8UF1-Z0</t>
  </si>
  <si>
    <t>https://mall.industry.siemens.com/mall/es/co/Catalog/Product/100406230 / 6SL3210-1KE26-0UF1-Z0</t>
  </si>
  <si>
    <t>https://mall.industry.siemens.com/mall/es/co/Catalog/Product/100406231 / 6SL3210-1KE27-0UF1-Z0</t>
  </si>
  <si>
    <t>https://mall.industry.siemens.com/mall/es/co/Catalog/Product/100406232 / 6SL3210-1KE28-4UF1-Z0</t>
  </si>
  <si>
    <t>https://mall.industry.siemens.com/mall/es/co/Catalog/Product/100406233 / 6SL3210-1KE31-1UF1-Z0</t>
  </si>
  <si>
    <t>https://mall.industry.siemens.com/mall/es/co/Catalog/Product/100406234 / 6SL3210-1KE31-4UF1-Z0</t>
  </si>
  <si>
    <t>https://mall.industry.siemens.com/mall/es/co/Catalog/Product/100406235 / 6SL3210-1KE31-7UF1-Z0</t>
  </si>
  <si>
    <t>https://mall.industry.siemens.com/mall/es/co/Catalog/Product/100406236 / 6SL3210-1KE32-1UF1-Z0</t>
  </si>
  <si>
    <t>https://mall.industry.siemens.com/mall/es/co/Catalog/Product/100406237 / 6SL3210-1KE32-4UF1-Z0</t>
  </si>
  <si>
    <t xml:space="preserve">https://mall.industry.siemens.com/mall/es/co/Catalog/Product/100364030 / 6SL3210-1KE12-3UF2 </t>
  </si>
  <si>
    <t>https://mall.industry.siemens.com/mall/es/co/Catalog/Product/100364032 / 6SL3210-1KE14-3UF2</t>
  </si>
  <si>
    <t>https://mall.industry.siemens.com/mall/es/co/Catalog/Product/100364033 / 6SL3210-1KE15-8UF2</t>
  </si>
  <si>
    <t>https://mall.industry.siemens.com/mall/es/co/Catalog/Product/100241038/ 6SL3210-1KE17-5UF1</t>
  </si>
  <si>
    <t>https://mall.industry.siemens.com/mall/es/co/Catalog/Product/100241241 / 6SL3210-1KE18-8UF1</t>
  </si>
  <si>
    <t>https://mall.industry.siemens.com/mall/es/co/Catalog/Product/100241039 / 6SL3210-1KE21-3UF1</t>
  </si>
  <si>
    <t>https://mall.industry.siemens.com/mall/es/co/Catalog/Product/100241080 / 6SL3210-1KE21-7UF1</t>
  </si>
  <si>
    <t>https://mall.industry.siemens.com/mall/es/co/Catalog/Product/100241081 / 6SL3210-1KE22-6UF1</t>
  </si>
  <si>
    <t>https://mall.industry.siemens.com/mall/es/co/Catalog/Product/100241082 / 6SL3210-1KE23-2UF1</t>
  </si>
  <si>
    <t>https://mall.industry.siemens.com/mall/es/co/Catalog/Product/100241083 / 6SL3210-1KE23-8UF1</t>
  </si>
  <si>
    <t>https://mall.industry.siemens.com/mall/es/co/Catalog/Product/100405781 / 6SL3210-1KE26-0UF1</t>
  </si>
  <si>
    <t>https://mall.industry.siemens.com/mall/es/co/Catalog/Product/100405782 / 6SL3210-1KE27-0UF1</t>
  </si>
  <si>
    <t>https://mall.industry.siemens.com/mall/es/co/Catalog/Product/100405783 / 6SL3210-1KE28-4UF1</t>
  </si>
  <si>
    <t>https://mall.industry.siemens.com/mall/es/co/Catalog/Product/100405784 / 6SL3210-1KE31-1UF1</t>
  </si>
  <si>
    <t>https://mall.industry.siemens.com/mall/es/co/Catalog/Product/100399290 / 6SL3210-1KE31-4UF1</t>
  </si>
  <si>
    <t>https://mall.industry.siemens.com/mall/es/co/Catalog/Product/100405785 / 6SL3210-1KE31-7UF1</t>
  </si>
  <si>
    <t>https://mall.industry.siemens.com/mall/es/co/Catalog/Product/100405786 / 6SL3210-1KE32-1UF1</t>
  </si>
  <si>
    <t>https://mall.industry.siemens.com/mall/es/co/Catalog/Product/100405787 / 6SL3210-1KE32-4UF1</t>
  </si>
  <si>
    <t xml:space="preserve">https://mall.industry.siemens.com/mall/es/co/Catalog/Product/6SL3255-0AA00-4CA1 </t>
  </si>
  <si>
    <t xml:space="preserve">https://mall.industry.siemens.com/mall/es/co/Catalog/Product/6SL3255-0AA00-4JA2   </t>
  </si>
  <si>
    <t xml:space="preserve">https://mall.industry.siemens.com/mall/es/co/Catalog/Product/6SL3256-0AP00-0JA0 </t>
  </si>
  <si>
    <t>https://mall.industry.siemens.com/mall/es/co/Catalog/Product/6SL3220-3YC10-0UB0</t>
  </si>
  <si>
    <t>https://mall.industry.siemens.com/mall/es/co/Catalog/Product/6SL3220-3YC14-0UB0</t>
  </si>
  <si>
    <t>https://mall.industry.siemens.com/mall/es/co/Catalog/Product/6SL3220-3YC16-0UB0</t>
  </si>
  <si>
    <t>https://mall.industry.siemens.com/mall/es/co/Catalog/Product/6SL3220-3YC18-0UB0</t>
  </si>
  <si>
    <t>https://mall.industry.siemens.com/mall/es/co/Catalog/Product/6SL3220-3YC20-0UB0</t>
  </si>
  <si>
    <t>https://mall.industry.siemens.com/mall/es/co/Catalog/Product/6SL3220-3YC22-0UB0</t>
  </si>
  <si>
    <t>https://mall.industry.siemens.com/mall/es/co/Catalog/Product/6SL3220-3YC24-0UB0</t>
  </si>
  <si>
    <t>https://mall.industry.siemens.com/mall/es/co/Catalog/Product/6SL3220-3YC26-0UB0</t>
  </si>
  <si>
    <t>https://mall.industry.siemens.com/mall/es/co/Catalog/Product/6SL3220-3YC28-0UB0</t>
  </si>
  <si>
    <t>https://mall.industry.siemens.com/mall/es/co/Catalog/Product/6SL3220-3YC30-0UB0</t>
  </si>
  <si>
    <t>https://mall.industry.siemens.com/mall/es/co/Catalog/Product/6SL3220-3YC32-0UB0</t>
  </si>
  <si>
    <t>https://mall.industry.siemens.com/mall/es/co/Catalog/Product/6SL3220-3YC34-0UB0</t>
  </si>
  <si>
    <t>https://mall.industry.siemens.com/mall/es/co/Catalog/Product/6SL3220-3YC36-0UB0</t>
  </si>
  <si>
    <t>https://mall.industry.siemens.com/mall/es/co/Catalog/Product/6SL3220-3YC38-0UB0</t>
  </si>
  <si>
    <t>https://mall.industry.siemens.com/mall/es/co/Catalog/Product/6SL3220-3YC40-0UB0</t>
  </si>
  <si>
    <t>https://mall.industry.siemens.com/mall/es/co/Catalog/Product/100599693 / 6SL3220-3YC10-0UF0</t>
  </si>
  <si>
    <t>https://mall.industry.siemens.com/mall/es/co/Catalog/Product/100599695 / 6SL3220-3YC14-0UF0</t>
  </si>
  <si>
    <t>https://mall.industry.siemens.com/mall/es/co/Catalog/Product/100599696 / 6SL3220-3YC16-0UF0</t>
  </si>
  <si>
    <t>https://mall.industry.siemens.com/mall/es/co/Catalog/Product/100599697 / 6SL3220-3YC18-0UF0</t>
  </si>
  <si>
    <t>https://mall.industry.siemens.com/mall/es/co/Catalog/Product/100599698 / 6SL3220-3YC20-0UF0</t>
  </si>
  <si>
    <t>https://mall.industry.siemens.com/mall/es/co/Catalog/Product/100599651 / 6SL3220-3YC22-0UF0</t>
  </si>
  <si>
    <t>https://mall.industry.siemens.com/mall/es/co/Catalog/Product/100599652 / 6SL3220-3YC24-0UF0</t>
  </si>
  <si>
    <t>https://mall.industry.siemens.com/mall/es/co/Catalog/Product/100599653 / 6SL3220-3YC26-0UF0</t>
  </si>
  <si>
    <t>https://mall.industry.siemens.com/mall/es/co/Catalog/Product/100599654 / 6SL3220-3YC28-0UF0</t>
  </si>
  <si>
    <t>https://mall.industry.siemens.com/mall/es/co/Catalog/Product/100599655 / 6SL3220-3YC30-0UF0</t>
  </si>
  <si>
    <t>https://mall.industry.siemens.com/mall/es/co/Catalog/Product/100599656 / 6SL3220-3YC32-0UF0</t>
  </si>
  <si>
    <t>https://mall.industry.siemens.com/mall/es/co/Catalog/Product/100599657 / 6SL3220-3YC34-0UF0</t>
  </si>
  <si>
    <t>https://mall.industry.siemens.com/mall/es/co/Catalog/Product/100599658 / 6SL3220-3YC36-0UF0</t>
  </si>
  <si>
    <t>https://mall.industry.siemens.com/mall/es/co/Catalog/Product/100599659 / 6SL3220-3YC38-0UF0</t>
  </si>
  <si>
    <t>https://mall.industry.siemens.com/mall/es/co/Catalog/Product/100599660 / 6SL3220-3YC40-0UF0</t>
  </si>
  <si>
    <t>https://mall.industry.siemens.com/mall/es/co/Catalog/Product/6SL3255-0AA00-4JA2</t>
  </si>
  <si>
    <t>https://mall.industry.siemens.com/mall/es/co/Catalog/Product/6SL3255-0AA00-5AA0</t>
  </si>
  <si>
    <t>https://mall.industry.siemens.com/mall/es/co/Catalog/Product/6SL3255-0BE00-0AA0</t>
  </si>
  <si>
    <t>https://mall.industry.siemens.com/mall/es/co/Catalog/Product/6SL3220-3YE10-0UB0</t>
  </si>
  <si>
    <t>https://mall.industry.siemens.com/mall/es/co/Catalog/Product/6SL3220-3YE14-0UB0</t>
  </si>
  <si>
    <t>https://mall.industry.siemens.com/mall/es/co/Catalog/Product/6SL3220-3YE16-0UB0</t>
  </si>
  <si>
    <t>https://mall.industry.siemens.com/mall/es/co/Catalog/Product/6SL3220-3YE18-0UB0</t>
  </si>
  <si>
    <t>https://mall.industry.siemens.com/mall/es/co/Catalog/Product/6SL3220-3YE20-0UB0</t>
  </si>
  <si>
    <t>https://mall.industry.siemens.com/mall/es/co/Catalog/Product/6SL3220-3YE22-0UB0</t>
  </si>
  <si>
    <t>https://mall.industry.siemens.com/mall/es/co/Catalog/Product/6SL3220-3YE24-0UB0</t>
  </si>
  <si>
    <t>https://mall.industry.siemens.com/mall/es/co/Catalog/Product/6SL3220-3YE26-0UB0</t>
  </si>
  <si>
    <t>https://mall.industry.siemens.com/mall/es/co/Catalog/Product/6SL3220-3YE28-0UB0</t>
  </si>
  <si>
    <t>https://mall.industry.siemens.com/mall/es/co/Catalog/Product/6SL3220-3YE30-0UB0</t>
  </si>
  <si>
    <t>https://mall.industry.siemens.com/mall/es/co/Catalog/Product/6SL3220-3YE32-0UB0</t>
  </si>
  <si>
    <t>https://mall.industry.siemens.com/mall/es/co/Catalog/Product/6SL3220-3YE34-0UB0</t>
  </si>
  <si>
    <t>https://mall.industry.siemens.com/mall/es/co/Catalog/Product/6SL3220-3YE36-0UB0</t>
  </si>
  <si>
    <t>https://mall.industry.siemens.com/mall/es/co/Catalog/Product/6SL3220-3YE38-0UB0</t>
  </si>
  <si>
    <t>https://mall.industry.siemens.com/mall/es/co/Catalog/Product/6SL3220-3YE40-0UB0</t>
  </si>
  <si>
    <t>https://mall.industry.siemens.com/mall/es/co/Catalog/Product/6SL3220-3YE42-0UB0</t>
  </si>
  <si>
    <t>https://mall.industry.siemens.com/mall/es/co/Catalog/Product/6SL3220-3YE44-0UB0</t>
  </si>
  <si>
    <t>https://mall.industry.siemens.com/mall/es/co/Catalog/Product/6SL3220-3YE46-0UB0</t>
  </si>
  <si>
    <t>https://mall.industry.siemens.com/mall/es/co/Catalog/Product/6SL3220-3YE48-0UB0</t>
  </si>
  <si>
    <t>https://mall.industry.siemens.com/mall/es/co/Catalog/Product/6SL3220-3YE50-0AB0</t>
  </si>
  <si>
    <t>https://mall.industry.siemens.com/mall/es/co/Catalog/Product/6SL3220-3YE52-0AB0</t>
  </si>
  <si>
    <t>https://mall.industry.siemens.com/mall/es/co/Catalog/Product/6SL3220-3YE54-0AB0</t>
  </si>
  <si>
    <t>https://mall.industry.siemens.com/mall/es/co/Catalog/Product/6SL3220-3YE56-0CB0</t>
  </si>
  <si>
    <t>https://mall.industry.siemens.com/mall/es/co/Catalog/Product/6SL3220-3YE58-0CB0</t>
  </si>
  <si>
    <t>https://mall.industry.siemens.com/mall/es/co/Catalog/Product/6SL3220-3YE60-0CB0</t>
  </si>
  <si>
    <t>https://mall.industry.siemens.com/mall/es/co/Catalog/Product/6SL3220-3YE62-0CB0</t>
  </si>
  <si>
    <t>https://mall.industry.siemens.com/mall/es/co/Catalog/Product/6SL3220-3YE64-0CB0</t>
  </si>
  <si>
    <t>https://mall.industry.siemens.com/mall/es/co/Catalog/Product/6SL3220-3YE66-0CB0</t>
  </si>
  <si>
    <t>https://mall.industry.siemens.com/mall/es/co/Catalog/Product/6SL3220-3YE10-0UF0</t>
  </si>
  <si>
    <t>https://mall.industry.siemens.com/mall/es/co/Catalog/Product/6SL3220-3YE14-0UF0</t>
  </si>
  <si>
    <t>https://mall.industry.siemens.com/mall/es/co/Catalog/Product/6SL3220-3YE16-0UF0</t>
  </si>
  <si>
    <t>https://mall.industry.siemens.com/mall/es/co/Catalog/Product/6SL3220-3YE18-0UF0</t>
  </si>
  <si>
    <t>https://mall.industry.siemens.com/mall/es/co/Catalog/Product/6SL3220-3YE20-0UF0</t>
  </si>
  <si>
    <t>https://mall.industry.siemens.com/mall/es/co/Catalog/Product/6SL3220-3YE22-0UF0</t>
  </si>
  <si>
    <t>https://mall.industry.siemens.com/mall/es/co/Catalog/Product/6SL3220-3YE24-0UF0</t>
  </si>
  <si>
    <t>https://mall.industry.siemens.com/mall/es/co/Catalog/Product/6SL3220-3YE26-0UF0</t>
  </si>
  <si>
    <t>https://mall.industry.siemens.com/mall/es/co/Catalog/Product/6SL3220-3YE28-0UF0</t>
  </si>
  <si>
    <t>https://mall.industry.siemens.com/mall/es/co/Catalog/Product/6SL3220-3YE30-0UF0</t>
  </si>
  <si>
    <t>https://mall.industry.siemens.com/mall/es/co/Catalog/Product/6SL3220-3YE32-0UF0</t>
  </si>
  <si>
    <t>https://mall.industry.siemens.com/mall/es/co/Catalog/Product/6SL3220-3YE34-0UF0</t>
  </si>
  <si>
    <t>https://mall.industry.siemens.com/mall/es/co/Catalog/Product/6SL3220-3YE36-0UF0</t>
  </si>
  <si>
    <t>https://mall.industry.siemens.com/mall/es/co/Catalog/Product/6SL3220-3YE38-0UF0</t>
  </si>
  <si>
    <t>https://mall.industry.siemens.com/mall/es/co/Catalog/Product/6SL3220-3YE40-0UF0</t>
  </si>
  <si>
    <t>https://mall.industry.siemens.com/mall/es/co/Catalog/Product/6SL3220-3YE42-0UF0</t>
  </si>
  <si>
    <t>https://mall.industry.siemens.com/mall/es/co/Catalog/Product/6SL3220-3YE44-0UF0</t>
  </si>
  <si>
    <t>https://mall.industry.siemens.com/mall/es/co/Catalog/Product/6SL3220-3YE46-0UF0</t>
  </si>
  <si>
    <t>https://mall.industry.siemens.com/mall/es/co/Catalog/Product/6SL3220-3YE48-0UF0</t>
  </si>
  <si>
    <t>https://mall.industry.siemens.com/mall/es/co/Catalog/Product/6SL3220-3YE50-0AF0</t>
  </si>
  <si>
    <t>https://mall.industry.siemens.com/mall/es/co/Catalog/Product/6SL3220-3YE52-0AF0</t>
  </si>
  <si>
    <t>https://mall.industry.siemens.com/mall/es/co/Catalog/Product/6SL3220-3YE54-0AF0</t>
  </si>
  <si>
    <t>https://mall.industry.siemens.com/mall/es/co/Catalog/Product/6SL3220-3YE56-0CF0</t>
  </si>
  <si>
    <t>https://mall.industry.siemens.com/mall/es/co/Catalog/Product/6SL3220-3YE58-0CF0</t>
  </si>
  <si>
    <t>https://mall.industry.siemens.com/mall/es/co/Catalog/Product/6SL3220-3YE60-0CF0</t>
  </si>
  <si>
    <t>https://mall.industry.siemens.com/mall/es/co/Catalog/Product/6SL3220-3YE62-0CF0</t>
  </si>
  <si>
    <t>https://mall.industry.siemens.com/mall/es/co/Catalog/Product/6SL3220-3YE64-0CF0</t>
  </si>
  <si>
    <t>https://mall.industry.siemens.com/mall/es/co/Catalog/Product/6SL3220-3YE66-0CF0</t>
  </si>
  <si>
    <t xml:space="preserve">https://mall.industry.siemens.com/mall/es/co/Catalog/Product/6SL3256-0AP00-0JA0  </t>
  </si>
  <si>
    <t>https://mall.industry.siemens.com/mall/es/co/Catalog/Product/6SL3210-1PB13-0UL0</t>
  </si>
  <si>
    <t>https://mall.industry.siemens.com/mall/es/co/Catalog/Product/6SL3210-1PB13-8UL0</t>
  </si>
  <si>
    <t>https://mall.industry.siemens.com/mall/es/co/Catalog/Product/6SL3210-1PB17-4UL0</t>
  </si>
  <si>
    <t>https://mall.industry.siemens.com/mall/es/co/Catalog/Product/6SL3210-1PB21-0UL0</t>
  </si>
  <si>
    <t>https://mall.industry.siemens.com/mall/es/co/Catalog/Product/6SL3210-1PB21-4UL0</t>
  </si>
  <si>
    <t>https://mall.industry.siemens.com/mall/es/co/Catalog/Product/6SL3210-1PB21-8UL0</t>
  </si>
  <si>
    <t xml:space="preserve">https://mall.industry.siemens.com/mall/es/co/Catalog/Product/6SL3210-1PC22-2UL0 </t>
  </si>
  <si>
    <t xml:space="preserve">https://mall.industry.siemens.com/mall/es/co/Catalog/Product/6SL3210-1PC22-8UL0 </t>
  </si>
  <si>
    <t xml:space="preserve">https://mall.industry.siemens.com/mall/es/co/Catalog/Product/6SL3210-1PC24-2UL0 </t>
  </si>
  <si>
    <t xml:space="preserve">https://mall.industry.siemens.com/mall/es/co/Catalog/Product/6SL3210-1PC25-4UL0 </t>
  </si>
  <si>
    <t xml:space="preserve">https://mall.industry.siemens.com/mall/es/co/Catalog/Product/6SL3210-1PC26-8UL0 </t>
  </si>
  <si>
    <t>https://mall.industry.siemens.com/mall/es/co/Catalog/Product/6SL3210-1PC28-0UL0</t>
  </si>
  <si>
    <t>https://mall.industry.siemens.com/mall/es/co/Catalog/Product/6SL3210-1PC31-1UL0</t>
  </si>
  <si>
    <t>https://mall.industry.siemens.com/mall/es/co/Catalog/Product/6SL3210-1PC31-3UL0</t>
  </si>
  <si>
    <t>https://mall.industry.siemens.com/mall/es/co/Catalog/Product/6SL3210-1PC31-6UL0</t>
  </si>
  <si>
    <t>https://mall.industry.siemens.com/mall/es/co/Catalog/Product/6SL3210-1PC31-8UL0</t>
  </si>
  <si>
    <t>https://mall.industry.siemens.com/mall/es/co/Catalog/Product/6SL3210-1PE12-3UL1</t>
  </si>
  <si>
    <t>https://mall.industry.siemens.com/mall/es/co/Catalog/Product/6SL3210-1PE14-3UL1</t>
  </si>
  <si>
    <t>https://mall.industry.siemens.com/mall/es/co/Catalog/Product/6SL3210-1PE16-1UL1</t>
  </si>
  <si>
    <t>https://mall.industry.siemens.com/mall/es/co/Catalog/Product/6SL3210-1PE18-0UL1</t>
  </si>
  <si>
    <t>https://mall.industry.siemens.com/mall/es/co/Catalog/Product/6SL3210-1PE21-1UL0</t>
  </si>
  <si>
    <t>https://mall.industry.siemens.com/mall/es/co/Catalog/Product/6SL3210-1PE21-4UL0</t>
  </si>
  <si>
    <t>https://mall.industry.siemens.com/mall/es/co/Catalog/Product/6SL3210-1PE21-8UL0</t>
  </si>
  <si>
    <t>https://mall.industry.siemens.com/mall/es/co/Catalog/Product/6SL3210-1PE22-7UL0</t>
  </si>
  <si>
    <t>https://mall.industry.siemens.com/mall/es/co/Catalog/Product/6SL3210-1PE23-3UL0</t>
  </si>
  <si>
    <t>https://mall.industry.siemens.com/mall/es/co/Catalog/Product/6SL3210-1PE23-8UL0</t>
  </si>
  <si>
    <t>https://mall.industry.siemens.com/mall/es/co/Catalog/Product/6SL3210-1PE24-5UL0</t>
  </si>
  <si>
    <t>https://mall.industry.siemens.com/mall/es/co/Catalog/Product/6SL3210-1PE26-0UL0</t>
  </si>
  <si>
    <t>https://mall.industry.siemens.com/mall/es/co/Catalog/Product/6SL3210-1PE27-5UL0</t>
  </si>
  <si>
    <t>https://mall.industry.siemens.com/mall/es/co/Catalog/Product/6SL3210-1PE28-8UL0</t>
  </si>
  <si>
    <t>https://mall.industry.siemens.com/mall/es/co/Catalog/Product/6SL3210-1PE31-1UL0</t>
  </si>
  <si>
    <t>https://mall.industry.siemens.com/mall/es/co/Catalog/Product/6SL3210-1PE31-5UL0</t>
  </si>
  <si>
    <t>https://mall.industry.siemens.com/mall/es/co/Catalog/Product/6SL3210-1PE31-8UL0</t>
  </si>
  <si>
    <t>https://mall.industry.siemens.com/mall/es/co/Catalog/Product/6SL3210-1PE32-1UL0</t>
  </si>
  <si>
    <t>https://mall.industry.siemens.com/mall/es/co/Catalog/Product/6SL3210-1PE32-5UL0</t>
  </si>
  <si>
    <t>https://mall.industry.siemens.com/mall/es/co/Catalog/Product/6SL3210-1PE33-0CL0</t>
  </si>
  <si>
    <t>https://mall.industry.siemens.com/mall/es/co/Catalog/Product/6SL3210-1PE33-7CL0</t>
  </si>
  <si>
    <t>https://mall.industry.siemens.com/mall/es/co/Catalog/Product/6SL3210-1PE34-8CL0</t>
  </si>
  <si>
    <t>https://mall.industry.siemens.com/mall/es/co/Catalog/Product/6SL3244-0BB12-1BA1-Z0</t>
  </si>
  <si>
    <t>https://mall.industry.siemens.com/mall/es/co/Catalog/Product/6SL3244-0BB12-1PA1-Z0</t>
  </si>
  <si>
    <t>https://mall.industry.siemens.com/mall/es/co/Catalog/Product/6SL3244-0BB12-1FA0-Z0</t>
  </si>
  <si>
    <t xml:space="preserve">https://mall.industry.siemens.com/mall/es/co/Catalog/Product/6SL3246-0BA22-1BA0-Z0 </t>
  </si>
  <si>
    <t xml:space="preserve">https://mall.industry.siemens.com/mall/es/co/Catalog/Product/6SL3246-0BA22-1PA0-Z0 </t>
  </si>
  <si>
    <t xml:space="preserve">https://mall.industry.siemens.com/mall/es/co/Catalog/Product/6SL3246-0BA22-1FA0-Z0 </t>
  </si>
  <si>
    <t xml:space="preserve">https://mall.industry.siemens.com/mall/es/co/Catalog/Product/6SL3243-0BB30-1HA3-Z0 </t>
  </si>
  <si>
    <t xml:space="preserve">https://mall.industry.siemens.com/mall/es/co/Catalog/Product/ 6SL3243-0BB30-1PA3-Z0 </t>
  </si>
  <si>
    <t xml:space="preserve">https://mall.industry.siemens.com/mall/es/co/Catalog/Product/6SL3243-0BB30-1FA0-Z0 </t>
  </si>
  <si>
    <t>https://mall.industry.siemens.com/mall/es/co/Catalog/Product/6SL3255-0AA00-4CA1</t>
  </si>
  <si>
    <t>https://mall.industry.siemens.com/mall/es/co/Catalog/Product/6FX2001-4NB00</t>
  </si>
  <si>
    <t>https://mall.industry.siemens.com/mall/es/co/Catalog/Product/XXX:RLW-03P403</t>
  </si>
  <si>
    <t>https://mall.industry.siemens.com/mall/es/co/Catalog/Product/XXX:RLW-04P803</t>
  </si>
  <si>
    <t>https://mall.industry.siemens.com/mall/es/co/Catalog/Product/XXX:RLW-07P603</t>
  </si>
  <si>
    <t>https://mall.industry.siemens.com/mall/es/co/Catalog/Product/XXX:RLW-001103</t>
  </si>
  <si>
    <t>https://mall.industry.siemens.com/mall/es/co/Catalog/Product/XXX:RLW-001403</t>
  </si>
  <si>
    <t>https://mall.industry.siemens.com/mall/es/co/Catalog/Product/XXX:RLW-002103</t>
  </si>
  <si>
    <t>https://mall.industry.siemens.com/mall/es/co/Catalog/Product/XXX:RLW-002803</t>
  </si>
  <si>
    <t>https://mall.industry.siemens.com/mall/es/co/Catalog/Product/XXX:RLW-003503</t>
  </si>
  <si>
    <t>https://mall.industry.siemens.com/mall/es/co/Catalog/Product/XXX:RLW-004603</t>
  </si>
  <si>
    <t>https://mall.industry.siemens.com/mall/es/co/Catalog/Product/XXX:RLW-005503</t>
  </si>
  <si>
    <t>https://mall.industry.siemens.com/mall/es/co/Catalog/Product/XXX:RLW-006503</t>
  </si>
  <si>
    <t>https://mall.industry.siemens.com/mall/es/co/Catalog/Product/XXX:RLW-008303</t>
  </si>
  <si>
    <t>https://mall.industry.siemens.com/mall/es/co/Catalog/Product/XXX:RLW-010403</t>
  </si>
  <si>
    <t>https://mall.industry.siemens.com/mall/es/co/Catalog/Product/XXX:RLW-013003</t>
  </si>
  <si>
    <t>https://mall.industry.siemens.com/mall/es/co/Catalog/Product/XXX:RLW-016003</t>
  </si>
  <si>
    <t>https://mall.industry.siemens.com/mall/es/co/Catalog/Product/XXX:RLW-020003</t>
  </si>
  <si>
    <t>https://mall.industry.siemens.com/mall/es/co/Catalog/Product/XXX:RLW-025003</t>
  </si>
  <si>
    <t>https://mall.industry.siemens.com/mall/es/co/Catalog/Product/XXX:RLW-032203</t>
  </si>
  <si>
    <t>https://mall.industry.siemens.com/mall/es/co/Catalog/Product/XXX:RLW-041403</t>
  </si>
  <si>
    <t>https://mall.industry.siemens.com/mall/es/co/Catalog/Product/XXX:RLW-051503</t>
  </si>
  <si>
    <t>https://mall.industry.siemens.com/mall/es/co/Catalog/Product/JJY:023146720008</t>
  </si>
  <si>
    <t>https://mall.industry.siemens.com/mall/es/co/Catalog/Product/JJY:023151720007</t>
  </si>
  <si>
    <t>https://mall.industry.siemens.com/mall/es/co/Catalog/Product/JJY:023163720018</t>
  </si>
  <si>
    <t>https://mall.industry.siemens.com/mall/es/co/Catalog/Product/ JJY:023433720001</t>
  </si>
  <si>
    <t>https://mall.industry.siemens.com/mall/es/co/Catalog/Product/ JJY:023422620002</t>
  </si>
  <si>
    <t>https://mall.industry.siemens.com/mall/es/co/Catalog/Product/ JJY:023423320001</t>
  </si>
  <si>
    <t>https://mall.industry.siemens.com/mall/es/co/Catalog/Product/ JJY:023434020003</t>
  </si>
  <si>
    <t>https://mall.industry.siemens.com/mall/es/co/Catalog/Product/6SL3201-0BE14-3AA0</t>
  </si>
  <si>
    <t>https://mall.industry.siemens.com/mall/es/co/Catalog/Product/6SL3201-0BE21-0AA0</t>
  </si>
  <si>
    <t>https://mall.industry.siemens.com/mall/es/co/Catalog/Product/6SL3201-0BE21-8AA0</t>
  </si>
  <si>
    <t>https://mall.industry.siemens.com/mall/es/co/Catalog/Product/6SL3201-0BE23-8AA0</t>
  </si>
  <si>
    <t>https://mall.industry.siemens.com/mall/es/co/Catalog/Product/JJY:023422620001</t>
  </si>
  <si>
    <t>https://mall.industry.siemens.com/mall/es/co/Catalog/Product/JJY:023424020001</t>
  </si>
  <si>
    <t>https://mall.industry.siemens.com/mall/es/co/Catalog/Product/JJY:023434020001</t>
  </si>
  <si>
    <t>https://mall.industry.siemens.com/mall/es/co/Catalog/Product/JJY:023454020001</t>
  </si>
  <si>
    <t>https://mall.industry.siemens.com/mall/es/co/Catalog/Product/JJY:023464020001</t>
  </si>
  <si>
    <t xml:space="preserve">https://mall.industry.siemens.com/mall/es/co/Catalog/Product/6SL3000-1BE32-5AA0 </t>
  </si>
  <si>
    <t>https://mall.industry.siemens.com/mall/es/co/Catalog/Product/6SL3260-4NA00-1VB0</t>
  </si>
  <si>
    <t>https://mall.industry.siemens.com/mall/es/co/Catalog/Product/6SL3260-4MA00-1VB0</t>
  </si>
  <si>
    <t>https://mall.industry.siemens.com/mall/es/co/Catalog/Product/6ES7511-1TL03-0AB0</t>
  </si>
  <si>
    <t>https://mall.industry.siemens.com/mall/es/co/Catalog/Product/6ES7515-2TN03-0AB0</t>
  </si>
  <si>
    <t>https://mall.industry.siemens.com/mall/es/co/Catalog/Product/6ES7516-3TN00-0AB0</t>
  </si>
  <si>
    <t xml:space="preserve">https://mall.industry.siemens.com/mall/es/co/Catalog/Product/6ED1052-1FB08-0BA1 </t>
  </si>
  <si>
    <t xml:space="preserve">https://mall.industry.siemens.com/mall/es/co/Catalog/Product/6ED1052-2FB08-0BA1 </t>
  </si>
  <si>
    <t xml:space="preserve">https://mall.industry.siemens.com/mall/es/co/Catalog/Product/6ED1052-1MD08-0BA1 </t>
  </si>
  <si>
    <t xml:space="preserve">https://mall.industry.siemens.com/mall/es/co/Catalog/Product/6ED1052-1HB08-0BA1 </t>
  </si>
  <si>
    <t xml:space="preserve">https://mall.industry.siemens.com/mall/es/co/Catalog/Product/6ED1055-1FB00-0BA2 </t>
  </si>
  <si>
    <t xml:space="preserve">https://mall.industry.siemens.com/mall/es/co/Catalog/Product/6ED1055-1FB10-0BA2 </t>
  </si>
  <si>
    <t xml:space="preserve">https://mall.industry.siemens.com/mall/es/co/Catalog/Product/6ED1055-1MB00-0BA2 </t>
  </si>
  <si>
    <t xml:space="preserve">https://mall.industry.siemens.com/mall/es/co/Catalog/Product/6ED1055-1CB10-0BA2 </t>
  </si>
  <si>
    <t xml:space="preserve">https://mall.industry.siemens.com/mall/es/co/Catalog/Product/6ED1055-1NB10-0BA2 </t>
  </si>
  <si>
    <t xml:space="preserve">https://mall.industry.siemens.com/mall/es/co/Catalog/Product/6ED1055-1MA00-0BA2 </t>
  </si>
  <si>
    <t xml:space="preserve">https://mall.industry.siemens.com/mall/es/co/Catalog/Product/6ED1055-1MD00-0BA2 </t>
  </si>
  <si>
    <t xml:space="preserve">https://mall.industry.siemens.com/mall/es/co/Catalog/Product/6ED1055-1MM00-0BA2 </t>
  </si>
  <si>
    <t xml:space="preserve">https://mall.industry.siemens.com/mall/es/co/Catalog/Product/6ED1058-0BA08-0YA1 </t>
  </si>
  <si>
    <t xml:space="preserve">https://mall.industry.siemens.com/mall/es/co/Catalog/Product/6ED1055-4MH08-0BA1 </t>
  </si>
  <si>
    <t xml:space="preserve">https://mall.industry.siemens.com/mall/es/co/Catalog/Product/6EP3331-6SB00-0AY0 </t>
  </si>
  <si>
    <t xml:space="preserve">https://mall.industry.siemens.com/mall/es/co/Catalog/Product/6GK7177-1MA20-0AA0 </t>
  </si>
  <si>
    <t xml:space="preserve">https://mall.industry.siemens.com/mall/es/co/Catalog/Product/6GK7177-1FA10-0AA0 </t>
  </si>
  <si>
    <t xml:space="preserve">https://mall.industry.siemens.com/mall/es/co/Catalog/Product/6BK1700-0BA20-0AA0 </t>
  </si>
  <si>
    <t xml:space="preserve">https://mall.industry.siemens.com/mall/es/co/Catalog/Product/6GK7142-7BX00-0AX0 </t>
  </si>
  <si>
    <t xml:space="preserve">https://mall.industry.siemens.com/mall/es/co/Catalog/Product/6GK5895-6ML00-0AA0 </t>
  </si>
  <si>
    <t>https://mall.industry.siemens.com/mall/es/co/Catalog/Product/6NH9860-1AA00</t>
  </si>
  <si>
    <t xml:space="preserve">https://mall.industry.siemens.com/mall/es/co/Catalog/Product/6ES7212-1AE40-0XB0 </t>
  </si>
  <si>
    <t xml:space="preserve">https://mall.industry.siemens.com/mall/es/co/Catalog/Product/6ES7212-1BE40-0XB0 </t>
  </si>
  <si>
    <t xml:space="preserve">https://mall.industry.siemens.com/mall/es/co/Catalog/Product/6ES7212-1HE40-0XB0 </t>
  </si>
  <si>
    <t>https://mall.industry.siemens.com/mall/es/co/Catalog/Product/6ES7214-1AG40-0XB0</t>
  </si>
  <si>
    <t>https://mall.industry.siemens.com/mall/es/co/Catalog/Product/6ES7214-1BG40-0XB0</t>
  </si>
  <si>
    <t>https://mall.industry.siemens.com/mall/es/co/Catalog/Product/6ES7214-1HG40-0XB0</t>
  </si>
  <si>
    <t xml:space="preserve">https://mall.industry.siemens.com/mall/es/co/Catalog/Product/6ES7215-1AG40-0XB0 </t>
  </si>
  <si>
    <t xml:space="preserve">https://mall.industry.siemens.com/mall/es/co/Catalog/Product/6ES7215-1BG40-0XB0 </t>
  </si>
  <si>
    <t xml:space="preserve">https://mall.industry.siemens.com/mall/es/co/Catalog/Product/6ES7215-1HG40-0XB0 </t>
  </si>
  <si>
    <t>https://mall.industry.siemens.com/mall/es/co/Catalog/Product/6ES7 217-1AG40-0XB0</t>
  </si>
  <si>
    <t>https://mall.industry.siemens.com/mall/es/co/Catalog/Product/6EP1332-1SH71</t>
  </si>
  <si>
    <t xml:space="preserve">https://mall.industry.siemens.com/mall/es/co/Catalog/Product/6ES7221-1BF32-0XB0 </t>
  </si>
  <si>
    <t xml:space="preserve">https://mall.industry.siemens.com/mall/es/co/Catalog/Product/6ES7221-1BH32-0XB0 </t>
  </si>
  <si>
    <t xml:space="preserve">https://mall.industry.siemens.com/mall/es/co/Catalog/Product/6ES7222-1BF32-0XB0 </t>
  </si>
  <si>
    <t xml:space="preserve">https://mall.industry.siemens.com/mall/es/co/Catalog/Product/6ES7222-1BH32-0XB0 </t>
  </si>
  <si>
    <t xml:space="preserve">https://mall.industry.siemens.com/mall/es/co/Catalog/Product/6ES7222-1HF32-0XB0 </t>
  </si>
  <si>
    <t xml:space="preserve">https://mall.industry.siemens.com/mall/es/co/Catalog/Product/6ES7222-1HH32-0XB0 </t>
  </si>
  <si>
    <t xml:space="preserve">https://mall.industry.siemens.com/mall/es/co/Catalog/Product/6ES7223-0BD30-0XB0 </t>
  </si>
  <si>
    <t>https://mall.industry.siemens.com/mall/es/co/Catalog/Product/6ES7223-1BH32-0XB0</t>
  </si>
  <si>
    <t xml:space="preserve">https://mall.industry.siemens.com/mall/es/co/Catalog/Product/6ES7223-1BL32-0XB0 </t>
  </si>
  <si>
    <t xml:space="preserve">https://mall.industry.siemens.com/mall/es/co/Catalog/Product/6ES7223-1PH32-0XB0 </t>
  </si>
  <si>
    <t xml:space="preserve">https://mall.industry.siemens.com/mall/es/co/Catalog/Product/6ES7223-1PL32-0XB0 </t>
  </si>
  <si>
    <t xml:space="preserve">https://mall.industry.siemens.com/mall/es/co/Catalog/Product/6ES7223-1QH32-0XB0 </t>
  </si>
  <si>
    <t xml:space="preserve">https://mall.industry.siemens.com/mall/es/co/Catalog/Product/6ES7231-4HD32-0XB0 </t>
  </si>
  <si>
    <t xml:space="preserve">https://mall.industry.siemens.com/mall/es/co/Catalog/Product/6ES7231-5ND32-0XB0 </t>
  </si>
  <si>
    <t xml:space="preserve">https://mall.industry.siemens.com/mall/es/co/Catalog/Product/6ES7231-4HF32-0XB0 </t>
  </si>
  <si>
    <t xml:space="preserve">https://mall.industry.siemens.com/mall/es/co/Catalog/Product/6ES7231-5PD32-0XB0 </t>
  </si>
  <si>
    <t xml:space="preserve">https://mall.industry.siemens.com/mall/es/co/Catalog/Product/6ES7231-5PF32-0XB0 </t>
  </si>
  <si>
    <t xml:space="preserve">https://mall.industry.siemens.com/mall/es/co/Catalog/Product/6ES7231-5QD32-0XB0 </t>
  </si>
  <si>
    <t xml:space="preserve">https://mall.industry.siemens.com/mall/es/co/Catalog/Product/6ES7231-5QF32-0XB0 </t>
  </si>
  <si>
    <t xml:space="preserve">https://mall.industry.siemens.com/mall/es/co/Catalog/Product/6ES7232-4HA30-0XB0 </t>
  </si>
  <si>
    <t xml:space="preserve">https://mall.industry.siemens.com/mall/es/co/Catalog/Product/6ES7232-4HB32-0XB0 </t>
  </si>
  <si>
    <t xml:space="preserve">https://mall.industry.siemens.com/mall/es/co/Catalog/Product/6ES7232-4HD32-0XB0 </t>
  </si>
  <si>
    <t xml:space="preserve">https://mall.industry.siemens.com/mall/es/co/Catalog/Product/6ES7234-4HE32-0XB0 </t>
  </si>
  <si>
    <t xml:space="preserve">https://mall.industry.siemens.com/mall/es/co/Catalog/Product/6ES7241-1AH32-0XB0 </t>
  </si>
  <si>
    <t xml:space="preserve">https://mall.industry.siemens.com/mall/es/co/Catalog/Product/6ES7241-1CH32-0XB0 </t>
  </si>
  <si>
    <t>https://mall.industry.siemens.com/mall/es/co/Catalog/Product/6GK7243-1BX30-0XE0</t>
  </si>
  <si>
    <t xml:space="preserve">https://mall.industry.siemens.com/mall/es/co/Catalog/Product/6GK7277-1AA10-0AA0 </t>
  </si>
  <si>
    <t xml:space="preserve">https://mall.industry.siemens.com/mall/es/co/Catalog/Product/6GK7242-5DX30-0XE0 </t>
  </si>
  <si>
    <t xml:space="preserve">https://mall.industry.siemens.com/mall/es/co/Catalog/Product/6GK7243-5DX30-0XE0 </t>
  </si>
  <si>
    <t xml:space="preserve">https://mall.industry.siemens.com/mall/es/co/Catalog/Product/6GK7242-7KX31-0XE0 </t>
  </si>
  <si>
    <t>https://mall.industry.siemens.com/mall/es/co/Catalog/Product/7MH4960-2AA01</t>
  </si>
  <si>
    <t>https://mall.industry.siemens.com/mall/es/co/Catalog/Product/7MH4960-4AA01</t>
  </si>
  <si>
    <t xml:space="preserve">https://mall.industry.siemens.com/mall/es/co/Catalog/Product/6AV6647-0AH11-3AX0 </t>
  </si>
  <si>
    <t xml:space="preserve">https://mall.industry.siemens.com/mall/es/co/Catalog/Product/6AV2123-2DB03-0AX0 </t>
  </si>
  <si>
    <t xml:space="preserve">https://mall.industry.siemens.com/mall/es/co/Catalog/Product/6AV2123-2GB03-0AX0 </t>
  </si>
  <si>
    <t xml:space="preserve">https://mall.industry.siemens.com/mall/es/co/Catalog/Product/6AV2123-2JB03-0AX0 </t>
  </si>
  <si>
    <t xml:space="preserve">https://mall.industry.siemens.com/mall/es/co/Catalog/Product/6AV2123-2MB03-0AX0 </t>
  </si>
  <si>
    <t>https://mall.industry.siemens.com/mall/es/co/Catalog/Product/6AV2123-2GA03-0AX0</t>
  </si>
  <si>
    <t xml:space="preserve">https://mall.industry.siemens.com/mall/es/co/Catalog/Product/6AV2123-2MA03-0AX0 </t>
  </si>
  <si>
    <t>https://mall.industry.siemens.com/mall/es/co/Catalog/Product/6ES7511-1AK02-0AB0</t>
  </si>
  <si>
    <t>https://mall.industry.siemens.com/mall/es/co/Catalog/Product/6ES7513-1AL02-0AB0</t>
  </si>
  <si>
    <t xml:space="preserve">https://mall.industry.siemens.com/mall/es/co/Catalog/Product/6ES7517-3AP00-0AB0 </t>
  </si>
  <si>
    <t xml:space="preserve">https://mall.industry.siemens.com/mall/es/co/Catalog/Product/6ES7518-4AP00-0AB0 </t>
  </si>
  <si>
    <t>https://mall.industry.siemens.com/mall/es/co/Catalog/Product/6ES7513-1RL00-0AB0</t>
  </si>
  <si>
    <t>https://mall.industry.siemens.com/mall/es/co/Catalog/Product/6ES7515-2RM00-0AB0</t>
  </si>
  <si>
    <t>https://mall.industry.siemens.com/mall/es/co/Catalog/Product/6ES7517-3HP00-0AB0</t>
  </si>
  <si>
    <t>https://mall.industry.siemens.com/mall/es/co/Catalog/Product/6ES7960-1CB00-0AA5</t>
  </si>
  <si>
    <t>https://mall.industry.siemens.com/mall/es/co/Catalog/Product/6ES7960-1BB00-5AA5</t>
  </si>
  <si>
    <t>https://mall.industry.siemens.com/mall/es/co/Catalog/Product/6ES7960-1BC00-5AA5</t>
  </si>
  <si>
    <t>https://mall.industry.siemens.com/mall/es/co/Catalog/Product/6ES7960-1CB00-5AA5</t>
  </si>
  <si>
    <t>https://mall.industry.siemens.com/mall/es/co/Catalog/Product/6ES7960-1FB00-0AA5</t>
  </si>
  <si>
    <t>https://mall.industry.siemens.com/mall/es/co/Catalog/Product/6ES7155-6AU01-0CN0</t>
  </si>
  <si>
    <t>https://mall.industry.siemens.com/mall/es/co/Catalog/Product/6ES7155-5AA00-0AC0</t>
  </si>
  <si>
    <t>https://mall.industry.siemens.com/mall/es/co/Catalog/Product/6ES7158-3AD10-0XA0</t>
  </si>
  <si>
    <t>https://mall.industry.siemens.com/mall/es/co/Catalog/Product/6ES7954-8LC03-0AA0</t>
  </si>
  <si>
    <t>https://mall.industry.siemens.com/mall/es/co/Catalog/Product/6ES7954-8LF03-0AA0</t>
  </si>
  <si>
    <t>https://mall.industry.siemens.com/mall/es/co/Catalog/Product/6ES7590-1AB60-0AA0</t>
  </si>
  <si>
    <t>https://mall.industry.siemens.com/mall/es/co/Catalog/Product/6ES7590-1AC40-0AA0</t>
  </si>
  <si>
    <t>https://mall.industry.siemens.com/mall/es/co/Catalog/Product/6ES7590-1AE80-0AA0</t>
  </si>
  <si>
    <t xml:space="preserve">https://mall.industry.siemens.com/mall/es/co/Catalog/Product/6ES7590-1AF30-0AA0 </t>
  </si>
  <si>
    <t>https://mall.industry.siemens.com/mall/es/co/Catalog/Product/6ES7590-1AJ30-0AA0</t>
  </si>
  <si>
    <t>https://mall.industry.siemens.com/mall/es/co/Catalog/Product/6EP1332-4BA00</t>
  </si>
  <si>
    <t xml:space="preserve">https://mall.industry.siemens.com/mall/es/co/Catalog/Product/6EP1333-4BA00 </t>
  </si>
  <si>
    <t xml:space="preserve">https://mall.industry.siemens.com/mall/es/co/Catalog/Product/6ES7505-0KA00-0AB0 </t>
  </si>
  <si>
    <t xml:space="preserve">https://mall.industry.siemens.com/mall/es/co/Catalog/Product/6ES7505-0RA00-0AB0 </t>
  </si>
  <si>
    <t xml:space="preserve">https://mall.industry.siemens.com/mall/es/co/Catalog/Product/6ES7507-0RA00-0AB0 </t>
  </si>
  <si>
    <t>https://mall.industry.siemens.com/mall/es/co/Catalog/Product/6ES7521-1BL00-0AB0</t>
  </si>
  <si>
    <t xml:space="preserve">https://mall.industry.siemens.com/mall/es/co/Catalog/Product/6ES7521-1BH00-0AB0 </t>
  </si>
  <si>
    <t xml:space="preserve">https://mall.industry.siemens.com/mall/es/co/Catalog/Product/6ES7521-1FH00-0AA0 </t>
  </si>
  <si>
    <t xml:space="preserve">https://mall.industry.siemens.com/mall/es/co/Catalog/Product/6ES7521-1BH50-0AA0 </t>
  </si>
  <si>
    <t>https://mall.industry.siemens.com/mall/es/co/Catalog/Product/6ES7522-1BL01-0AB0</t>
  </si>
  <si>
    <t xml:space="preserve">https://mall.industry.siemens.com/mall/es/co/Catalog/Product/6ES7522-1BH01-0AB0 </t>
  </si>
  <si>
    <t xml:space="preserve">https://mall.industry.siemens.com/mall/es/co/Catalog/Product/6ES7522-5FH00-0AB0 </t>
  </si>
  <si>
    <t xml:space="preserve">https://mall.industry.siemens.com/mall/es/co/Catalog/Product/6ES7522-5HH00-0AB0 </t>
  </si>
  <si>
    <t xml:space="preserve">https://mall.industry.siemens.com/mall/es/co/Catalog/Product/6ES7522-1BF00-0AB0 </t>
  </si>
  <si>
    <t xml:space="preserve">https://mall.industry.siemens.com/mall/es/co/Catalog/Product/6ES7522-5FF00-0AB0 </t>
  </si>
  <si>
    <t xml:space="preserve">https://mall.industry.siemens.com/mall/es/co/Catalog/Product/6ES7522-5HF00-0AB0 </t>
  </si>
  <si>
    <t>https://mall.industry.siemens.com/mall/es/co/Catalog/Product/6ES7531-7KF00-0AB0</t>
  </si>
  <si>
    <t>https://mall.industry.siemens.com/mall/es/co/Catalog/Product/6ES7531-7NF10-0AB0</t>
  </si>
  <si>
    <t xml:space="preserve">https://mall.industry.siemens.com/mall/es/co/Catalog/Product/6ES7531-7QD00-0AB0 </t>
  </si>
  <si>
    <t xml:space="preserve">https://mall.industry.siemens.com/mall/es/co/Catalog/Product/6ES7532-5HF00-0AB0 </t>
  </si>
  <si>
    <t xml:space="preserve">https://mall.industry.siemens.com/mall/es/co/Catalog/Product/6ES7532-5HD00-0AB0 </t>
  </si>
  <si>
    <t xml:space="preserve">https://mall.industry.siemens.com/mall/es/co/Catalog/Product/6ES7532-5NB00-0AB0 </t>
  </si>
  <si>
    <t xml:space="preserve">https://mall.industry.siemens.com/mall/es/co/Catalog/Product/6ES7592-1AM00-0XB0 </t>
  </si>
  <si>
    <t xml:space="preserve">https://mall.industry.siemens.com/mall/es/co/Catalog/Product/6ES7313-5BG04-0AB0 </t>
  </si>
  <si>
    <t xml:space="preserve">https://mall.industry.siemens.com/mall/es/co/Catalog/Product/6ES7313-6CG04-0AB0 </t>
  </si>
  <si>
    <t xml:space="preserve">https://mall.industry.siemens.com/mall/es/co/Catalog/Product/6ES7314-6CH04-0AB0 </t>
  </si>
  <si>
    <t xml:space="preserve">https://mall.industry.siemens.com/mall/es/co/Catalog/Product/6ES7315-2AH14-0AB0 </t>
  </si>
  <si>
    <t xml:space="preserve">https://mall.industry.siemens.com/mall/es/co/Catalog/Product/6ES7315-2EH14-0AB0 </t>
  </si>
  <si>
    <t xml:space="preserve">https://mall.industry.siemens.com/mall/es/co/Catalog/Product/6ES7307-1BA01-0AA0 </t>
  </si>
  <si>
    <t xml:space="preserve">https://mall.industry.siemens.com/mall/es/co/Catalog/Product/6ES7307-1EA01-0AA0 </t>
  </si>
  <si>
    <t xml:space="preserve">https://mall.industry.siemens.com/mall/es/co/Catalog/Product/6ES7307-1KA02-0AA0 </t>
  </si>
  <si>
    <t xml:space="preserve">https://mall.industry.siemens.com/mall/es/co/Catalog/Product/6ES7321-1BH02-0AA0 </t>
  </si>
  <si>
    <t xml:space="preserve">https://mall.industry.siemens.com/mall/es/co/Catalog/Product/6ES7321-1BL00-0AA0 </t>
  </si>
  <si>
    <t xml:space="preserve">https://mall.industry.siemens.com/mall/es/co/Catalog/Product/6ES7321-1FH00-0AA0 </t>
  </si>
  <si>
    <t xml:space="preserve">https://mall.industry.siemens.com/mall/es/co/Catalog/Product/6ES7321-1EL00-0AA0 </t>
  </si>
  <si>
    <t xml:space="preserve">https://mall.industry.siemens.com/mall/es/co/Catalog/Product/6ES7322-1BF01-0AA0 </t>
  </si>
  <si>
    <t xml:space="preserve">https://mall.industry.siemens.com/mall/es/co/Catalog/Product/6ES7322-1FH00-0AA0 </t>
  </si>
  <si>
    <t xml:space="preserve">https://mall.industry.siemens.com/mall/es/co/Catalog/Product/6ES7322-1BH01-0AA0 </t>
  </si>
  <si>
    <t xml:space="preserve">https://mall.industry.siemens.com/mall/es/co/Catalog/Product/6ES7322-1BL00-0AA0 </t>
  </si>
  <si>
    <t xml:space="preserve">https://mall.industry.siemens.com/mall/es/co/Catalog/Product/6ES7322-1HH01-0AA0 </t>
  </si>
  <si>
    <t xml:space="preserve">https://mall.industry.siemens.com/mall/es/co/Catalog/Product/6ES7322-1HF01-0AA0 </t>
  </si>
  <si>
    <t xml:space="preserve">https://mall.industry.siemens.com/mall/es/co/Catalog/Product/6ES7331-7KB02-0AB0 </t>
  </si>
  <si>
    <t xml:space="preserve">https://mall.industry.siemens.com/mall/es/co/Catalog/Product/6ES7331-7KF02-0AB0 </t>
  </si>
  <si>
    <t xml:space="preserve">https://mall.industry.siemens.com/mall/es/co/Catalog/Product/6ES7331-1KF02-0AB0 </t>
  </si>
  <si>
    <t xml:space="preserve">https://mall.industry.siemens.com/mall/es/co/Catalog/Product/6ES7332-5HB01-0AB0 </t>
  </si>
  <si>
    <t xml:space="preserve">https://mall.industry.siemens.com/mall/es/co/Catalog/Product/6ES7332-5HD01-0AB0 </t>
  </si>
  <si>
    <t xml:space="preserve">https://mall.industry.siemens.com/mall/es/co/Catalog/Product/6ES7332-5HF00-0AB0 </t>
  </si>
  <si>
    <t xml:space="preserve">https://mall.industry.siemens.com/mall/es/co/Catalog/Product/6ES7360-3AA01-0AA0 </t>
  </si>
  <si>
    <t xml:space="preserve">https://mall.industry.siemens.com/mall/es/co/Catalog/Product/6ES7361-3CA01-0AA0 </t>
  </si>
  <si>
    <t xml:space="preserve">https://mall.industry.siemens.com/mall/es/co/Catalog/Product/6ES7368-3BB01-0AA0 </t>
  </si>
  <si>
    <t xml:space="preserve">https://mall.industry.siemens.com/mall/es/co/Catalog/Product/6ES7365-0BA01-0AA0 </t>
  </si>
  <si>
    <t xml:space="preserve">https://mall.industry.siemens.com/mall/es/co/Catalog/Product/6ES7340-1AH02-0AE0 </t>
  </si>
  <si>
    <t xml:space="preserve">https://mall.industry.siemens.com/mall/es/co/Catalog/Product/6ES7341-1CH02-0AE0 </t>
  </si>
  <si>
    <t xml:space="preserve">https://mall.industry.siemens.com/mall/es/co/Catalog/Product/6ES7870-1AB01-0YA1 </t>
  </si>
  <si>
    <t xml:space="preserve">https://mall.industry.siemens.com/mall/es/co/Catalog/Product/6ES7870-1AA01-0YA1 </t>
  </si>
  <si>
    <t xml:space="preserve">https://mall.industry.siemens.com/mall/es/co/Catalog/Product/6GK7343-2AH01-0XA0 </t>
  </si>
  <si>
    <t xml:space="preserve">https://mall.industry.siemens.com/mall/es/co/Catalog/Product/6GK7342-5DA03-0XE0 </t>
  </si>
  <si>
    <t xml:space="preserve">https://mall.industry.siemens.com/mall/es/co/Catalog/Product/6GK7343-1CX10-0XE0 </t>
  </si>
  <si>
    <t xml:space="preserve">https://mall.industry.siemens.com/mall/es/co/Catalog/Product/6GK7343-1EX30-0XE0 </t>
  </si>
  <si>
    <t xml:space="preserve">https://mall.industry.siemens.com/mall/es/co/Catalog/Product/6ES7390-1AF30-0AA0 </t>
  </si>
  <si>
    <t xml:space="preserve">https://mall.industry.siemens.com/mall/es/co/Catalog/Product/6ES7390-1AJ30-0AA0 </t>
  </si>
  <si>
    <t xml:space="preserve">https://mall.industry.siemens.com/mall/es/co/Catalog/Product/6ES7392-1AJ00-0AA0 </t>
  </si>
  <si>
    <t xml:space="preserve">https://mall.industry.siemens.com/mall/es/co/Catalog/Product/6ES7392-1AM00-0AA0 </t>
  </si>
  <si>
    <t xml:space="preserve">https://mall.industry.siemens.com/mall/es/co/Catalog/Product/6ES7953-8LF31-0AA0 </t>
  </si>
  <si>
    <t xml:space="preserve">https://mall.industry.siemens.com/mall/es/co/Catalog/Product/6ES7953-8LG31-0AA0 </t>
  </si>
  <si>
    <t xml:space="preserve">https://mall.industry.siemens.com/mall/es/co/Catalog/Product/6ES7953-8LJ31-0AA0 </t>
  </si>
  <si>
    <t xml:space="preserve">https://mall.industry.siemens.com/mall/es/co/Catalog/Product/6ES7953-8LL31-0AA0 </t>
  </si>
  <si>
    <t xml:space="preserve">https://mall.industry.siemens.com/mall/es/co/Catalog/Product/6ES7155-6AA01-0BN0 </t>
  </si>
  <si>
    <t xml:space="preserve">https://mall.industry.siemens.com/mall/es/co/Catalog/Product/6ES7155-6BA01-0CN0 </t>
  </si>
  <si>
    <t xml:space="preserve">https://mall.industry.siemens.com/mall/es/co/Catalog/Product/6EP7133-6AB00-0BN0 </t>
  </si>
  <si>
    <t xml:space="preserve">https://mall.industry.siemens.com/mall/es/co/Catalog/Product/6EP7133-6AE00-0BN0 </t>
  </si>
  <si>
    <t xml:space="preserve">https://mall.industry.siemens.com/mall/es/co/Catalog/Product/6ES7131-6BF01-0BA0 </t>
  </si>
  <si>
    <t xml:space="preserve">https://mall.industry.siemens.com/mall/es/co/Catalog/Product/6ES7131-6BH01-0BA0 </t>
  </si>
  <si>
    <t xml:space="preserve">https://mall.industry.siemens.com/mall/es/co/Catalog/Product/6ES7132-6BD20-0BA0 </t>
  </si>
  <si>
    <t xml:space="preserve">https://mall.industry.siemens.com/mall/es/co/Catalog/Product/6ES7132-6BF01-0BA0 </t>
  </si>
  <si>
    <t xml:space="preserve">https://mall.industry.siemens.com/mall/es/co/Catalog/Product/6ES7132-6BH01-0BA0 </t>
  </si>
  <si>
    <t>https://mall.industry.siemens.com/mall/es/co/Catalog/Product/6ES7134-6GD01-0BA1</t>
  </si>
  <si>
    <t>https://mall.industry.siemens.com/mall/es/co/Catalog/Product/6ES7134-6HD01-0BA1</t>
  </si>
  <si>
    <t xml:space="preserve">https://mall.industry.siemens.com/mall/es/co/Catalog/Product/7MH4138-6AA00-0BA0 </t>
  </si>
  <si>
    <t xml:space="preserve">https://mall.industry.siemens.com/mall/es/co/Catalog/Product/7MH4900-1AK01 </t>
  </si>
  <si>
    <t xml:space="preserve">https://mall.industry.siemens.com/mall/es/co/Catalog/Product/6ES7134-6JD00-0CA1 </t>
  </si>
  <si>
    <t xml:space="preserve">https://mall.industry.siemens.com/mall/es/co/Catalog/Product/6ES7135-6HD00-0BA1 </t>
  </si>
  <si>
    <t xml:space="preserve">https://mall.industry.siemens.com/mall/es/co/Catalog/Product/6ES7193-6BP00-0BA0 </t>
  </si>
  <si>
    <t xml:space="preserve">https://mall.industry.siemens.com/mall/es/co/Catalog/Product/6ES7193-6BP00-0DA0 </t>
  </si>
  <si>
    <t xml:space="preserve">https://mall.industry.siemens.com/mall/es/co/Catalog/Product/6ES7193-6BP20-0BA0 </t>
  </si>
  <si>
    <t xml:space="preserve">https://mall.industry.siemens.com/mall/es/co/Catalog/Product/6ES7193-6BP20-0DA0 </t>
  </si>
  <si>
    <t xml:space="preserve">https://mall.industry.siemens.com/mall/es/co/Catalog/Product/6ES7193-6BP00-0BA1 </t>
  </si>
  <si>
    <t xml:space="preserve">https://mall.industry.siemens.com/mall/es/co/Catalog/Product/6ES7193-6BP00-0DA1 </t>
  </si>
  <si>
    <t xml:space="preserve">https://mall.industry.siemens.com/mall/es/co/Catalog/Product/6ES7193-6BP40-0BA1 </t>
  </si>
  <si>
    <t xml:space="preserve">https://mall.industry.siemens.com/mall/es/co/Catalog/Product/6ES7193-6BP40-0DA1 </t>
  </si>
  <si>
    <t xml:space="preserve">https://mall.industry.siemens.com/mall/es/co/Catalog/Product/6ES7677-2DB42-0GB0 </t>
  </si>
  <si>
    <t xml:space="preserve">https://mall.industry.siemens.com/mall/es/co/Catalog/Product/6ES7677-2VB42-0GB0 </t>
  </si>
  <si>
    <t xml:space="preserve">https://mall.industry.siemens.com/mall/es/co/Catalog/Product/6ES7677-2DB42-0GK0 </t>
  </si>
  <si>
    <t xml:space="preserve">https://mall.industry.siemens.com/mall/es/co/Catalog/Product/6ES7677-2DB42-0GL0 </t>
  </si>
  <si>
    <t xml:space="preserve">https://mall.industry.siemens.com/mall/es/co/Catalog/Product/6ES7677-2DB42-0GM0 </t>
  </si>
  <si>
    <t>https://mall.industry.siemens.com/mall/es/co/Catalog/Product/6ES7155-5AA01-0AB0</t>
  </si>
  <si>
    <t xml:space="preserve">https://mall.industry.siemens.com/mall/es/co/Catalog/Product/6ES7155-5BA00-0AB0 </t>
  </si>
  <si>
    <t xml:space="preserve">https://mall.industry.siemens.com/mall/es/co/Catalog/Product/6ES7153-4AA01-0XB0 </t>
  </si>
  <si>
    <t xml:space="preserve">https://mall.industry.siemens.com/mall/es/co/Catalog/Product/6ES7153-1AA03-0XB0 </t>
  </si>
  <si>
    <t xml:space="preserve">https://mall.industry.siemens.com/mall/es/co/Catalog/Product/6ES7195-7HA00-0XA0 </t>
  </si>
  <si>
    <t xml:space="preserve">https://mall.industry.siemens.com/mall/es/co/Catalog/Product/6AV2124-1DC01-0AX0 </t>
  </si>
  <si>
    <t xml:space="preserve">https://mall.industry.siemens.com/mall/es/co/Catalog/Product/6AV2124-2DC01-0AX0 </t>
  </si>
  <si>
    <t xml:space="preserve">https://mall.industry.siemens.com/mall/es/co/Catalog/Product/6AV2124-1GC01-0AX0 </t>
  </si>
  <si>
    <t xml:space="preserve">https://mall.industry.siemens.com/mall/es/co/Catalog/Product/6AV2124-0GC01-0AX0 </t>
  </si>
  <si>
    <t xml:space="preserve">https://mall.industry.siemens.com/mall/es/co/Catalog/Product/6AV2124-1JC01-0AX0 </t>
  </si>
  <si>
    <t xml:space="preserve">https://mall.industry.siemens.com/mall/es/co/Catalog/Product/6AV2124-0JC01-0AX0 </t>
  </si>
  <si>
    <t xml:space="preserve">https://mall.industry.siemens.com/mall/es/co/Catalog/Product/6AV2124-1MC01-0AX0 </t>
  </si>
  <si>
    <t xml:space="preserve">https://mall.industry.siemens.com/mall/es/co/Catalog/Product/6AV2124-0MC01-0AX0 </t>
  </si>
  <si>
    <t xml:space="preserve">https://mall.industry.siemens.com/mall/es/co/Catalog/Product/6AV2124-0QC02-0AX1 </t>
  </si>
  <si>
    <t xml:space="preserve">https://mall.industry.siemens.com/mall/es/co/Catalog/Product/6AV2124-0UC02-0AX1 </t>
  </si>
  <si>
    <t xml:space="preserve">https://mall.industry.siemens.com/mall/es/co/Catalog/Product/6AV2124-0XC02-0AX1 </t>
  </si>
  <si>
    <t xml:space="preserve">https://mall.industry.siemens.com/mall/es/co/Catalog/Product/6AV2181-8XP00-0AX0 </t>
  </si>
  <si>
    <t xml:space="preserve">https://mall.industry.siemens.com/mall/es/co/Catalog/Product/6AV2128-3GB06-0AX1 </t>
  </si>
  <si>
    <t xml:space="preserve">https://mall.industry.siemens.com/mall/es/co/Catalog/Product/6AV2128-3KB06-0AX1 </t>
  </si>
  <si>
    <t xml:space="preserve">https://mall.industry.siemens.com/mall/es/co/Catalog/Product/6AV2128-3MB06-0AX1 </t>
  </si>
  <si>
    <t xml:space="preserve">https://mall.industry.siemens.com/mall/es/co/Catalog/Product/6AV2128-3QB06-0AX1 </t>
  </si>
  <si>
    <t xml:space="preserve">https://mall.industry.siemens.com/mall/es/co/Catalog/Product/6AV2128-3UB06-0AX1 </t>
  </si>
  <si>
    <t xml:space="preserve">https://mall.industry.siemens.com/mall/es/co/Catalog/Product/6AV2128-3XB06-0AX1 </t>
  </si>
  <si>
    <t xml:space="preserve">https://mall.industry.siemens.com/mall/es/co/Catalog/Product/6AV2100-0AA08-0AH5 </t>
  </si>
  <si>
    <t xml:space="preserve">https://mall.industry.siemens.com/mall/es/co/Catalog/Product/6AV2101-0AA08-0AH5 </t>
  </si>
  <si>
    <t xml:space="preserve">https://mall.industry.siemens.com/mall/es/co/Catalog/Product/6AV2102-0AA08-0AH5 </t>
  </si>
  <si>
    <t xml:space="preserve">https://mall.industry.siemens.com/mall/es/co/Catalog/Product/6AV2103-0DA08-0AH5 </t>
  </si>
  <si>
    <t xml:space="preserve">https://mall.industry.siemens.com/mall/es/co/Catalog/Product/6AV2103-0HA07-0AH5 </t>
  </si>
  <si>
    <t xml:space="preserve">https://mall.industry.siemens.com/mall/es/co/Catalog/Product/6AV2103-0XA08-0AH5 </t>
  </si>
  <si>
    <t xml:space="preserve">https://mall.industry.siemens.com/mall/es/co/Catalog/Product/6AV2100-3AA08-0AK5 </t>
  </si>
  <si>
    <t xml:space="preserve">https://mall.industry.siemens.com/mall/es/co/Catalog/Product/6AV2101-3AA08-0AK5 </t>
  </si>
  <si>
    <t xml:space="preserve">https://mall.industry.siemens.com/mall/es/co/Catalog/Product/6AV2102-3AA08-0AK5 </t>
  </si>
  <si>
    <t>https://mall.industry.siemens.com/mall/es/co/Catalog/Product/6AV2103-3DA08-0AK5</t>
  </si>
  <si>
    <t xml:space="preserve">https://mall.industry.siemens.com/mall/es/co/Catalog/Product/6AV2103-3HA08-0AK5 </t>
  </si>
  <si>
    <t xml:space="preserve">https://mall.industry.siemens.com/mall/es/co/Catalog/Product/6AV2103-3XA08-0AK5 </t>
  </si>
  <si>
    <t xml:space="preserve">https://mall.industry.siemens.com/mall/es/co/Catalog/Product/6AV2104-0BA07-0AH0 </t>
  </si>
  <si>
    <t xml:space="preserve">https://mall.industry.siemens.com/mall/es/co/Catalog/Product/6AV2104-0DA07-0AH0 </t>
  </si>
  <si>
    <t xml:space="preserve">https://mall.industry.siemens.com/mall/es/co/Catalog/Product/6AV2104-0FA07-0AH0 </t>
  </si>
  <si>
    <t xml:space="preserve">https://mall.industry.siemens.com/mall/es/co/Catalog/Product/6AV2104-0HA07-0AH0 </t>
  </si>
  <si>
    <t xml:space="preserve">https://mall.industry.siemens.com/mall/es/co/Catalog/Product/6AV2104-0KA07-0AH0 </t>
  </si>
  <si>
    <t xml:space="preserve">https://mall.industry.siemens.com/mall/es/co/Catalog/Product/6AV2104-0LA07-0AH0 </t>
  </si>
  <si>
    <t xml:space="preserve">https://mall.industry.siemens.com/mall/es/co/Catalog/Product/6AV2104-2BD06-0BD0 </t>
  </si>
  <si>
    <t xml:space="preserve">https://mall.industry.siemens.com/mall/es/co/Catalog/Product/6AV2104-2DF06-0BD0 </t>
  </si>
  <si>
    <t xml:space="preserve">https://mall.industry.siemens.com/mall/es/co/Catalog/Product/6AV2104-2FH06-0BD0 </t>
  </si>
  <si>
    <t xml:space="preserve">https://mall.industry.siemens.com/mall/es/co/Catalog/Product/6AV2104-2HK06-0BD0 </t>
  </si>
  <si>
    <t xml:space="preserve">https://mall.industry.siemens.com/mall/es/co/Catalog/Product/6AV2104-2KL06-0BD0 </t>
  </si>
  <si>
    <t xml:space="preserve">https://mall.industry.siemens.com/mall/es/co/Catalog/Product/6AV2104-3BB07-0AK0 </t>
  </si>
  <si>
    <t xml:space="preserve">https://mall.industry.siemens.com/mall/es/co/Catalog/Product/6AV2104-3DD07-0AK0 </t>
  </si>
  <si>
    <t xml:space="preserve">https://mall.industry.siemens.com/mall/es/co/Catalog/Product/6AV2104-3FF07-0AK0 </t>
  </si>
  <si>
    <t xml:space="preserve">https://mall.industry.siemens.com/mall/es/co/Catalog/Product/6AV2104-3HH07-0AK0 </t>
  </si>
  <si>
    <t xml:space="preserve">https://mall.industry.siemens.com/mall/es/co/Catalog/Product/6AV2104-3KK07-0AK0 </t>
  </si>
  <si>
    <t xml:space="preserve">https://mall.industry.siemens.com/mall/es/co/Catalog/Product/6AV2151-0XB01-8LA5 </t>
  </si>
  <si>
    <t xml:space="preserve">https://mall.industry.siemens.com/mall/es/co/Catalog/Product/6AV2153-2FB01-8LA5 </t>
  </si>
  <si>
    <t xml:space="preserve">https://mall.industry.siemens.com/mall/es/co/Catalog/Product/6AV2153-2GB01-8LA5 </t>
  </si>
  <si>
    <t xml:space="preserve">https://mall.industry.siemens.com/mall/es/co/Catalog/Product/6AV2151-0XB31-8LA5 </t>
  </si>
  <si>
    <t xml:space="preserve">https://mall.industry.siemens.com/mall/es/co/Catalog/Product/6AV2153-2FB31-8LA5 </t>
  </si>
  <si>
    <t xml:space="preserve">https://mall.industry.siemens.com/mall/es/co/Catalog/Product/6AV2153-2GB31-8LA5 </t>
  </si>
  <si>
    <t xml:space="preserve">https://mall.industry.siemens.com/mall/es/co/Catalog/Product/6AV2154-2EB01-8LA0 </t>
  </si>
  <si>
    <t xml:space="preserve">https://mall.industry.siemens.com/mall/es/co/Catalog/Product/6AV2154-2MB01-8LA0 </t>
  </si>
  <si>
    <t xml:space="preserve">https://mall.industry.siemens.com/mall/es/co/Catalog/Product/6AV2154-1FB01-8LA0 </t>
  </si>
  <si>
    <t xml:space="preserve">https://mall.industry.siemens.com/mall/es/co/Catalog/Product/6AV2154-2FB01-8LA0 </t>
  </si>
  <si>
    <t>https://mall.industry.siemens.com/mall/es/co/Catalog/Product/6EP1321-5BA00</t>
  </si>
  <si>
    <t>https://mall.industry.siemens.com/mall/es/co/Catalog/Product/6EP1332-5BA00</t>
  </si>
  <si>
    <t>https://mall.industry.siemens.com/mall/es/co/Catalog/Product/6EP1332-5BA10</t>
  </si>
  <si>
    <t>https://mall.industry.siemens.com/mall/es/co/Catalog/Product/6EP1334-1LB00</t>
  </si>
  <si>
    <t xml:space="preserve">https://mall.industry.siemens.com/mall/es/co/Catalog/Product/6EP1332-2BA20 </t>
  </si>
  <si>
    <t xml:space="preserve">https://mall.industry.siemens.com/mall/es/co/Catalog/Product/6EP1333-2BA20 </t>
  </si>
  <si>
    <t xml:space="preserve">https://mall.industry.siemens.com/mall/es/co/Catalog/Product/6EP1334-2BA20 </t>
  </si>
  <si>
    <t>https://mall.industry.siemens.com/mall/es/co/Catalog/Product/6EP3332-7SB00-0AX0</t>
  </si>
  <si>
    <t xml:space="preserve">https://mall.industry.siemens.com/mall/es/co/Catalog/Product/6EP3333-7SB00-0AX0 </t>
  </si>
  <si>
    <t xml:space="preserve">https://mall.industry.siemens.com/mall/es/co/Catalog/Product/6EP3334-7SB00-3AX0 </t>
  </si>
  <si>
    <t>https://mall.industry.siemens.com/mall/es/co/Catalog/Product/6EP3336-7SB00-3AX0</t>
  </si>
  <si>
    <t>https://mall.industry.siemens.com/mall/es/co/Catalog/Product/6EP1 333-3BA10</t>
  </si>
  <si>
    <t>https://mall.industry.siemens.com/mall/es/co/Catalog/Product/6EP1 334-3BA10</t>
  </si>
  <si>
    <t>https://mall.industry.siemens.com/mall/es/co/Catalog/Product/6EP1536-3AA00</t>
  </si>
  <si>
    <t>https://mall.industry.siemens.com/mall/es/co/Catalog/Product/6EP1336-3BA10</t>
  </si>
  <si>
    <t xml:space="preserve">https://mall.industry.siemens.com/mall/es/co/Catalog/Product/6EP3436-8SB00-0AY0 </t>
  </si>
  <si>
    <t xml:space="preserve">https://mall.industry.siemens.com/mall/es/co/Catalog/Product/6EP3437-8SB00-0AY0 </t>
  </si>
  <si>
    <t xml:space="preserve">https://mall.industry.siemens.com/mall/es/co/Catalog/Product/6EP3337-8SB00-0AY0 </t>
  </si>
  <si>
    <t>https://mall.industry.siemens.com/mall/es/co/Catalog/Product/6EP1961-3BA01</t>
  </si>
  <si>
    <t>https://mall.industry.siemens.com/mall/es/co/Catalog/Product/6EP1964-2BA00</t>
  </si>
  <si>
    <t>https://mall.industry.siemens.com/mall/es/co/Catalog/Product/6EP1961-2BA11</t>
  </si>
  <si>
    <t>https://mall.industry.siemens.com/mall/es/co/Catalog/Product/6EP4134-3AB00-2AY0</t>
  </si>
  <si>
    <t>https://mall.industry.siemens.com/mall/es/co/Catalog/Product/6EP4133-0GA00-0AY0</t>
  </si>
  <si>
    <t>https://mall.industry.siemens.com/mall/es/co/Catalog/Product/6EP4134-0GB00-0AY0</t>
  </si>
  <si>
    <t>https://mall.industry.siemens.com/mall/es/co/Catalog/Product/6EP3437-8MB00-2CY0</t>
  </si>
  <si>
    <t>https://mall.industry.siemens.com/mall/es/co/Catalog/Product/6EP3436-8MB00-2CY0</t>
  </si>
  <si>
    <t>https://mall.industry.siemens.com/mall/es/co/Catalog/Product/6EP4436-8XB00-0CY0</t>
  </si>
  <si>
    <t>https://mall.industry.siemens.com/mall/es/co/Catalog/Product/6EP4437-8XB00-0CY0</t>
  </si>
  <si>
    <t>https://mall.industry.siemens.com/mall/es/co/Catalog/Product/6EP4297-8HB00-0XY0</t>
  </si>
  <si>
    <t>https://mall.industry.siemens.com/mall/es/co/Catalog/Product/6EP4297-8HB10-0XY0</t>
  </si>
  <si>
    <t>https://mall.industry.siemens.com/mall/es/co/Catalog/Product/6XV1830-0EH10</t>
  </si>
  <si>
    <t>https://mall.industry.siemens.com/mall/es/co/Catalog/Product/6XV1840-2AH10</t>
  </si>
  <si>
    <t xml:space="preserve">https://mall.industry.siemens.com/mall/es/co/Catalog/Product/6ES7972-0BB52-0XA0 </t>
  </si>
  <si>
    <t>https://mall.industry.siemens.com/mall/es/co/Catalog/Product/6GK1500-0FC10</t>
  </si>
  <si>
    <t>https://mall.industry.siemens.com/mall/es/co/Catalog/Product/6GK1500-0EA02</t>
  </si>
  <si>
    <t xml:space="preserve">https://mall.industry.siemens.com/mall/es/co/Catalog/Product/6ES7972-0BA52-0XA0 </t>
  </si>
  <si>
    <t xml:space="preserve">https://mall.industry.siemens.com/mall/es/co/Catalog/Product/6GK1901-1BB10-2AB0 </t>
  </si>
  <si>
    <t xml:space="preserve">https://mall.industry.siemens.com/mall/es/co/Catalog/Product/6GK1901-1BB20-2AB0 </t>
  </si>
  <si>
    <t xml:space="preserve">https://mall.industry.siemens.com/mall/es/co/Catalog/Product/6GK1901-1BB10-2AA0 </t>
  </si>
  <si>
    <t>https://mall.industry.siemens.com/mall/es/co/Catalog/Product/6GK1905-6AA00</t>
  </si>
  <si>
    <t>https://mall.industry.siemens.com/mall/es/co/Catalog/Product/6GK1901-1GA00</t>
  </si>
  <si>
    <t>https://mall.industry.siemens.com/mall/es/co/Catalog/Product/6GK5005-0BA00-1AB2</t>
  </si>
  <si>
    <t>https://mall.industry.siemens.com/mall/es/co/Catalog/Product/6GK5008-0BA10-1AB2</t>
  </si>
  <si>
    <t>https://mall.industry.siemens.com/mall/es/co/Catalog/Product/6GK5108-0BA00-2AC2</t>
  </si>
  <si>
    <t>https://mall.industry.siemens.com/mall/es/co/Catalog/Product/6GK5208-0BA00-2AB2</t>
  </si>
  <si>
    <t>https://mall.industry.siemens.com/mall/es/co/Catalog/Product/6GK5208-0BA00-2AC2</t>
  </si>
  <si>
    <t xml:space="preserve">https://mall.industry.siemens.com/mall/es/co/Catalog/Product/6GK5216-0BA00-2AB2 </t>
  </si>
  <si>
    <t>https://mall.industry.siemens.com/mall/es/co/Catalog/Product/6GK5206-2BB00-2AC2</t>
  </si>
  <si>
    <t>https://mall.industry.siemens.com/mall/es/co/Catalog/Product/3RT2015-1AF01</t>
  </si>
  <si>
    <t xml:space="preserve">contactor de potencia, AC-3e/AC-3, 7 A, 3 kW/400 V, tripolar, 110 V AC, 50/60 Hz, contactos auxiliares: 1 NA, borne de tornillo, tamaño: S00   </t>
  </si>
  <si>
    <t xml:space="preserve">contactor de potencia, AC-3e/AC-3, 7 A, 3 kW/400 V, tripolar, 220 V AC, 50/60 Hz, contactos auxiliares: 1 NA, borne de tornillo, tamaño: S00   </t>
  </si>
  <si>
    <t xml:space="preserve">contactor de potencia, AC-3e/AC-3, 7 A, 3 kW/400 V, tripolar, 110 V AC, 50/60 Hz, contactos auxiliares: 1 NC, borne de tornillo, tamaño: S00   </t>
  </si>
  <si>
    <t xml:space="preserve">contactor de potencia, AC-3e/AC-3, 7 A, 3 kW/400 V, tripolar, 220 V AC, 50/60 Hz, contactos auxiliares: 1 NC, borne de tornillo, tamaño: S00   </t>
  </si>
  <si>
    <t xml:space="preserve">contactor de potencia, AC-3e/AC-3, 9 A, 4 kW/400 V, tripolar, 110 V AC, 50/60 Hz, contactos auxiliares: 1 NA, borne de tornillo, tamaño: S00   </t>
  </si>
  <si>
    <t xml:space="preserve">contactor de potencia, AC-3e/AC-3, 9 A, 4 kW/400 V, tripolar, 220 V AC, 50/60 Hz, contactos auxiliares: 1 NA, borne de tornillo, tamaño: S00   </t>
  </si>
  <si>
    <t xml:space="preserve">contactor de potencia, AC-3e/AC-3, 9 A, 4 kW/400 V, tripolar, 110 V AC, 50/60 Hz, contactos auxiliares: 1 NC, borne de tornillo, tamaño: S00   </t>
  </si>
  <si>
    <t xml:space="preserve">contactor de potencia, AC-3e/AC-3, 9 A, 4 kW/400 V, tripolar, 220 V AC, 50/60 Hz, contactos auxiliares: 1 NC, borne de tornillo, tamaño: S00   </t>
  </si>
  <si>
    <t xml:space="preserve">contactor de potencia, AC-3e/AC-3, 12 A, 5,5 kW/400 V, tripolar, 110 V AC, 50/60 Hz, contactos auxiliares: 1 NA, borne de tornillo, tamaño: S00   </t>
  </si>
  <si>
    <t xml:space="preserve">contactor de potencia, AC-3e/AC-3, 12 A, 5,5 kW/400 V, tripolar, 220 V AC, 50/60 Hz, contactos auxiliares: 1 NA, borne de tornillo, tamaño: S00   </t>
  </si>
  <si>
    <t xml:space="preserve">contactor de potencia, AC-3e/AC-3, 12 A, 5,5 kW/400 V, tripolar, 110 V AC, 50/60 Hz, contactos auxiliares: 1 NC, borne de tornillo, tamaño: S00   </t>
  </si>
  <si>
    <t xml:space="preserve">contactor de potencia, AC-3e/AC-3, 12 A, 5,5 kW/400 V, tripolar, 220 V AC, 50/60 Hz, contactos auxiliares: 1 NC, borne de tornillo, tamaño: S00   </t>
  </si>
  <si>
    <t xml:space="preserve">contactor de potencia, AC-3e/AC-3, 16 A, 7,5 kW/400 V, tripolar, 110 V AC, 50/60 Hz, contactos auxiliares: 1 NA, borne de tornillo, tamaño: S00   </t>
  </si>
  <si>
    <t xml:space="preserve">contactor de potencia, AC-3e/AC-3, 16 A, 7,5 kW/400 V, tripolar, 220 V AC, 50/60 Hz, contactos auxiliares: 1 NA, borne de tornillo, tamaño: S00   </t>
  </si>
  <si>
    <t xml:space="preserve">contactor de potencia, AC-3e/AC-3, 16 A, 7,5 kW/400 V, tripolar, 110 V AC, 50/60 Hz, contactos auxiliares: 1 NC, borne de tornillo, tamaño: S00   </t>
  </si>
  <si>
    <t xml:space="preserve">contactor de potencia, AC-3e/AC-3, 16 A, 7,5 kW/400 V, tripolar, 220 V AC, 50/60 Hz, contactos auxiliares: 1 NC, borne de tornillo, tamaño: S00   </t>
  </si>
  <si>
    <t xml:space="preserve">contactor de potencia, AC-3e/AC-3, 9 A, 4 kW/400 V, tripolar, 110 V AC, 50/60 Hz, contactos auxiliares: 1 NA + 1 NC, borne de tornillo, tamaño: S0   </t>
  </si>
  <si>
    <t xml:space="preserve">contactor de potencia, AC-3e/AC-3, 9 A, 4 kW/400 V, tripolar, 220 V AC, 50/60 Hz, contactos auxiliares: 1 NA + 1 NC, borne de tornillo, tamaño: S0   </t>
  </si>
  <si>
    <t xml:space="preserve">contactor de potencia, AC-3e/AC-3, 12 A, 5,5 kW/400 V, tripolar, 110 V AC, 50/60 Hz, contactos auxiliares: 1 NA + 1 NC, borne de tornillo, tamaño: S0   </t>
  </si>
  <si>
    <t xml:space="preserve">contactor de potencia, AC-3e/AC-3, 12 A, 5,5 kW/400 V, tripolar, 220 V AC, 50/60 Hz, contactos auxiliares: 1 NA + 1 NC, borne de tornillo, tamaño: S0   </t>
  </si>
  <si>
    <t xml:space="preserve">contactor de potencia, AC-3e/AC-3, 17 A, 7,5 kW/400 V, tripolar, 110 V AC, 50/60 Hz, contactos auxiliares: 1 NA + 1 NC, borne de tornillo, tamaño: S0   </t>
  </si>
  <si>
    <t xml:space="preserve">contactor de potencia, AC-3e/AC-3, 17 A, 7,5 kW/400 V, tripolar, 220 V AC, 50/60 Hz, contactos auxiliares: 1 NA + 1 NC, borne de tornillo, tamaño: S0   </t>
  </si>
  <si>
    <t xml:space="preserve">contactor de potencia, AC-3e/AC-3, 25 A, 11 kW/400 V, tripolar, 110 V AC, 50/60 Hz, contactos auxiliares: 1 NA + 1 NC, borne de tornillo, tamaño: S0   </t>
  </si>
  <si>
    <t xml:space="preserve">contactor de potencia, AC-3e/AC-3, 25 A, 11 kW/400 V, tripolar, 220 V AC, 50/60 Hz, contactos auxiliares: 1 NA + 1 NC, borne de tornillo, tamaño: S0   </t>
  </si>
  <si>
    <t xml:space="preserve">contactor de potencia, AC-3e/AC-3, 32 A, 15 kW/400 V, tripolar, 110 V AC, 50/60 Hz, contactos auxiliares: 1 NA + 1 NC, borne de tornillo, tamaño: S0   </t>
  </si>
  <si>
    <t xml:space="preserve">contactor de potencia, AC-3e/AC-3, 32 A, 15 kW/400 V, tripolar, 220 V AC, 50/60 Hz, contactos auxiliares: 1 NA + 1 NC, borne de tornillo, tamaño: S0   </t>
  </si>
  <si>
    <t xml:space="preserve">contactor de potencia, AC-3e/AC-3, 38 A, 18,5 kW/400 V, tripolar, 110 V AC, 50/60 Hz, contactos auxiliares: 1 NA + 1 NC, borne de tornillo, tamaño: S0   </t>
  </si>
  <si>
    <t xml:space="preserve">contactor de potencia, AC-3e/AC-3, 38 A, 18,5 kW/400 V, tripolar, 220 V AC, 50/60 Hz, contactos auxiliares: 1 NA + 1 NC, borne de tornillo, tamaño: S0   </t>
  </si>
  <si>
    <t xml:space="preserve">contactor de potencia, AC-3e/AC-3, 41 A, 18,5 kW/400 V, tripolar, 110 V AC, 50/60 Hz, contactos auxiliares: 1 NA + 1 NC, borne de tornillo, tamaño: S2   </t>
  </si>
  <si>
    <t xml:space="preserve">contactor de potencia, AC-3e/AC-3, 41 A, 18,5 kW/400 V, tripolar, 220 V AC, 50/60 Hz, contactos auxiliares: 1 NA + 1 NC, borne de tornillo, tamaño: S2   </t>
  </si>
  <si>
    <t xml:space="preserve">contactor de potencia, AC-3e/AC-3, 51 A, 22 kW/400 V, tripolar, 110 V AC, 50/60 Hz, contactos auxiliares: 1 NA + 1 NC, borne de tornillo, tamaño: S2   </t>
  </si>
  <si>
    <t xml:space="preserve">contactor de potencia, AC-3e/AC-3, 51 A, 22 kW/400 V, tripolar, 220 V AC, 50/60 Hz, contactos auxiliares: 1 NA + 1 NC, borne de tornillo, tamaño: S2   </t>
  </si>
  <si>
    <t xml:space="preserve">contactor de potencia, AC-3e/AC-3, 65 A, 30 kW/400 V, tripolar, 110 V AC, 50/60 Hz, contactos auxiliares: 1 NA + 1 NC, borne de tornillo, tamaño: S2   </t>
  </si>
  <si>
    <t xml:space="preserve">contactor de potencia, AC-3e/AC-3, 65 A, 30 kW/400 V, tripolar, 220 V AC, 50/60 Hz, contactos auxiliares: 1 NA + 1 NC, borne de tornillo, tamaño: S2   </t>
  </si>
  <si>
    <t xml:space="preserve">contactor de potencia, AC-3e/AC-3, 80 A, 37 kW/400 V, tripolar, 110 V AC, 50/60 Hz, contactos auxiliares: 1 NA + 1 NC, borne de tornillo, tamaño: S2   </t>
  </si>
  <si>
    <t xml:space="preserve">contactor de potencia, AC-3e/AC-3, 80 A, 37 kW/400 V, tripolar, 220 V AC, 50/60 Hz, contactos auxiliares: 1 NA + 1 NC, borne de tornillo, tamaño: S2   </t>
  </si>
  <si>
    <t xml:space="preserve">contactor de potencia, AC-3e/AC-3, 80 A, 37 kW/400 V, tripolar, 110 V AC, 50/60 Hz, contactos auxiliares: 1 NA + 1 NC, borne de tornillo, tamaño: S3   </t>
  </si>
  <si>
    <t xml:space="preserve">contactor de potencia, AC-3e/AC-3, 80 A, 37 kW/400 V, tripolar, 220 V AC, 50/60 Hz, contactos auxiliares: 1 NA + 1 NC, borne de tornillo, tamaño: S3   </t>
  </si>
  <si>
    <t xml:space="preserve">contactor de potencia, AC-3e/AC-3, 95 A, 45 kW/400 V, tripolar, 110 V AC, 50/60 Hz, contactos auxiliares: 1 NA + 1 NC, borne de tornillo, tamaño: S3   </t>
  </si>
  <si>
    <t xml:space="preserve">contactor de potencia, AC-3e/AC-3, 95 A, 45 kW/400 V, tripolar, 220 V AC, 50/60 Hz, contactos auxiliares: 1 NA + 1 NC, borne de tornillo, tamaño: S3   </t>
  </si>
  <si>
    <t xml:space="preserve">contactor de potencia, AC-3e/AC-3, 110 A, 55 kW / 400 V, tripolar, 110 V AC, 50/60 Hz, contactos auxiliares: 1 NA + 1 NC, borne de tornillo, tamaño: S3   </t>
  </si>
  <si>
    <t xml:space="preserve">contactor de potencia, AC-3e/AC-3, 110 A, 55 kW / 400 V, tripolar, 220 V AC, 50 Hz/240 V, 60 Hz, contactos auxiliares: 1 NA + 1 NC, borne de tornillo, tamaño: S3   </t>
  </si>
  <si>
    <t xml:space="preserve">contactor de potencia, AC-3e/AC-3 115 A, 55 kW / 400 V, AC (50-60 Hz)/DC Uc: 110-127 V tripolar, contactos auxiliares 2 NA + 2 NC accionamiento: convencional circuito ppal.: borne tipo marco circuito de control y auxiliar: borne de tornillo   </t>
  </si>
  <si>
    <t xml:space="preserve">contactor de potencia, AC-3e/AC-3 115 A, 55 kW / 400 V, AC (50-60 Hz)/DC Uc: 220-240 V tripolar, contactos auxiliares 2 NA + 2 NC accionamiento: convencional circuito ppal.: borne tipo marco circuito de control y auxiliar: borne de tornillo   </t>
  </si>
  <si>
    <t xml:space="preserve">contactor de potencia, AC-3e/AC-3 150 A, 75 kW/400 V AC (50-60 Hz)/DC Uc: 110-127 V tripolar, contactos auxiliares 2 NA + 2 NC accionamiento: convencional circuito ppal.: barra circuito de control y auxiliar: borne de tornillo   </t>
  </si>
  <si>
    <t xml:space="preserve">contactor de potencia, AC-3e/AC-3 150 A, 75 kW/400 V AC (50-60 Hz)/DC Uc: 220-240 V tripolar, contactos auxiliares 2 NA + 2 NC accionamiento: convencional circuito ppal.: barra circuito de control y auxiliar: borne de tornillo   </t>
  </si>
  <si>
    <t xml:space="preserve">contactor de potencia, AC-3e/AC-3 185 A, 90 kW/400 V AC (50-60 Hz)/DC Uc: 110-127 V tripolar, contactos auxiliares 2 NA + 2 NC accionamiento: convencional circuito ppal.: barra circuito de control y auxiliar: borne de tornillo   </t>
  </si>
  <si>
    <t xml:space="preserve">contactor de potencia, AC-3e/AC-3 185 A, 90 kW/400 V AC (50-60 Hz)/DC Uc: 220-240 V tripolar, contactos auxiliares 2 NA + 2 NC accionamiento: convencional circuito ppal.: barra circuito de control y auxiliar: borne de tornillo   </t>
  </si>
  <si>
    <t xml:space="preserve">contactor de potencia, AC-3e/AC-3 225 A, 110 kW/400 V AC (50-60 Hz)/DC Uc: 110-127 V tripolar, contactos auxiliares 2 NA + 2 NC accionamiento: convencional circuito ppal.: barra circuito de control y auxiliar: borne de tornillo   </t>
  </si>
  <si>
    <t xml:space="preserve">contactor de potencia, AC-3e/AC-3 225 A, 110 kW/400 V AC (50-60 Hz)/DC Uc: 220-240 V tripolar, contactos auxiliares 2 NA + 2 NC accionamiento: convencional circuito ppal.: barra circuito de control y auxiliar: borne de tornillo   </t>
  </si>
  <si>
    <t xml:space="preserve">contactor de potencia, AC-3e/AC-3 265 A, 132 kW/400 V AC (50-60 Hz)/DC Uc: 110-127 V tripolar, contactos auxiliares 2 NA + 2 NC accionamiento: convencional circuito ppal.: barra circuito de control y auxiliar: borne de tornillo   </t>
  </si>
  <si>
    <t xml:space="preserve">contactor de potencia, AC-3e/AC-3 265 A, 132 kW/400 V AC (50-60 Hz)/DC Uc: 220-240 V tripolar, contactos auxiliares 2 NA + 2 NC accionamiento: convencional circuito ppal.: barra circuito de control y auxiliar: borne de tornillo   </t>
  </si>
  <si>
    <t xml:space="preserve">contactor de potencia, AC-3e/AC-3 400 A, 200 kW/400 V AC (50-60 Hz)/DC Uc: 110-127 V tripolar, contactos auxiliares 2 NA + 2 NC accionamiento: convencional circuito ppal.: barra circuito de control y auxiliar: borne de tornillo   </t>
  </si>
  <si>
    <t xml:space="preserve">contactor de potencia, AC-3e/AC-3 400 A, 200 kW/400 V AC (50-60 Hz)/DC Uc: 220-240 V tripolar, contactos auxiliares 2 NA + 2 NC accionamiento: convencional circuito ppal.: barra circuito de control y auxiliar: borne de tornillo   </t>
  </si>
  <si>
    <t xml:space="preserve">contactor de potencia, AC-3e/AC-3 500 A, 250 kW/400 V AC (50-60 Hz)/DC Uc: 110-127 V tripolar, contactos auxiliares 2 NA + 2 NC accionamiento: convencional circuito ppal.: barra circuito de control y auxiliar: borne de tornillo   </t>
  </si>
  <si>
    <t xml:space="preserve">contactor de potencia, AC-3e/AC-3 500 A, 250 kW/400 V AC (50-60 Hz)/DC Uc: 220-240 V tripolar, contactos auxiliares 2 NA + 2 NC accionamiento: convencional circuito ppal.: barra circuito de control y auxiliar: borne de tornillo   </t>
  </si>
  <si>
    <t xml:space="preserve">contactor de vacío, AC-3 225 A, 110 kW/400 V AC (50-60 Hz)/mando por corriente continua 220-240 V AC/DC, contactos auxiliares 2 NA + 2 NC, tripolar, tamaño S10, conexiones de barras accionamiento: convencional   </t>
  </si>
  <si>
    <t xml:space="preserve">contactor de vacío, AC-3 265 A, 132 kW/400 V AC (50-60 Hz)/mando por corriente continua 220-240 V AC/DC contactos auxiliares 2 NA + 2 NC tripolar, tamaño S10 conexiones de barras accionamiento: convencional   </t>
  </si>
  <si>
    <t xml:space="preserve">contactor de vacío, AC-3 300 A, 160 kW/400 V AC (50-60 Hz)/mando por corriente continua 220-240 V AC/DC contactos auxiliares 2 NA + 2 NC tripolar, tamaño S10 conexiones de barras accionamiento: convencional   </t>
  </si>
  <si>
    <t xml:space="preserve">contactor de vacío, AC-3 400 A, 200 kW/400 V AC (50-60 Hz)/mando por corriente continua 220-240 V AC/DC contactos auxiliares 2 NA + 2 NC tripolar, tamaño S12 conexiones de barras accionamiento: convencional   </t>
  </si>
  <si>
    <t xml:space="preserve">contactor de vacío, AC-3 500 A, 250 kW/400 V AC (50-60 Hz)/mando por corriente continua 220-240 V AC/DC contactos auxiliares 2 NA + 2 NC tripolar, tamaño S12 conexiones de barras accionamiento: convencional   </t>
  </si>
  <si>
    <t xml:space="preserve">contactor en vacío AC-3e/AC-3 630 A, 335 kW / 400 V, Ue 690 V, de 3 polos, Uc: 200-240 V AC50/60 Hz, accionamiento: convencional bloques de contactos auxiliares 4 NA + 4 NC circuito ppal.: barra circuito de control y auxiliar: borne de tornillo   </t>
  </si>
  <si>
    <t xml:space="preserve">contactor en vacío AC-3e 630 A, 335 kW / 400 V, AC-3 820 A, 450 kW / 400 V, Ue 690 V, de 3 polos, Uc: 200-240 V AC50/60 Hz, accionamiento: convencional bloques de contactos auxiliares 4 NA + 4 NC circuito ppal.: barra circuito de control y auxiliar: borne de tornillo   </t>
  </si>
  <si>
    <t xml:space="preserve">Contactor de potencia, AC-1 900 A, 3 polos AC (50...60 Hz)/mando por DC 100...127 V AC/100...110 V DC Accionamiento: electrónico bloques de contactos auxiliares 2 NA + 2 NC conexiones de barras bloques de contactos auxiliares y conexiones de bobinas en versión atornillable   </t>
  </si>
  <si>
    <t xml:space="preserve">Contactor de potencia, AC-1 900 A, 3 polos AC (50...60 Hz)/mando por DC 200...240 V AC/200...220 V DC Accionamiento: electrónico bloques de contactos auxiliares 2 NA + 2 NC conexiones de barras bloques de contactos auxiliares y conexiones de bobinas en versión atornillable   </t>
  </si>
  <si>
    <t xml:space="preserve">Contactor de potencia, AC-1 1050 A, 3 polos AC (50...60 Hz)/mando por DC 100...127 V AC/100...110 V DC Accionamiento: electrónico bloques de contactos auxiliares 2 NA + 2 NC conexiones de barras bloques de contactos auxiliares y conexiones de bobinas en versión atornillable   </t>
  </si>
  <si>
    <t xml:space="preserve">Contactor de potencia, AC-1 1050 A, 3 polos AC (50...60 Hz)/mando por DC 200...240 V AC/200...220 V DC Accionamiento: electrónico bloques de contactos auxiliares 2 NA + 2 NC conexiones de barras bloques de contactos auxiliares y conexiones de bobinas en versión atornillable   </t>
  </si>
  <si>
    <t xml:space="preserve">contactor de potencia AC-1 1260 A / 690 V / 40 °C de 3 polos, Uc: 100-240 V AC(50-60 Hz)/DC accionamiento: convencional contactos auxiliares 2 NA + 2 NC circuito ppal.: barra circuito de control y auxiliar: borne de tornillo   </t>
  </si>
  <si>
    <t xml:space="preserve">Contactor de potencia, AC-1 1700 A, 3 polos AC (50...60 Hz)/mando por DC 100-240 V AC / 100-220 V DC Accionamiento: electrónico bloques de contactos auxiliares 2 NA + 2 NC conexiones de barras bloques de contactos auxiliares y conexiones de bobinas en versión atornillable   </t>
  </si>
  <si>
    <t xml:space="preserve">contactor de potencia, AC-3e/AC-3, 7 A, 3 kW/400 V, tripolar, 24 V DC, contactos auxiliares: 1 NA, borne de tornillo, tamaño: S00   </t>
  </si>
  <si>
    <t xml:space="preserve">contactor de potencia, AC-3e/AC-3, 7 A, 3 kW/400 V, tripolar, 24 V DC, contactos auxiliares: 1 NC, borne de tornillo, tamaño: S00   </t>
  </si>
  <si>
    <t xml:space="preserve">contactor de potencia, AC-3e/AC-3, 9 A, 4 kW/400 V, tripolar, 24 V DC, contactos auxiliares: 1 NA, borne de tornillo, tamaño: S00   </t>
  </si>
  <si>
    <t xml:space="preserve">contactor de potencia, AC-3e/AC-3, 9 A, 4 kW/400 V, tripolar, 24 V DC, contactos auxiliares: 1 NC, borne de tornillo, tamaño: S00   </t>
  </si>
  <si>
    <t xml:space="preserve">contactor de potencia, AC-3e/AC-3, 12 A, 5,5 kW/400 V, tripolar, 24 V DC, contactos auxiliares: 1 NA, borne de tornillo, tamaño: S00   </t>
  </si>
  <si>
    <t xml:space="preserve">contactor de potencia, AC-3e/AC-3, 12 A, 5,5 kW/400 V, tripolar, 24 V DC, contactos auxiliares: 1 NC, borne de tornillo, tamaño: S00   </t>
  </si>
  <si>
    <t xml:space="preserve">contactor de potencia, AC-3e/AC-3, 16 A, 7,5 kW/400 V, tripolar, 24 V DC, contactos auxiliares: 1 NA, borne de tornillo, tamaño: S00   </t>
  </si>
  <si>
    <t xml:space="preserve">contactor de potencia, AC-3e/AC-3, 16 A, 7,5 kW/400 V, tripolar, 24 V DC, contactos auxiliares: 1 NC, borne de tornillo, tamaño: S00   </t>
  </si>
  <si>
    <t xml:space="preserve">contactor de potencia, AC-3e/AC-3, 25 A, 11 kW/400 V, tripolar, 24 V DC, contactos auxiliares: 1 NA + 1 NC, borne de tornillo, tamaño: S0   </t>
  </si>
  <si>
    <t xml:space="preserve">contactor de potencia, AC-3e/AC-3, 32 A, 15 kW/400 V, tripolar, 24 V DC, contactos auxiliares: 1 NA + 1 NC, borne de tornillo, tamaño: S0   </t>
  </si>
  <si>
    <t xml:space="preserve">contactor de potencia, AC-3e/AC-3, 38 A, 18,5 kW/400 V, tripolar, 24 V DC, contactos auxiliares: 1 NA + 1 NC, borne de tornillo, tamaño: S0   </t>
  </si>
  <si>
    <t xml:space="preserve">contactor de potencia, AC-3e/AC-3, 51 A, 22 kW/400 V, tripolar, 20-33 V AC/DC, 50/60 Hz, con varistor integrado, contactos auxiliares: 1 NA + 1 NC, borne de tornillo, tamaño: S2   </t>
  </si>
  <si>
    <t xml:space="preserve">contactor de potencia, AC-3e/AC-3, 65 A, 30 kW/400 V, tripolar, 20-33 V AC/DC, 50/60 Hz, con varistor integrado, contactos auxiliares: 1 NA + 1 NC, borne de tornillo, tamaño: S2   </t>
  </si>
  <si>
    <t xml:space="preserve">contactor de potencia, AC-3e/AC-3, 80 A, 37 kW/400 V, tripolar, 20-33 V AC/DC, 50/60 Hz, con varistor integrado, contactos auxiliares: 1 NA + 1 NC, borne de tornillo, tamaño: S2   </t>
  </si>
  <si>
    <t xml:space="preserve">contactor para condensador, AC-6b 12,5 kVAr, /400 V, tripolar, 110 V AC, 50/60 Hz, contactos auxiliares: 1 NA + 1 NC, borne de tornillo, tamaño: S00   </t>
  </si>
  <si>
    <t xml:space="preserve">contactor para condensador, AC-6b 12,5 kVAr, /400 V, tripolar, 230 V AC, 50/60 Hz, contactos auxiliares: 1 NA + 1 NC, borne de tornillo, tamaño: S00   </t>
  </si>
  <si>
    <t xml:space="preserve">contactor para condensador, AC-6b 16,7 kVAr, /400 V, tripolar, 110 V AC, 50 Hz/120 V, 60 Hz, contactos auxiliares: 1 NA + 2 NC, borne de tornillo, tamaño: S0   </t>
  </si>
  <si>
    <t xml:space="preserve">contactor para condensador, AC-6b 16,7 kVAr, /400 V, tripolar, 220 V AC, 50 Hz/240 V, 60 Hz, contactos auxiliares: 1 NA + 2 NC, borne de tornillo, tamaño: S0   </t>
  </si>
  <si>
    <t xml:space="preserve">contactor para condensador, AC-6b 25 kVAr, /400 V, tripolar, 110 V AC, 50 Hz/120 V, 60 Hz, contactos auxiliares: 1 NA + 2 NC, borne de tornillo, tamaño: S0   </t>
  </si>
  <si>
    <t xml:space="preserve">contactor para condensador, AC-6b 25 kVAr, /400 V, tripolar, 230 V AC, 50/60 Hz, contactos auxiliares: 1 NA + 2 NC, borne de tornillo, tamaño: S0   </t>
  </si>
  <si>
    <t xml:space="preserve">contactor para condensador, AC-6b 33 kVAr, /400 V, tripolar, 110 V AC, 50 Hz/120 V, 60 Hz, contactos auxiliares: 1 NA + 2 NC, borne de tornillo, tamaño: S0   </t>
  </si>
  <si>
    <t xml:space="preserve">contactor para condensador, AC-6b 33 kVAr, /400 V, tripolar, 220 V AC, 50 Hz/240 V, 60 Hz, contactos auxiliares: 1 NA + 2 NC, borne de tornillo, tamaño: S0   </t>
  </si>
  <si>
    <t xml:space="preserve">contactor para condensador, AC-6b 50 kVAr, /400 V, tripolar, 220 V AC, 50/60 Hz, contactos auxiliares: 1 NA + 1 NC, borne de tornillo, tamaño: S2   </t>
  </si>
  <si>
    <t xml:space="preserve">contactor para condensador, AC-6b 75 kVAr, /400 V, tripolar, 230 V AC, 50/60 Hz, contactos auxiliares: 1 NA + 1 NC, borne de tornillo, tamaño: S2   </t>
  </si>
  <si>
    <t xml:space="preserve">contactor para condensador, AC-6b 100 kVAr, /400 V, tripolar, 230 V AC, 50/60 Hz, contactos auxiliares: 1 NA + 1 NC, borne de tornillo, tamaño: S3   </t>
  </si>
  <si>
    <t xml:space="preserve">contactor auxiliar, 2 NA + 2 NC, DC 24 V, Tamaño S00, borne de tornillo   </t>
  </si>
  <si>
    <t xml:space="preserve">contactor auxiliar, 2 NA + 2 NC, AC 110 V, 50 / 60 Hz, Tamaño S00, borne de tornillo   </t>
  </si>
  <si>
    <t xml:space="preserve">contactor auxiliar, 2 NA + 2 NC, AC 220 V, 50 / 60 Hz, Tamaño S00, borne de tornillo   </t>
  </si>
  <si>
    <t xml:space="preserve">bloque de contactos auxiliares, por el frente, 3 NA + 1 NC, .1/.2, .3/.4, .3/.4, .3/.4, circuito: 1 NC, 1 NA, 1 NA, 1 NA borne de tornillo, para contactores 3RT2 y contactores auxiliares 3RH2   </t>
  </si>
  <si>
    <t xml:space="preserve">bloque de contactos auxiliares, por el frente, 2 NA + 2 NC, .1/.2, .1/.2, .3/.4, .3/.4, circuito: 1 NC, 1 NC, 1 NA, 1 NA, borne de tornillo, para contactores 3RT2 y contactores auxiliares 3RH2   </t>
  </si>
  <si>
    <t xml:space="preserve">bloque de contactos auxiliares, por el frente, 1 NA + 1 NC, .1/.2, .3/.4, --/--, --/--, circuito: 1 NC, 1 NA, --, --, borne de tornillo, para contactores 3RT2 y contactores auxiliares 3RH2   </t>
  </si>
  <si>
    <t xml:space="preserve">Bloque de contactos auxiliares frontal, 2 NA, 2 NC, bornes de tornillo, para contactores 3RT1, cifras de orden 5…8   </t>
  </si>
  <si>
    <t xml:space="preserve">bloque de contactos auxiliares, lateral, 1 NA + 1 NC, izquierda: 41/42, 53/54, derecha: 21/22, 33/34, circuito: 1 NC, 1 NA, borne de tornillo, para contactores 3RT2.1   </t>
  </si>
  <si>
    <t xml:space="preserve">Primer bloque de contactos auxiliares lateral 1 NA 1 NC, bornes de tornillo, para contactores 3RT1   </t>
  </si>
  <si>
    <t xml:space="preserve">bloque de contactos auxiliares, lateral, 1 NA + 1 NC, izquierda: 51/52, 63/64, derecha: 31/32, 43/44, circuito: 1 NC, 1 NA, borne de tornillo, para contactores 3RT2 y contactores auxiliares 3RH2   </t>
  </si>
  <si>
    <t xml:space="preserve">elemento de bloqueo para enclavamiento mecánico 2 contactores del mismo tam. para 3TF68   </t>
  </si>
  <si>
    <t xml:space="preserve">juego de piezas para el cableado para borne de tornillo eléctrico y mecánico incluido enclavamiento mecánico para arrancadores inversores Tamaño S00   </t>
  </si>
  <si>
    <t xml:space="preserve">juego de piezas para el cableado para borne de tornillo eléctrico y mecánico incluido enclavamiento mecánico para arrancadores inversores Tamaño S0   </t>
  </si>
  <si>
    <t xml:space="preserve">enclavamiento mecánico para combinaciones de contactores, para contactores 3RT203, 3RT204   </t>
  </si>
  <si>
    <t xml:space="preserve">juego de piezas para el cableado para borne de tornillo eléctrico y mecánico para arrancadores inversores S2   </t>
  </si>
  <si>
    <t xml:space="preserve">juego de piezas para el cableado borne de tornillo eléctrico y mecánico para arrancadores inversores tamaño S3   </t>
  </si>
  <si>
    <t xml:space="preserve">Enclavamiento mecánico para contactores de tamaño S6, S10, S12 3RT10, 3RT12, 3RT14   </t>
  </si>
  <si>
    <t xml:space="preserve">Juego de barras de conexión para combinaciones para inversión 3RT1.5 por el lado de alimentación y de salida, permutación de fases en el lado de salida   </t>
  </si>
  <si>
    <t xml:space="preserve">Juego de barras de conexión para combinaciones para inversión 3RT1.6 por el lado de alimentación y de salida, permutación de fases en el lado de salida , Contactor con conexión de barra (sin borne de caja)   </t>
  </si>
  <si>
    <t xml:space="preserve">juego de barras de conexión incl. juego de tornillos de conexión para combinaciones para inversión 3RT1.7 por el lado de acometida y de salida, inversión de fases en el lado de salida , contactor con conexión de barra (sin borne de caja)   </t>
  </si>
  <si>
    <t xml:space="preserve">módulo de función estrella-triángulo compuesta por un módulo básico y dos módulos de acoplamiento, rango de tiempo 0,05-60 s, 24-240 V AC/DC, 50/60 Hz, varistor para amortiguar las bobinas de contactor integrado, para contactores 3RT20   </t>
  </si>
  <si>
    <t xml:space="preserve">juego de piezas para el cableado para borne de tornillo eléctrico y mecánico incluido enclavamiento enclavamiento para arrancadores estrella-triángulo Tamaño S00   </t>
  </si>
  <si>
    <t xml:space="preserve">juego de piezas para el cableado para borne de tornillo eléctrico y mecánico incluido enclavamiento enclavamiento para arrancadores estrella-triángulo con borne de alimentación trifásico   </t>
  </si>
  <si>
    <t xml:space="preserve">juego de piezas para el cableado eléctrico y mecánico para estrella-triángulo S2/S2/S0   </t>
  </si>
  <si>
    <t xml:space="preserve">juego de piezas para el cableado para borne de tornillo eléctrico y mecánico para estrella-triángulo S2/S2/S2   </t>
  </si>
  <si>
    <t xml:space="preserve">módulo de función para AS-i, arranque directo, borne de tornillo, abrochable por el frente a contactor con conectividad 3RT20…-…..-0CC0   </t>
  </si>
  <si>
    <t xml:space="preserve">módulo de función para IO-Link, arranque directo, borne de tornillo, abrochable por el frente a contactor con conectividad 3RT20…-…..-0CC0   </t>
  </si>
  <si>
    <t xml:space="preserve">limitador de sobretensión, varistor, 24-48 V AC, 50/60 Hz, 24-70 V DC, para contactores 3RT2.1 y contactores auxiliares 3RH2   </t>
  </si>
  <si>
    <t xml:space="preserve">juego de contactos, de 3 polos, para contactores 3RT2035, consta de 3 contactos móviles y 6 contactos fijos   </t>
  </si>
  <si>
    <t xml:space="preserve">juego de contactos, de 3 polos, para contactores 3RT2036, consta de 3 contactos móviles y 6 contactos fijos   </t>
  </si>
  <si>
    <t xml:space="preserve">juego de contactos, de 3 polos, para contactores 3RT2037, consta de 3 contactos móviles y 6 contactos fijos   </t>
  </si>
  <si>
    <t xml:space="preserve">juego de contactos, de 3 polos, para contactores 3RT2038, consta de 3 contactos móviles y 6 contactos fijos   </t>
  </si>
  <si>
    <t xml:space="preserve">juego de contactos, de 3 polos, para contactores 3RT2045, consta de 3 contactos móviles y 6 contactos fijos   </t>
  </si>
  <si>
    <t xml:space="preserve">juego de contactos, de 3 polos, para contactores 3RT2046, consta de 3 contactos móviles y 6 contactos fijos   </t>
  </si>
  <si>
    <t xml:space="preserve">juego de contactos, de 3 polos, para contactores 3RT2047, consta de 3 contactos móviles y 6 contactos fijos   </t>
  </si>
  <si>
    <t xml:space="preserve">Contactos de repuesto para 3RT1054 consta de 3 cont. móviles y 6 contactos fijos con elementos de fijación   </t>
  </si>
  <si>
    <t xml:space="preserve">Contactos de repuesto para 3RT1055 consta de 3 cont. móviles y 6 contactos fijos con elementos de fijación   </t>
  </si>
  <si>
    <t xml:space="preserve">Contactos de repuesto para 3RT1056 consta de 3 cont. móviles y 6 contactos fijos con elementos de fijación   </t>
  </si>
  <si>
    <t xml:space="preserve">Contactos de repuesto para 3RT1064 consta de 3 cont. móviles y 6 contactos fijos con elementos de fijación   </t>
  </si>
  <si>
    <t xml:space="preserve">Contactos de repuesto para 3RT1065 consta de 3 cont. móviles y 6 contactos fijos con elementos de fijación   </t>
  </si>
  <si>
    <t xml:space="preserve">Contactos de repuesto para 3RT1075 consta de 3 cont. móviles y 6 contactos fijos con elementos de fijación   </t>
  </si>
  <si>
    <t xml:space="preserve">Contactos de repuesto para 3RT1076 consta de 3 cont. móviles y 6 contactos fijos con elementos de fijación   </t>
  </si>
  <si>
    <t xml:space="preserve">bobina, 24 V AC, 50/60 Hz, para contactores 3RT2023-.A, 3RT2024-.A y 3RT2025-.A   </t>
  </si>
  <si>
    <t xml:space="preserve">bobina, 24 V AC, 50/60 Hz para contactores 3RT2325-.A, 3RT2.26-.A, 3RT2.27-.A y 3RT2028-.A   </t>
  </si>
  <si>
    <t xml:space="preserve">bobina, 24 V AC, 50/60 Hz, para contactores 3RT2.3.-.A   </t>
  </si>
  <si>
    <t xml:space="preserve">bobina, 24 V AC, 50/60 Hz, para contactores 3RT2.4.-.A   </t>
  </si>
  <si>
    <t xml:space="preserve">Bobina extraíble para contactores 3RT105, 3RT145 AC (50...60 Hz) mando por DC, 23 ... 26 V, Accionamiento: estándar,circuito economizador borne de tornillo   </t>
  </si>
  <si>
    <t xml:space="preserve">Bobina extraíble para contactores 3RT106, 3RT146 AC (50...60 Hz) mando por DC, 23 ... 26 V, Accionamiento: estándar,circuito economizador borne de tornillo   </t>
  </si>
  <si>
    <t xml:space="preserve">Bobina extraíble para contactores 3RT107, 3RT147, AC (50...60 Hz) mando por DC, 23 ... 26 V, Accionamiento: estándar,circuito economizador borne de tornillo   </t>
  </si>
  <si>
    <t xml:space="preserve">bobina, 48 V AC, 50/60 Hz, para contactores 3RT2023-.A, 3RT2024-.A y 3RT2025-.A   </t>
  </si>
  <si>
    <t xml:space="preserve">bobina, 48 V AC, 50/60 Hz, para contactores 3RT2325-.A, 3RT2.26-.A, 3RT2.27-.A y 3RT2028-.A   </t>
  </si>
  <si>
    <t xml:space="preserve">bobina, 48 V AC, 50/60 Hz, para contactores 3RT2.3.-.A   </t>
  </si>
  <si>
    <t xml:space="preserve">bobina, 48 V AC, 50/60 Hz, para contactores 3RT2.4.-.A   </t>
  </si>
  <si>
    <t xml:space="preserve">Bobina extraíble para contactores 3RT105, 3RT145 AC (50...60 Hz) mando por DC, 42 ... 48 V, Accionamiento: estándar,circuito economizador borne de tornillo   </t>
  </si>
  <si>
    <t xml:space="preserve">Bobina extraíble para contactores 3RT106, 3RT146 AC (50...60 Hz) mando por DC, 42 ... 48 V, Accionamiento: estándar,circuito economizador borne de tornillo   </t>
  </si>
  <si>
    <t xml:space="preserve">Bobina extraíble para contactores 3RT107, 3RT147, AC (50...60 Hz) mando por DC, 42 ... 48 V, Accionamiento: estándar,circuito economizador borne de tornillo   </t>
  </si>
  <si>
    <t xml:space="preserve">bobina, 110 V AC, 50/60 Hz, para contactores 3RT2023-.A, 3RT2024-.A y 3RT2025-.A   </t>
  </si>
  <si>
    <t xml:space="preserve">bobina, 110 V AC, 50/60 Hz, para contactores 3RT2325-.A, 3RT2.26-.A, 3RT2.27-.A y 3RT2028-.A   </t>
  </si>
  <si>
    <t xml:space="preserve">bobina, 110 V AC, 50/60 Hz, para contactores 3RT2.3.-.A   </t>
  </si>
  <si>
    <t xml:space="preserve">bobina, 110 V AC, 50/60 Hz, para contactores 3RT2.4.-.A   </t>
  </si>
  <si>
    <t xml:space="preserve">Bobina extraíble para contactores 3RT105, 3RT145 AC (50...60 Hz) mando por DC, 110 ... 127 V, Accionamiento: estándar,circuito economizador borne de tornillo   </t>
  </si>
  <si>
    <t xml:space="preserve">Bobina extraíble para contactores 3RT106, 3RT146 AC (50...60 Hz) mando por DC, 110 ... 127 V, Accionamiento: estándar,circuito economizador borne de tornillo   </t>
  </si>
  <si>
    <t xml:space="preserve">Bobina extraíble para contactores 3RT107, 3RT147, AC (50...60 Hz) mando por DC, 110 ... 127 V, Accionamiento: estándar,circuito economizador borne de tornillo   </t>
  </si>
  <si>
    <t xml:space="preserve">bobina, 220 V AC, 50/60 Hz, para contactores 3RT2023-.A, 3RT2024-.A y 3RT2025-.A   </t>
  </si>
  <si>
    <t xml:space="preserve">bobina, 220 V AC, 50/60 Hz, para contactores 3RT2325-.A, 3RT2.26-.A, 3RT2.27-.A y 3RT2028-.A   </t>
  </si>
  <si>
    <t xml:space="preserve">bobina, 220 V AC, 50/60 Hz, para contactores 3RT2.3.-.A   </t>
  </si>
  <si>
    <t xml:space="preserve">bobina, 220 V AC, 50/60 Hz, para contactores 3RT2.4.-.A   </t>
  </si>
  <si>
    <t xml:space="preserve">Bobina extraíble para contactores 3RT105, 3RT145 AC (50...60 Hz) mando por DC, 220 ... 240 V, Accionamiento: estándar,circuito economizador borne de tornillo   </t>
  </si>
  <si>
    <t xml:space="preserve">Bobina extraíble para contactores 3RT106, 3RT146 AC (50...60 Hz) mando por DC, 220 ... 240 V, Accionamiento: estándar,circuito economizador borne de tornillo   </t>
  </si>
  <si>
    <t xml:space="preserve">Bobina extraíble para contactores 3RT107, 3RT147, AC (50...60 Hz) mando por DC, 220 ... 240 V, Accionamiento: estándar,circuito economizador borne de tornillo   </t>
  </si>
  <si>
    <t xml:space="preserve">bobina, 400 V AC, 50/60 Hz / 440 V, 60 Hz, para contactores 3RT2023-.A, 3RT2024-.A y 3RT2025-.A   </t>
  </si>
  <si>
    <t xml:space="preserve">bobina, 400 V AC, 50/60 Hz / 440 V, 60 Hz, para contactores 3RT2325-.A, 3RT2.26-.A, 3RT2.27-.A y 3RT2028-.A   </t>
  </si>
  <si>
    <t xml:space="preserve">bobina, 400 V AC, 50 Hz / 400-440 V, 60 Hz, para contactores 3RT2.3.-.A   </t>
  </si>
  <si>
    <t xml:space="preserve">bobina, 400 V AC, 50 Hz/440 V, 60 Hz, para contactores 3RT2.4.-.A   </t>
  </si>
  <si>
    <t xml:space="preserve">Bobina extraíble para contactores 3RT105, 3RT145 AC (50...60 Hz) mando por DC, 440 ... 480 V, Accionamiento: estándar,circuito economizador borne de tornillo   </t>
  </si>
  <si>
    <t xml:space="preserve">Bobina extraíble para contactores 3RT106, 3RT146 AC (50...60 Hz) mando por DC, 440 ... 480 V, Accionamiento: estándar,circuito economizador borne de tornillo   </t>
  </si>
  <si>
    <t xml:space="preserve">Bobina extraíble para contactores 3RT107, 3RT147, AC (50...60 Hz) mando por DC, 440 ... 480 V, Accionamiento: estándar,circuito economizador borne de tornillo   </t>
  </si>
  <si>
    <t xml:space="preserve">Contactor estático trifásico 3RF2 AC 51 / 10 A / 40 °C 48-600 V / DC 4-30 V controlado por 3 fases borne de tornillo Tensión de bloqueo 1200 V   </t>
  </si>
  <si>
    <t xml:space="preserve">Contactor estático trifásico 3RF2 AC 51 / 20 A / 40 °C 48-600 V / DC 4-30 V controlado por 3 fases borne de tornillo Tensión de bloqueo 1200 V   </t>
  </si>
  <si>
    <t xml:space="preserve">Contactor estático trifásico 3RF2 AC 51 / 30 A / 40 °C 48-600 V / DC 4-30 V controlado por 3 fases borne de tornillo Tensión de bloqueo 1200 V   </t>
  </si>
  <si>
    <t xml:space="preserve">Contactor estático trifásico 3RF2 AC 51 / 40 A / 40 °C 48-600 V / DC 4-30 V controlado por 3 fases borne de tornillo Tensión de bloqueo 1200 V   </t>
  </si>
  <si>
    <t xml:space="preserve">Contactor estático trifásico 3RF2 AC 51 / 50 A / 40 °C 48-600 V / DC 4-30 V controlado por 3 fases borne de tornillo Tensión de bloqueo 1200 V   </t>
  </si>
  <si>
    <t xml:space="preserve">Contactor estático trifásico 3RF2 AC 51 / 10 A / 40 °C 48-600 V / 110 V AC controlado por 3 fases borne de tornillo Tensión de bloqueo 1200 V   </t>
  </si>
  <si>
    <t xml:space="preserve">Contactor estático trifásico 3RF2 AC 51 / 20 A / 40 °C 48-600 V / 110 V AC controlado por 3 fases borne de tornillo Tensión de bloqueo 1200 V   </t>
  </si>
  <si>
    <t xml:space="preserve">Contactor estático trifásico 3RF2 AC 51 / 30 A / 40 °C 48-600 V / 110 V AC controlado por 3 fases borne de tornillo Tensión de bloqueo 1200 V   </t>
  </si>
  <si>
    <t xml:space="preserve">Contactor estático trifásico 3RF2 AC 51 / 40 A / 40 °C 48-600 V / 110 V AC controlado por 3 fases borne de tornillo Tensión de bloqueo 1200 V   </t>
  </si>
  <si>
    <t xml:space="preserve">Contactor estático trifásico 3RF2 AC 51 / 50 A / 40 °C 48-600 V / 110 V AC controlado por 3 fases borne de tornillo Tensión de bloqueo 1200 V   </t>
  </si>
  <si>
    <t xml:space="preserve">Contactor estático trifásico 3RF2 AC 51 / 10 A / 40 °C 48-600 V / 230 V AC controlado por 3 fases borne de tornillo Tensión de bloqueo 1200 V   </t>
  </si>
  <si>
    <t xml:space="preserve">Contactor estático trifásico 3RF2 AC 51 / 20 A / 40 °C 48-600 V / 230 V AC controlado por 3 fases borne de tornillo Tensión de bloqueo 1200 V   </t>
  </si>
  <si>
    <t xml:space="preserve">Contactor estático trifásico 3RF2 AC 51 / 30 A / 40 °C 48-600 V / 230 V AC controlado por 3 fases borne de tornillo Tensión de bloqueo 1200 V   </t>
  </si>
  <si>
    <t xml:space="preserve">Contactor estático trifásico 3RF2 AC 51 / 40 A / 40 °C 48-600 V / 230 V AC controlado por 3 fases borne de tornillo Tensión de bloqueo 1200 V   </t>
  </si>
  <si>
    <t xml:space="preserve">Contactor estático trifásico 3RF2 AC 51 / 50 A / 40 °C 48-600 V / 230 V AC controlado por 3 fases borne de tornillo Tensión de bloqueo 1200 V   </t>
  </si>
  <si>
    <t xml:space="preserve">Contactor de potencia, 3 AC 7 A, 3 kW / 400 V 1 NA, 110 V AC, 50/60 Hz 3 polos, Tamaño S00 borne de tornillo !!! Producto a extinguir El sucesor es SIRIUS 3RT2 El tipo sucesor preferido es &gt;&gt;3RT2015-1AF01&lt;&lt;   </t>
  </si>
  <si>
    <t xml:space="preserve">Contactor de potencia, 3 AC 7 A, 3 kW / 400 V 1 NA, 220 V AC, 50/60 Hz 3 polos, Tamaño S00 borne de tornillo !!! Producto a extinguir El sucesor es SIRIUS 3RT2 El tipo sucesor preferido es &gt;&gt;3RT2015-1AN21&lt;&lt;   </t>
  </si>
  <si>
    <t xml:space="preserve">Contactor de potencia, 3 AC 7 A, 3 kW / 400 V 1 NC, 110 V AC, 50/60 Hz 3 polos, Tamaño S00 borne de tornillo !!! Producto a extinguir El sucesor es SIRIUS 3RT2 El tipo sucesor preferido es &gt;&gt;3RT2015-1AF02&lt;&lt;   </t>
  </si>
  <si>
    <t xml:space="preserve">Contactor de potencia, 3 AC 7 A, 3 kW / 400 V 1 NC, 220 V AC, 50/60 Hz 3 polos, Tamaño S00 borne de tornillo !!! Producto a extinguir El sucesor es SIRIUS 3RT2 El tipo sucesor preferido es &gt;&gt;3RT2015-1AN22&lt;&lt;   </t>
  </si>
  <si>
    <t xml:space="preserve">Contactor de potencia, 3 AC 9 A, 4 kW/400 V 110 V AC, 50/60 Hz 3 polos, Tamaño S0 bornes de tornillo con 2 NA + 2 NC !!! Producto a extinguir El sucesor es SIRIUS 3RT2 El tipo sucesor preferido es &gt;&gt;3RT2023-1AG24&lt;&lt;   </t>
  </si>
  <si>
    <t xml:space="preserve">Contactor de potencia, 3 AC 9 A, 4 kW/400 V 220 V AC, 50/60 Hz 3 polos, 2 NA + 2 NC, Tamaño S0 borne de tornillo !!! Producto a extinguir El sucesor es SIRIUS 3RT2 El tipo sucesor preferido es &gt;&gt;3RT2023-1AN24&lt;&lt;   </t>
  </si>
  <si>
    <t xml:space="preserve">Contactor de potencia, 3 AC 12 A, 5.5 kW/400 V 110 V AC, 50/60 Hz 3 polos, 2 NA + 2 NC, Tamaño S0 borne de tornillo !!! Producto a extinguir El sucesor es SIRIUS 3RT2 El tipo sucesor preferido es &gt;&gt;3RT2024-1AG24&lt;&lt;   </t>
  </si>
  <si>
    <t xml:space="preserve">Contactor de potencia, 3 AC 12 A, 5.5 kW/400 V 220 V AC, 50/60 Hz 3 polos, 2 NA + 2 NC, Tamaño S0 borne de tornillo !!! Producto a extinguir El sucesor es SIRIUS 3RT2 El tipo sucesor preferido es &gt;&gt;3RT2024-1AN24&lt;&lt;   </t>
  </si>
  <si>
    <t xml:space="preserve">Contactor de potencia, 3 AC 17 A, 7,5 kW/400V 110 V AC, 50/60 Hz 3 polos, 2 NA + 2 NC, Tamaño S0 borne de tornillo !!! Producto a extinguir El sucesor es SIRIUS 3RT2 El tipo sucesor preferido es &gt;&gt;3RT2025-1AG24&lt;&lt;   </t>
  </si>
  <si>
    <t xml:space="preserve">Contactor de potencia, 3 AC 17 A, 7,5 kW/400V 220 V AC, 50/60 Hz 3 polos, 2 NA + 2 NC, Tamaño S0 borne de tornillo !!! Producto a extinguir El sucesor es SIRIUS 3RT2 El tipo sucesor preferido es &gt;&gt;3RT2025-1AN24&lt;&lt;   </t>
  </si>
  <si>
    <t xml:space="preserve">Contactor de potencia, 3 AC 25 A, 11 kW/400 V 110 V AC, 50/60 Hz, 2 NA + 2 NC 3 polos, Tamaño S0 borne de tornillo !!! Producto a extinguir El sucesor es SIRIUS 3RT2 El tipo sucesor preferido es &gt;&gt;3RT2026-1AG24&lt;&lt;   </t>
  </si>
  <si>
    <t xml:space="preserve">Contactor de potencia, 3 AC 25 A, 11 kW/400 V 220 V AC, 50/60 Hz, 2 NA + 2 NC 3 polos, Tamaño S0 borne de tornillo !!! Producto a extinguir El sucesor es SIRIUS 3RT2 El tipo sucesor preferido es &gt;&gt;3RT2026-1AN24&lt;&lt;   </t>
  </si>
  <si>
    <t xml:space="preserve">Contactor de potencia, 3 AC 32 A, 15 kW/400 V 110 V AC, 50/60 Hz 2 NA + 2 NC, 3 polos, Tamaño S2, borne de tornillo !!! Producto a extinguir El sucesor es SIRIUS 3RT2 El tipo sucesor preferido es &gt;&gt;3RT2027-1AG24&lt;&lt;   </t>
  </si>
  <si>
    <t xml:space="preserve">Contactor de potencia, 3 AC 32 A, 15 kW/400 V 220 V AC, 50/60 Hz, 2 NA + 2 NC, 3 polos, Tamaño S2, borne de tornillo !!! Producto a extinguir El sucesor es SIRIUS 3RT2 El tipo sucesor preferido es &gt;&gt;3RT2027-1AN24&lt;&lt;   </t>
  </si>
  <si>
    <t xml:space="preserve">Contactor de potencia, 3 AC 40 A, 18.5 kW/400 V 110 V AC, 50/60 Hz 2 NA + 2 NC, 3 polos, Tamaño S2, borne de tornillo !!! Producto a extinguir El sucesor es SIRIUS 3RT2 El tipo sucesor preferido es &gt;&gt;3RT2028-1AG24&lt;&lt;   </t>
  </si>
  <si>
    <t xml:space="preserve">Contactor de potencia, 3 AC 40 A, 18.5 kW/400 V 220 V AC, 50/60 Hz, 2 NA + 2 NC, 3 polos, Tamaño S2, borne de tornillo !!! Producto a extinguir El sucesor es SIRIUS 3RT2 El tipo sucesor preferido es &gt;&gt;3RT2028-1AN24&lt;&lt;   </t>
  </si>
  <si>
    <t xml:space="preserve">Contactor de potencia, 3 AC 50 A, 22 kW/400 V 110 V AC, 50/60 Hz 2 NA + 2 NC, 3 polos, Tamaño S2, borne de tornillo !!! Producto a extinguir El sucesor es SIRIUS 3RT2 El tipo sucesor preferido es &gt;&gt;3RT2036-1AG24&lt;&lt;   </t>
  </si>
  <si>
    <t xml:space="preserve">Contactor de potencia, 3 AC 50 A, 22 kW/400 V 220 V AC, 50/60 Hz, 2 NA + 2 NC, 3 polos, Tamaño S2, borne de tornillo !!! Producto a extinguir El sucesor es SIRIUS 3RT2 El tipo sucesor preferido es &gt;&gt;3RT2036-1AN24&lt;&lt;   </t>
  </si>
  <si>
    <t xml:space="preserve">Contactor de potencia, 3 AC 65 A, 30 kW/400 V 110 V AC, 50/60 Hz 2 NA + 2 NC, 3 polos, Tamaño S3, borne de tornillo !!! Producto a extinguir El sucesor es SIRIUS 3RT2 El tipo sucesor preferido es &gt;&gt;3RT2037-1AG24&lt;&lt;   </t>
  </si>
  <si>
    <t xml:space="preserve">Contactor de potencia, 3 AC 65 A, 30 kW/400 V 220 V AC, 50/60 Hz 2 NA + 2 NC, 3 polos, Tamaño S3, borne de tornillo !!! Producto a extinguir El sucesor es SIRIUS 3RT2 El tipo sucesor preferido es &gt;&gt;3RT2037-1AN24&lt;&lt;   </t>
  </si>
  <si>
    <t xml:space="preserve">Contactor de potencia, 3 AC 80 A, 37 kW / 400 V 110 V AC, 50/60 Hz 2 NA + 2 NC, 3 polos, Tamaño S3, borne de tornillo !!! Producto a extinguir El sucesor es SIRIUS 3RT2 El tipo sucesor preferido es &gt;&gt;3RT2038-1AG24&lt;&lt;   </t>
  </si>
  <si>
    <t xml:space="preserve">Contactor de potencia, 3 AC 80 A, 37 kW / 400 V 220 V AC, 50/60 Hz 2 NA + 2 NC, 3 polos, Tamaño S3, borne de tornillo !!! Producto a extinguir El sucesor es SIRIUS 3RT2 El tipo sucesor preferido es &gt;&gt;3RT2038-1AN24&lt;&lt;   </t>
  </si>
  <si>
    <t xml:space="preserve">Contactor de potencia, 3 AC 95 A, 45 kW / 400 V 110 V AC, 50/60 Hz, 2 NA + 2 NC 3 polos, Tamaño S3 borne de tornillo !!! Producto a extinguir El sucesor es SIRIUS 3RT2 El tipo sucesor preferido es &gt;&gt;3RT2046-1AG24&lt;&lt;   </t>
  </si>
  <si>
    <t xml:space="preserve">Contactor de potencia, 3 AC 95 A, 45 kW / 400 V 220 V AC, 50/60 Hz, 2 NA + 2 NC 3 polos, Tamaño S3 borne de tornillo !!! Producto a extinguir El sucesor es SIRIUS 3RT2 El tipo sucesor preferido es &gt;&gt;3RT2046-1AN24&lt;&lt;   </t>
  </si>
  <si>
    <t xml:space="preserve">contactor de potencia, AC-3e/AC-3, 7 A, 3 kW/400 V, tripolar, 24 V DC, contactos auxiliares: 1 NA, borne de tornillo, tamaño: S00, con conectividad   </t>
  </si>
  <si>
    <t xml:space="preserve">contactor de potencia, AC-3e/AC-3, 7 A, 3 kW/400 V, tripolar, 24 V DC, contactos auxiliares: 1 NC, borne de tornillo, tamaño: S00, con conectividad   </t>
  </si>
  <si>
    <t xml:space="preserve">contactor de potencia, AC-3e/AC-3, 9 A, 4 kW/400 V, tripolar, 24 V DC, contactos auxiliares: 1 NA, borne de tornillo, tamaño: S00, con conectividad   </t>
  </si>
  <si>
    <t xml:space="preserve">contactor de potencia, AC-3e/AC-3, 9 A, 4 kW/400 V, tripolar, 24 V DC, contactos auxiliares: 1 NC, borne de tornillo, tamaño: S00, con conectividad   </t>
  </si>
  <si>
    <t xml:space="preserve">contactor de potencia, AC-3e/AC-3, 12 A, 5,5 kW/400 V, tripolar, 24 V DC, contactos auxiliares: 1 NA, borne de tornillo, tamaño: S00, con conectividad   </t>
  </si>
  <si>
    <t xml:space="preserve">contactor de potencia, AC-3e/AC-3, 12 A, 5,5 kW/400 V, tripolar, 24 V DC, contactos auxiliares: 1 NC, borne de tornillo, tamaño: S00, con conectividad   </t>
  </si>
  <si>
    <t xml:space="preserve">contactor de potencia, AC-3e/AC-3, 16 A, 7,5 kW/400 V, tripolar, 24 V DC, contactos auxiliares: 1 NA, borne de tornillo, tamaño: S00, con conectividad   </t>
  </si>
  <si>
    <t xml:space="preserve">contactor de potencia, AC-3e/AC-3, 16 A, 7,5 kW/400 V, tripolar, 24 V DC, contactos auxiliares: 1 NC, borne de tornillo, tamaño: S00, con conectividad   </t>
  </si>
  <si>
    <t xml:space="preserve">contactor de potencia, AC-3e/AC-3, 25 A, 11 kW/400 V, tripolar, 24 V DC, contactos auxiliares: 1 NA + 1 NC, borne de tornillo, tamaño: S0, con conectividad   </t>
  </si>
  <si>
    <t xml:space="preserve">contactor de potencia, AC-3e/AC-3, 32 A, 15 kW/400 V, tripolar, 24 V DC, contactos auxiliares: 1 NA + 1 NC, borne de tornillo, tamaño: S0, con conectividad   </t>
  </si>
  <si>
    <t xml:space="preserve">contactor de potencia, AC-3e/AC-3, 38 A, 18,5 kW/400 V, tripolar, 24 V DC, contactos auxiliares: 1 NA + 1 NC, borne de tornillo, tamaño: S0, con conectividad   </t>
  </si>
  <si>
    <t xml:space="preserve">contactor de potencia, AC-3e/AC-3, 51 A, 22 kW/400 V, tripolar, 20-33 V AC/DC, 50/60 Hz, con varistor integrado, contactos auxiliares: 1 NA + 1 NC, borne de tornillo, tamaño: S2, con conectividad   </t>
  </si>
  <si>
    <t xml:space="preserve">contactor de potencia, AC-3e/AC-3, 65 A, 30 kW/400 V, tripolar, 20-33 V AC/DC, 50/60 Hz, con varistor integrado, contactos auxiliares: 1 NA + 1 NC, borne de tornillo, tamaño: S2, con conectividad   </t>
  </si>
  <si>
    <t xml:space="preserve">contactor de potencia, AC-3e/AC-3, 80 A, 37 kW/400 V, tripolar, 20-33 V AC/DC, 50/60 Hz, con varistor integrado, contactos auxiliares: 1 NA + 1 NC, borne de tornillo, tamaño: S2, con conectividad   </t>
  </si>
  <si>
    <t xml:space="preserve">Relé de sobrecarga 0,1...0,4 A electrónico para protección de motores tamaño S00, clase 10E para montar en contactor Circuito principal: atornillable circuito auxiliar: atornillable Rearme manual/automático   </t>
  </si>
  <si>
    <t xml:space="preserve">Relé de sobrecarga 0,32...1,25 A electrónico para protección de motores tamaño S00, clase 10E para montar en contactor Circuito principal: atornillable circuito auxiliar: atornillable Rearme manual/automático   </t>
  </si>
  <si>
    <t xml:space="preserve">Relé de sobrecarga 1...4 A electrónico para protección de motores tamaño S00, clase 10E para montar en contactor Circuito principal: atornillable circuito auxiliar: atornillable Rearme manual/automático   </t>
  </si>
  <si>
    <t xml:space="preserve">Relé de sobrecarga 3...12 A electrónico para protección de motores tamaño S0, clase 10E para montar en contactor Circuito principal: atornillable circuito auxiliar: atornillable Rearme manual/automático   </t>
  </si>
  <si>
    <t xml:space="preserve">Relé de sobrecarga 6...25 A electrónico para protección de motores tamaño S0, clase 10E para montar en contactor Circuito principal: atornillable circuito auxiliar: atornillable Rearme manual/automático   </t>
  </si>
  <si>
    <t xml:space="preserve">Relé de sobrecarga 12,5...50 A electrónico para protección de motores tamaño S2, clase 10E para montar en contactor Circuito principal: atornillable circuito auxiliar: atornillable Rearme manual/automático   </t>
  </si>
  <si>
    <t xml:space="preserve">Relé de sobrecarga 32...115 A electrónico para protección de motores tamaño S3, clase 10E para montar en contactor Circuito principal: atornillable circuito auxiliar: atornillable Rearme manual/automático   </t>
  </si>
  <si>
    <t xml:space="preserve">Relé de sobrecarga 50...200 A para protección de motores Tamaño S6, CLASE 10E Montaje en contactor/independiente Circuito principal: transf. pasante circuito auxiliar: bornes de tornillo REARME manual/automático   </t>
  </si>
  <si>
    <t xml:space="preserve">Relé de sobrecarga 55...250 A para protección de motores Tamaño S10/S12, CLASE 10E Montaje en contactor/independiente Circuito principal:conexión para barra circuito auxiliar: bornes de tornillo REARME manual/automático   </t>
  </si>
  <si>
    <t xml:space="preserve">Relé de sobrecarga 160...630 A para protección de motores Tamaño S10/S12, CLASE 10E Montaje en contactor/independiente Circuito principal:conexión para barra circuito auxiliar: bornes de tornillo REARME manual/automático   </t>
  </si>
  <si>
    <t xml:space="preserve">Relé de sobrecarga 12,5...50 A electrónico para protección de motores tamaño S2, clase 10E instalación independiente Circuito principal: Transformador con primario pasante circuito auxiliar: atornillable Rearme manual/automático   </t>
  </si>
  <si>
    <t xml:space="preserve">Relé de sobrecarga 32...115 A electrónico para protección de motores tamaño S3, clase 10E instalación independiente Circuito principal: Transformador con primario pasante circuito auxiliar: atornillable Rearme manual/automático   </t>
  </si>
  <si>
    <t xml:space="preserve">Relé de sobrecarga 0,70...1,0 A térmico para protección de motores tamaño S00, clase 10 para montar en contactor Circuito principal: atornillable circuito auxiliar: atornillable Rearme manual/automático   </t>
  </si>
  <si>
    <t xml:space="preserve">Relé de sobrecarga 1,1...1,6 A térmico para protección de motores tamaño S00, clase 10 para montar en contactor Circuito principal: atornillable circuito auxiliar: atornillable Rearme manual/automático   </t>
  </si>
  <si>
    <t xml:space="preserve">Relé de sobrecarga 1,4...2,0 A térmico para protección de motores tamaño S00, clase 10 para montar en contactor Circuito principal: atornillable circuito auxiliar: atornillable Rearme manual/automático   </t>
  </si>
  <si>
    <t xml:space="preserve">Relé de sobrecarga 1,8...2,5 A térmico para protección de motores tamaño S00, clase 10 para montar en contactor Circuito principal: atornillable circuito auxiliar: atornillable Rearme manual/automático   </t>
  </si>
  <si>
    <t xml:space="preserve">Relé de sobrecarga 2,2...3,2 A térmico para protección de motores tamaño S00, clase 10 para montar en contactor Circuito principal: atornillable circuito auxiliar: atornillable Rearme manual/automático   </t>
  </si>
  <si>
    <t xml:space="preserve">Relé de sobrecarga 2,8...4,0 A térmico para protección de motores tamaño S00, clase 10 para montar en contactor Circuito principal: atornillable circuito auxiliar: atornillable Rearme manual/automático   </t>
  </si>
  <si>
    <t xml:space="preserve">Relé de sobrecarga 3,5...5,0 A térmico para protección de motores tamaño S00, clase 10 para montar en contactor Circuito principal: atornillable circuito auxiliar: atornillable Rearme manual/automático   </t>
  </si>
  <si>
    <t xml:space="preserve">Relé de sobrecarga 4,5...6,3 A térmico para protección de motores tamaño S00, clase 10 para montar en contactor Circuito principal: atornillable circuito auxiliar: atornillable Rearme manual/automático   </t>
  </si>
  <si>
    <t xml:space="preserve">Relé de sobrecarga 5,5...8,0 A térmico para protección de motores tamaño S00, clase 10 para montar en contactor Circuito principal: atornillable circuito auxiliar: atornillable Rearme manual/automático   </t>
  </si>
  <si>
    <t xml:space="preserve">Relé de sobrecarga 7,0...10 A térmico para protección de motores tamaño S00, clase 10 para montar en contactor Circuito principal: atornillable circuito auxiliar: atornillable Rearme manual/automático   </t>
  </si>
  <si>
    <t xml:space="preserve">Relé de sobrecarga 9,0...12,5 A térmico para protección de motores tamaño S00, clase 10 para montar en contactor Circuito principal: atornillable circuito auxiliar: atornillable Rearme manual/automático   </t>
  </si>
  <si>
    <t xml:space="preserve">Relé de sobrecarga 11...16 A térmico para protección de motores tamaño S00, clase 10 para montar en contactor Circuito principal: atornillable circuito auxiliar: atornillable Rearme manual/automático   </t>
  </si>
  <si>
    <t xml:space="preserve">Relé de sobrecarga 1,8...2,5 A térmico para protección de motores tamaño S0, clase 10 para montar en contactor Circuito principal: atornillable circuito auxiliar: atornillable Rearme manual/automático   </t>
  </si>
  <si>
    <t xml:space="preserve">Relé de sobrecarga 2,2...3,2 A térmico para protección de motores tamaño S0, clase 10 para montar en contactor Circuito principal: atornillable circuito auxiliar: atornillable Rearme manual/automático   </t>
  </si>
  <si>
    <t xml:space="preserve">Relé de sobrecarga 2,8...4,0 A térmico para protección de motores tamaño S0, clase 10 para montar en contactor Circuito principal: atornillable circuito auxiliar: atornillable Rearme manual/automático   </t>
  </si>
  <si>
    <t xml:space="preserve">Relé de sobrecarga 3,5...5,0 A térmico para protección de motores tamaño S0, clase 10 para montar en contactor Circuito principal: atornillable circuito auxiliar: atornillable Rearme manual/automático   </t>
  </si>
  <si>
    <t xml:space="preserve">Relé de sobrecarga 4,5...6,3 A térmico para protección de motores tamaño S0, clase 10 para montar en contactor Circuito principal: atornillable circuito auxiliar: atornillable Rearme manual/automático   </t>
  </si>
  <si>
    <t xml:space="preserve">Relé de sobrecarga 5,5...8,0 A térmico para protección de motores tamaño S0, clase 10 para montar en contactor Circuito principal: atornillable circuito auxiliar: atornillable Rearme manual/automático   </t>
  </si>
  <si>
    <t xml:space="preserve">Relé de sobrecarga 7,0...10 A térmico para protección de motores tamaño S0, clase 10 para montar en contactor Circuito principal: atornillable circuito auxiliar: atornillable Rearme manual/automático   </t>
  </si>
  <si>
    <t xml:space="preserve">Relé de sobrecarga 9,0...12,5 A térmico para protección de motores tamaño S0, clase 10 para montar en contactor Circuito principal: atornillable circuito auxiliar: atornillable Rearme manual/automático   </t>
  </si>
  <si>
    <t xml:space="preserve">Relé de sobrecarga 11...16 A térmico para protección de motores tamaño S0, clase 10 para montar en contactor Circuito principal: atornillable circuito auxiliar: atornillable Rearme manual/automático   </t>
  </si>
  <si>
    <t xml:space="preserve">Relé de sobrecarga 14...20 A térmico para protección de motores tamaño S0, clase 10 para montar en contactor Circuito principal: atornillable circuito auxiliar: atornillable Rearme manual/automático   </t>
  </si>
  <si>
    <t xml:space="preserve">Relé de sobrecarga 17...22 A térmico para protección de motores tamaño S0, clase 10 para montar en contactor Circuito principal: atornillable circuito auxiliar: atornillable Rearme manual/automático   </t>
  </si>
  <si>
    <t xml:space="preserve">Relé de sobrecarga 20...25 A térmico para protección de motores tamaño S0, clase 10 para montar en contactor Circuito principal: atornillable circuito auxiliar: atornillable Rearme manual/automático   </t>
  </si>
  <si>
    <t xml:space="preserve">Relé de sobrecarga 23...28 A térmico para protección de motores tamaño S0, clase 10 para montar en contactor Circuito principal: atornillable circuito auxiliar: atornillable Rearme manual/automático   </t>
  </si>
  <si>
    <t xml:space="preserve">Relé de sobrecarga 27...32 A térmico para protección de motores tamaño S0, clase 10 para montar en contactor Circuito principal: atornillable circuito auxiliar: atornillable Rearme manual/automático   </t>
  </si>
  <si>
    <t xml:space="preserve">Relé de sobrecarga 30...36 A térmico para protección de motores tamaño S0, clase 10 para montar en contactor Circuito principal: atornillable circuito auxiliar: atornillable Rearme manual/automático   </t>
  </si>
  <si>
    <t xml:space="preserve">Relé de sobrecarga 34...40 A térmico para protección de motores tamaño S0, clase 10 para montar en contactor Circuito principal: atornillable circuito auxiliar: atornillable Rearme manual/automático   </t>
  </si>
  <si>
    <t xml:space="preserve">Relé de sobrecarga 18...25 A térmico para protección de motores tamaño S2, clase 10 para montar en contactor Circuito principal: atornillable circuito auxiliar: atornillable Rearme manual/automático   </t>
  </si>
  <si>
    <t xml:space="preserve">Relé de sobrecarga 22...32 A térmico para protección de motores tamaño S2, clase 10 para montar en contactor Circuito principal: atornillable circuito auxiliar: atornillable Rearme manual/automático   </t>
  </si>
  <si>
    <t xml:space="preserve">Relé de sobrecarga 28...40 A térmico para protección de motores tamaño S2, clase 10 para montar en contactor Circuito principal: atornillable circuito auxiliar: atornillable Rearme manual/automático   </t>
  </si>
  <si>
    <t xml:space="preserve">Relé de sobrecarga 40... 50 A térmico para protección de motores tamaño S2, clase 10 para montar en contactor Circuito principal: atornillable circuito auxiliar: atornillable Rearme manual/automático   </t>
  </si>
  <si>
    <t xml:space="preserve">Relé de sobrecarga 47...57 A térmico para protección de motores tamaño S2, clase 10 para montar en contactor Circuito principal: atornillable circuito auxiliar: atornillable Rearme manual/automático   </t>
  </si>
  <si>
    <t xml:space="preserve">Relé de sobrecarga 54...65 A térmico para protección de motores tamaño S2, clase 10 para montar en contactor Circuito principal: atornillable circuito auxiliar: atornillable Rearme manual/automático   </t>
  </si>
  <si>
    <t xml:space="preserve">Relé de sobrecarga 62...73 A térmico para protección de motores tamaño S2, clase 10A para montar en contactor Circuito principal: atornillable circuito auxiliar: atornillable Rearme manual/automático   </t>
  </si>
  <si>
    <t xml:space="preserve">Relé de sobrecarga 70...80 A térmico para protección de motores tamaño S2, clase 10A para montar en contactor Circuito principal: atornillable circuito auxiliar: atornillable Rearme manual/automático   </t>
  </si>
  <si>
    <t xml:space="preserve">Relé de sobrecarga 0,1...0,4 A electrónico para protección de motores tamaño S00, clase 5...30 para montar en contactor Circuito principal: atornillable circuito auxiliar: atornillable Rearme manual/automático detección interna de defectos a tierra   </t>
  </si>
  <si>
    <t xml:space="preserve">Relé de sobrecarga 0,32...1,25 A electrónico para protección de motores tamaño S00, clase 5...30 para montar en contactor Circuito principal: atornillable circuito auxiliar: atornillable Rearme manual/automático detección interna de defectos a tierra   </t>
  </si>
  <si>
    <t xml:space="preserve">Relé de sobrecarga 1...4 A electrónico para protección de motores tamaño S00, clase 5...30 para montar en contactor Circuito principal: atornillable circuito auxiliar: atornillable Rearme manual/automático detección interna de defectos a tierra   </t>
  </si>
  <si>
    <t xml:space="preserve">Relé de sobrecarga 3...12 A electrónico para protección de motores tamaño S0, clase 5...30 para montar en contactor Circuito principal: atornillable circuito auxiliar: atornillable Rearme manual/automático detección interna de defectos a tierra   </t>
  </si>
  <si>
    <t xml:space="preserve">Relé de sobrecarga 6...25 A electrónico para protección de motores tamaño S0, clase 5...30 para montar en contactor Circuito principal: atornillable circuito auxiliar: atornillable Rearme manual/automático detección interna de defectos a tierra   </t>
  </si>
  <si>
    <t xml:space="preserve">Relé de sobrecarga 12,5...50 A electrónico para protección de motores tamaño S2, clase 5E...30E para montar en contactor Circuito principal: atornillable circuito auxiliar: atornillable Rearme manual/automático detección interna de defectos a tierra   </t>
  </si>
  <si>
    <t xml:space="preserve">Relé de sobrecarga 32...115 A electrónico para protección de motores tamaño S3, clase 5E...30E para montar en contactor Circuito principal: atornillable circuito auxiliar: atornillable Rearme manual/automático   </t>
  </si>
  <si>
    <t xml:space="preserve">Relé de sobrecarga 50...200 A para protección de motores Tamaño S6, CLASE 5...30E Montaje en contactor/independiente Circuito principal: transf. pasante circuito auxiliar: bornes de tornillo REARME manual/automático detección interna de defectos a tierra   </t>
  </si>
  <si>
    <t xml:space="preserve">Relé de sobrecarga 55...250 A para protección de motores Tamaño S10/S12, CLASE 5...30E Montaje en contactor/independiente Circuito principal:conexión para barra circuito auxiliar: bornes de tornillo REARME manual/automático detección interna de defectos a tierra   </t>
  </si>
  <si>
    <t xml:space="preserve">Relé de sobrecarga 160...630 A para protección de motores Tamaño S10/S12, CLASE 5...30E Montaje en contactor/independiente Circuito principal:conexión para barra circuito auxiliar: bornes de tornillo REARME manual/automático detección interna de defectos a tierra   </t>
  </si>
  <si>
    <t xml:space="preserve">relé de vigilancia, adosable a contactor 3RT2, Tamaño S00 Standard, ajuste digital Vigilancia de corriente aparente/activa 1,6-16 A, 20-400 Hz, trifásico Alimentación 24-240 V AC/DC 1 conmutado, 1 salida estática para alarmas y advertencias Vigilancia de rebase por exceso o defecto de la intensidad pérdida de fase, rotura de hilo secuencia de fases corriente de defecto corriente de bloqueo Advertencia y umbrales de alarma con o sin memoria de fallos Retardo de arranque 0-99 s Supresión de picos perturbadores 0-30 s Pausa tras error 0-300 min sistema de(*)   </t>
  </si>
  <si>
    <t xml:space="preserve">relé de vigilancia, adosable a contactor 3RT2, Tamaño S0 Standard, ajuste digital Vigilancia de corriente aparente/activa 4...40 A, 20...400 Hz, trifásico Alimentación 24-240 V AC/DC 1 conmutado, 1 salida estática para alarmas y advertencias Vigilancia de rebase por exceso o defecto de la intensidad pérdida de fase, rotura de hilo secuencia de fases corriente de defecto corriente de bloqueo Advertencia y umbrales de alarma con o sin memoria de fallos Retardo de arranque 0-99 s Supresión de picos perturbadores 0-30 s Pausa tras error 0-300 min sistema de(*)   </t>
  </si>
  <si>
    <t xml:space="preserve">relé de vigilancia, adosable a contactor 3RT2, Tamaño S2 Standard, ajuste digital Vigilancia de corriente aparente/activa 8...80 A, 20...400 Hz, trifásico Alimentación 24-240 V AC/DC 1 conmutado, 1 salida estática para alarmas y advertencias Vigilancia de rebase por exceso o defecto de la intensidad pérdida de fase, rotura de hilo secuencia de fases corriente de defecto corriente de bloqueo Advertencia y umbrales de alarma con o sin memoria de fallos Retardo de arranque 0-99 s Supresión de picos perturbadores 0-30 s Pausa tras error 0-300 min sistema de(*)   </t>
  </si>
  <si>
    <t xml:space="preserve">soporte para instalación independiente para 3RU21/3RB30/3RB31/3RR2 Tamaño S00 instalación independiente circuito principal: atornillable Circuito auxiliar: --   </t>
  </si>
  <si>
    <t xml:space="preserve">soporte para instalación independiente para 3RU21/3RB30/3RB31/3RR2 Tamaño S0 instalación independiente circuito principal: atornillable Circuito auxiliar: --   </t>
  </si>
  <si>
    <t xml:space="preserve">soporte para instalación independiente para 3RU21/3RB30/3RB31/3RR2 Tamaño S2 instalación independiente circuito principal: atornillable   </t>
  </si>
  <si>
    <t xml:space="preserve">soporte para instalación independiente para 3RU21/3RB30/3RB31 Tamaño S3 Circuito principal: borne de tornillo   </t>
  </si>
  <si>
    <t xml:space="preserve">Disparador por cable para RESET 0,6 m para 3RU2 tamaño S00...S3   </t>
  </si>
  <si>
    <t xml:space="preserve">Disparador por cable para RESET 0,6 m para 3RB30/3RB31 tamaño S00...S3 para 3RB20/3RB21 tamaño S6...S12   </t>
  </si>
  <si>
    <t xml:space="preserve">relé estático, monofásico 3RF2 22,5 mm de ancho, 20 A 24-230 V / DC 24 V conexión de cable tipo ojal   </t>
  </si>
  <si>
    <t xml:space="preserve">relé estático, monofásico 3RF2 22,5 mm de ancho, 50 A 24-230 V / DC 24 V conexión de cable tipo ojal   </t>
  </si>
  <si>
    <t xml:space="preserve">relé estático, monofásico 3RF2 22,5 mm de ancho, 20 A 24-230 V / 110-230 V AC conexión de cable tipo ojal   </t>
  </si>
  <si>
    <t xml:space="preserve">relé estático, monofásico 3RF2 22,5 mm de ancho, 50 A 24-230 V / 110-230 V AC conexión de cable tipo ojal   </t>
  </si>
  <si>
    <t xml:space="preserve">relé estático, monofásico 3RF2 22,5 mm de ancho, 50 A 24-230 V / 110-230 V AC borne de tornillo de conmutación instantánea   </t>
  </si>
  <si>
    <t xml:space="preserve">relé estático, monofásico 3RF2 22,5 mm de ancho, 50 A 48-460 V / DC 24 V borne de tornillo de conmutación instantánea   </t>
  </si>
  <si>
    <t xml:space="preserve">relé estático, monofásico 3RF2 45 mm de ancho, 20 A 24-230 V / DC 24 V borne de tornillo   </t>
  </si>
  <si>
    <t xml:space="preserve">relé estático, monofásico 3RF2 45 mm de ancho, 30 A 24-230 V / DC 24 V borne de tornillo   </t>
  </si>
  <si>
    <t xml:space="preserve">relé estático, monofásico 3RF2 45 mm de ancho, 50 A 24-230 V / DC 24 V borne de tornillo   </t>
  </si>
  <si>
    <t xml:space="preserve">relé estático, monofásico 3RF2 45 mm de ancho, 20 A 24-230 V / 110-230 V AC borne de tornillo   </t>
  </si>
  <si>
    <t xml:space="preserve">relé estático, monofásico 3RF2 45 mm de ancho, 30 A 24-230 V / 110-230 V AC borne de tornillo   </t>
  </si>
  <si>
    <t xml:space="preserve">relé estático, monofásico 3RF2 45 mm de ancho, 50 A 24-230 V / 110-230 V AC borne de tornillo   </t>
  </si>
  <si>
    <t xml:space="preserve">relé estático, monofásico 3RF2 45 mm de ancho, 20 A 24-230 V / DC 4-30 V borne de tornillo   </t>
  </si>
  <si>
    <t xml:space="preserve">relé estático, monofásico 3RF2 45 mm de ancho, 30 A 24-230 V / DC 4-30 V borne de tornillo   </t>
  </si>
  <si>
    <t xml:space="preserve">relé de sobrecarga 0,7...1A para protección de motores Tamaño S00, Clase 10 para montar en contactor Circuito principal: borne de tornillo Circuito auxiliar: borne de tornillo REARME manual/automático !!! Producto a extinguir El sucesor es SIRIUS 3RU2 El tipo sucesor preferido es &gt;&gt;3RU2116-0JB0&lt;&lt;   </t>
  </si>
  <si>
    <t xml:space="preserve">Relé de sobrecarga 1,1...1,6 A para protección de motores Tamaño S00, Clase 10 para montar en contactor Circuito principal: borne de tornillo Circuito auxiliar: borne de tornillo REARME manual/automático !!! Producto a extinguir El sucesor es SIRIUS 3RU2 El tipo sucesor preferido es &gt;&gt;3RU2116-1AB0&lt;&lt;   </t>
  </si>
  <si>
    <t xml:space="preserve">Relé de sobrecarga 1,4...2 A para protección de motores Tamaño S00, Clase 10 para montar en contactor Circuito principal: borne de tornillo Circuito auxiliar: borne de tornillo REARME manual/automático !!! Producto a extinguir El sucesor es SIRIUS 3RU2 El tipo sucesor preferido es &gt;&gt;3RU2116-1BB0&lt;&lt;   </t>
  </si>
  <si>
    <t xml:space="preserve">Relé de sobrecarga 1,8...2,5 A para protección de motores Tamaño S00, Clase 10 para montar en contactor Circuito principal: borne de tornillo Circuito auxiliar: borne de tornillo REARME manual/automático !!! Producto a extinguir El sucesor es SIRIUS 3RU2 El tipo sucesor preferido es &gt;&gt;3RU2116-1CB0&lt;&lt;   </t>
  </si>
  <si>
    <t xml:space="preserve">Relé de sobrecarga 2,2...3,2 A para protección de motores Tamaño S00, Clase 10 para montar en contactor Circuito principal: borne de tornillo Circuito auxiliar: borne de tornillo REARME manual/automático !!! Producto a extinguir El sucesor es SIRIUS 3RU2 El tipo sucesor preferido es &gt;&gt;3RU2116-1DB0&lt;&lt;   </t>
  </si>
  <si>
    <t xml:space="preserve">Relé de sobrecarga 2,8...4 A para protección de motores Tamaño S00, Clase 10 para montar en contactor Circuito principal: borne de tornillo Circuito auxiliar: borne de tornillo REARME manual/automático !!! Producto a extinguir El sucesor es SIRIUS 3RU2 El tipo sucesor preferido es &gt;&gt;3RU2116-1EB0&lt;&lt;   </t>
  </si>
  <si>
    <t xml:space="preserve">relé de sobrecarga 3,5...5 A para protección de motores Tamaño S00, Clase 10 para montar en contactor Circuito principal: borne de tornillo Circuito auxiliar: borne de tornillo REARME manual/automático !!! Producto a extinguir El sucesor es SIRIUS 3RU2 El tipo sucesor preferido es &gt;&gt;3RU2116-1FB0&lt;&lt;   </t>
  </si>
  <si>
    <t xml:space="preserve">Relé de sobrecarga 4,5...6,3 A para protección de motores Tamaño S00, Clase 10 para montar en contactor Circuito principal: borne de tornillo Circuito auxiliar: borne de tornillo REARME manual/automático !!! Producto a extinguir El sucesor es SIRIUS 3RU2 El tipo sucesor preferido es &gt;&gt;3RU2116-1GB0&lt;&lt;   </t>
  </si>
  <si>
    <t xml:space="preserve">Relé de sobrecarga 1,8...2,5 A para protección de motores Tamaño S0, Clase 10 para montar en contactor Circuito principal: borne de tornillo Circuito auxiliar: borne de tornillo REARME manual/automático !!! Producto a extinguir El sucesor es SIRIUS 3RU2 El tipo sucesor preferido es &gt;&gt;3RU2126-1CB0&lt;&lt;   </t>
  </si>
  <si>
    <t xml:space="preserve">Relé de sobrecarga 2,2...3,2 A para protección de motores Tamaño S0, Clase 10 para montar en contactor Circuito principal: borne de tornillo Circuito auxiliar: borne de tornillo REARME manual/automático !!! Producto a extinguir El sucesor es SIRIUS 3RU2 El tipo sucesor preferido es &gt;&gt;3RU2126-1DB0&lt;&lt;   </t>
  </si>
  <si>
    <t xml:space="preserve">Relé de sobrecarga 2,8...4 A para protección de motores Tamaño S0, Clase 10 para montar en contactor Circuito principal: borne de tornillo Circuito auxiliar: borne de tornillo REARME manual/automático !!! Producto a extinguir El sucesor es SIRIUS 3RU2 El tipo sucesor preferido es &gt;&gt;3RU2126-1EB0&lt;&lt;   </t>
  </si>
  <si>
    <t xml:space="preserve">relé de sobrecarga 3,5...5 A para protección de motores Tamaño S0, Clase 10 para montar en contactor Circuito principal: borne de tornillo Circuito auxiliar: borne de tornillo REARME manual/automático !!! Producto a extinguir El sucesor es SIRIUS 3RU2 El tipo sucesor preferido es &gt;&gt;3RU2126-1FB0&lt;&lt;   </t>
  </si>
  <si>
    <t xml:space="preserve">Relé de sobrecarga 4,5...6,3 A para protección de motores Tamaño S0, Clase 10 para montar en contactor Circuito principal: borne de tornillo Circuito auxiliar: borne de tornillo REARME manual/automático !!! Producto a extinguir El sucesor es SIRIUS 3RU2 El tipo sucesor preferido es &gt;&gt;3RU2126-1GB0&lt;&lt;   </t>
  </si>
  <si>
    <t xml:space="preserve">Relé de sobrecarga 5,5...8 A para protección de motores Tamaño S0, Clase 10 para montar en contactor Circuito principal: borne de tornillo Circuito auxiliar: borne de tornillo REARME manual/automático !!! Producto a extinguir El sucesor es SIRIUS 3RU2 El tipo sucesor preferido es &gt;&gt;3RU2126-1HB0&lt;&lt;   </t>
  </si>
  <si>
    <t xml:space="preserve">Relé de sobrecarga 7...10 A para protección de motores Tamaño S0, Clase 10 para montar en contactor Circuito principal: borne de tornillo Circuito auxiliar: borne de tornillo REARME manual/automático !!! Producto a extinguir El sucesor es SIRIUS 3RU2 El tipo sucesor preferido es &gt;&gt;3RU2126-1JB0&lt;&lt;   </t>
  </si>
  <si>
    <t xml:space="preserve">Relé de sobrecarga 9...12,5 A para protección de motores Tamaño S0, Clase 10 para montar en contactor Circuito principal: borne de tornillo Circuito auxiliar: borne de tornillo REARME manual/automático !!! Producto a extinguir El sucesor es SIRIUS 3RU2 El tipo sucesor preferido es &gt;&gt;3RU2126-1KB0&lt;&lt;   </t>
  </si>
  <si>
    <t xml:space="preserve">Relé de sobrecarga 11...16 A para protección de motores Tamaño S0, Clase 10 para montar en contactor Circuito principal: borne de tornillo Circuito auxiliar: borne de tornillo REARME manual/automático !!! Producto a extinguir El sucesor es SIRIUS 3RU2 El tipo sucesor preferido es &gt;&gt;3RU2126-4AB0&lt;&lt;   </t>
  </si>
  <si>
    <t xml:space="preserve">Relé de sobrecarga 14...20 A para protección de motores Tamaño S0, Clase 10 para montar en contactor Circuito principal: borne de tornillo Circuito auxiliar: borne de tornillo REARME manual/automático !!! Producto a extinguir El sucesor es SIRIUS 3RU2 El tipo sucesor preferido es &gt;&gt;3RU2126-4BB0&lt;&lt;   </t>
  </si>
  <si>
    <t xml:space="preserve">Relé de sobrecarga 20...25 A para protección de motores Tamaño S0, Clase 10 para montar en contactor Circuito principal: borne de tornillo Circuito auxiliar: borne de tornillo REARME manual/automático !!! Producto a extinguir El sucesor es SIRIUS 3RU2 El tipo sucesor preferido es &gt;&gt;3RU2126-4DB0&lt;&lt;   </t>
  </si>
  <si>
    <t xml:space="preserve">Relé de sobrecarga 18...25 A para protección de motores Tamaño S2, Clase 10 para montar en contactor circuito principal: bornes de tornillo circuito auxiliar: bornes de tornillo REARME manual/automático !!! Producto a extinguir El sucesor es SIRIUS 3RU2 El tipo sucesor preferido es &gt;&gt;3RU2136-4DB0&lt;&lt;   </t>
  </si>
  <si>
    <t xml:space="preserve">Relé de sobrecarga 22...32 A para protección de motores Tamaño S2, Clase 10 para montar en contactor circuito principal: bornes de tornillo circuito auxiliar: bornes de tornillo REARME manual/automático !!! Producto a extinguir El sucesor es SIRIUS 3RU2 El tipo sucesor preferido es &gt;&gt;3RU2136-4EB0&lt;&lt;   </t>
  </si>
  <si>
    <t xml:space="preserve">Relé de sobrecarga 28...40 A para protección de motores Tamaño S2, Clase 10 para montar en contactor circuito principal: bornes de tornillo circuito auxiliar: bornes de tornillo REARME manual/automático !!! Producto a extinguir El sucesor es SIRIUS 3RU2 El tipo sucesor preferido es &gt;&gt;3RU2136-4FB0&lt;&lt;   </t>
  </si>
  <si>
    <t xml:space="preserve">Relé de sobrecarga 40...50 A para protección de motores Tamaño S2, Clase 10 para montar en contactor circuito principal: bornes de tornillo circuito auxiliar: bornes de tornillo REARME manual/automático !!! Producto a extinguir El sucesor es SIRIUS 3RU2 El tipo sucesor preferido es &gt;&gt;3RU2136-4HB0&lt;&lt;   </t>
  </si>
  <si>
    <t xml:space="preserve">Relé de sobrecarga 25...100 A para protección de motores Tamaño S3, Clase 10 para montar en contactor circuito principal: bornes de tornillo circuito auxiliar: bornes de tornillo REARME manual/automático !!! Producto a extinguir El sucesor es SIRIUS 3RB3 El tipo sucesor preferido es &gt;&gt;3RB3046-1XB0&lt;&lt;   </t>
  </si>
  <si>
    <t xml:space="preserve">Relé de sobrecarga 0,1...0,4 A para protección de motores Tamaño S00, Clase 10 para montar en contactor Circuito principal: borne de tornillo Circuito auxiliar: borne de tornillo REARME manual/automático !!! Producto a extinguir El sucesor es SIRIUS 3RB3 El tipo sucesor preferido es &gt;&gt;3RB3016-1RB0&lt;&lt;   </t>
  </si>
  <si>
    <t xml:space="preserve">Relé de sobrecarga 0,32...1,25 A para protección de motores Tamaño S00, Clase 10 para montar en contactor Circuito principal: borne de tornillo Circuito auxiliar: borne de tornillo REARME manual/automático !!! Producto a extinguir El sucesor es SIRIUS 3RB3 El tipo sucesor preferido es &gt;&gt;3RB3016-1NB0&lt;&lt;   </t>
  </si>
  <si>
    <t xml:space="preserve">Relé de sobrecarga 1...4 A para protección de motores Tamaño S00, Clase 10 para montar en contactor Circuito principal: borne de tornillo Circuito auxiliar: borne de tornillo REARME manual/automático !!! Producto a extinguir El sucesor es SIRIUS 3RB3 El tipo sucesor preferido es &gt;&gt;3RB3016-1PB0&lt;&lt;   </t>
  </si>
  <si>
    <t xml:space="preserve">Relé de sobrecarga 3...12 A para protección de motores Tamaño S0, Clase 10 para montar en contactor Circuito principal: borne de tornillo Circuito auxiliar: borne de tornillo REARME manual/automático !!! Producto a extinguir El sucesor es SIRIUS 3RB3 El tipo sucesor preferido es &gt;&gt;3RB3026-1SB0&lt;&lt;   </t>
  </si>
  <si>
    <t xml:space="preserve">Relé de sobrecarga 6...25 A para protección de motores Tamaño S0, Clase 10 para montar en contactor Circuito principal: borne de tornillo Circuito auxiliar: borne de tornillo REARME manual/automático !!! Producto a extinguir El sucesor es SIRIUS 3RB3 El tipo sucesor preferido es &gt;&gt;3RB3026-1QB0&lt;&lt;   </t>
  </si>
  <si>
    <t xml:space="preserve">Relé de sobrecarga 12,5...50 A para protección de motores Tamaño S2, Clase 10 para montar en contactor circuito principal: bornes de tornillo circuito auxiliar: bornes de tornillo REARME manual/automático !!! Producto a extinguir El sucesor es SIRIUS 3RB3 El tipo sucesor preferido es &gt;&gt;3RB3036-1UB0&lt;&lt;   </t>
  </si>
  <si>
    <t xml:space="preserve">Relé de sobrecarga 12,5...50 A para protección de motores Tamaño S2, Clase 10 instalación independiente Circuito principal: transf. pasante circuito auxiliar: bornes de tornillo REARME manual/automático !!! Producto a extinguir El sucesor es SIRIUS 3RB3 El tipo sucesor preferido es &gt;&gt;3RB3036-1UW1&lt;&lt;   </t>
  </si>
  <si>
    <t xml:space="preserve">Relé de sobrecarga 25...100 A para protección de motores Tamaño S3, Clase 10 instalación independiente Circuito principal: transf. pasante circuito auxiliar: bornes de tornillo REARME manual/automático !!! Producto a extinguir El sucesor es SIRIUS 3RB3 El tipo sucesor preferido es &gt;&gt;3RB3046-1XW1&lt;&lt;   </t>
  </si>
  <si>
    <t xml:space="preserve">Relé de sobrecarga 0,1...0,4 A para protección de motores Tamaño S00, Clase 5...30 para montar en contactor Circuito principal: borne de tornillo Circuito auxiliar: borne de tornillo REARME manual/automático detección interna de defectos a tierra !!! Producto a extinguir El sucesor es SIRIUS 3RB3 El tipo sucesor preferido es &gt;&gt;3RB3113-4RB0&lt;&lt;   </t>
  </si>
  <si>
    <t xml:space="preserve">Relé de sobrecarga 0,32...1,25 A para protección de motores Tamaño S00, Clase 5...30 para montar en contactor Circuito principal: borne de tornillo Circuito auxiliar: borne de tornillo REARME manual/automático detección interna de defectos a tierra !!! Producto a extinguir El sucesor es SIRIUS 3RB3 El tipo sucesor preferido es &gt;&gt;3RB3113-4NB0&lt;&lt;   </t>
  </si>
  <si>
    <t xml:space="preserve">Relé de sobrecarga 1...4 A para protección de motores Tamaño S00, Clase 5...30 para montar en contactor Circuito principal: borne de tornillo Circuito auxiliar: borne de tornillo REARME manual/automático detección interna de defectos a tierra !!! Producto a extinguir El sucesor es SIRIUS 3RB3 El tipo sucesor preferido es &gt;&gt;3RB3113-4PB0&lt;&lt;   </t>
  </si>
  <si>
    <t xml:space="preserve">Relé de sobrecarga 3...12 A para protección de motores Tamaño S0, clase 5...30 para montar en contactor Circuito principal: borne de tornillo Circuito auxiliar: borne de tornillo REARME manual/automático detección interna de defectos a tierra !!! Producto a extinguir El sucesor es SIRIUS 3RB3 El tipo sucesor preferido es &gt;&gt;3RB3123-4SB0&lt;&lt;   </t>
  </si>
  <si>
    <t xml:space="preserve">Relé de sobrecarga 6...25 A para protección de motores Tamaño S0, clase 5...30 para montar en contactor Circuito principal: borne de tornillo Circuito auxiliar: borne de tornillo REARME manual/automático detección interna de defectos a tierra !!! Producto a extinguir El sucesor es SIRIUS 3RB3 El tipo sucesor preferido es &gt;&gt;3RB3123-4QB0&lt;&lt;   </t>
  </si>
  <si>
    <t xml:space="preserve">Relé de sobrecarga 12,5...50 A para protección de motores Tamaño S2, Clase 5...30 para montar en contactor circuito principal: bornes de tornillo circuito auxiliar: bornes de tornillo REARME manual/automático detección interna de defectos a tierra !!! Producto a extinguir El sucesor es SIRIUS 3RB3 El tipo sucesor preferido es &gt;&gt;3RB3133-4UB0&lt;&lt;   </t>
  </si>
  <si>
    <t xml:space="preserve">Relé de sobrecarga 25...100 A para protección de motores Tamaño S3, Clase 5...30 para montar en contactor circuito principal: bornes de tornillo circuito auxiliar: bornes de tornillo REARME manual/automático detección interna de defectos a tierra !!! Producto a extinguir El sucesor es SIRIUS 3RB3 El tipo sucesor preferido es &gt;&gt;3RB3143-4XB0&lt;&lt;   </t>
  </si>
  <si>
    <t xml:space="preserve">Interruptor automático tamaño S00 para protección de motores, CLASE 10 Disparador por sobrecarga con retardo según intensidad 0,7...1 A Disparador de cortocircuito 13 A borne de tornillo poder de corte estándar   </t>
  </si>
  <si>
    <t xml:space="preserve">Interruptor automático tamaño S00 para protección de motores, CLASE 10 Disparador por sobrecarga con retardo según intensidad 1,1...1,6 A Disparador de cortocircuito 21 A borne de tornillo poder de corte estándar   </t>
  </si>
  <si>
    <t xml:space="preserve">Interruptor automático tamaño S00 para protección de motores, CLASE 10 Disparador por sobrecarga con retardo según intensidad 1,4...2 A Disparador de cortocircuito 26 A borne de tornillo poder de corte estándar   </t>
  </si>
  <si>
    <t xml:space="preserve">Interruptor automático tamaño S00 para protección de motores, CLASE 10 Disparador por sobrecarga con retardo según intensidad 1,8...2,5 A Disparador de cortocircuito 33 A borne de tornillo poder de corte estándar   </t>
  </si>
  <si>
    <t xml:space="preserve">Interruptor automático tamaño S00 para protección de motores, CLASE 10 Disparador por sobrecarga con retardo según intensidad 2,2...3,2 A Disparador de cortocircuito 42 A borne de tornillo poder de corte estándar   </t>
  </si>
  <si>
    <t xml:space="preserve">Interruptor automático tamaño S00 para protección de motores, CLASE 10 Disparador por sobrecarga con retardo según intensidad 2,8...4 A Disparador de cortocircuito 52 A borne de tornillo poder de corte estándar   </t>
  </si>
  <si>
    <t xml:space="preserve">Interruptor automático tamaño S00 para protección de motores, CLASE 10 Disparador por sobrecarga con retardo según intensidad 3,5...5 A Disparador de cortocircuito 65 A borne de tornillo poder de corte estándar   </t>
  </si>
  <si>
    <t xml:space="preserve">Interruptor automático tamaño S00 para protección de motores, CLASE 10 Disparador por sobrecarga con retardo según intensidad 4,5...6,3 A Disparador de cortocircuito 82 A borne de tornillo poder de corte estándar   </t>
  </si>
  <si>
    <t xml:space="preserve">interruptor automático tamaño S00 para protección de motores, clase 10 disparador por sobrecarga con retardo según intensidad 5,5...8 A disparador de cortocircuito 104 A conexión por tornillo poder de corte estándar   </t>
  </si>
  <si>
    <t xml:space="preserve">Interruptor automático tamaño S00 para protección de motores, CLASE 10 Disparador por sobrecarga con retardo según intensidad 7...10 A Disparador de cortocircuito 130 A borne de tornillo poder de corte estándar   </t>
  </si>
  <si>
    <t xml:space="preserve">Interruptor automático tamaño S00 para protección de motores, CLASE 10 Disparador por sobrecarga con retardo según intensidad 9...12,5 A Disparador de cortocircuito 163 A borne de tornillo poder de corte estándar   </t>
  </si>
  <si>
    <t xml:space="preserve">Interruptor automático tamaño S00 para protección de motores, CLASE 10 Disparador por sobrecarga con retardo según intensidad 10...16 A Disparador de cortocircuito 208 A borne de tornillo poder de corte estándar   </t>
  </si>
  <si>
    <t xml:space="preserve">Interruptor automático tamaño S0 para protección de motores, CLASE 10 Disparador por sobrecarga con retardo según intensidad 0,7...1 A Disparador de cortocircuito 13 A borne de tornillo poder de corte estándar   </t>
  </si>
  <si>
    <t xml:space="preserve">Interruptor automático tamaño S0 para protección de motores, CLASE 10 Disparador por sobrecarga con retardo según intensidad 1,1...1,6 A Disparador de cortocircuito 21 A borne de tornillo poder de corte estándar   </t>
  </si>
  <si>
    <t xml:space="preserve">Interruptor automático tamaño S0 para protección de motores, CLASE 10 Disparador por sobrecarga con retardo según intensidad 1,4...2 A Disparador de cortocircuito 26 A borne de tornillo poder de corte estándar   </t>
  </si>
  <si>
    <t xml:space="preserve">Interruptor automático tamaño S0 para protección de motores, CLASE 10 Disparador por sobrecarga con retardo según intensidad 1,8...2,5 A Disparador de cortocircuito 33 A borne de tornillo poder de corte estándar   </t>
  </si>
  <si>
    <t xml:space="preserve">Interruptor automático tamaño S0 para protección de motores, CLASE 10 Disparador por sobrecarga con retardo según intensidad 2,2...3,2 A Disparador de cortocircuito 42 A borne de tornillo poder de corte estándar   </t>
  </si>
  <si>
    <t xml:space="preserve">Interruptor automático tamaño S0 para protección de motores, CLASE 10 Disparador por sobrecarga con retardo según intensidad 2,8...4 A Disparador de cortocircuito 52 A borne de tornillo poder de corte estándar   </t>
  </si>
  <si>
    <t xml:space="preserve">Interruptor automático tamaño S0 para protección de motores, CLASE 10 Disparador por sobrecarga con retardo según intensidad 3,5...5 A Disparador de cortocircuito 65 A borne de tornillo poder de corte estándar   </t>
  </si>
  <si>
    <t xml:space="preserve">Interruptor automático tamaño S0 para protección de motores, CLASE 10 Disparador por sobrecarga con retardo según intensidad 4,5...6,3 A Disparador de cortocircuito 82 A borne de tornillo poder de corte estándar   </t>
  </si>
  <si>
    <t xml:space="preserve">Interruptor automático tamaño S0 para protección de motores, CLASE 10 Disparador por sobrecarga con retardo según intensidad 5,5...8 A Disparador de cortocircuito 104 A borne de tornillo poder de corte estándar   </t>
  </si>
  <si>
    <t xml:space="preserve">Interruptor automático tamaño S0 para protección de motores, CLASE 10 Disparador por sobrecarga con retardo según intensidad 7...10 A Disparador de cortocircuito 130 A borne de tornillo poder de corte estándar   </t>
  </si>
  <si>
    <t xml:space="preserve">Interruptor automático tamaño S0 para protección de motores, clase 10 Disparador por sobrecarga con retardo según intensidad 9...12,5 A disparador de cortocircuito 163 A conexión por tornillo poder de corte estándar   </t>
  </si>
  <si>
    <t xml:space="preserve">Interruptor automático tamaño S0 para protección de motores, CLASE 10 Disparador por sobrecarga con retardo según intensidad 10...16 A Disparador de cortocircuito 208 A borne de tornillo poder de corte estándar   </t>
  </si>
  <si>
    <t xml:space="preserve">Interruptor automático tamaño S0 para protección de motores, CLASE 10 Disparador por sobrecarga con retardo según intensidad 13...20 A Disparador de cortocircuito 260 A borne de tornillo poder de corte estándar   </t>
  </si>
  <si>
    <t xml:space="preserve">Interruptor automático tamaño S0 para protección de motores, CLASE 10 Disparador por sobrecarga con retardo según intensidad 16...22 A Disparador de cortocircuito 286 A borne de tornillo poder de corte estándar   </t>
  </si>
  <si>
    <t xml:space="preserve">Interruptor automático tamaño S0 para protección de motores, CLASE 10 Disparador por sobrecarga con retardo según intensidad 18...25 A Disparador de cortocircuito 325 A borne de tornillo poder de corte estándar   </t>
  </si>
  <si>
    <t xml:space="preserve">Interruptor automático tamaño S0 para protección de motores, CLASE 10 Disparador por sobrecarga con retardo según intensidad 23...28 A Disparador de cortocircuito 364 A borne de tornillo poder de corte estándar   </t>
  </si>
  <si>
    <t xml:space="preserve">Interruptor automático tamaño S0 para protección de motores, CLASE 10 Disparador por sobrecarga con retardo según intensidad 27...32 A Disparador de cortocircuito 400 A borne de tornillo poder de corte estándar   </t>
  </si>
  <si>
    <t xml:space="preserve">Interruptor automático tamaño S0 para protección de motores, CLASE 10 Disparador por sobrecarga con retardo según intensidad 30...36 A Disparador de cortocircuito 432 A borne de tornillo poder de corte estándar   </t>
  </si>
  <si>
    <t xml:space="preserve">Interruptor automático tamaño S0 para protección de motores, CLASE 10 Disparador por sobrecarga con retardo según intensidad 34...40 A disparador de cortocircuito 480 A borne de tornillo poder de corte estándar   </t>
  </si>
  <si>
    <t xml:space="preserve">Interruptor automático tamaño S2 para protección de motores, CLASE 10 Disparador por sobrecarga con retardo según intensidad 22...32 A Disparador de cortocircuito 416 A borne de tornillo poder de corte estándar   </t>
  </si>
  <si>
    <t xml:space="preserve">Interruptor automático tamaño S2 para protección de motores, CLASE 10 Disparador por sobrecarga con retardo según intensidad 32...40 A Disparador de cortocircuito 585 A borne de tornillo poder de corte estándar   </t>
  </si>
  <si>
    <t xml:space="preserve">Interruptor automático tamaño S2 para protección de motores, CLASE 10 Disparador por sobrecarga con retardo según intensidad 35...45 A Disparador de cortocircuito 650 A borne de tornillo poder de corte estándar   </t>
  </si>
  <si>
    <t xml:space="preserve">Interruptor automático tamaño S2 para protección de motores, CLASE 10 Disparador por sobrecarga con retardo según intensidad 42...52 A Disparador de cortocircuito 741 A borne de tornillo poder de corte estándar   </t>
  </si>
  <si>
    <t xml:space="preserve">Interruptor automático tamaño S2 para protección de motores, CLASE 10 Disparador por sobrecarga con retardo según intensidad 49...59 A Disparador de cortocircuito 845 A borne de tornillo poder de corte estándar   </t>
  </si>
  <si>
    <t xml:space="preserve">Interruptor automático tamaño S2 para protección de motores, CLASE 10 Disparador por sobrecarga con retardo según intensidad 54...65 A Disparador de cortocircuito 845 A borne de tornillo poder de corte estándar   </t>
  </si>
  <si>
    <t xml:space="preserve">Interruptor automático tamaño S2 para protección de motores, CLASE 10 Disparador por sobrecarga con retardo según intensidad 62...73 A Disparador de cortocircuito 949 A borne de tornillo poder de corte estándar   </t>
  </si>
  <si>
    <t xml:space="preserve">Interruptor automático tamaño S2 para protección de motores, CLASE 10 Disparador por sobrecarga con retardo según intensidad 70...80 A Disparador de cortocircuito 1040 A borne de tornillo poder de corte estándar   </t>
  </si>
  <si>
    <t xml:space="preserve">Interruptor automático tamaño S3 para protección de motores, CLASE 10 Disparador por sobrecarga con retardo según intensidad 45...63 A Disparador de cortocircuito 819 A borne de tornillo poder de corte estándar   </t>
  </si>
  <si>
    <t xml:space="preserve">Interruptor automático tamaño S3 para protección de motores, CLASE 10 Disparador por sobrecarga con retardo según intensidad 57...75 A Disparador de cortocircuito 975 A borne de tornillo poder de corte estándar   </t>
  </si>
  <si>
    <t xml:space="preserve">Interruptor automático tamaño S3 para protección de motores, CLASE 10 Disparador por sobrecarga con retardo según intensidad 75...93 A Disparador de cortocircuito 1300 A borne de tornillo poder de corte estándar   </t>
  </si>
  <si>
    <t xml:space="preserve">Interruptor automático tamaño S3 para protección de motores, CLASE 10 Disparador por sobrecarga con retardo según intensidad 80...100 A Disparador de cortocircuito 1300 A borne de tornillo poder de corte estándar   </t>
  </si>
  <si>
    <t xml:space="preserve">Interruptor automático tamaño S0 para combinación de arrancadores Intensidad asignada 1,6 A Disparador de cortocircuito 21 A borne de tornillo poder de corte estándar   </t>
  </si>
  <si>
    <t xml:space="preserve">Interruptor automático tamaño S0 para combinación de arrancadores Intensidad asignada 4 A Disparador de cortocircuito 52 A borne de tornillo poder de corte estándar   </t>
  </si>
  <si>
    <t xml:space="preserve">Interruptor automático tamaño S0 para combinación de arrancadores Intensidad asignada 6,3 A Disparador de cortocircuito 82 A borne de tornillo poder de corte estándar   </t>
  </si>
  <si>
    <t xml:space="preserve">Interruptor automático tamaño S0 para combinación de arrancadores Intensidad asignada 8 A Disparador de cortocircuito 104 A borne de tornillo poder de corte estándar   </t>
  </si>
  <si>
    <t xml:space="preserve">Interruptor automático tamaño S0 para combinación de arrancadores Intensidad asignada 10 A Disparador de cortocircuito 130 A borne de tornillo poder de corte estándar   </t>
  </si>
  <si>
    <t xml:space="preserve">Interruptor automático tamaño S0 para combinación de arrancadores Intensidad asignada 12,5 A Disparador de cortocircuito 163 A borne de tornillo poder de corte estándar   </t>
  </si>
  <si>
    <t xml:space="preserve">Interruptor automático tamaño S0 para combinación de arrancadores Intensidad asignada 16 A Disparador de cortocircuito 208 A borne de tornillo poder de corte estándar   </t>
  </si>
  <si>
    <t xml:space="preserve">Interruptor automático tamaño S0 para combinación de arrancadores Intensidad asignada 20 A Disparador de cortocircuito 260 A borne de tornillo poder de corte estándar   </t>
  </si>
  <si>
    <t xml:space="preserve">Interruptor automático tamaño S0 para combinación de arrancadores Intensidad asignada 22 A Disparador de cortocircuito 286 A borne de tornillo poder de corte estándar   </t>
  </si>
  <si>
    <t xml:space="preserve">Interruptor automático tamaño S0 para combinación de arrancadores Intensidad asignada 25 A Disparador de cortocircuito 325 A borne de tornillo poder de corte estándar   </t>
  </si>
  <si>
    <t xml:space="preserve">Interruptor automático tamaño S2 para combinación de arrancadores Intensidad asignada 32 A Disparador de cortocircuito 416 A borne de tornillo poder de corte estándar   </t>
  </si>
  <si>
    <t xml:space="preserve">Interruptor automático tamaño S2 para combinación de arrancadores Intensidad asignada 40 A Disparador de cortocircuito 585 A borne de tornillo poder de corte estándar   </t>
  </si>
  <si>
    <t xml:space="preserve">Interruptor automático tamaño S2 para combinación de arrancadores Intensidad asignada 45 A Disparador de cortocircuito 650 A borne de tornillo poder de corte estándar   </t>
  </si>
  <si>
    <t xml:space="preserve">Interruptor automático tamaño S2 para combinación de arrancadores Intensidad asignada 52 A Disparador de cortocircuito 741 A borne de tornillo poder de corte estándar   </t>
  </si>
  <si>
    <t xml:space="preserve">mando giratorio para montaje en puerta IP64 para interruptor automático tamaño S00...S3, color negro eje de 330 mm con soporte ¡ producto a extinguir! el tipo sucesor es 3RV2926-1K cambia la figura de taladros   </t>
  </si>
  <si>
    <t xml:space="preserve">interruptor auxiliar adosable en lateral 1NA+1NC bornes de tornillo para interruptor automático 3RV2   </t>
  </si>
  <si>
    <t xml:space="preserve">interruptor auxiliar transversal 1NA+1NC bornes de tornillo para interruptor automático 3RV2   </t>
  </si>
  <si>
    <t xml:space="preserve">bloque de señalización para interruptor automático 3RV2 con conexión de tornillo   </t>
  </si>
  <si>
    <t xml:space="preserve">módulo seccionador para interruptor automático Tamaño S00/S0   </t>
  </si>
  <si>
    <t xml:space="preserve">módulo seccionador para interruptor automático Tamaño S2   </t>
  </si>
  <si>
    <t xml:space="preserve">disparador shunt AC 210-240 V, 50/60 Hz, FM 100 % AC 190-330 V, 50/60 Hz, 5 s ED AC 190-330 V, 5 s ED con conexión de tornillo para interruptor automático 3RV2   </t>
  </si>
  <si>
    <t xml:space="preserve">disparador shunt AC 20...24 V, 50/60 Hz, FM 100 % AC 20-70 V, 50/60 Hz, 5 s ED DC 20-70 V, 5 s ED con conexión de tornillo para interruptor automático 3RV2   </t>
  </si>
  <si>
    <t xml:space="preserve">disparador de mínima tensión AC 230 V/50 Hz, AC 240 V/60 Hz con conexión de tornillo para interruptor automático 3RV2   </t>
  </si>
  <si>
    <t xml:space="preserve">disparador de mínima tensión AC 400 V/50 Hz, AC 440 V/60 Hz con conexión de tornillo para interruptor automático 3RV2   </t>
  </si>
  <si>
    <t xml:space="preserve">Bloque de conexión eléctrico y mecánico para 3RV2.1/3RV2.2 y 3RT2.1 Mando por AC y DC (embalaje multiunidad)   </t>
  </si>
  <si>
    <t xml:space="preserve">Bloque de conexión para borne de tornillo eléctrico y mecánico para 3RV2.1/RV2.2 y 3RT2.2. Mando por AC (embalaje multiunidad)   </t>
  </si>
  <si>
    <t xml:space="preserve">Bloque de conexión para borne de tornillo eléctrico y mecánico para 3RV2.1/3RV2.2 y 3RT2.2 Mando por DC o arrancador suave 3RW3 o contactor estático 3RF34 (embalaje multiunidad)   </t>
  </si>
  <si>
    <t xml:space="preserve">Bloque de conexión eléctrico y mecánico para 3RV2.3 y 3RT2.3. y arrancador suave 3RW303/3RW403 (embalaje individual)   </t>
  </si>
  <si>
    <t xml:space="preserve">Bloque de conexión eléctrico y mecánico para 3RV2.41/3RV2.42 y 3RT2.4. 3RW304/3RW404 mando por AC (embalaje multiunidad)   </t>
  </si>
  <si>
    <t xml:space="preserve">Embarrado trifásico con alimentación a la izquierda para 2 interruptores automáticos Tamaños S00 y S0   </t>
  </si>
  <si>
    <t xml:space="preserve">Embarrado trifásico incluido conector de ampliación para 2 interruptores automáticos Tamaños S00 y S0   </t>
  </si>
  <si>
    <t xml:space="preserve">Embarrado trifásico incluido conector de ampliación para 3 interruptores automáticos Tamaños S00 y S0   </t>
  </si>
  <si>
    <t xml:space="preserve">transversal tamaño S00 borne de tornillo embalajes de varias unidades 10 unidades   </t>
  </si>
  <si>
    <t xml:space="preserve">conector de unión para interruptor automático tamaño S0 con borne de tornillo embalaje multiunidad 10 unidades   </t>
  </si>
  <si>
    <t xml:space="preserve">bloque de bornes 6mm2 para la toma de corriente y también la conexión de embarrados trifásicos   </t>
  </si>
  <si>
    <t xml:space="preserve">perfil soporte 45 mm para montaje en Embarrados trifásicos 3RV2917-1/4   </t>
  </si>
  <si>
    <t xml:space="preserve">Conector de ampliación ancho para conectar Embarrados trifásicos 3RV2917 Canal de cableado de 10 mm   </t>
  </si>
  <si>
    <t xml:space="preserve">conector de ampliación para conectar Embarrados trifásicos 3RV2917   </t>
  </si>
  <si>
    <t xml:space="preserve">Tapa final para embarrado trifásico 3RV2917 embalajes de varias unidades 10 unidades   </t>
  </si>
  <si>
    <t xml:space="preserve">Embarrados trifásicos Distancia entre dientes 45 mm para 2 interruptores Conexiones con forma de horquilla   </t>
  </si>
  <si>
    <t xml:space="preserve">Embarrados trifásicos Distancia entre dientes 45 mm para 3 interruptores Conexiones con forma de horquilla   </t>
  </si>
  <si>
    <t xml:space="preserve">Embarrados trifásicos Distancia entre dientes 45 mm para 4 interruptores Conexiones con forma de horquilla   </t>
  </si>
  <si>
    <t xml:space="preserve">Embarrados trifásicos Distancia entre dientes 45 mm para 5 interruptores Conexiones con forma de horquilla   </t>
  </si>
  <si>
    <t xml:space="preserve">Embarrado trifásico para 2 interruptores automáticos Tamaño S2 módulo: 55 mm   </t>
  </si>
  <si>
    <t xml:space="preserve">Embarrado trifásico para 3 interruptores automáticos tamaño S2 Distancia de división: 55 mm   </t>
  </si>
  <si>
    <t xml:space="preserve">Embarrado trifásico para 4 interruptores automáticos Tamaño S2 módulo: 55 mm   </t>
  </si>
  <si>
    <t xml:space="preserve">Embarrados trifásicos Distancia entre dientes 63 mm para 2 interruptores+accesorios Conexiones con forma de horquilla   </t>
  </si>
  <si>
    <t xml:space="preserve">Embarrados trifásicos Distancia entre dientes 63 mm para 4 interruptores+accesorios Conexiones con forma de horquilla   </t>
  </si>
  <si>
    <t xml:space="preserve">Borne de alimentación trifásico para embarrado trifásico Conexión desde arriba Tamaño S00/S0   </t>
  </si>
  <si>
    <t xml:space="preserve">Borne de alimentación trifásico Tamaño S2 para embarrado trifásico Conexión desde arriba   </t>
  </si>
  <si>
    <t xml:space="preserve">caperuza para terminales de conexión para conexiones con forma de horquilla   </t>
  </si>
  <si>
    <t xml:space="preserve">caperuza para terminales de conexión para embarrado trifásico Tamaño S2   </t>
  </si>
  <si>
    <t xml:space="preserve">arrancador directo en cajatamaño S00, valor de arranque ajustable intensidad 1,8-2,5 A, tensión de mando 220 V AC, contactor + relé de sobrecarga   </t>
  </si>
  <si>
    <t xml:space="preserve">arrancador directo en cajatamaño S00, valor de arranque ajustable intensidad 2,2-3,2 A, tensión de mando 220 V AC contactor + relé de sobrecarga   </t>
  </si>
  <si>
    <t xml:space="preserve">arrancador directo en cajatamaño S00, valor de arranque ajustable intensidad 2,8-4,0 A, tensión de mando 220 V AC contactor + relé de sobrecarga   </t>
  </si>
  <si>
    <t xml:space="preserve">arrancador directo en cajatamaño S00, valor de arranque ajustable intensidad 4,5-6,3 A, tensión de mando 220 V AC contactor + relé de sobrecarga   </t>
  </si>
  <si>
    <t xml:space="preserve">arrancador directo en cajatamaño S00, valor de arranque ajustable intensidad 5,5-7,0 A, tensión de mando 220 V AC contactor + relé de sobrecarga   </t>
  </si>
  <si>
    <t xml:space="preserve">arrancador directo en cajatamaño S00, valor de arranque ajustable intensidad 7,0-9,0 A, tensión de mando 220 V AC contactor + relé de sobrecarga   </t>
  </si>
  <si>
    <t xml:space="preserve">arrancador directo en cajatamaño S00, valor de arranque ajustable intensidad 9,0-12 A, tensión de mando 220 V AC contactor + relé de sobrecarga   </t>
  </si>
  <si>
    <t xml:space="preserve">arrancador directo en cajatamaño S00, valor de arranque ajustable intensidad 11-16 A, tensión de mando 220 V AC contactor + relé de sobrecarga   </t>
  </si>
  <si>
    <t xml:space="preserve">arrancador directo en caja tamaño S0, valor de arranque ajustable intensidad 14-17 A, tensión de mando 220 V AC contactor + relé de sobrecarga   </t>
  </si>
  <si>
    <t xml:space="preserve">arrancador directo en caja tamaño S0, valor de arranque ajustable intensidad 17-22 A, tensión de mando 220 V AC contactor + relé de sobrecarga   </t>
  </si>
  <si>
    <t xml:space="preserve">arrancador directo en caja tamaño S0, valor de arranque ajustable intensidad 23-28 A, tensión de mando 220 V AC contactor + relé de sobrecarga   </t>
  </si>
  <si>
    <t xml:space="preserve">arrancador directo en caja tamaño S0, valor de arranque ajustable intensidad 27-32 A, tensión de mando 220 V AC contactor + relé de sobrecarga   </t>
  </si>
  <si>
    <t xml:space="preserve">arrancador directo en caja tamaño S0, valor de arranque ajustable intensidad 30-36 A, tensión de mando 220 V AC contactor + relé de sobrecarga   </t>
  </si>
  <si>
    <t xml:space="preserve">SIRIUS derivación compacta arrancador directo 690 V AC/DC 110...240 V 50...60 Hz 0,1...0,4 A IP20 Conexión del circuito principal: borne de tornillo Conexión del circuito auxiliar: borne de tornillo   </t>
  </si>
  <si>
    <t xml:space="preserve">SIRIUS derivación compacta arrancador directo 690 V AC/DC 110...240 V 50...60 Hz 0,32...1,25 A IP20 Conexión del circuito principal: borne de tornillo Conexión del circuito auxiliar: borne de tornillo   </t>
  </si>
  <si>
    <t xml:space="preserve">SIRIUS derivación compacta arrancador directo 690 V AC/DC 110...240 V 50...60 Hz 1...4 A IP20 Conexión del circuito principal: borne de tornillo Conexión del circuito auxiliar: borne de tornillo   </t>
  </si>
  <si>
    <t xml:space="preserve">SIRIUS derivación compacta arrancador directo 690 V AC/DC 110...240 V 50...60 Hz 3...12 A IP20 Conexión del circuito principal: borne de tornillo Conexión del circuito auxiliar: borne de tornillo   </t>
  </si>
  <si>
    <t xml:space="preserve">SIRIUS derivación compacta arrancador directo 690 V 110...240 V AC/DC 50...60 Hz 8...32 A IP20 Conexión del circuito principal: conexión por tornillo Conexión del circuito auxiliar: conexión por tornillo   </t>
  </si>
  <si>
    <t xml:space="preserve">SIRIUS derivación compacta arrancador inversor 690 V AC/DC 110...240 V 50...60 Hz 0,1...0,4 A IP20 Conexión del circuito principal: borne de tornillo Conexión circuito de mando: borne de tornillo   </t>
  </si>
  <si>
    <t xml:space="preserve">SIRIUS derivación compacta arrancador inversor 690 V AC/DC 110...240 V 50...60 Hz 0,32...1,25 A IP20 Conexión del circuito principal: borne de tornillo Conexión circuito de mando: borne de tornillo   </t>
  </si>
  <si>
    <t xml:space="preserve">SIRIUS derivación compacta arrancador inversor 690 V AC/DC 110...240 V 50...60 Hz 1...4 A IP20 Conexión del circuito principal: borne de tornillo Conexión circuito de mando: borne de tornillo   </t>
  </si>
  <si>
    <t xml:space="preserve">SIRIUS derivación compacta arrancador inversor 690 V AC/DC 110...240 V 50...60 Hz 3...12 A IP20 Conexión del circuito principal: borne de tornillo Conexión circuito de mando: borne de tornillo   </t>
  </si>
  <si>
    <t xml:space="preserve">SIRIUS derivación compacta arrancador inversor 400 V AC/DC 110...240 V 50...60 Hz 8...32 A IP20 Conexión del circuito principal: borne de tornillo Conexión circuito de mando: borne de tornillo   </t>
  </si>
  <si>
    <t xml:space="preserve">Módulo adosable AS-i Conexión circuito de mando: borne de tornillo   </t>
  </si>
  <si>
    <t xml:space="preserve">interruptor auxiliar 2 contactos NA Conexión circuito de mando: borne de tornillo   </t>
  </si>
  <si>
    <t xml:space="preserve">interruptor auxiliar 2 contactos NC Conexión circuito de mando: borne de tornillo   </t>
  </si>
  <si>
    <t xml:space="preserve">interruptor auxiliar 1 contacto NC 1 contacto NA Conexión circuito de mando: borne de tornillo   </t>
  </si>
  <si>
    <t xml:space="preserve">Alimentación a la izquierda Conexión del circuito principal: borne de tornillo 3 slots para derivaciones compactas Borne de conexión máximo 25 mm2 / 35 mm2   </t>
  </si>
  <si>
    <t xml:space="preserve">2.º_bloque de ampliación Conexión del circuito principal: borne de tornillo 2 slots para derivaciones compactas   </t>
  </si>
  <si>
    <t xml:space="preserve">3.er_bloque de ampliación Conexión del circuito principal: borne de tornillo 3 slots para derivaciones compactas   </t>
  </si>
  <si>
    <t xml:space="preserve">Arrancador directo, 3RM1, 500 V, 0 - 0,12 kW, 0,1 - 0,5 A, 24 V DC, borne de tornillo   </t>
  </si>
  <si>
    <t xml:space="preserve">Arrancador directo, 3RM1, 500 V, 0,09 - 0,75 kW, 0,4 - 2 A, 24 V DC, borne de tornillo   </t>
  </si>
  <si>
    <t xml:space="preserve">Arrancador directo, 3RM1, 500 V, 0,55 - 3 kW, 1,6 - 7 A, 24 V DC, borne de tornillo   </t>
  </si>
  <si>
    <t xml:space="preserve">Arrancador inversor, 3RM1, 500 V, 0 - 0,12 kW, 0,1 - 0,5 A, 24 V DC, borne de tornillo   </t>
  </si>
  <si>
    <t xml:space="preserve">Arrancador inversor, 3RM1, 500 V, 0,09 - 0,75 kW, 0,4 - 2 A, 24 V DC, borne de tornillo   </t>
  </si>
  <si>
    <t xml:space="preserve">Arrancador inversor, 3RM1, 500 V, 0,55 - 3 kW, 1,6 - 7 A, 24 V DC, borne de tornillo   </t>
  </si>
  <si>
    <t xml:space="preserve">Arrancador directo, 3RM1, 500 V, 0 - 0,12 kW, 0,1 - 0,5 A, 110-230 V AC, borne de tornillo   </t>
  </si>
  <si>
    <t xml:space="preserve">Arrancador directo, 3RM1, 500 V, 0,09 - 0,75 kW, 0,4 - 2 A, 110-230 V AC, borne de tornillo   </t>
  </si>
  <si>
    <t xml:space="preserve">Arrancador directo, 3RM1, 500 V, 0,55 - 3 kW, 1,6 - 7 A, 110-230 V AC, borne de tornillo   </t>
  </si>
  <si>
    <t xml:space="preserve">Arrancador inversor, 3RM1, 500 V, 0 - 0,12 kW, 0,1 - 0,5 A, 110-230 V AC, borne de tornillo   </t>
  </si>
  <si>
    <t xml:space="preserve">Arrancador inversor, 3RM1, 500 V, 0,09 - 0,75 kW, 0,4 - 2 A, 110-230 V AC, borne de tornillo   </t>
  </si>
  <si>
    <t xml:space="preserve">Arrancador inversor, 3RM1, 500 V, 0,55 - 3 kW, 1,6 - 7 A, 110-230 V AC, borne de tornillo   </t>
  </si>
  <si>
    <t xml:space="preserve">Accesorios para SIRIUS 3RM1 Borne de alimentación trifásico para arrancadores de motor sistema de conexión por tornillo   </t>
  </si>
  <si>
    <t xml:space="preserve">Accesorios para SIRIUS 3RM1 Barra colectora trifásica para 2 arrancadores de motor Distancia entre dientes 22,5 mm sistema de conexión por tornillo   </t>
  </si>
  <si>
    <t xml:space="preserve">Accesorios para SIRIUS 3RM1 Barra colectora trifásica para 3 arrancadores de motor Distancia entre dientes 22,5 mm sistema de conexión por tornillo   </t>
  </si>
  <si>
    <t xml:space="preserve">Accesorios para SIRIUS 3RM1 Barra colectora trifásica para 5 arrancadores de motor Distancia entre dientes 22,5 mm sistema de conexión por tornillo   </t>
  </si>
  <si>
    <t xml:space="preserve">Arrancador directo High Feature; maniobra electrónica; protección electrónica contra sobrecarga hasta 0,25 kW/400 V; rango de ajuste 0,3...1 A; PROFIenergy; opción: módulo 3DI/LC   </t>
  </si>
  <si>
    <t xml:space="preserve">Arrancador directo High Feature; maniobra electrónica; protección electrónica contra sobrecarga hasta 1,1 kW/400 V; rango de ajuste 0,9...3 A; PROFIenergy; opción: módulo 3DI/LC   </t>
  </si>
  <si>
    <t xml:space="preserve">Arrancador directo High Feature; maniobra electrónica; protección electrónica contra sobrecarga hasta 4 kW/400 V; rango de ajuste 2,8...9 A; PROFIenergy; opción: módulo 3DI/LC   </t>
  </si>
  <si>
    <t xml:space="preserve">Arrancador inversor High Feature; maniobra electrónica; protección electrónica contra sobrecarga hasta 0,25 kW/400 V; rango de ajuste 0,3...1 A; PROFIenergy; opción: módulo 3DI/LC   </t>
  </si>
  <si>
    <t xml:space="preserve">Arrancador inversor High Feature; maniobra electrónica; protección electrónica contra sobrecarga hasta 1,1 kW/400 V; rango de ajuste 0,9...3 A; PROFIenergy; opción: módulo 3DI/LC   </t>
  </si>
  <si>
    <t xml:space="preserve">Arrancador inversor High Feature; maniobra electrónica; protección electrónica contra sobrecarga hasta 4 kW/400 V; rango de ajuste 2,8...9 A; PROFIenergy; opción: módulo 3DI/LC   </t>
  </si>
  <si>
    <t xml:space="preserve">Base Unit (BU30-MS1) para arrancador de motor ET 200SP con alimentación de 24 V y 500 V incl. tapa bus alimentación   </t>
  </si>
  <si>
    <t xml:space="preserve">Módulo 3DI/LC (bornes de conexión) para arrancador de motor ET 200SP   </t>
  </si>
  <si>
    <t xml:space="preserve">Tapa BU 30 mm para arrancador de motor ET 200SP para la protección de slots vacíos   </t>
  </si>
  <si>
    <t xml:space="preserve">Unidad base SIMOCODE pro S, Interfaz PROFIBUS DP 1,5 Mbits/s, 4E/2S libremente parametrizables, US: 110...240 V AC/DC, entrada para termistor salidas de relé monoestables, ampliable mediante un módulo multifunción   </t>
  </si>
  <si>
    <t xml:space="preserve">unidad base SIMOCODE pro V PN, Ethernet/PROFINET IO, redundancia del sistema PN, servidor OPC UA, servidor web, velocidad de transmisión 100 Mbits/s, 2 conexiones de bus vía RJ45, 4E/3S libremente parametrizables, US: 110...240 V AC/DC, entrada para conexión de termistor salidas de relé monoestables, ampliable con módulos de ampliación   </t>
  </si>
  <si>
    <t xml:space="preserve">Unidad base SIMOCODE pro V EIP, EtherNet/IP, redundancia de medios DLR, servidor web, velocidad de transmisión 100 Mbits/s, 2 conexiones de bus vía RJ45, 4E/3S libremente parametrizables, US: 110...240 V AC/DC, entrada para termistor salidas de relé monoestables, ampliable mediante módulos de ampliación   </t>
  </si>
  <si>
    <t xml:space="preserve">Unidad base SIMOCODE pro V PB, Interfaz PROFIBUS DP 12 Mbits/s, RS-485, 4E/3S libremente parametrizables, US: 110...240 V AC/DC, entrada para termistor salidas de relé monoestables, ampliable mediante módulos de ampliación   </t>
  </si>
  <si>
    <t xml:space="preserve">Unidad base SIMOCODE pro V MR, interfaz MODBUS RTU 57,6 kbits/s, RS-485, 4E/3S libremente parametrizables, US: 110...240 V AC/DC, entrada para termistor salidas de relé monoestables, ampliable mediante módulos de ampliación   </t>
  </si>
  <si>
    <t xml:space="preserve">Módulo de medida de intensidad, intensidad de ajuste 0,3...3 A, 45 mm de ancho, transformador con primario pasante   </t>
  </si>
  <si>
    <t xml:space="preserve">Módulo de medida de intensidad, intensidad de ajuste 2,4...25 A, 45 mm de ancho, transformador con primario pasante   </t>
  </si>
  <si>
    <t xml:space="preserve">Módulo de medida de intensidad, intensidad de ajuste 10...100 A, 55 mm de ancho, transformador con primario pasante   </t>
  </si>
  <si>
    <t xml:space="preserve">Módulo de medida de intensidad, intensidad de ajuste 20...200 A, 120 mm de ancho, transformador con primario pasante   </t>
  </si>
  <si>
    <t xml:space="preserve">Módulo de medida de intensidad, intensidad de ajuste 20...200 A, 120 mm de ancho, conexión de barra   </t>
  </si>
  <si>
    <t xml:space="preserve">Módulo de medida de intensidad, intensidad de ajuste 63...630 A, 145 mm de ancho, conexión de barra   </t>
  </si>
  <si>
    <t xml:space="preserve">Módulo de medida de intensidad/tensión V2; intensidad de ajuste 0,3...4 A, medida de tensión hasta 690 V, 45 mm de ancho, transformador con primario pasante, requiere unidad base pro V PB, pro V MR, pro V PN o pro V EIP   </t>
  </si>
  <si>
    <t xml:space="preserve">Módulo de medida de intensidad/tensión V2; intensidad de ajuste 3...40 A, medida de tensión hasta 690 V, 45 mm de ancho, transformador con primario pasante, requiere unidad base pro V PB, pro V MR, pro V PN o pro V EIP   </t>
  </si>
  <si>
    <t xml:space="preserve">Módulo de medida de intensidad/tensión V2; intensidad de ajuste 10...115 A, medida de tensión hasta 690 V, 55 mm de ancho, transformador con primario pasante, requiere unidad base pro V PB, pro V MR, pro V PN o pro V EIP   </t>
  </si>
  <si>
    <t xml:space="preserve">Módulo de medida de intensidad/tensión V2; intensidad de ajuste 20...200 A, medida de tensión hasta 690 V, 120 mm de ancho, transformador con primario pasante, requiere unidad base pro V PB, pro V MR, pro V PN o pro V EIP   </t>
  </si>
  <si>
    <t xml:space="preserve">Módulo de medida de intensidad/tensión V2; intensidad de ajuste 20...200 A, medida de tensión hasta 690 V, 120 mm de ancho, conexión para barra, requiere unidad base pro V PB, pro V MR, pro V PN o pro V EIP   </t>
  </si>
  <si>
    <t xml:space="preserve">Módulo de medida de intensidad/tensión V2; intensidad de ajuste 63...630 A, medida de tensión hasta 690 V, 145 mm de ancho, conexión para barra, requiere unidad base pro V PB, pro V MR, pro V PN o pro V EIP   </t>
  </si>
  <si>
    <t xml:space="preserve">Módulo multifunción, 4 entradas y 2 salidas de relé, tensión de entrada 110-240 V AC/DC salidas de relé monoestables, detección analógica de corrientes de defecto, con transformador de corriente diferencial 3UL23 Conexión de sensor de temperatura PT100/PT1000/KTY/NTC, máximo 1 módulo multifunción por unidad base SIMOCODE pro S   </t>
  </si>
  <si>
    <t xml:space="preserve">Módulo digital, 4 entradas y 2 salidas de relé, tensión de entrada 110-240 V AC/DC salidas de relé monoestables, máx. 2 módulos digitales, para unidad base SIMOCODE pro V,   </t>
  </si>
  <si>
    <t xml:space="preserve">Módulo digital, 4 entradas y 2 salidas de relé, tensión de entrada 110-240 V AC/DC salidas de relé biestables, máx. 2 módulos digitales, para unidad base SIMOCODE pro V,   </t>
  </si>
  <si>
    <t xml:space="preserve">módulo analógico, 2 entradas (pasivas) y 1 salida, para señales analógicas 0/4...20 mA para unidad base SIMOCODE pro V,   </t>
  </si>
  <si>
    <t xml:space="preserve">módulo de defecto a tierra con detección analógica de corrientes de defecto para la conexión de un transformador de corriente diferencial 3UL23, máximo 1 módulo de defecto a tierra por unidad, para unidad base SIMOCODE pro V,   </t>
  </si>
  <si>
    <t xml:space="preserve">Módulo de temperatura, 3 entradas para conectar hasta 3 sensores de temperatura, para unidad base SIMOCODE pro V,   </t>
  </si>
  <si>
    <t xml:space="preserve">módulo digital de seguridad DM-F local, para la desconexión de seguridad por señal de hardware US: 110...240 V AC/DC 2 circuitos de habilitación por relés, 2 salidas de relé, función de seguridad ajustable vía interruptor DIL, SIL máx. alcanzable IEC 61508: 3, PL máx. alcanzable ISO 13849-1: E   </t>
  </si>
  <si>
    <t xml:space="preserve">módulo digital de seguridad DM-F PROFIsafe para desconexión de seguridad vía Bus/PROFIsafe, US: 110...240 V AC/DC, 2 circuitos de habilitación por relés, 2 salidas de relé, 3 entradas, SIL máx. alcanzable IEC 61508: 3, PL máx. alcanzable ISO 13849-1: E   </t>
  </si>
  <si>
    <t xml:space="preserve">módulo de mando gris titanio, Montaje en puertas de armarios eléctricos o panel frontal, enchufable a unidad base o módulos de ampliación, 10 LED para la indicación de estado y 5 teclas libremente asignables para mando manual   </t>
  </si>
  <si>
    <t xml:space="preserve">Módulo de mando con display para SIMOCODE pro V, montaje en puertas de armarios eléctricos o panel frontal, enchufable a unidad base o módulos de ampliación, 7 LED para la indicación de estado y 4 teclas libremente asignables para control manual, color: gris titanio   </t>
  </si>
  <si>
    <t xml:space="preserve">Conector de direccionamiento, para la asignación de la dirección PROFIBUS a SIMOCODE pro sin PC/PG   </t>
  </si>
  <si>
    <t xml:space="preserve">Adaptador para puertas, montaje en puertas de armarios eléctricos o panel frontal, para sacar solo la interfaz del sistema   </t>
  </si>
  <si>
    <t xml:space="preserve">Cable de enlace Longitud 0,025 m, plano, para conectar la unidad base con módulos de ampliación a través de la interfaz del sistema   </t>
  </si>
  <si>
    <t xml:space="preserve">cable de enlace Longitud 0,1 m, plano, para conectar la unidad base, Módulo de medida de intensidad, módulo de medida de intensidad/tensión, bloque de control de operador o módulos de ampliación a través de la interfaz del sistema   </t>
  </si>
  <si>
    <t xml:space="preserve">cable de enlace Longitud 0,5 m, plano, para conectar la unidad base, Módulo de medida de intensidad, módulo de medida de intensidad/tensión, bloque de control de operador o módulos de ampliación a través de la interfaz del sistema   </t>
  </si>
  <si>
    <t xml:space="preserve">cable de enlace Longitud 2,5 m, redondo, para conectar la unidad base, Módulo de medida de intensidad, módulo de medida de intensidad/tensión, bloque de control de operador o módulos de ampliación a través de la interfaz del sistema   </t>
  </si>
  <si>
    <t xml:space="preserve">módulo de inicialización para la parametrización automática de SIMOCODE pro S/pro V, para montaje fijo en el tablero de distribución   </t>
  </si>
  <si>
    <t xml:space="preserve">cable de conexión en Y para utilizar junto con el módulo de inicialización, Longitud 0,1 m/1,0 m, conecta la unidad base, módulo de medida de intensidad y módulo de medida de intensidad/ medida de tensión y módulo de inicialización   </t>
  </si>
  <si>
    <t xml:space="preserve">cable de conexión en Y para utilizar junto con el módulo de inicialización, Longitud 0,5 m/1,0 m, conecta la unidad base, módulo de medida de intensidad y módulo de medida de intensidad/ medida de tensión y módulo de inicialización   </t>
  </si>
  <si>
    <t xml:space="preserve">cable de conexión en Y para utilizar junto con el módulo de inicialización, Longitud 1,0 m/1,0 m, conecta la unidad base, módulo de medida de intensidad y módulo de medida de intensidad/ medida de tensión y módulo de inicialización   </t>
  </si>
  <si>
    <t xml:space="preserve">cable a PC USB para conectar a la interfaz USB de un PC, longitud 2,5 m, para la comunicación con SIMOCODE pro o el arrancador suave SIRIUS 3RW44 o el sistema de seguridad 3SK2 y 3RK3 a través de la interfaz del sistema   </t>
  </si>
  <si>
    <t xml:space="preserve">SIRIUS SIMOCODE ES V18 Professional; Floating License para un usuario; SW de ingeniería, licencia y software para su descarga en 6 idiomas (de,en,zh incluidos, fr,es,it para su descarga) Combo License para uso en paralelo de SIMOCODE ES 2007 y V18 funciones online vía interfaz del sistema y PROFIBUS/PROFINET, ejecutable en: Win 10 de 64 bits (Prof./Enterprise) / Win 11 (Home/Prof./Enterprise) Win Server 2016/2019/2022 64 bits Std dirección de correo electrónico imprescindible   </t>
  </si>
  <si>
    <t xml:space="preserve">Módulo de seguridad SIRIUS Unidad base serie Standard Circuitos de habilitación por relés 3 contactos NA más circuito de señalización por relés 1 contacto NC Us = 24 V AC/DC borne de tornillo   </t>
  </si>
  <si>
    <t xml:space="preserve">Módulo de seguridad SIRIUS Unidad base serie Standard Circuitos de habilitación por relés 3 contactos NA más circuito de señalización por relés 1 contacto NC Us = 110 - 240 V AC/DC 50/60 Hz borne de tornillo   </t>
  </si>
  <si>
    <t xml:space="preserve">Módulo de seguridad SIRIUS Módulos base serie Advanced con retardo de 0,5-30 s Circuitos de habilitación por relés 2 NA instantáneos 2 NA retardados Us = 24 V DC borne de tornillo   </t>
  </si>
  <si>
    <t xml:space="preserve">Módulo de seguridad SIRIUS Módulo de ampliación de entradas Advanced módulo de ampliación de entradas para un sensor adicional a 2 canales o dos sensores a 1 canal Us = 24 V DC borne de tornillo   </t>
  </si>
  <si>
    <t xml:space="preserve">Módulo de seguridad SIRIUS Módulo de ampliación de salidas 4RO con circuitos de habilitación de relé 4 contactos NA más circuito de señalización por relés 1 contacto NC Us = 24 V DC borne de tornillo   </t>
  </si>
  <si>
    <t xml:space="preserve">Módulo de seguridad SIRIUS alimentación para serie 3SK1 Advanced Us = 110-240 V AC/DC conexión por tornillo   </t>
  </si>
  <si>
    <t xml:space="preserve">módulo de seguridad SIRIUS unidad base serie 3SK2 10 F-DI, 2 F-DQ, 1 DQ, 24 V DC parametrizable vía SIRIUS Safety ES anchura 22,5 mm conexión por tornillo hasta SIL 3 (IEC 62061) hasta Performance Level e (ISO 13849-1) módulos de ampliación de salidas 3SK1, interfaz de relé 3RQ1 y arrancadores de motor de seguridad 3RM1 a través de bases de interconexión conectable   </t>
  </si>
  <si>
    <t xml:space="preserve">módulo de seguridad SIRIUS unidad base serie 3SK2 20 F-DI, 4 F-DQ, 2 DQ, 24 V DC parametrizable vía SIRIUS Safety ES anchura 45 mm conexión por tornillo hasta SIL 3 (IEC 62061) hasta Performance Level e (ISO 13849-1) módulos de ampliación de salidas 3SK1, interfaz de relé 3RQ1 y arrancadores de motor de seguridad 3RM1 a través de bases de interconexión conectable   </t>
  </si>
  <si>
    <t xml:space="preserve">SIRIUS, módulo de interfaz interfaz PROFINET para relés de seguridad 3SK2 a partir de E05 y 3RK312/3RK313 a partir de E04 interfaz PROFINET IO 100 Mbits/s, RJ45 ancho 22,5 mm borne de tornillo parametrizable vía Safety ES sin cable de conexión   </t>
  </si>
  <si>
    <t xml:space="preserve">SIRIUS, display de diagnóstico para 3SK2 y kit de iniciación seguridad modular 3RK3 para visualizar datos de diagnóstico   </t>
  </si>
  <si>
    <t xml:space="preserve">base de interconexión para módulo de seguridad 3SK2 Ancho 22,5 mm para la conexión eléctrica de aparatos SIRIUS con caja industrial para montaje en perfil DIN   </t>
  </si>
  <si>
    <t xml:space="preserve">Juego de base de interconexión para módulo de seguridad 3SK2 Anchura 45 mm para la conexión eléctrica de aparatos SIRIUS con caja industrial para montaje en perfil DIN   </t>
  </si>
  <si>
    <t xml:space="preserve">base de interconexión para módulo de seguridad 3SK1 Anchura 17,5 mm para la conexión eléctrica de aparatos SIRIUS con caja industrial para montaje en perfil DIN   </t>
  </si>
  <si>
    <t xml:space="preserve">base de interconexión para módulo de seguridad 3SK1 Ancho 22,5 mm para la conexión eléctrica de aparatos SIRIUS con caja industrial para montaje en perfil DIN   </t>
  </si>
  <si>
    <t xml:space="preserve">base de interconexión terminal para módulo de seguridad 3SK1 Ancho 22,5 mm para la conexión eléctrica de aparatos SIRIUS con caja industrial para montaje en perfil DIN   </t>
  </si>
  <si>
    <t xml:space="preserve">Relé de interfaz de apertura positiva en caja industrial 1 NA/1 NC 24 V DC SIL 2/PL c borne de tornillo   </t>
  </si>
  <si>
    <t xml:space="preserve">Relé de interfaz de apertura positiva en caja industrial 1 NA/1 NC de 24 V a 240 V AC/DC SIL 2/PL c borne de tornillo   </t>
  </si>
  <si>
    <t xml:space="preserve">Relé de interfaz de apertura positiva en caja industrial 2 NA/1 NC 24 V DC SIL 2/PL c borne de tornillo   </t>
  </si>
  <si>
    <t xml:space="preserve">Relé de interfaz de apertura positiva en caja industrial 2 NA/1 NC de 24 V a 240 V AC/DC SIL 2/PL c borne de tornillo   </t>
  </si>
  <si>
    <t xml:space="preserve">Relé de interfaz de apertura positiva en caja industrial 2 NA/2 NC 24 V DC SIL 2/PL c borne de tornillo   </t>
  </si>
  <si>
    <t xml:space="preserve">Relé de interfaz de apertura positiva en caja industrial 2 NA/2 NC de 24 V a 240 V AC/DC SIL 2/PL c borne de tornillo   </t>
  </si>
  <si>
    <t xml:space="preserve">Relé de interfaz de apertura positiva en caja industrial 4 NA/1 NC 24 V DC SIL 2/PL c borne de tornillo   </t>
  </si>
  <si>
    <t xml:space="preserve">Relé de interfaz de apertura positiva en caja industrial 4 NA/1 NC de 24 V a 240 V AC/DC SIL 2/PL c borne de tornillo   </t>
  </si>
  <si>
    <t xml:space="preserve">relé de interfaz de apertura positiva en caja industrial 1 NA/1 NC (24 V) 24 V DC SIL 3/PL e conexión por tornillo   </t>
  </si>
  <si>
    <t xml:space="preserve">relé de interfaz de apertura positiva en caja industrial 1 NA/1 NC de 24 V a 240 V AC/DC SIL 3/PL e borne de tornillo   </t>
  </si>
  <si>
    <t xml:space="preserve">SIRIUS Safety ES V18 Professional Floating License para 1 usuario licencia y software para su descarga descarga de License Key, clase A en 6 idiomas; de,en,zh incluidos, fr,es,it para su descarga ejecutable en: Win10, 64 bits (Prof./Enterprise) / Win 11 (Home/Prof./Enterprise) / Win Server 2016/2019/2022 Standard 64 bits hardware de referencia: 3SK2 funciones online vía interfaz del sistema dirección de correo electrónico imprescindible   </t>
  </si>
  <si>
    <t xml:space="preserve">variante sin contacto de interruptor de seguridad RFID rectangular 25 mm x 106 mm codificación por familia, con conector M12 de 8 polos, estado de suministro: listo para el servicio, pedir actuador por separado 3SE6310-0BC01   </t>
  </si>
  <si>
    <t xml:space="preserve">actuador estándar para todos los interruptores de seguridad RFID 3SE63 rectangular 91 mm × 25 mm sin retención magnética   </t>
  </si>
  <si>
    <t xml:space="preserve">cable de conexión de 8 polos extremo de cable libre, 5 m de largo, conector hembra recto M12, para 2 A y 30 V   </t>
  </si>
  <si>
    <t xml:space="preserve">interruptor de posición de seguridad con retención Fuerza de retención 1300 N 5 sentidos de ataque enclavado electromagnéticamente Tensión en electroimán 24 V DC Vigilancia actuador 2NC/1NA Vigilancia electroimán 2NC/1NA el correspondiente actuador separado 3SE5000-0AV0. debe pedirse por separado   </t>
  </si>
  <si>
    <t xml:space="preserve">interruptor de posición de seguridad con actuador separado caja metálica, 40 mm Conexión del aparato 1x (M20 x 1,5) contactos de acción normal 1NA/2NC con 2 LED, amarillo/verde 24 V DC 5 sentidos de ataque el correspondiente actuador separado 3SE5000-0AV0. debe pedirse por separado   </t>
  </si>
  <si>
    <t xml:space="preserve">Actuador separado, con fijación vertical para Interruptor de posición con retención 3SE5312/3SE5322 y AS-i 3SF13 e interruptor de posición con actuador separado 3SE51/3SE52 y AS-i 3SF11/3SF12   </t>
  </si>
  <si>
    <t xml:space="preserve">Pulsador de seta de parada de emergencia, 22 mm, redondo, plástico, rojo, 40 mm, enclavamiento positivo, según EN ISO 13850 desenclavamiento por giro, con placa de fondo amarilla, inscripción: Parada de emergencia, con soporte, 1 NC, borne de tornillo   </t>
  </si>
  <si>
    <t xml:space="preserve">módulo de contactos con 1 contacto, 1NC, bornes de tornillo, para fijación en placa frontal, pedido mínimo 5 ud. o un múltiplo   </t>
  </si>
  <si>
    <t xml:space="preserve">pupitre de mando a dos manos para aparatos de mando, 22 mm, circular, caja de plástico, semicaja superior de color gris, 3 taladros para puntos de mando, 8 puntos de rotura controlada adicionales para aparatos de mando de 22 mm, 2 pulsadores de seta negros 40 mm, 2x 1 NA + 1 NC, conexión por tornillo, 1 parada de emergencia color rojo, 40 mm, 2 NC, conexión por tornillo, fijación frontal, con pasos para cables para pasacables métricos   </t>
  </si>
  <si>
    <t xml:space="preserve">pupitre de mando a dos manos para aparatos de mando, 22 mm, circular, caja de metal, semicaja superior de color gris, 3 puntos de mando de metal, equipamiento estándar: 2 pulsadores de seta negros 40 mm, 2x 1 NA + 1 NC, conexión por tornillo, 1 parada de emergencia color rojo, 40 mm, 2 NC, borne de tornillo   </t>
  </si>
  <si>
    <t xml:space="preserve">interruptor de tirón por cable caja metálica, 2 × M20 × 1,5; con tapa amarilla, 2 NC/1 NA con enclavamiento EN ISO 13850 y desenclavamiento por pulsador para cables de hasta 5 m   </t>
  </si>
  <si>
    <t xml:space="preserve">Cable de acero 4 mm (longitud 10 m) con cubierta de plástico roja   </t>
  </si>
  <si>
    <t xml:space="preserve">sujetacables, ovalado, 2 × diámetro 4 mm, de acero   </t>
  </si>
  <si>
    <t xml:space="preserve">sujetacables, 2 diámetro 4 mm, de acero embalado como juego (4 unidades)   </t>
  </si>
  <si>
    <t xml:space="preserve">tornillo de ojo M8 incl. tuerca de acero   </t>
  </si>
  <si>
    <t xml:space="preserve">Arrancador directo Failsafe, 3RM1, 500 V, 0 - 0,12 kW, 0,1 - 0,5 A, 24 V DC, borne de tornillo   </t>
  </si>
  <si>
    <t xml:space="preserve">Arrancador directo Failsafe, 3RM1, 500 V, 0,09 - 0,75 kW, 0,4 - 2 A, 24 V DC, borne de tornillo   </t>
  </si>
  <si>
    <t xml:space="preserve">Arrancador directo Failsafe, 3RM1, 500 V, 0,55 - 3 kW, 1,6 - 7 A, 24 V DC, borne de tornillo   </t>
  </si>
  <si>
    <t xml:space="preserve">Arrancador inversor Failsafe, 3RM1, 500 V, 0 - 0,12 kW, 0,1 - 0,5 A, 24 V DC, borne de tornillo   </t>
  </si>
  <si>
    <t xml:space="preserve">Arrancador inversor Failsafe, 3RM1, 500 V, 0,09 - 0,75 kW, 0,4 - 2 A, 24 V DC, borne de tornillo   </t>
  </si>
  <si>
    <t xml:space="preserve">Arrancador inversor Failsafe, 3RM1, 500 V, 0,55 - 3 kW, 1,6 - 7 A, 24 V DC, borne de tornillo   </t>
  </si>
  <si>
    <t xml:space="preserve">Arrancador directo Failsafe, 3RM1, 500 V, 0 - 0,12 kW, 0,1 - 0,5 A, 110-230 V AC, borne de tornillo   </t>
  </si>
  <si>
    <t xml:space="preserve">Arrancador directo Failsafe, 3RM1, 500 V, 0,09 - 0,75 kW, 0,4 - 2 A, 110-230 V AC, borne de tornillo   </t>
  </si>
  <si>
    <t xml:space="preserve">Arrancador directo Failsafe, 3RM1, 500 V, 0,55 - 3 kW, 1,6 - 7 A, 110-230 V AC, borne de tornillo   </t>
  </si>
  <si>
    <t xml:space="preserve">Arrancador inversor Failsafe, 3RM1, 500 V, 0 - 0,12 kW, 0,1 - 0,5 A, 110-230 V AC, borne de tornillo   </t>
  </si>
  <si>
    <t xml:space="preserve">Arrancador inversor Failsafe, 3RM1, 500 V, 0,09 - 0,75 kW, 0,4 - 2 A, 110-230 V AC, borne de tornillo   </t>
  </si>
  <si>
    <t xml:space="preserve">Arrancador inversor Failsafe, 3RM1, 500 V, 0,55 - 3 kW, 1,6 - 7 A, 110-230 V AC, borne de tornillo   </t>
  </si>
  <si>
    <t xml:space="preserve">base de interconexión para arrancadores de motor 3RM1 Ancho 22,5 mm para la conexión eléctrica de aparatos SIRIUS con caja industrial para montaje en perfil DIN   </t>
  </si>
  <si>
    <t xml:space="preserve">base de interconexión terminal para arrancadores de motor 3RM1 Ancho 22,5 mm para la conexión eléctrica de aparatos SIRIUS con caja industrial para montaje en perfil DIN   </t>
  </si>
  <si>
    <t xml:space="preserve">contactor de potencia, AC-3e/AC-3, 9 A, 4 kW/400 V, tripolar, 24 V DC, contactos auxiliares: 2 NA + 2 NC, borne de tornillo, tamaño: S00, bloque de contactos auxiliares no desmontable   </t>
  </si>
  <si>
    <t xml:space="preserve">contactor de potencia, AC-3e/AC-3, 16 A, 7,5 kW/400 V, tripolar, 24 V DC, contactos auxiliares: 2 NA + 2 NC, borne de tornillo, tamaño: S00, bloque de contactos auxiliares no desmontable   </t>
  </si>
  <si>
    <t xml:space="preserve">contactor de potencia, AC-3e/AC-3, 25 A, 11 kW/400 V, tripolar, 24 V DC, con varistor insertado, contactos auxiliares: 2 NA + 2 NC, borne de tornillo, tamaño: S0, bloque de contactos auxiliares no desmontable   </t>
  </si>
  <si>
    <t xml:space="preserve">contactor de potencia, AC-3e/AC-3, 32 A, 15 kW/400 V, tripolar, 24 V DC, con varistor insertado, contactos auxiliares: 2 NA + 2 NC, borne de tornillo, tamaño: S0, bloque de contactos auxiliares no desmontable   </t>
  </si>
  <si>
    <t xml:space="preserve">Relés de interfaz de entrada con bornes relé, 1 W, dorado duro borne de tornillo 24 V DC Ancho de la caja 6,2 mm Corriente térmica 6A   </t>
  </si>
  <si>
    <t xml:space="preserve">Relés de interfaz de entrada con bornes relé, 1 conmutado borne de tornillo 24 V DC Ancho de la caja 6,2 mm Corriente térmica 6A   </t>
  </si>
  <si>
    <t xml:space="preserve">Relés de interfaz de entrada con bornes relé, 1 conmutado borne de tornillo AC/DC 24 V Ancho de la caja 6,2 mm Corriente térmica 6A   </t>
  </si>
  <si>
    <t xml:space="preserve">Relés de interfaz de entrada con bornes relé, 1 conmutado borne de tornillo AC/DC 115 V Ancho de la caja 6,2 mm Corriente térmica 6A   </t>
  </si>
  <si>
    <t xml:space="preserve">Relés de interfaz de entrada con bornes relé, 1 conmutado borne de tornillo AC/DC 230 V Ancho de la caja 6,2 mm Corriente térmica 6A   </t>
  </si>
  <si>
    <t xml:space="preserve">Peine de conexión 16 polos   </t>
  </si>
  <si>
    <t xml:space="preserve">Peine de conexión 8 polos   </t>
  </si>
  <si>
    <t xml:space="preserve">relés de interfaz de salida optoacoplador 1 NA, transistor, 24 V DC salida máx. DC 60 V, 0,5 A borne de tornillo 6,2 mm de ancho Corriente térmica 0,5 A   </t>
  </si>
  <si>
    <t xml:space="preserve">Relé de interfaz de salida optoacoplador 1 NA, transistor, 24 V DC salida máx. 30 V DC, 5 A resistente a cortocircuito conexión por tornillo 6,2 mm de ancho corriente térmica 5 A   </t>
  </si>
  <si>
    <t xml:space="preserve">relés de interfaz de entrada optoacoplador 1 NA, transistor entrada AC/DC 110-230 V Salida DC máx. 30 V, 0,5 A resistente al cortocircuito 6,2 mm de ancho borne de tornillo Corriente térmica 0,5 A   </t>
  </si>
  <si>
    <t xml:space="preserve">convertidor de aislamiento galvánico AC/DC 24 V, Aislamiento de 3 vías entrada: 4-20 mA salida: 0-10 V borne de tornillo   </t>
  </si>
  <si>
    <t xml:space="preserve">convertidor de aislamiento galvánico AC/DC 24 V, Aislamiento de 3 vías entrada: 4-20 mA salida: 4-20 mA borne de tornillo   </t>
  </si>
  <si>
    <t xml:space="preserve">convertidor de aislamiento galvánico AC/DC 24 V, Aislamiento de 3 vías entrada: 0-10 V salida: 4-20 mA borne de tornillo   </t>
  </si>
  <si>
    <t xml:space="preserve">convertidor de aislamiento galvánico AC/DC 24-240 V, Aislamiento de 3 vías entrada: 0-60 mV, 0-100 mV 0-300 mV, 0-500 mV, 0-1 V 0-20 V, 2-10 V, 0-5 mA, 0-10 mA 2-10 V, 0-5 mA, 0-10 mA 0-20 mA, 4-20 mA, +-5 mA, +-20 mA salida: 0 - 10 V, 0/4 - 20 mA borne de resorte (inserción rápida)   </t>
  </si>
  <si>
    <t>Error: 404</t>
  </si>
  <si>
    <t xml:space="preserve">Relé de vigilancia digital vigilancia de tensión, 22,5 mm de 10 a 600V AC/DC Rebase por exceso y rebase por defecto AC/DC 24 hasta 240 V DC y AC 50 a 60Hz retardo de picos perturbadores 0,1 a 20 s Histéresis 0,1 a 300 V 1 conmutado con o sin memoria de fallos borne de tornillo Producto sucesor de 3UG3532-1AL20, 3UG3532-1AG20   </t>
  </si>
  <si>
    <t xml:space="preserve">¡ Producto a extinguir! El sucesor preferido es 3UG5514-1BR20 corte y secuencia de fases, subtensión ajustable relé de vigilancia analógico pérdida y secuencia de fase subtensión ajustable desequilibrio 20% fija 3 x 160 hasta 690 V AC 50 a 60Hz histéresis 5% fija tiempo de retardo 0-20 s 2 conmutados borne de tornillo   </t>
  </si>
  <si>
    <t xml:space="preserve">¡ Producto a extinguir! El sucesor preferido es 3UG5618-1CR20 secuencia y corte de fases, 3 x 160-690 V, tornillo relé de vigilancia digital para tensión de red trifásica corrección autom. de secuencia de fases corte de fase 3 x 160 hasta 690 V AC 50 a 60Hz subtensión y sobretensión 160-690 V histéresis 1-20 V retardo de desconexión 0-20 s desequilibrio 0-20% 1 CO para corrección de fase 1 CO para fallo de red borne de tornillo   </t>
  </si>
  <si>
    <t xml:space="preserve">Relé de vigilancia digital vigilancia de corriente, 22,5 mm de 0,05-10 A AC/DC Rebase por exceso y rebase por defecto AC/DC 24 hasta 240 V DC y AC 50 a 60Hz Retardo de arranque y retardo de picos perturbadores 0,1 a 20 s Histéresis 0,01 a 5 A 1 conmutado con o sin memoria de fallos borne de tornillo Producto sucesor de 3UG3522-1AL20, 3UG3522-1AG20 y 3UG3522-1AC48-0AA1   </t>
  </si>
  <si>
    <t xml:space="preserve">Relé de vigilancia digital vigilancia de velocidad de giro de 0,1 a 2200 r/min Rebase por exceso y rebase por defecto AC/DC 24 hasta 240 V DC y AC 50 a 60Hz retardo al arranque 1 a 900 s retardo de disparo 0,1 a 99,9 s Histéresis 0,1 a 99 r/min 1 conmutado con o sin memoria de fallos borne de tornillo Producto sucesor de 3UG3051   </t>
  </si>
  <si>
    <t xml:space="preserve">relé de vigilancia analógico vigilancia de nivel vigilancia de parada de 2 a 200 kOhm Rebase por exceso y rebase por defecto AC/DC 24 hasta 240 V DC y AC 50 a 60Hz Regulación de 2 puntos o de 1 punto retardo de disparo 0,5 a 10 s 1 conmutado borne de tornillo Producto sucesor de 3UG3501   </t>
  </si>
  <si>
    <t xml:space="preserve">relé de vigilancia vigilancia de pérdida de fase, de secuencia de fases y vigilancia de desequilibrio 3x 160-690 V AC, 15-70 Hz 1 conmutado borne de tornillo   </t>
  </si>
  <si>
    <t xml:space="preserve">variante con ajuste digital de relé de vigilancia vigilancia de pérdida de fase, de secuencia de fases, de asimetría, de frecuencia, de sobretensión y vigilancia de subtensión 3x 90-690 V AC, 15-70 Hz 2 conmutados borne de tornillo   </t>
  </si>
  <si>
    <t xml:space="preserve">Relé de vigilancia digital para la vigilancia de corriente de defecto (con transformador de corriente 3UL23) Rango de ajuste 0,03...40 A separado por umbral de aviso y valor de desconexión tensión de red AC/DC 24 .. 240V, 50 .. 60Hz Retardo de arranque y de disparo 0,1 a 20 s Histéresis de desconexión hasta 50% Histéresis de aviso 5% fija Ancho 22,5 mm, 2 conmutados con o sin memoria de fallos borne de tornillo   </t>
  </si>
  <si>
    <t xml:space="preserve">transformador diferencial para la vigilancia de corriente de defecto Abertura de paso 35 mm Corriente de defecto 30 mA...40 A   </t>
  </si>
  <si>
    <t xml:space="preserve">transformador diferencial para la vigilancia de corriente de defecto Abertura de paso 55 mm Corriente de defecto 30 mA...40 A   </t>
  </si>
  <si>
    <t xml:space="preserve">transformador diferencial para la vigilancia de corriente de defecto Abertura de paso 80 mm Corriente de defecto 30 mA...40 A   </t>
  </si>
  <si>
    <t xml:space="preserve">transformador diferencial para la vigilancia de corriente de defecto Abertura de paso 140 mm Corriente de defecto 30 mA...40 A   </t>
  </si>
  <si>
    <t xml:space="preserve">transformador diferencial para la vigilancia de corriente de defecto Abertura de paso 210 mm Corriente de defecto 30 mA...40 A   </t>
  </si>
  <si>
    <t xml:space="preserve">aparato de vigilancia de corriente diferencial analógico, Tipo A IDn 0,03 A 5 A 0,02 5 s   </t>
  </si>
  <si>
    <t xml:space="preserve">aparato de vigilancia de corriente diferencial Digital, 4 canales, Tipo A IDn 0,03 A 30 A 0,02 10 s (INS, SEL)   </t>
  </si>
  <si>
    <t xml:space="preserve">Transformador sumador de 30 mm   </t>
  </si>
  <si>
    <t xml:space="preserve">Transformador sumador de 70 mm   </t>
  </si>
  <si>
    <t xml:space="preserve">Transformador sumador de 105 mm   </t>
  </si>
  <si>
    <t xml:space="preserve">Transformador sumador de 140 mm   </t>
  </si>
  <si>
    <t xml:space="preserve">Transformador sumador de 210 mm   </t>
  </si>
  <si>
    <t xml:space="preserve">relé temporizador, electrónico con función estrella-triángulo 1NA instantáneo 1NA retardado 1 rango de tiempo, 1...20 s AC/DC 12-240 V con AC 50/60 Hz borne de tornillo   </t>
  </si>
  <si>
    <t xml:space="preserve">relé temporizador, electrónico retardado a la excitación 1 conmutado, 1 rango de tiempo 1,5...30 s AC/DC 12-240 V con AC 50/60 Hz con LED, borne de tornillo   </t>
  </si>
  <si>
    <t xml:space="preserve">relé temporizador, electrónico retardado a la excitación 1 conmutado, 1 rango de tiempo 5...100 s AC/DC 12-240 V con AC 50/60 Hz con LED, borne de tornillo   </t>
  </si>
  <si>
    <t xml:space="preserve">Relé temporizador, electrónico retardado a la excitación 1 conmutado, 7 rangos de tiempo 0,05 s...100 h, 12-240 V AC/DC con 50/60 Hz AC con LED, conexión por tornillo   </t>
  </si>
  <si>
    <t xml:space="preserve">relé temporizador, electrónico retardado a desexcitación sin señal de control o ejecución segura con paso momentáneo a conexión no volátil 7 rangos de tiempo 0,05...600 s AC/DC 12-240 V, 2 conmutados con AC 50/60 Hz con LED, borne de tornillo   </t>
  </si>
  <si>
    <t xml:space="preserve">relé temporizador, electrónico multifunción 2 conmutados, 7 funciones 7 rangos de tiempo 0,05 s ... 100 h AC/DC 12-240 V con LED, borne de tornillo   </t>
  </si>
  <si>
    <t xml:space="preserve">Relé de protección de motor por termistor Aparato de evaluación estándar Caja de 22,5 mm borne de tornillo 2 conmutados US = AC/DC 24 V-240 V rearme automático apto para interruptores bimetálicos 2 LED (READY/TRIPPED) aislamiento galvánico   </t>
  </si>
  <si>
    <t xml:space="preserve">Interruptor temporizado multifunción Contacto AC 230V 4 A 1 conmutado Control AC/DC12-230V   </t>
  </si>
  <si>
    <t xml:space="preserve">Interruptor temporizado de retardo T55 AC 230V 10 A 1 CO con tapa transparente   </t>
  </si>
  <si>
    <t xml:space="preserve">Contador horario 72 x 72 mm AC 230V 60Hz sin tapa cubrebornes   </t>
  </si>
  <si>
    <t xml:space="preserve">pulsador, 22 mm, redondo, plástico, negro, botón, rasante, momentáneo, con soporte, 1 NA, borne de tornillo   </t>
  </si>
  <si>
    <t xml:space="preserve">pulsador, 22 mm, redondo, plástico, rojo, botón, rasante, momentáneo, con soporte 1NC, borne de tornillo   </t>
  </si>
  <si>
    <t xml:space="preserve">pulsador, 22 mm, redondo, plástico, verde, botón, rasante, momentáneo, con soporte 1 NA, borne de tornillo   </t>
  </si>
  <si>
    <t xml:space="preserve">pulsador luminoso, 22 mm, redondo, plástico, rojo, botón, rasante, momentáneo, con soporte, 1NC, módulo de LED con LED intgr. 24 V AC/DC, borne de tornillo   </t>
  </si>
  <si>
    <t xml:space="preserve">pulsador luminoso, 22 mm, redondo, plástico, rojo, botón, rasante, momentáneo, con soporte, 1NC, módulo de LED con LED intgr. 110 V AC, borne de tornillo   </t>
  </si>
  <si>
    <t xml:space="preserve">pulsador luminoso, 22 mm, redondo, plástico, rojo, botón, rasante, momentáneo, con soporte, 1NC, módulo de LED con LED intgr. 230 V AC, borne de tornillo   </t>
  </si>
  <si>
    <t xml:space="preserve">pulsador luminoso, 22 mm, redondo, plástico, amarillo, botón, rasante, momentáneo, con soporte, 1 NA, módulo de LED con LED intgr. 24 V AC/DC, borne de tornillo   </t>
  </si>
  <si>
    <t xml:space="preserve">pulsador luminoso, 22 mm, redondo, plástico, amarillo, botón, rasante, momentáneo, con soporte, 1 NA, módulo de LED con LED intgr. 110 V AC, borne de tornillo   </t>
  </si>
  <si>
    <t xml:space="preserve">pulsador luminoso, 22 mm, redondo, plástico, amarillo, botón, rasante, momentáneo, con soporte, 1 NA, módulo de LED con LED intgr. 230 V AC, borne de tornillo   </t>
  </si>
  <si>
    <t xml:space="preserve">pulsador luminoso, 22 mm, redondo, plástico, verde, botón, rasante, momentáneo, con soporte, 1 NA, módulo de LED con LED intgr. 24 V AC/DC, borne de tornillo   </t>
  </si>
  <si>
    <t xml:space="preserve">pulsador luminoso, 22 mm, redondo, plástico, verde, botón, rasante, momentáneo, con soporte, 1 NA, módulo de LED con LED intgr. 110 V AC, borne de tornillo   </t>
  </si>
  <si>
    <t xml:space="preserve">pulsador luminoso, 22 mm, redondo, plástico, verde, botón, rasante, momentáneo, con soporte, 1 NA, módulo de LED con LED intgr. 230 V AC, borne de tornillo   </t>
  </si>
  <si>
    <t xml:space="preserve">selector, iluminable, 22 mm, redondo, plástico, blanco, selector, corto, 2 posiciones O-I, sostenido, 10:30h/13:30 h, con soporte, 1 NA, borne de tornillo   </t>
  </si>
  <si>
    <t xml:space="preserve">selector, iluminable, 22 mm, redondo, plástico, blanco, selector, corto, 3 posiciones I-O-II, sostenido, 10:30h/12h/13:30 h, con soporte, 1 NA, 1 NA, borne de tornillo   </t>
  </si>
  <si>
    <t xml:space="preserve">selector, iluminable, 22 mm, redondo, plástico, blanco, selector, corto, 2 posiciones O-I, sostenido, 10:30h/13:30 h, con soporte, con módulo de LED, con LED intgr. 110 V AC, 1 NA, borne de tornillo   </t>
  </si>
  <si>
    <t xml:space="preserve">Interruptor de llave RONIS, 22 mm, redondo, plástico, N.º de cerradura SB30, con 2 llaves, 2 posiciones O-I, sostenido, 10:30h/13:30 h, Extracción de llave O+I, con soporte, 1 NA, bornes de tornillo, cerraduras especiales posibles: SB31, 421, 455   </t>
  </si>
  <si>
    <t xml:space="preserve">Interruptor de llave RONIS, 22 mm, redondo, plástico, N.º de cerradura SB30, con 2 llaves, 3 posiciones I-O-II, sostenido, 10:30h/12h/13:30 h, extracción de llave I+O+II con soporte, 1 NA, 1 NA, bornes de tornillo, cerraduras especiales posibles: SB31, 421, 455   </t>
  </si>
  <si>
    <t xml:space="preserve">lámpara de señalización, 22 mm, redondo, plástico, rojo, lente, liso, con soporte, Módulo LED, CON LED INTGR. 24 V AC/DC, borne de tornillo   </t>
  </si>
  <si>
    <t xml:space="preserve">lámpara de señalización, 22 mm, redondo, plástico, rojo, lente, liso, con soporte, módulo de LED con LED intgr. 110 V AC, borne de tornillo   </t>
  </si>
  <si>
    <t xml:space="preserve">lámpara de señalización, 22 mm, redondo, plástico, rojo, lente, liso, con soporte, Módulo LED, con LED intgr. 230 V AC, borne de tornillo   </t>
  </si>
  <si>
    <t xml:space="preserve">lámpara de señalización, 22 mm, redondo, plástico, amarillo, lente, liso, con soporte, Módulo LED, CON LED INTGR. 24 V AC/DC, borne de tornillo   </t>
  </si>
  <si>
    <t xml:space="preserve">lámpara de señalización, 22 mm, redondo, plástico, amarillo, lente, liso, con soporte, módulo de LED con LED intgr. 110 V AC, borne de tornillo   </t>
  </si>
  <si>
    <t xml:space="preserve">lámpara de señalización, 22 mm, redondo, plástico, amarillo, lente, liso, con soporte, Módulo LED, con LED intgr. 230 V AC, borne de tornillo   </t>
  </si>
  <si>
    <t xml:space="preserve">lámpara de señalización, 22 mm, redondo, plástico, verde, lente, liso, con soporte, Módulo LED, CON LED INTGR. 24 V AC/DC, borne de tornillo   </t>
  </si>
  <si>
    <t xml:space="preserve">lámpara de señalización, 22 mm, redondo, plástico, verde, lente, liso, con soporte, módulo de LED con LED intgr. 110 V AC, borne de tornillo   </t>
  </si>
  <si>
    <t xml:space="preserve">lámpara de señalización, 22 mm, redondo, plástico, verde, lente, liso, con soporte, Módulo LED, con LED intgr. 230 V AC, borne de tornillo   </t>
  </si>
  <si>
    <t xml:space="preserve">pulsador, 22 mm, redondo, metal, brillante, negro, botón, rasante, momentáneo, con soporte, 1 NA, borne de tornillo   </t>
  </si>
  <si>
    <t xml:space="preserve">pulsador, 22 mm, redondo, metal, brillante, rojo, botón, rasante, momentáneo, con soporte, 1NC, borne de tornillo   </t>
  </si>
  <si>
    <t xml:space="preserve">pulsador, 22 mm, redondo, metal, brillante, verde, botón, rasante, momentáneo, 1 NA, borne de tornillo   </t>
  </si>
  <si>
    <t xml:space="preserve">pulsador, 22 mm, redondo, metal, brillante, azul, botón, rasante, momentáneo, 1 NA, borne de tornillo   </t>
  </si>
  <si>
    <t xml:space="preserve">pulsador luminoso, 22 mm, redondo, metal, brillante, rojo, botón, rasante, momentáneo, con soporte, 1NC, módulo de LED con LED intgr. 24 V AC/DC, borne de tornillo   </t>
  </si>
  <si>
    <t xml:space="preserve">pulsador luminoso, 22 mm, redondo, metal, brillante, rojo, botón, rasante, momentáneo, con soporte, 1NC, módulo de LED con LED intgr. 110 V AC, borne de tornillo   </t>
  </si>
  <si>
    <t xml:space="preserve">pulsador luminoso, 22 mm, redondo, metal, brillante, rojo, botón, rasante, momentáneo, con soporte, 1NC, módulo de LED con LED intgr. 230 V AC, borne de tornillo   </t>
  </si>
  <si>
    <t xml:space="preserve">pulsador luminoso, 22 mm, redondo, metal, brillante, amarillo, botón, rasante, momentáneo, con soporte, 1 NA, módulo de LED con LED intgr. 24 V AC/DC, borne de tornillo   </t>
  </si>
  <si>
    <t xml:space="preserve">pulsador luminoso, 22 mm, redondo, metal, brillante, amarillo, botón, rasante, momentáneo, con soporte, 1 NA, módulo de LED con LED intgr. 110 V AC, borne de tornillo   </t>
  </si>
  <si>
    <t xml:space="preserve">pulsador luminoso, 22 mm, redondo, metal, brillante, amarillo, botón, rasante, momentáneo, con soporte, 1 NA, módulo de LED con LED intgr. 230 V AC, borne de tornillo   </t>
  </si>
  <si>
    <t xml:space="preserve">pulsador luminoso, 22 mm, redondo, metal, brillante, verde, botón, rasante, momentáneo, con soporte, 1 NA, módulo de LED con LED intgr. 24 V AC/DC, borne de tornillo   </t>
  </si>
  <si>
    <t xml:space="preserve">pulsador luminoso, 22 mm, redondo, metal, brillante, verde, botón, rasante, momentáneo, con soporte, 1 NA, módulo de LED con LED intgr. 110 V AC, borne de tornillo   </t>
  </si>
  <si>
    <t xml:space="preserve">pulsador luminoso, 22 mm, redondo, metal, brillante, verde, botón, rasante, momentáneo, con soporte, 1 NA, módulo de LED con LED intgr. 230 V AC, borne de tornillo   </t>
  </si>
  <si>
    <t xml:space="preserve">pulsador luminoso, 22 mm, redondo, metal, brillante, azul, botón, rasante, momentáneo, con soporte, 1 NA, módulo de LED con LED intgr. 24 V AC/DC, borne de tornillo   </t>
  </si>
  <si>
    <t xml:space="preserve">pulsador luminoso, 22 mm, redondo, metal, brillante, azul, botón, rasante, momentáneo, con soporte, 1 NA, módulo de LED con LED intgr. 110 V AC, borne de tornillo   </t>
  </si>
  <si>
    <t xml:space="preserve">pulsador luminoso, 22 mm, redondo, metal, brillante, azul, botón, rasante, momentáneo, con soporte, 1 NA, módulo de LED con LED intgr. 230 V AC, borne de tornillo   </t>
  </si>
  <si>
    <t xml:space="preserve">selector, iluminable, 22 mm, redondo, metal, brillante, blanco, selector, corto, 2 posiciones O-I, sostenido, ángulo de maniobra 90°, 10:30h/13:30 h, con soporte, 1 NA, borne de tornillo   </t>
  </si>
  <si>
    <t xml:space="preserve">selector, iluminable, 22 mm, redondo, metal, brillante, blanco, selector, corto, 3 posiciones I-O-II, sostenido, ángulo de conmutación 2x45°, 10:30h/12h/13:30 h, con soporte, 1 NA, 1 NA, borne de tornillo   </t>
  </si>
  <si>
    <t xml:space="preserve">Interruptor de llave RONIS, 22 mm, redondo, metal, brillante, N.º de cerradura SB30, con 2 llaves, 2 posiciones O-I, sostenido, ángulo de maniobra 90°, 10:30h/13:30 h, Extracción de llave O+I, con soporte, 1 NA, bornes de tornillo, cerraduras especiales posibles: SB31, 421, 455   </t>
  </si>
  <si>
    <t xml:space="preserve">lámpara de señalización, 22 mm, redondo, metal, brillante, rojo, lente, liso, con soporte, módulo de LED CON LED INTGR. 24 V AC/DC, borne de tornillo   </t>
  </si>
  <si>
    <t xml:space="preserve">lámpara de señalización, 22 mm, redondo, metal, brillante, rojo, lente, liso, con soporte, módulo de LED con LED intgr. 110 V AC, borne de tornillo   </t>
  </si>
  <si>
    <t xml:space="preserve">lámpara de señalización, 22 mm, redondo, metal, brillante, rojo, lente, liso, con soporte, módulo de LED con LED intgr. 230 V AC, borne de tornillo   </t>
  </si>
  <si>
    <t xml:space="preserve">lámpara de señalización, 22 mm, redondo, metal, brillante, amarillo, lente, liso, con soporte, módulo de LED CON LED INTGR. 24 V AC/DC, borne de tornillo   </t>
  </si>
  <si>
    <t xml:space="preserve">lámpara de señalización, 22 mm, redondo, metal, brillante, amarillo, lente, liso, con soporte, módulo de LED con LED intgr. 110 V AC, borne de tornillo   </t>
  </si>
  <si>
    <t xml:space="preserve">lámpara de señalización, 22 mm, redondo, metal, brillante, amarillo, lente, liso, con soporte, módulo de LED con LED intgr. 230 V AC, borne de tornillo   </t>
  </si>
  <si>
    <t xml:space="preserve">lámpara de señalización, 22 mm, redondo, metal, brillante, verde, lente, liso, con soporte, módulo de LED CON LED INTGR. 24 V AC/DC, borne de tornillo   </t>
  </si>
  <si>
    <t xml:space="preserve">lámpara de señalización, 22 mm, redondo, metal, brillante, verde, lente, liso, con soporte, módulo de LED con LED intgr. 110 V AC, borne de tornillo   </t>
  </si>
  <si>
    <t xml:space="preserve">lámpara de señalización, 22 mm, redondo, metal, brillante, verde, lente, liso, con soporte, módulo de LED con LED intgr. 230 V AC, borne de tornillo   </t>
  </si>
  <si>
    <t xml:space="preserve">lámpara de señalización, 22 mm, redondo, metal, brillante, azul, lente, liso, con soporte, módulo de LED CON LED INTGR. 24 V AC/DC, borne de tornillo   </t>
  </si>
  <si>
    <t xml:space="preserve">lámpara de señalización, 22 mm, redondo, metal, brillante, azul, lente, liso, con soporte, módulo de LED con LED intgr. 110 V AC, borne de tornillo   </t>
  </si>
  <si>
    <t xml:space="preserve">lámpara de señalización, 22 mm, redondo, metal, brillante, azul, lente, liso, con soporte, módulo de LED con LED intgr. 230 V AC, borne de tornillo   </t>
  </si>
  <si>
    <t xml:space="preserve">caja para aparatos de mando, 22 mm, redondo, caja de plástico, parte superior de la caja en amarillo, 1 punto de mando de plástico, punto de mando central, A=pulsador de seta de PARADA DE EMERGENCIA color rojo 40 mm, desenclavamiento por giro, 1NC, bornes de tornillo, fijación en base, arriba y abajo 1xM20   </t>
  </si>
  <si>
    <t xml:space="preserve">caja para aparatos de mando, 22 mm, redondo, caja de plástico, parte superior de la caja en amarillo, con collar de protección, 1 punto de mando de plástico, A=pulsador de seta de PARADA DE EMERGENCIA color rojo 40 mm, desenclavamiento por giro, 1NC, 1NC, bornes de tornillo, fijación en base, arriba y abajo 1xM20   </t>
  </si>
  <si>
    <t xml:space="preserve">caja para aparatos de mando, 22 mm, redondo, caja de plástico, parte superior de la caja en amarillo, 1 punto de mando de plástico, punto de mando central, A=pulsador de puño de PARADA DE EMERGENCIA, rojo, enclavamiento positivo, desenclavamiento por tracción, 1NC, 1 NA, bornes de tornillo, fijación en la base   </t>
  </si>
  <si>
    <t xml:space="preserve">Collar de protección para pulsador de seta de Parada de emergencia, con o sin cerradura Ronis, diseño de 22 mm, amarillo, material plástico   </t>
  </si>
  <si>
    <t xml:space="preserve">Avisador acústico, compacto, 22 mm, redondo, plástico, negro, tono continuo de 2,4 kHz, IP40, presión acústica mín. 80 dB/10 cm, con soporte, tensión de empleo 24 V AC/DC, borne de tornillo   </t>
  </si>
  <si>
    <t xml:space="preserve">Avisador acústico, compacto, 22 mm, redondo, plástico, negro, tono continuo de 2,4 kHz, IP40, presión acústica mín. 80 dB/10 cm, con soporte, Tensión de empleo 110 V AC, borne de tornillo   </t>
  </si>
  <si>
    <t xml:space="preserve">Avisador acústico, compacto, 22 mm, redondo, plástico, negro, tono continuo de 2,4 kHz, IP40, presión acústica mín. 80 dB/10 cm, con soporte, tensión de empleo 230 V AC, borne de tornillo   </t>
  </si>
  <si>
    <t xml:space="preserve">potenciómetro, compacto, 22 mm, redondo, plástico, negro, 1k Ohm, con soporte, borne de tornillo   </t>
  </si>
  <si>
    <t xml:space="preserve">potenciómetro, compacto, 22 mm, redondo, plástico, negro, 2,2k Ohm, con soporte, borne de tornillo   </t>
  </si>
  <si>
    <t xml:space="preserve">potenciómetro, compacto, 22 mm, redondo, plástico, negro, 4,7k Ohm, con soporte, borne de tornillo   </t>
  </si>
  <si>
    <t xml:space="preserve">potenciómetro, compacto, 22 mm, redondo, plástico, negro, 10k Ohm, con soporte, borne de tornillo   </t>
  </si>
  <si>
    <t xml:space="preserve">Plaquita de identificación para potenciómetro, plaquita negra, inscripción blanca, con rotulación: con símbolo gráfico: arranque, diámetro exterior 40 mm   </t>
  </si>
  <si>
    <t xml:space="preserve">pulsador doble, 22 mm, redondo, plástico, verde: I, rojo: O, pulsadores, rasante y saliente   </t>
  </si>
  <si>
    <t xml:space="preserve">pulsadores dobles iluminado, 22 mm, redondo, plástico, verde: I, rojo: O, pulsadores, rasante y saliente   </t>
  </si>
  <si>
    <t xml:space="preserve">soporte, triple, plástico, pedido mínimo 5 ud. o un múltiplo   </t>
  </si>
  <si>
    <t xml:space="preserve">soporte, universal, triple, plástico/metal, pedido mínimo 5 uds. o un múltiplo   </t>
  </si>
  <si>
    <t xml:space="preserve">soporte, triple, metal, pedido mínimo 5 ud. o un múltiplo   </t>
  </si>
  <si>
    <t xml:space="preserve">módulo de contactos con 1 contacto, 1 NA, bornes de tornillo, para fijación en placa frontal, pedido mínimo 5 ud. o un múltiplo   </t>
  </si>
  <si>
    <t xml:space="preserve">módulo de LED con LED integrado, AC/DC 24-240 V, blanco, bornes de tornillo, para fijación en placa frontal   </t>
  </si>
  <si>
    <t xml:space="preserve">módulo de LED con LED integrado, AC/DC 24-240 V, blanco, bornes de tornillo, para fijación en base   </t>
  </si>
  <si>
    <t xml:space="preserve">Portaplaquitas, 22 mm, rasante, marco con bordes inferiores redondeados, negro, para plaquita de inscripción 12,5 mm x 27 mm, para pegar   </t>
  </si>
  <si>
    <t xml:space="preserve">Caperuza de protección de silicona para botón, rasante, 22 mm, transparente   </t>
  </si>
  <si>
    <t xml:space="preserve">Caperuza de protección de silicona para selector, corto, 22 mm, transparente   </t>
  </si>
  <si>
    <t xml:space="preserve">caperuza de protección de silicona para pulsador doble, rasante, transparente   </t>
  </si>
  <si>
    <t xml:space="preserve">Caja para aparatos de mando, 22 mm, circular, caja de plástico, parte superior de la caja de color gris, 1 punto de mando de plástico, rebaje para plaquita de inscripción, A=pulsador verde, plaquita: I, 1 NA, bornes de tornillo, fijación en base, plaquita adjunta   </t>
  </si>
  <si>
    <t xml:space="preserve">Caja para aparatos de mando, 22 mm, circular, caja de plástico, parte superior de la caja de color gris, 1 punto de mando de plástico, rebaje para plaquita de inscripción, A=pulsador rojo, plaquita: O, 1 NC, bornes de tornillo, fijación en base, plaquita adjunta   </t>
  </si>
  <si>
    <t xml:space="preserve">Caja para aparatos de mando, 22 mm, circular, caja de plástico, parte superior de la caja de color gris, 2 puntos de mando de plástico, B=pulsador verde, plaquita: I, 1 NA, bornes de tornillo, A=pulsador rojo, plaquita: O, 1 NC, bornes de tornillo, fijación en base, arriba y abajo 1 × M20 resp., plaquitas adjuntas   </t>
  </si>
  <si>
    <t xml:space="preserve">Caja para aparatos de mando, 22 mm, circular, caja de plástico, parte superior de la caja de color gris, 3 puntos de mando de plástico, C=lámpara de señalización transparente, plaquita LED 24 V, bornes de tornillo, B=pulsador verde, plaquita: I, 1 NA, bornes de tornillo, A=pulsador rojo, plaquita: O, 1 NC, bornes de tornillo, fijación en base, arriba y abajo 1 × M20 resp., plaquitas adjuntas   </t>
  </si>
  <si>
    <t xml:space="preserve">módulo de contactos con 1 contacto, 1 NA, bornes de tornillo, para fijación a base, pedido mínimo 5 ud. o un múltiplo   </t>
  </si>
  <si>
    <t xml:space="preserve">módulo de contactos con 1 contacto, 1NC, bornes de tornillo, para fijación a base, pedido mínimo 5 ud. o un múltiplo   </t>
  </si>
  <si>
    <t xml:space="preserve">SIRIUS ACT con PROFINET: módulo de interfaz de seguridad con 4 DI, 1 DQ (24 V DC), 1 AI (resolución A/D de 12 bits), 24 V DC, bornes de tornillo, fijación en panel, de 1 a 20 módulos de terminales conectables   </t>
  </si>
  <si>
    <t xml:space="preserve">SIRIUS ACT con PROFINET: módulo de interfaz estándar 24 V DC, bornes de tornillo, fijación en placa frontal de 1 a 20 módulos de terminales conectables   </t>
  </si>
  <si>
    <t xml:space="preserve">SIRIUS ACT: módulo de terminales (módulo de comandos) para fijación en placa frontal   </t>
  </si>
  <si>
    <t xml:space="preserve">SIRIUS ACT: módulo de terminales (módulo de comandos y LED), LED blanco integrado, para fijación en placa frontal   </t>
  </si>
  <si>
    <t xml:space="preserve">SIRIUS ACT: módulo de terminales (módulo de LED), LED blanco integrado, para fijación en placa frontal   </t>
  </si>
  <si>
    <t xml:space="preserve">pulsador, 22 mm, redondo, plástico, negro, botón, rasante, contacto momentáneo   </t>
  </si>
  <si>
    <t xml:space="preserve">pulsador, 22 mm, redondo, plástico, rojo, botón, rasante contacto momentáneo   </t>
  </si>
  <si>
    <t xml:space="preserve">pulsador, 22 mm, redondo, plástico, amarillo, botón, rasante contacto momentáneo   </t>
  </si>
  <si>
    <t xml:space="preserve">pulsador, 22 mm, redondo, plástico, verde, botón, rasante contacto momentáneo   </t>
  </si>
  <si>
    <t xml:space="preserve">pulsador luminoso, 22 mm, redondo, plástico, rojo, botón, rasante contacto momentáneo   </t>
  </si>
  <si>
    <t xml:space="preserve">pulsador luminoso, 22 mm, redondo, plástico, amarillo, botón, rasante contacto momentáneo   </t>
  </si>
  <si>
    <t xml:space="preserve">pulsador luminoso, 22 mm, redondo, plástico, verde, botón, rasante contacto momentáneo   </t>
  </si>
  <si>
    <t xml:space="preserve">lámpara de señalización, 22 mm, redondo, plástico, rojo, lente, liso   </t>
  </si>
  <si>
    <t xml:space="preserve">lámpara de señalización, 22 mm, redondo, plástico, amarillo, lente, liso   </t>
  </si>
  <si>
    <t xml:space="preserve">lámpara de señalización, 22 mm, redondo, plástico, verde, lente, liso   </t>
  </si>
  <si>
    <t xml:space="preserve">selector, iluminable, 22 mm, redondo, plástico, rojo, selector, corto, 2 posiciones O-I, sostenido, ángulo de maniobra 90°, 10:30h/13:30 h   </t>
  </si>
  <si>
    <t xml:space="preserve">selector, iluminable, 22 mm, redondo, plástico, verde, selector, corto, 2 posiciones O-I, sostenido, ángulo de maniobra 90°, 10:30h/13:30 h   </t>
  </si>
  <si>
    <t xml:space="preserve">selector, iluminable, 22 mm, redondo, plástico, blanco, selector, corto, 2 posiciones O-I, sostenido, ángulo de maniobra 90°, 10:30h/13:30 h   </t>
  </si>
  <si>
    <t xml:space="preserve">selector, iluminable, 22 mm, redondo, plástico, rojo, selector, corto, 3 posiciones I-O-II, sostenido, ángulo de conmutación 2x45°, 10:30h/12h/13:30 h   </t>
  </si>
  <si>
    <t xml:space="preserve">selector, iluminable, 22 mm, redondo, plástico, verde, selector, corto, 3 posiciones I-O-II, sostenido, ángulo de conmutación 2x45°, 10:30h/12h/13:30 h   </t>
  </si>
  <si>
    <t xml:space="preserve">selector, iluminable, 22 mm, redondo, plástico, blanco, selector, corto, 3 posiciones I-O-II, sostenido, ángulo de conmutación 2x45°, 10:30h/12h/13:30 h   </t>
  </si>
  <si>
    <t xml:space="preserve">cable plano, 7 hilos, Longitud 10 m   </t>
  </si>
  <si>
    <t xml:space="preserve">Módulo de memoria para 3RK3, 3SK2 y PROFINET 3SU1   </t>
  </si>
  <si>
    <t xml:space="preserve">elemento zumbador, negro, sonido continuo o pulsante, ajustable, 85 dB, AC/DC 24 V, diámetro 50 mm   </t>
  </si>
  <si>
    <t xml:space="preserve">elemento de luz permanente, con LED integrado, rojo, AC/DC 24 V, diámetro 50 mm   </t>
  </si>
  <si>
    <t xml:space="preserve">elemento de luz permanente, con LED integrado, verde, AC/DC 24 V, diámetro 50 mm   </t>
  </si>
  <si>
    <t xml:space="preserve">elemento de luz permanente, con LED integrado, amarillo, AC/DC 24 V, diámetro 50 mm   </t>
  </si>
  <si>
    <t xml:space="preserve">Elemento de conexión con tapa para el montaje en tubo,en suelo y en ángulo, accesorios para columnas de señalización, con diámetro de 50 mm   </t>
  </si>
  <si>
    <t xml:space="preserve">pata suelta, plástico, para montaje en suelo, sin tubo, accesorios para columnas de señalización, con diámetro de 50 mm   </t>
  </si>
  <si>
    <t xml:space="preserve">elemento de luz intermitente, con LED integrado, rojo, AC/DC 24 V, diámetro 50 mm   </t>
  </si>
  <si>
    <t xml:space="preserve">elemento de luz intermitente, con LED integrado, verde, AC/DC 24 V, diámetro 50 mm   </t>
  </si>
  <si>
    <t xml:space="preserve">elemento de luz intermitente, con LED integrado, amarillo, AC/DC 24 V, diámetro 50 mm   </t>
  </si>
  <si>
    <t xml:space="preserve">elemento zumbador, sonido continuo o pulsante, ajustable, 85 dB, 115 V AC/DC, diámetro 50 mm   </t>
  </si>
  <si>
    <t xml:space="preserve">elemento de luz intermitente, con LED integrado, rojo, AC 115 V, diámetro 50 mm   </t>
  </si>
  <si>
    <t xml:space="preserve">elemento de luz intermitente, con LED integrado, verde, AC 115 V, diámetro 50 mm   </t>
  </si>
  <si>
    <t xml:space="preserve">elemento de luz intermitente, con LED integrado, amarillo, AC 115 V, diámetro 50 mm   </t>
  </si>
  <si>
    <t xml:space="preserve">elemento zumbador, sonido continuo o pulsante, ajustable, 85 dB, 230 V AC, diámetro 50 mm   </t>
  </si>
  <si>
    <t xml:space="preserve">elemento de luz intermitente, con LED integrado, rojo, AC 230 V, diámetro 50 mm   </t>
  </si>
  <si>
    <t xml:space="preserve">elemento de luz intermitente, con LED integrado, verde, AC 230 V, diámetro 50 mm   </t>
  </si>
  <si>
    <t xml:space="preserve">elemento de luz intermitente, con LED integrado, amarillo, AC 230 V, diámetro 50 mm   </t>
  </si>
  <si>
    <t xml:space="preserve">elemento de luz intermitente, con LED integrado, transparente, 24 V AC/DC, diámetro 50 mm   </t>
  </si>
  <si>
    <t xml:space="preserve">elemento de luz intermitente, con LED integrado, azul, AC/DC 24 V, diámetro 50 mm   </t>
  </si>
  <si>
    <t xml:space="preserve">elemento de luz intermitente, con LED integrado, transparente, AC 115 V, diámetro 50 mm   </t>
  </si>
  <si>
    <t xml:space="preserve">elemento de luz intermitente, con LED integrado, azul, AC 115 V, diámetro 50 mm   </t>
  </si>
  <si>
    <t xml:space="preserve">elemento de luz intermitente, con LED integrado, transparente, AC 230 V, diámetro 50 mm   </t>
  </si>
  <si>
    <t xml:space="preserve">elemento de luz intermitente, con LED integrado, azul, AC 230 V, diámetro 50 mm   </t>
  </si>
  <si>
    <t xml:space="preserve">pata suelta, plástico, para montaje en tubo, accesorios para columnas de señalización, con diámetro de 70 mm   </t>
  </si>
  <si>
    <t xml:space="preserve">Tubo suelto, 100 mm de largo, accesorios para columnas de señalización, con diámetro de 50 mm y 70 mm   </t>
  </si>
  <si>
    <t xml:space="preserve">Caja de conexión para la pata, salida lateral del cable, también se puede usar sin pata, accesorios para columnas de señalización, con diámetro de 50 mm y 70 mm   </t>
  </si>
  <si>
    <t xml:space="preserve">Escuadra para montaje en pie, accesorios para columnas de señalización, con diámetro de 50 mm y 70 mm   </t>
  </si>
  <si>
    <t xml:space="preserve">elemento de luz permanente, con LED integrado, rojo, AC/DC 24 V, 70 mm de diámetro   </t>
  </si>
  <si>
    <t xml:space="preserve">elemento de luz permanente, con LED integrado, amarillo, AC/DC 24 V, 70 mm de diámetro   </t>
  </si>
  <si>
    <t xml:space="preserve">elemento de luz permanente, con LED integrado, transparente, AC/DC 24 V, 70 mm de diámetro   </t>
  </si>
  <si>
    <t xml:space="preserve">elemento de luz permanente, con LED integrado, azul, AC/DC 24 V, 70 mm de diámetro   </t>
  </si>
  <si>
    <t xml:space="preserve">elemento de luz permanente, con LED integrado, rojo, AC 115 V, 70 mm de diámetro   </t>
  </si>
  <si>
    <t xml:space="preserve">elemento de luz permanente, con LED integrado, amarillo, AC 115 V, 70 mm de diámetro   </t>
  </si>
  <si>
    <t xml:space="preserve">elemento de luz permanente, con LED integrado, transparente, AC 115 V, 70 mm de diámetro   </t>
  </si>
  <si>
    <t xml:space="preserve">elemento de luz permanente, con LED integrado, azul, AC 115 V, 70 mm de diámetro   </t>
  </si>
  <si>
    <t xml:space="preserve">elemento de luz permanente, con LED integrado, rojo, AC 230 V, 70 mm de diámetro   </t>
  </si>
  <si>
    <t xml:space="preserve">elemento de luz permanente, con LED integrado, amarillo, AC 230 V, 70 mm de diámetro   </t>
  </si>
  <si>
    <t xml:space="preserve">elemento de luz permanente, con LED integrado, transparente, AC 230 V, 70 mm de diámetro   </t>
  </si>
  <si>
    <t xml:space="preserve">elemento de luz permanente, con LED integrado, azul, AC 230 V, 70 mm de diámetro   </t>
  </si>
  <si>
    <t xml:space="preserve">elemento de luz de flash, c. electrónica de flash incorporada, rojo, DC 24 V, 70 mm de diámetro   </t>
  </si>
  <si>
    <t xml:space="preserve">elemento de luz de flash, c. electrónica de flash incorporada, verde, DC 24 V, 70 mm de diámetro   </t>
  </si>
  <si>
    <t xml:space="preserve">elemento de luz de flash, c. electrónica de flash incorporada, amarillo, DC 24 V, 70 mm de diámetro   </t>
  </si>
  <si>
    <t xml:space="preserve">elemento de luz de flash, c. electrónica de flash incorporada, transparente, DC 24 V, 70 mm de diámetro   </t>
  </si>
  <si>
    <t xml:space="preserve">elemento de luz de flash, c. electrónica de flash incorporada, azul, DC 24 V, 70 mm de diámetro   </t>
  </si>
  <si>
    <t xml:space="preserve">elemento de luz de flash, c. electrónica de flash incorporada, rojo, AC 115 V, 70 mm de diámetro   </t>
  </si>
  <si>
    <t xml:space="preserve">elemento de luz de flash, c. electrónica de flash incorporada, verde, AC 115 V, 70 mm de diámetro   </t>
  </si>
  <si>
    <t xml:space="preserve">elemento de luz de flash, c. electrónica de flash incorporada, amarillo, AC 115 V, 70 mm de diámetro   </t>
  </si>
  <si>
    <t xml:space="preserve">elemento de luz de flash, c. electrónica de flash incorporada, transparente, AC 115 V, 70 mm de diámetro   </t>
  </si>
  <si>
    <t xml:space="preserve">elemento de luz de flash, c. electrónica de flash incorporada, azul, AC 115 V, 70 mm de diámetro   </t>
  </si>
  <si>
    <t xml:space="preserve">elemento de luz de flash, c. electrónica de flash incorporada, rojo, AC 230 V, 70 mm de diámetro   </t>
  </si>
  <si>
    <t xml:space="preserve">elemento de luz de flash, c. electrónica de flash incorporada, verde, AC 230 V, 70 mm de diámetro   </t>
  </si>
  <si>
    <t xml:space="preserve">elemento de luz de flash, c. electrónica de flash incorporada, amarillo, AC 230 V, 70 mm de diámetro   </t>
  </si>
  <si>
    <t xml:space="preserve">elemento de luz de flash, c. electrónica de flash incorporada, transparente, AC 230 V, 70 mm de diámetro   </t>
  </si>
  <si>
    <t xml:space="preserve">elemento de luz de flash, c. electrónica de flash incorporada, azul, AC 230 V, 70 mm de diámetro   </t>
  </si>
  <si>
    <t xml:space="preserve">elemento zumbador, sonido continuo o pulsante, ajustable, 85 dB, negro, AC/DC 24 V, 70 mm de diámetro   </t>
  </si>
  <si>
    <t xml:space="preserve">Elemento de sirena, sonido continuo / sonido alternante, negro, 24 V AC/DC, 95 - 105 dB, IP65, 70 mm de diámetro   </t>
  </si>
  <si>
    <t xml:space="preserve">elemento zumbador, sonido continuo o pulsante, ajustable, 85 dB, negro, 115 V AC, 70 mm de diámetro   </t>
  </si>
  <si>
    <t xml:space="preserve">elemento zumbador, sonido continuo o pulsante, ajustable, 85 dB, negro, 230 V AC, 70 mm de diámetro   </t>
  </si>
  <si>
    <t xml:space="preserve">elemento de conexión, con tapa de cierre, negro, para montaje en tubo, con conexión de tornillo,   </t>
  </si>
  <si>
    <t xml:space="preserve">elemento de conexión, con tapa de cierre, negro, para montaje en suelo/ángulo, con conexión de tornillo,   </t>
  </si>
  <si>
    <t xml:space="preserve">tubo con pata, 100 mm de largo, accesorios para columnas de señalización, con diámetro de 70 mm   </t>
  </si>
  <si>
    <t xml:space="preserve">Tubo suelto, 150 mm de largo, accesorios para columnas de señalización, con diámetro de 50 mm y 70 mm   </t>
  </si>
  <si>
    <t xml:space="preserve">Tubo suelto, 250 mm de largo, accesorios para columnas de señalización, con diámetro de 50 mm y 70 mm   </t>
  </si>
  <si>
    <t xml:space="preserve">Tubo suelto, 1000 mm de largo, accesorios para columnas de señalización, con diámetro de 50 mm y 70 mm   </t>
  </si>
  <si>
    <t xml:space="preserve">Escuadra para montaje en zócalo, accesorios para columnas de señalización, con diámetro de 70 mm   </t>
  </si>
  <si>
    <t xml:space="preserve">LED, zócalo BA 15d, rojo, AC/DC 24 V, accesorios para columnas de señalización, con diámetro de 50 mm y 70 mm   </t>
  </si>
  <si>
    <t xml:space="preserve">LED, zócalo BA 15d, verde, AC/DC 24 V, accesorios para columnas de señalización, con diámetro de 50 mm y 70 mm   </t>
  </si>
  <si>
    <t xml:space="preserve">LED, zócalo BA 15d, amarillo, AC/DC 24 V, accesorios para columnas de señalización, con diámetro de 50 mm y 70 mm   </t>
  </si>
  <si>
    <t xml:space="preserve">LED, zócalo BA 15d, transparente, AC/DC 24 V, accesorios para columnas de señalización, con diámetro de 50 mm y 70 mm   </t>
  </si>
  <si>
    <t xml:space="preserve">LED, zócalo BA 15d, azul, AC/DC 24 V, accesorios para columnas de señalización, con diámetro de 50 mm y 70 mm   </t>
  </si>
  <si>
    <t xml:space="preserve">LED, zócalo BA 15d, rojo, AC 115 V, accesorios para columnas de señalización, con diámetro de 50 mm y 70 mm   </t>
  </si>
  <si>
    <t xml:space="preserve">LED, zócalo BA 15d, verde, AC 115 V, accesorios para columnas de señalización, con diámetro de 50 mm y 70 mm   </t>
  </si>
  <si>
    <t xml:space="preserve">LED, zócalo BA 15d, amarillo, AC 115 V, accesorios para columnas de señalización, con diámetro de 50 mm y 70 mm   </t>
  </si>
  <si>
    <t xml:space="preserve">LED, zócalo BA 15d, transparente, AC 115 V, accesorios para columnas de señalización, con diámetro de 50 mm y 70 mm   </t>
  </si>
  <si>
    <t xml:space="preserve">LED, zócalo BA 15d, azul, AC 115 V, accesorios para columnas de señalización, con diámetro de 50 mm y 70 mm   </t>
  </si>
  <si>
    <t xml:space="preserve">LED, zócalo BA 15d, rojo, AC 230 V, accesorios para columnas de señalización, con diámetro de 50 mm y 70 mm   </t>
  </si>
  <si>
    <t xml:space="preserve">LED, zócalo BA 15d, verde, AC 230 V, accesorios para columnas de señalización, con diámetro de 50 mm y 70 mm   </t>
  </si>
  <si>
    <t xml:space="preserve">LED, zócalo BA 15d, amarillo, AC 230 V, accesorios para columnas de señalización, con diámetro de 50 mm y 70 mm   </t>
  </si>
  <si>
    <t xml:space="preserve">LED, zócalo BA 15d, transparente, AC 230 V, accesorios para columnas de señalización, con diámetro de 50 mm y 70 mm   </t>
  </si>
  <si>
    <t xml:space="preserve">LED, zócalo BA 15d, azul, AC 230 V, accesorios para columnas de señalización, con diámetro de 50 mm y 70 mm   </t>
  </si>
  <si>
    <t xml:space="preserve">interruptor de posición caja de plástico sin caja 30 mm 1NA/1NC contactos de acción brusca vástago metálico, IP20   </t>
  </si>
  <si>
    <t xml:space="preserve">interruptor de posición caja de plástico según DIN EN 50047, 31 mm Conexión del aparato 1x (M20 x 1,5) 1NA/1NC contactos de acción brusca integrado (no intercambiables) palanca articulada, longitud 21 mm ajustable en lado derecho/izquierdo con rodillo de plástico de 19 mm   </t>
  </si>
  <si>
    <t xml:space="preserve">interruptor de posición caja de plástico según DIN EN 50047, 31 mm Conexión del aparato 1x (M20 x 1,5) 1NA/1NC contactos de acción brusca integrado (no intercambiables) palanca de rodillo con rodillo de plástico de 13 mm   </t>
  </si>
  <si>
    <t xml:space="preserve">interruptor de posición caja de plástico según EN 50047, 31 mm conexión del aparato 1x (M20 × 1,5) 1NA/1NC de acción brusca integrado (no intercambiable) vástago reforzado forma B   </t>
  </si>
  <si>
    <t xml:space="preserve">interruptor de posición caja de plástico según DIN EN 50047, 31 mm Conexión del aparato 1x (M20 x 1,5) 1NA/1NC contactos de acción brusca integrado (no intercambiables) vástago de rodillo, Forma C con rodillo de plástico de 10 mm   </t>
  </si>
  <si>
    <t xml:space="preserve">interruptor de posición caja metálica 40 mm según DIN EN 50041 Conexión del aparato 1x (M20 x 1,5) 1NA/1NC contactos de acción brusca Actuador de fracción de vuelta derecha/izquierda regulable con palanca metálica de longitud ajustable de 100 mm de largo y rodillo de plástico de 19 mm   </t>
  </si>
  <si>
    <t xml:space="preserve">interruptor de posición caja metálica 40 mm según DIN EN 50041 Conexión del aparato 1x (M20 x 1,5) 1NA/1NC contactos de acción brusca Actuador de fracción de vuelta derecha/izquierda ajustable, Palanca de varilla de plástico, 200 mm de long.   </t>
  </si>
  <si>
    <t xml:space="preserve">interruptor de posición caja metálica 40 mm según DIN EN 50041 Conexión del aparato 1x (M20 x 1,5) 1NA/1NC contactos de acción brusca vástago simple, acero inoxidable   </t>
  </si>
  <si>
    <t xml:space="preserve">interruptor de posición caja metálica 40 mm según DIN EN 50041, Conexión del aparato 1x (M20 x 1,5) 1NA/1NC contactos de acción brusca, vástago de rodillo con 3mm de sobrecarrera y rodillo de acero inoxidable 13 mm   </t>
  </si>
  <si>
    <t xml:space="preserve">interruptor de posición Caja metálica, 56 mm de ancho Conexión del aparato 3x (M20x 1,5) 1NA/1NC contactos de acción brusca palanca de rodillo, palanca metálica y rodillo de plástico de 22 mm   </t>
  </si>
  <si>
    <t xml:space="preserve">interruptor de posición Caja metálica, 56 mm de ancho Conexión del aparato 3x (M20x 1,5) 1NA/1NC contactos de acción brusca Actuador de fracción de vuelta derecha/izquierda ajustable, con palanca metálica 27 mm de long. y rodillo de plástico 19 mm   </t>
  </si>
  <si>
    <t xml:space="preserve">interruptor de posición Caja metálica, 56 mm de ancho, Conexión del aparato 3x (M20x 1,5), 1NA/1NC contactos de acción brusca, cabeza de varilla flexible, 142,5 mm de longitud total, vástago de plástico   </t>
  </si>
  <si>
    <t xml:space="preserve">interruptor de posición Caja metálica, 56 mm de ancho Conexión del aparato 3x (M20x 1,5) 1NA/1NC contactos de acción brusca vástago simple, acero inoxidable   </t>
  </si>
  <si>
    <t xml:space="preserve">interruptor de posición Caja metálica, 56 mm de ancho, Conexión del aparato 3x (M20x 1,5) 1NA/1NC contactos de acción brusca, Vástago de rodillo con 3mm de sobrecarrera, Rodillo de acero inoxidable 13 mm   </t>
  </si>
  <si>
    <t xml:space="preserve">automático magnetotérmico C0.5 230/400 V; 6kA; de 1 polo; característica C; In=0,5 A   </t>
  </si>
  <si>
    <t xml:space="preserve">automático magnetotérmico C1 230/400 V; 6kA; de 1 polo; característica C; In=1 A   </t>
  </si>
  <si>
    <t xml:space="preserve">automático magnetotérmico 230/400 V 6 kA, 1 polo, C, 2 A   </t>
  </si>
  <si>
    <t xml:space="preserve">automático magnetotérmico 230/400 V 6 kA, 1 polo, C, 4 A   </t>
  </si>
  <si>
    <t xml:space="preserve">automático magnetotérmico 230/400 V 6 kA, 1 polo, C, 6 A   </t>
  </si>
  <si>
    <t xml:space="preserve">automático magnetotérmico 230/400 V 6 kA, 1 polo, C, 10 A   </t>
  </si>
  <si>
    <t xml:space="preserve">automático magnetotérmico 230/400 V 6 kA, 1 polo, C, 16 A   </t>
  </si>
  <si>
    <t xml:space="preserve">automático magnetotérmico 230/400 V 6 kA, 1 polo, C, 20 A   </t>
  </si>
  <si>
    <t xml:space="preserve">automático magnetotérmico C25 230/400 V; 6kA; de 1 polo; característica C; In=25 A   </t>
  </si>
  <si>
    <t xml:space="preserve">automático magnetotérmico 230/400 V 6 kA, 1 polo, C, 32 A   </t>
  </si>
  <si>
    <t xml:space="preserve">automático magnetotérmico 230/400 V 6 kA, 1 polo, C, 40 A   </t>
  </si>
  <si>
    <t xml:space="preserve">automático magnetotérmico C50 230/400 V; 6kA; de 1 polo; característica C; In=50 A   </t>
  </si>
  <si>
    <t xml:space="preserve">automático magnetotérmico C63 230/400 V; 6kA; de 1 polo; característica C; In=63 A   </t>
  </si>
  <si>
    <t xml:space="preserve">automático magnetotérmico C0.5 400 V; 6kA; de 2 polos; característica C; In=0,5 A   </t>
  </si>
  <si>
    <t xml:space="preserve">automático magnetotérmico C1 400 V; 6kA; de 2 polos; característica C; In=1 A   </t>
  </si>
  <si>
    <t xml:space="preserve">automático magnetotérmico 400 V 6 kA, 2 polos, C, 2 A   </t>
  </si>
  <si>
    <t xml:space="preserve">automático magnetotérmico 400 V 6 kA, 2 polos, C, 4 A   </t>
  </si>
  <si>
    <t xml:space="preserve">automático magnetotérmico 400 V 6 kA, 2 polos, C, 6 A   </t>
  </si>
  <si>
    <t xml:space="preserve">automático magnetotérmico 400 V 6 kA, 2 polos, C, 10 A   </t>
  </si>
  <si>
    <t xml:space="preserve">automático magnetotérmico 400 V 6 kA, 2 polos, C, 16 A   </t>
  </si>
  <si>
    <t xml:space="preserve">automático magnetotérmico 400 V 6 kA, 2 polos, C, 20 A   </t>
  </si>
  <si>
    <t xml:space="preserve">automático magnetotérmico 400 V 6 kA, 2 polos, C, 25 A   </t>
  </si>
  <si>
    <t xml:space="preserve">automático magnetotérmico 400 V 6 kA, 2 polos, C, 32 A   </t>
  </si>
  <si>
    <t xml:space="preserve">automático magnetotérmico 400 V 6 kA, 2 polos, C, 40 A   </t>
  </si>
  <si>
    <t xml:space="preserve">automático magnetotérmico 400 V 6 kA, 2 polos, C, 50 A   </t>
  </si>
  <si>
    <t xml:space="preserve">automático magnetotérmico 400 V 6 kA, 2 polos, C, 63 A   </t>
  </si>
  <si>
    <t xml:space="preserve">automático magnetotérmico C0.5 400 V; 6kA; de 3 polos; característica C; In=0,5 A   </t>
  </si>
  <si>
    <t xml:space="preserve">automático magnetotérmico C1 400 V; 6kA; de 3 polos; característica C; In=1 A   </t>
  </si>
  <si>
    <t xml:space="preserve">automático magnetotérmico 400 V 6 kA, tripolar, C, 2 A   </t>
  </si>
  <si>
    <t xml:space="preserve">automático magnetotérmico C4 400 V; 6kA; de 3 polos; característica C; In=4A   </t>
  </si>
  <si>
    <t xml:space="preserve">automático magnetotérmico C6 400 V; 6kA; de 3 polos; característica C; In=6A   </t>
  </si>
  <si>
    <t xml:space="preserve">automático magnetotérmico 400 V 6 kA, tripolar, C, 10 A   </t>
  </si>
  <si>
    <t xml:space="preserve">automático magnetotérmico 400 V 6 kA, tripolar, C, 16 A   </t>
  </si>
  <si>
    <t xml:space="preserve">automático magnetotérmico 400 V 6 kA, tripolar, C, 20 A   </t>
  </si>
  <si>
    <t xml:space="preserve">automático magnetotérmico 400 V 6 kA, tripolar, C, 25 A   </t>
  </si>
  <si>
    <t xml:space="preserve">automático magnetotérmico 400 V 6 kA, tripolar, C, 32 A   </t>
  </si>
  <si>
    <t xml:space="preserve">automático magnetotérmico 400 V 6 kA, tripolar, C, 40 A   </t>
  </si>
  <si>
    <t xml:space="preserve">automático magnetotérmico 400 V 6 kA, tripolar, C, 50 A   </t>
  </si>
  <si>
    <t xml:space="preserve">automático magnetotérmico 400 V 6 kA, tripolar, C, 63 A   </t>
  </si>
  <si>
    <t xml:space="preserve">Automático magnetotérmico 230/400V 10kA, 1 polo, C, 1A   </t>
  </si>
  <si>
    <t xml:space="preserve">Automático magnetotérmico 415V 10kA, 2 polos, C, 0,5 A   </t>
  </si>
  <si>
    <t xml:space="preserve">Automático magnetotérmico 400V 10kA, 2 polos, C, 1A   </t>
  </si>
  <si>
    <t xml:space="preserve">Automático magnetotérmico 415V 10kA, 2 polos, C, 2A   </t>
  </si>
  <si>
    <t xml:space="preserve">Automático magnetotérmico 415V 10kA, 2 polos, C, 4A   </t>
  </si>
  <si>
    <t xml:space="preserve">Automático magnetotérmico 415V 10kA, 2 polos, C, 6A   </t>
  </si>
  <si>
    <t xml:space="preserve">Automático magnetotérmico 415V 10kA, 2 polos, C, 10A   </t>
  </si>
  <si>
    <t xml:space="preserve">Automático magnetotérmico 415V 10kA, 2 polos, C, 16 A   </t>
  </si>
  <si>
    <t xml:space="preserve">Automático magnetotérmico 415V 10kA, 2 polos, C, 20 A   </t>
  </si>
  <si>
    <t xml:space="preserve">Automático magnetotérmico 415V 10kA, 2 polos, C, 25 A   </t>
  </si>
  <si>
    <t xml:space="preserve">Automático magnetotérmico 415V 10kA, 2 polos, C, 32 A   </t>
  </si>
  <si>
    <t xml:space="preserve">Automático magnetotérmico 415V 10kA, 2 polos, C, 40A   </t>
  </si>
  <si>
    <t xml:space="preserve">Automático magnetotérmico 415V 10kA, 2 polos, C, 50A   </t>
  </si>
  <si>
    <t xml:space="preserve">Automático magnetotérmico 415V 10kA, 2 polos, C, 63A   </t>
  </si>
  <si>
    <t xml:space="preserve">Automático magnetotérmico 415V 10kA, 3 polos, C, 0,5 A   </t>
  </si>
  <si>
    <t xml:space="preserve">Automático magnetotérmico 400V 10kA, 3 polos, C, 1A   </t>
  </si>
  <si>
    <t xml:space="preserve">Automático magnetotérmico 415V 10kA, 3 polos, C, 2A   </t>
  </si>
  <si>
    <t xml:space="preserve">Automático magnetotérmico 415V 10kA, 3 polos, C, 4A   </t>
  </si>
  <si>
    <t xml:space="preserve">Automático magnetotérmico 415V 10kA, 3 polos, C, 6A   </t>
  </si>
  <si>
    <t xml:space="preserve">Automático magnetotérmico 415V 10kA, 3 polos, C, 10A   </t>
  </si>
  <si>
    <t xml:space="preserve">Automático magnetotérmico 415V 10kA, 3 polos, C, 16 A   </t>
  </si>
  <si>
    <t xml:space="preserve">Automático magnetotérmico 415V 10kA, 3 polos, C, 20 A   </t>
  </si>
  <si>
    <t xml:space="preserve">Automático magnetotérmico 415V 10kA, 3 polos, C, 25 A   </t>
  </si>
  <si>
    <t xml:space="preserve">Automático magnetotérmico 415V 10kA, 3 polos, C, 32 A   </t>
  </si>
  <si>
    <t xml:space="preserve">Automático magnetotérmico 415V 10kA, 3 polos, C, 40A   </t>
  </si>
  <si>
    <t xml:space="preserve">Automático magnetotérmico 415V 10kA, 3 polos, C, 50A   </t>
  </si>
  <si>
    <t xml:space="preserve">Automático magnetotérmico 415V 10kA, 3 polos, C, 63A   </t>
  </si>
  <si>
    <t xml:space="preserve">Automático magnetotérmico 400V 10kA, 3 polos, C, 80A, T=70 mm   </t>
  </si>
  <si>
    <t xml:space="preserve">Automático magnetotérmico 400V 10kA, 3 polos, C, 100 A, T=70 mm   </t>
  </si>
  <si>
    <t xml:space="preserve">automático magnetotérmico corriente universal DC 220V AC 230/400V 10kA, 1 polo, C, 0,5 A   </t>
  </si>
  <si>
    <t xml:space="preserve">automático magnetotérmico corriente universal DC 220V AC 230/400V 10kA, 1 polo, C, 01A   </t>
  </si>
  <si>
    <t xml:space="preserve">Automático magnetotérmico corriente universal DC 220V AC 230/400V 10 kA, 1 polo, C, 2A   </t>
  </si>
  <si>
    <t xml:space="preserve">automático magnetotérmico corriente universal DC 220V AC 230/400V 10kA, 1 polo, C, 03A   </t>
  </si>
  <si>
    <t xml:space="preserve">automático magnetotérmico corriente universal DC 220V AC 230/400V 10kA, 1 polo, C, 04A   </t>
  </si>
  <si>
    <t xml:space="preserve">automático magnetotérmico corriente universal DC 220V AC 230/400V 10kA, 1 polo, C, 06A   </t>
  </si>
  <si>
    <t xml:space="preserve">automático magnetotérmico corriente universal DC 220V AC 230/400V 10kA, 1 polo, C, 10A   </t>
  </si>
  <si>
    <t xml:space="preserve">automático magnetotérmico corriente universal DC 220V AC 230/400V 10kA, 1 polo, C, 16 A   </t>
  </si>
  <si>
    <t xml:space="preserve">automático magnetotérmico corriente universal DC 220V AC 230/400V 10kA, 1 polo, C, 20 A   </t>
  </si>
  <si>
    <t xml:space="preserve">automático magnetotérmico corriente universal DC 220V AC 230/400V 10kA, 1 polo, C, 25 A   </t>
  </si>
  <si>
    <t xml:space="preserve">automático magnetotérmico corriente universal DC 220V AC 230/400V 10kA, 1 polo, C, 32 A   </t>
  </si>
  <si>
    <t xml:space="preserve">automático magnetotérmico corriente universal DC 220V AC 230/400V 10kA, 1 polo, C, 40A   </t>
  </si>
  <si>
    <t xml:space="preserve">automático magnetotérmico corriente universal DC 220V AC 230/400V 10kA, 1 polo, C, 50A   </t>
  </si>
  <si>
    <t xml:space="preserve">automático magnetotérmico corriente universal DC 220V AC 230/400V 10kA, 1 polo, C, 63A   </t>
  </si>
  <si>
    <t xml:space="preserve">automático magnetotérmico corriente universal DC 440V AC 400V 10kA, 2 polos, C, 0,5 A   </t>
  </si>
  <si>
    <t xml:space="preserve">automático magnetotérmico corriente universal DC 440V AC 400V 10kA, 2 polos, C, 01A   </t>
  </si>
  <si>
    <t xml:space="preserve">automático magnetotérmico corriente universal DC 440V AC 400V 10kA, 2 polos, C, 02A   </t>
  </si>
  <si>
    <t xml:space="preserve">automático magnetotérmico corriente universal DC 440V AC 400V 10kA, 2 polos, C, 03A   </t>
  </si>
  <si>
    <t xml:space="preserve">automático magnetotérmico corriente universal DC 440V AC 400V 10kA, 2 polos, C, 04A   </t>
  </si>
  <si>
    <t xml:space="preserve">automático magnetotérmico corriente universal DC 440V AC 400V 10kA, 2 polos, C, 6A   </t>
  </si>
  <si>
    <t xml:space="preserve">automático magnetotérmico corriente universal DC 440V AC 400V 10kA, 2 polos, C, 10A   </t>
  </si>
  <si>
    <t xml:space="preserve">automático magnetotérmico corriente universal DC 440V AC 400V 10kA, 2 polos, C, 16 A   </t>
  </si>
  <si>
    <t xml:space="preserve">automático magnetotérmico corriente universal DC 440V AC 400V 10kA, 2 polos, C, 20 A   </t>
  </si>
  <si>
    <t xml:space="preserve">automático magnetotérmico corriente universal DC 440V AC 400V 10kA, 2 polos, C, 25 A   </t>
  </si>
  <si>
    <t xml:space="preserve">automático magnetotérmico corriente universal DC 440V AC 400V 10kA, 2 polos, C, 32 A   </t>
  </si>
  <si>
    <t xml:space="preserve">automático magnetotérmico corriente universal DC 440V AC 400V 10kA, 2 polos, C, 40A   </t>
  </si>
  <si>
    <t xml:space="preserve">automático magnetotérmico corriente universal DC 440V AC 400V 10kA, 2 polos, C, 50A   </t>
  </si>
  <si>
    <t xml:space="preserve">automático magnetotérmico corriente universal DC 440V AC 400V 10kA, 2 polos, C, 63A   </t>
  </si>
  <si>
    <t xml:space="preserve">bloque de contactos auxiliares 1 NA + 1 NC para automático magnetotérmico 5SL, 5SY, 5SP interruptor incorporado 5TL1, interruptor dif./aut. 5SU1, interruptor diferencial 5SV (con 5SU1 se necesita la unión con asa 5ST3805-1)   </t>
  </si>
  <si>
    <t xml:space="preserve">bloque de señalización de fallo 1 NA + 1 NC para automático magnetotérmico 5SL, 5SY, 5SP interruptor dif./aut. 5SU1, interruptor diferencial 5SV (con 5SU1 se necesita la unión con asa 5ST3805-1)   </t>
  </si>
  <si>
    <t xml:space="preserve">bloque de señalización de fallo 2 NC para automático magnetotérmico 5SL, 5SY, 5SP interruptor dif./aut. 5SU1, interruptor diferencial 5SV (con 5SU1 se necesita la unión con asa 5ST3805-1)   </t>
  </si>
  <si>
    <t xml:space="preserve">disparador shunt de apertura 110-415 V CA para automático magnetotérmico 5SL4, 5SY, 5SP, interruptor dif./aut. 5SU1, interruptor diferencial 5SV (con 5SU1 se necesita la unión con asa 5ST3805-1)   </t>
  </si>
  <si>
    <t xml:space="preserve">disparador de mínima tensión 230 V AC, con 6 bornes para automático magnetotérmico 5SL4, 5SY, 5SP FI/LS 5SU1, FI 5SV (con 5SU1 se necesita la unión con asa 5ST3805-1)   </t>
  </si>
  <si>
    <t xml:space="preserve">unión con asa para diferencial combinado 5SU1 prof.=70 mm para adosar componentes adicionales (1 juego=5 uds. en bolsa de polietileno)   </t>
  </si>
  <si>
    <t xml:space="preserve">Bloque distribuidor 1 polo, 80A, 690V entrada: 1x 16 mm2 salida: 8x 10 mm2 para montaje en perfil DIN   </t>
  </si>
  <si>
    <t xml:space="preserve">Bloque distribuidor 1 polo, 125 A, 690V entrada: 1x 10-35+1x 6-16 mm2 salida: 6x 2,5-16 mm2 para montaje en perfil DIN   </t>
  </si>
  <si>
    <t xml:space="preserve">Bloque distribuidor 1 polo, 160 A, 690V entrada: 1x 10-70 mm2 salida: 6x 2,5-16 mm2 para montaje en perfil DIN   </t>
  </si>
  <si>
    <t xml:space="preserve">Bloque distribuidor 1 polo, 250A, 690V entrada: 1x 35-120 mm2 salida: 2x2,5-25+5x 2,5-16+4x 2,5-10 mm2 para montaje en perfil DIN   </t>
  </si>
  <si>
    <t xml:space="preserve">Bloque distribuidor 1 polo, 400A, 690V entrada: 1x 95-185 mm2 salida: 2x2,5-25+5x 2,5-16+4x 2,5-10 mm2 para montaje en perfil DIN   </t>
  </si>
  <si>
    <t xml:space="preserve">Bloque distribuidor 4 polos, 80A, 500V entrada: 1x 6-16 mm2 salida: 8x 4-10 mm2 para montaje en perfil DIN   </t>
  </si>
  <si>
    <t xml:space="preserve">Bloque distribuidor 4 polos, 125 A, 690V entrada: 1x 25/35 mm2 salida: 4x 16+7x 10 mm2 para montaje en perfil DIN   </t>
  </si>
  <si>
    <t xml:space="preserve">Bloque distribuidor 4 polos, 160 A, 500V entrada: 1x 10-35 mm2 salida: 3x 6-25+8x 2,5-16 mm2 para montaje en perfil DIN   </t>
  </si>
  <si>
    <t xml:space="preserve">embarrado clavija protegido contra contactos directos, 10 mm2 1 fase, 1016 mm de largo cortable, sin bridas de proceso   </t>
  </si>
  <si>
    <t xml:space="preserve">embarrado clavija protegido contra contactos directos, 10 mm2 2 fases, 1016 mm de largo cortable, sin bridas de proceso   </t>
  </si>
  <si>
    <t xml:space="preserve">embarrado clavija protegido contra contactos directos, 10 mm2 3 fases, 1016 mm de largo cortable, sin bridas de proceso   </t>
  </si>
  <si>
    <t xml:space="preserve">embarrado clavija protegido contra contactos directos, 10 mm2 4 fases, 1016 mm de largo cortable, sin bridas de proceso   </t>
  </si>
  <si>
    <t xml:space="preserve">embarrado clavija protegido contra contactos directos, 16 mm2 1 fase, 1016 mm de largo cortable, sin bridas de proceso   </t>
  </si>
  <si>
    <t xml:space="preserve">embarrado clavija protegido contra contactos directos, 16 mm2 2 fases, 1016 mm de largo cortable, sin bridas de proceso   </t>
  </si>
  <si>
    <t xml:space="preserve">embarrado clavija protegido contra contactos directos, 16 mm2 3 fases, 1016 mm de largo cortable, sin bridas de proceso   </t>
  </si>
  <si>
    <t xml:space="preserve">embarrado clavija protegido contra contactos directos, 16 mm2 4 fases, 1016 mm de largo cortable, sin bridas de proceso   </t>
  </si>
  <si>
    <t xml:space="preserve">casquete para embarrado clavija 2-3 fases   </t>
  </si>
  <si>
    <t xml:space="preserve">casquete para embarrado clavija monofásico   </t>
  </si>
  <si>
    <t xml:space="preserve">protección contra el contacto para conexiones libres amarillo   </t>
  </si>
  <si>
    <t xml:space="preserve">Borne de conexión 25 mm2 versión de vástago con aislamiento posterior conducción fina de conductores recta   </t>
  </si>
  <si>
    <t xml:space="preserve">Borne de conexión 25 mm2 versión de vástago con aislamiento posterior conducción fina de conductores derecha   </t>
  </si>
  <si>
    <t xml:space="preserve">Interruptores FI/LS, 6 kA, 1 P+N, Tipo AC, 30 mA, Curva C, Entrada: 25 A, Un AC: 230 V   </t>
  </si>
  <si>
    <t xml:space="preserve">Interruptores FI/LS, 10 kA, 2P, tipo A, 30 mA, Curva B, Entrada: 25 A, Un AC: 230 V   </t>
  </si>
  <si>
    <t xml:space="preserve">interruptor diferencial, de 2 polos, tipo AC, In: 16 A, 10 mA, Un AC: 230 V,   </t>
  </si>
  <si>
    <t xml:space="preserve">interruptor diferencial, de 2 polos, tipo AC, In: 25 A, 30 mA, Un AC: 230 V,   </t>
  </si>
  <si>
    <t xml:space="preserve">interruptor diferencial, de 2 polos, tipo AC, In: 40 A, 30 mA, Un AC: 230 V,   </t>
  </si>
  <si>
    <t xml:space="preserve">interruptor diferencial, de 2 polos, tipo AC, In: 63 A, 30 mA, Un AC: 230 V,   </t>
  </si>
  <si>
    <t xml:space="preserve">interruptor diferencial, de 2 polos, tipo AC, In: 80 A, 30 mA, Un AC: 230 V El uso de estos aparatos no se permite en todos los países. ¡Observar las condiciones nacionales de instalación!   </t>
  </si>
  <si>
    <t xml:space="preserve">interruptor diferencial, 2 polos, Tipo AC, Entrada: 100 A, 30 mA, Un AC: 230 V   </t>
  </si>
  <si>
    <t xml:space="preserve">interruptor diferencial, de 4 polos, tipo AC, In: 25 A, 30 mA, Un AC: 400 V,   </t>
  </si>
  <si>
    <t xml:space="preserve">interruptor diferencial, de 4 polos, tipo AC, In: 40 A, 30 mA, Un AC: 400 V,   </t>
  </si>
  <si>
    <t xml:space="preserve">interruptor diferencial, de 4 polos, tipo AC, In: 63 A, 30 mA, Un AC: 400 V,   </t>
  </si>
  <si>
    <t xml:space="preserve">interruptor diferencial, de 4 polos, tipo AC, In: 80 A, 30 mA, Un AC: 400 V El uso de estos aparatos no se permite en todos los países. ¡Observar las condiciones nacionales de instalación!   </t>
  </si>
  <si>
    <t xml:space="preserve">interruptor diferencial, de 2 polos, tipo AC, In: 25 A, 300 mA, Un AC: 230 V,   </t>
  </si>
  <si>
    <t xml:space="preserve">interruptor diferencial, de 2 polos, tipo AC, In: 40 A, 300 mA, Un AC: 230 V,   </t>
  </si>
  <si>
    <t xml:space="preserve">interruptor diferencial, de 2 polos, tipo AC, In: 63 A, 300 mA, Un AC: 230 V,   </t>
  </si>
  <si>
    <t xml:space="preserve">interruptor diferencial, de 2 polos, tipo AC, In: 80 A, 300 mA, Un AC: 230 V El uso de estos aparatos no se permite en todos los países. ¡Observar las condiciones nacionales de instalación!   </t>
  </si>
  <si>
    <t xml:space="preserve">interruptor diferencial, 2 polos, Tipo AC, Entrada: 100 A, 300 mA, Un AC: 230 V   </t>
  </si>
  <si>
    <t xml:space="preserve">interruptor diferencial, de 4 polos, tipo AC, In: 25 A, 300 mA, Un AC: 400 V,   </t>
  </si>
  <si>
    <t xml:space="preserve">interruptor diferencial, de 4 polos, tipo AC, In: 40 A, 300 mA, Un AC: 400 V,   </t>
  </si>
  <si>
    <t xml:space="preserve">interruptor diferencial, de 4 polos, tipo AC, In: 63 A, 300 mA, Un AC: 400 V,   </t>
  </si>
  <si>
    <t xml:space="preserve">interruptor diferencial, de 4 polos, tipo AC, In: 80 A, 300 mA, Un AC: 400 V El uso de estos aparatos no se permite en todos los países. ¡Observar las condiciones nacionales de instalación!   </t>
  </si>
  <si>
    <t xml:space="preserve">interruptor diferencial, de 4 polos, tipo AC, In: 100 A, 30 mA, Un AC: 400 V   </t>
  </si>
  <si>
    <t xml:space="preserve">interruptor diferencial, de 4 polos, tipo AC, In: 100 A, 300 mA, Un AC: 400 V   </t>
  </si>
  <si>
    <t xml:space="preserve">bloque detector de arco eléctrico AFDD, 1-16 A 230 V para LS 5SL60, 5SY60 y interruptor dif./aut. 5SV1 1+N 1TE   </t>
  </si>
  <si>
    <t xml:space="preserve">Pararrayos tipo 1, 1 polo, para redes de 2 conductores (L, Pen), UC 800V AC con señalización remota sin aparato modular   </t>
  </si>
  <si>
    <t xml:space="preserve">Pararrayos tipo 1 Clase de exigencia B, UC 350V Módulos de protección enchufables 3 polos, circuito 3+0 para sistemas CNC con visualizador remoto   </t>
  </si>
  <si>
    <t xml:space="preserve">Pararrayos tipo 1 Clase de exigencia B, UC 350V Módulos de protección enchufables 4 polos, circuito 3+1 para sistemas TN-S y TT con visualizador remoto   </t>
  </si>
  <si>
    <t xml:space="preserve">Pararrayos T1/T2, UN 240/400V, UC 335V AC, Módulos de protección enchufables, circuito 3+0 (TN-C), 54 mm de anchura con señalización remota   </t>
  </si>
  <si>
    <t xml:space="preserve">Descargador combinado tipo 1+2 Clase de exigencia B+C, UC 350V Módulos de protección enchufables 3 polos, circuito 3+0 para sistemas CNC con visualizador remoto   </t>
  </si>
  <si>
    <t xml:space="preserve">Descargador combinado tipo 1+2 Clase de exigencia B+C, UC 350V Módulos de protección enchufables 4 polos, circuito 3+1 para sistemas TN-S y TT con visualizador remoto   </t>
  </si>
  <si>
    <t xml:space="preserve">Descargador de sobretensiones tipo 2 Clase de exigencia C, UC 350V Módulos de protección enchufables 1 polo, circuito L-N   </t>
  </si>
  <si>
    <t xml:space="preserve">Descargador de sobretensiones tipo 2 Clase de exigencia C, UC 350V Módulos de protección enchufables 1 polo, circuito L-N con visualizador remoto   </t>
  </si>
  <si>
    <t xml:space="preserve">Descargador de sobretensiones tipo 2 Clase de exigencia C, UC 260V Módulos de protección enchufables 1 polo, circuito N-PE   </t>
  </si>
  <si>
    <t xml:space="preserve">Descargador de sobretensiones tipo 2 Clase de exigencia C, UC 350V Módulos de protección enchufables 3 polos, circuito 3+0 para sistemas CNC   </t>
  </si>
  <si>
    <t xml:space="preserve">Descargador de sobretensiones tipo 2 Clase de exigencia C, UC 350V Módulos de protección enchufables 3 polos, circuito 3+0 para sistemas CNC con visualizador remoto   </t>
  </si>
  <si>
    <t xml:space="preserve">Descargador de sobretensiones tipo 2 UC 600V AC Módulos de protección enchufables 3 polos, circuito 3+0 para sistemas TI sin neutro suministrado con contacto de señalización remota   </t>
  </si>
  <si>
    <t xml:space="preserve">Descargador de sobretensiones tipo 2 Clase de exigencia C, UC 350V Módulos de protección enchufables 4 polos, circuito 3+1 para sistemas TN-S y TT   </t>
  </si>
  <si>
    <t xml:space="preserve">Descargador de sobretensiones tipo 2 Clase de exigencia C, UC 350V Módulos de protección enchufables 4 polos, circuito 3+1 para sistemas TN-S y TT con visualizador remoto   </t>
  </si>
  <si>
    <t xml:space="preserve">Conector macho tipo 2 L-N Clase de exigencia C, UC 350V 1 polo para descargador de sobretensiones 5SD746.   </t>
  </si>
  <si>
    <t xml:space="preserve">Conector macho tipo 2 N-PE Clase de exigencia C, UC 260V 1 polo para descargador de sobretensiones 5SD746..., 5SD747..., 5SD7481-0   </t>
  </si>
  <si>
    <t xml:space="preserve">interruptor automático 3VJ1 IEC tamaño 3VJ10 125A protección de cables FTFM monopolar Icu=25 kA a 240 V Ics=75% Icu In=16 A protección contra sobrecarga Ir=16 A protección contra cortocircuitos Ii=500 A borne de tornillo   </t>
  </si>
  <si>
    <t xml:space="preserve">interruptor automático 3VJ1 IEC tamaño 3VJ10 125A protección de cables FTFM 1 polo Icu=25 kA a 240 V Ics=75% Icu In=20 A protección contra sobrecarga Ir=20 A protección contra cortocircuitos Ii=500 A conexión por tornillo   </t>
  </si>
  <si>
    <t xml:space="preserve">interruptor automático 3VJ1 IEC tamaño 3VJ10 125A protección de cables FTFM 1 polo Icu=25 kA a 240 V Ics=75% Icu In=25 A protección contra sobrecarga Ir=25 A protección contra cortocircuitos Ii=500 A conexión por tornillo   </t>
  </si>
  <si>
    <t xml:space="preserve">interruptor automático 3VJ1 IEC tamaño 3VJ10 125A protección de cables FTFM 1 polo Icu=25 kA a 240 V Ics=75% Icu In=32 A protección contra sobrecarga Ir=32 A protección contra cortocircuitos Ii=550 A conexión por tornillo   </t>
  </si>
  <si>
    <t xml:space="preserve">interruptor automático 3VJ1 IEC tamaño 3VJ10 125A protección de cables FTFM 1 polo Icu=25 kA a 240 V Ics=75% Icu In=40 A protección contra sobrecarga Ir=40 A protección contra cortocircuitos Ii=550 A conexión por tornillo   </t>
  </si>
  <si>
    <t xml:space="preserve">interruptor automático 3VJ1 IEC tamaño 3VJ10 125A protección de cables FTFM 1 polo Icu=25 kA a 240 V Ics=75% Icu In=50 A protección contra sobrecarga Ir=50 A protección contra cortocircuitos Ii=600 A conexión por tornillo   </t>
  </si>
  <si>
    <t xml:space="preserve">interruptor automático 3VJ1 IEC tamaño 3VJ10 125A protección de cables FTFM 1 polo Icu=25 kA a 240 V Ics=75% Icu In=63 A protección contra sobrecarga Ir=63 A protección contra cortocircuitos Ii=850 A conexión por tornillo   </t>
  </si>
  <si>
    <t xml:space="preserve">interruptor automático 3VJ1 IEC tamaño 3VJ10 125A protección de cables FTFM 1 polo Icu=25 kA a 240 V Ics=75% Icu In=80 A protección contra sobrecarga Ir=80 A protección contra cortocircuitos Ii=850 A conexión por tornillo   </t>
  </si>
  <si>
    <t xml:space="preserve">interruptor automático 3VJ1 IEC tamaño 3VJ10 125A protección de cables FTFM 1 polo Icu=25 kA a 240 V Ics=75% Icu In=100 A protección contra sobrecarga Ir=100 A protección contra cortocircuitos Ii=1250 A conexión por tornillo   </t>
  </si>
  <si>
    <t xml:space="preserve">interruptor automático 3VJ1 IEC tamaño 3VJ10 125A protección de cables FTFM 1 polo Icu=25 kA a 240 V Ics=75% Icu In=125 A protección contra sobrecarga Ir=125 A protección contra cortocircuitos Ii=10 x In conexión por tornillo   </t>
  </si>
  <si>
    <t xml:space="preserve">interruptor automático 3VJ1 IEC tamaño 3VJ11 125A protección de cables FTFM 2 polos Icu=25 kA a 415 V Ics=75% Icu In=16 A protección contra sobrecarga Ir=16 A protección contra cortocircuitos Ii=350 A borne de tornillo   </t>
  </si>
  <si>
    <t xml:space="preserve">interruptor automático 3VJ1 IEC tamaño 3VJ11 125A protección de cables FTFM 2 polos Icu=25 kA a 415 V Ics=75% Icu In=20 A protección contra sobrecarga Ir=16 A protección contra cortocircuitos Ii=450 A borne de tornillo   </t>
  </si>
  <si>
    <t xml:space="preserve">interruptor automático 3VJ1 IEC tamaño 3VJ11 125A protección de cables FTFM 2 polos Icu=25 kA a 415 V Ics=75% Icu In=25 A protección contra sobrecarga Ir=25 A protección contra cortocircuitos Ii=600 A conexión por tornillo   </t>
  </si>
  <si>
    <t xml:space="preserve">interruptor automático 3VJ1 IEC tamaño 3VJ11 125A protección de cables FTFM 2 polos Icu=25 kA a 415 V Ics=75% Icu In=32 A protección contra sobrecarga Ir=32 A protección contra cortocircuitos Ii=600 A conexión por tornillo   </t>
  </si>
  <si>
    <t xml:space="preserve">interruptor automático 3VJ1 IEC tamaño 3VJ11 125A protección de cables FTFM 2 polos Icu=25 kA a 415 V Ics=75% Icu In=40 A protección contra sobrecarga Ir=40 A protección contra cortocircuitos Ii=600 A conexión por tornillo   </t>
  </si>
  <si>
    <t xml:space="preserve">interruptor automático 3VJ1 IEC tamaño 3VJ11 125A protección de cables FTFM 2 polos Icu=25 kA a 415 V Ics=75% Icu In=50 A protección contra sobrecarga Ir=50 A protección contra cortocircuitos Ii=600 A conexión por tornillo   </t>
  </si>
  <si>
    <t xml:space="preserve">interruptor automático 3VJ1 IEC tamaño 3VJ11 125A protección de cables FTFM 2 polos Icu=25 kA a 415 V Ics=75% Icu In=63 A protección contra sobrecarga Ir=63 A protección contra cortocircuitos Ii=10 x In conexión por tornillo   </t>
  </si>
  <si>
    <t xml:space="preserve">interruptor automático 3VJ1 IEC tamaño 3VJ11 125A protección de cables FTFM 2 polos Icu=25 kA a 415 V Ics=75% Icu In=80 A protección contra sobrecarga Ir=80 A protección contra cortocircuitos Ii=10 x In conexión por tornillo   </t>
  </si>
  <si>
    <t xml:space="preserve">interruptor automático 3VJ1 IEC tamaño 3VJ11 125A protección de cables FTFM 2 polos Icu=25 kA a 415 V Ics=75% Icu In=100 A protección contra sobrecarga Ir=100 A protección contra cortocircuitos Ii=10 x In conexión por tornillo   </t>
  </si>
  <si>
    <t xml:space="preserve">interruptor automático 3VJ1 IEC tamaño 3VJ11 125A protección de cables FTFM 2 polos Icu=25 kA a 415 V Ics=75% Icu In=125 A protección contra sobrecarga Ir=125 A protección contra cortocircuitos Ii=10 x In conexión por tornillo   </t>
  </si>
  <si>
    <t xml:space="preserve">interruptor automático 3VJ1 IEC tamaño 3VJ12 250A protección de cables FTFM 2 polos Icu=25 kA a 415 V Ics=75% Icu In=160 A protección contra sobrecarga Ir=160 A protección contra cortocircuitos Ii=10 x In conexión por tornillo   </t>
  </si>
  <si>
    <t xml:space="preserve">interruptor automático 3VJ1 IEC tamaño 3VJ10 125A protección de cables FTFM 3 polos Icu=18 kA a 415 V Ics=75% Icu In=16 A protección contra sobrecarga Ir=16 A protección contra cortocircuitos Ii=500 A borne de tornillo   </t>
  </si>
  <si>
    <t xml:space="preserve">interruptor automático 3VJ1 IEC tamaño 3VJ10 125A protección de cables FTFM 3 polos Icu=18 kA a 415 V Ics=75% Icu In=20 A protección contra sobrecarga Ir=20 A protección contra cortocircuitos Ii=500 A conexión por tornillo   </t>
  </si>
  <si>
    <t xml:space="preserve">interruptor automático 3VJ1 IEC tamaño 3VJ10 125A protección de cables FTFM 3 polos Icu=18 kA a 415 V Ics=75% Icu In=25 A protección contra sobrecarga Ir=25 A protección contra cortocircuitos Ii=500 A conexión por tornillo   </t>
  </si>
  <si>
    <t xml:space="preserve">interruptor automático 3VJ1 IEC tamaño 3VJ10 125A protección de cables FTFM 3 polos Icu=18 kA a 415 V Ics=75% Icu In=32 A protección contra sobrecarga Ir=32 A protección contra cortocircuitos Ii=550 A conexión por tornillo   </t>
  </si>
  <si>
    <t xml:space="preserve">interruptor automático 3VJ1 IEC tamaño 3VJ10 125A protección de cables FTFM 3 polos Icu=18 kA a 415 V Ics=75% Icu In=40 A protección contra sobrecarga Ir=40 A protección contra cortocircuitos Ii=550 A conexión por tornillo   </t>
  </si>
  <si>
    <t xml:space="preserve">interruptor automático 3VJ1 IEC tamaño 3VJ10 125A protección de cables FTFM 3 polos Icu=18 kA a 415 V Ics=75% Icu In=50 A protección contra sobrecarga Ir=50 A protección contra cortocircuitos Ii=600 A conexión por tornillo   </t>
  </si>
  <si>
    <t xml:space="preserve">interruptor automático 3VJ1 IEC tamaño 3VJ10 125A protección de cables FTFM 3 polos Icu=18 kA a 415 V Ics=75% Icu In=63 A protección contra sobrecarga Ir=63 A protección contra cortocircuitos Ii=850 A conexión por tornillo   </t>
  </si>
  <si>
    <t xml:space="preserve">interruptor automático 3VJ1 IEC tamaño 3VJ10 125A protección de cables FTFM 3 polos Icu=18 kA a 415 V Ics=75% Icu In=80 A protección contra sobrecarga Ir=80 A protección contra cortocircuitos Ii=850 A conexión por tornillo   </t>
  </si>
  <si>
    <t xml:space="preserve">interruptor automático 3VJ1 IEC tamaño 3VJ10 125A protección de cables FTFM 3 polos Icu=18 kA a 415 V Ics=75% Icu In=100 A protección contra sobrecarga Ir=100 A protección contra cortocircuitos Ii=1250 A conexión por tornillo   </t>
  </si>
  <si>
    <t xml:space="preserve">interruptor automático 3VJ1 IEC tamaño 3VJ10 125A protección de cables FTFM 3 polos Icu=25 kA a 415 V Ics=75% Icu In=16 A protección contra sobrecarga Ir=16 A protección contra cortocircuitos Ii=500 A borne de tornillo   </t>
  </si>
  <si>
    <t xml:space="preserve">interruptor automático 3VJ1 IEC tamaño 3VJ10 125A protección de cables FTFM 3 polos Icu=25 kA a 415 V Ics=75% Icu In=20 A protección contra sobrecarga Ir=20 A protección contra cortocircuitos Ii=500 A conexión por tornillo   </t>
  </si>
  <si>
    <t xml:space="preserve">interruptor automático 3VJ1 IEC tamaño 3VJ10 125A protección de cables FTFM 3 polos Icu=25 kA a 415 V Ics=75% Icu In=25 A protección contra sobrecarga Ir=25 A protección contra cortocircuitos Ii=500 A conexión por tornillo   </t>
  </si>
  <si>
    <t xml:space="preserve">interruptor automático 3VJ1 IEC tamaño 3VJ10 125A protección de cables FTFM 3 polos Icu=25 kA a 415 V Ics=75% Icu In=32 A protección contra sobrecarga Ir=32 A protección contra cortocircuitos Ii=550 A conexión por tornillo   </t>
  </si>
  <si>
    <t xml:space="preserve">interruptor automático 3VJ1 IEC tamaño 3VJ10 125A protección de cables FTFM 3 polos Icu=25 kA a 415 V Ics=75% Icu In=40 A protección contra sobrecarga Ir=40 A protección contra cortocircuitos Ii=550 A conexión por tornillo   </t>
  </si>
  <si>
    <t xml:space="preserve">interruptor automático 3VJ1 IEC tamaño 3VJ10 125A protección de cables FTFM 3 polos Icu=25 kA a 415 V Ics=75% Icu In=50 A protección contra sobrecarga Ir=50 A protección contra cortocircuitos Ii=600 A conexión por tornillo   </t>
  </si>
  <si>
    <t xml:space="preserve">interruptor automático 3VJ1 IEC tamaño 3VJ10 125A protección de cables FTFM 3 polos Icu=25 kA a 415 V Ics=75% Icu In=63 A protección contra sobrecarga Ir=63 A protección contra cortocircuitos Ii=850 A conexión por tornillo   </t>
  </si>
  <si>
    <t xml:space="preserve">interruptor automático 3VJ1 IEC tamaño 3VJ10 125A protección de cables FTFM 3 polos Icu=25 kA a 415 V Ics=75% Icu In=80 A protección contra sobrecarga Ir=80 A protección contra cortocircuitos Ii=850 A conexión por tornillo   </t>
  </si>
  <si>
    <t xml:space="preserve">interruptor automático 3VJ1 IEC tamaño 3VJ10 125A protección de cables FTFM 3 polos Icu=25 kA a 415 V Ics=75% Icu In=100 A protección contra sobrecarga Ir=100 A protección contra cortocircuitos Ii=1250 A conexión por tornillo   </t>
  </si>
  <si>
    <t xml:space="preserve">interruptor automático 3VJ1 IEC tamaño 3VJ10 125A protección de cables FTFM 3 polos Icu=25 kA a 415 V Ics=75% Icu In=125 A protección contra sobrecarga Ir=125 A protección contra cortocircuitos Ii=10 x In conexión por tornillo   </t>
  </si>
  <si>
    <t xml:space="preserve">interruptor automático 3VJ1 IEC tamaño 3VJ12 250A protección de cables FTFM 3 polos Icu=25 kA a 415 V Ics=75% Icu In=160 A protección contra sobrecarga Ir=160 A protección contra cortocircuitos Ii=10 x In conexión por tornillo   </t>
  </si>
  <si>
    <t xml:space="preserve">interruptor automático 3VJ1 IEC tamaño 3VJ11 125A protección de cables FTFM 3 polos Icu=36 kA a 415 V Ics=75% Icu In=16 A protección contra sobrecarga Ir=16 A protección contra cortocircuitos Ii=350 A borne de tornillo   </t>
  </si>
  <si>
    <t xml:space="preserve">interruptor automático 3VJ1 IEC tamaño 3VJ11 125A protección de cables FTFM 3 polos Icu=36 kA a 415 V Ics=75% Icu In=20 A protección contra sobrecarga Ir=20 A protección contra cortocircuitos Ii=450 A borne de tornillo   </t>
  </si>
  <si>
    <t xml:space="preserve">interruptor automático 3VJ1 IEC tamaño 3VJ11 125A protección de cables FTFM 3 polos Icu=36 kA a 415 V Ics=75% Icu In=25 A protección contra sobrecarga Ir=25 A protección contra cortocircuitos Ii=600 A conexión por tornillo   </t>
  </si>
  <si>
    <t xml:space="preserve">interruptor automático 3VJ1 IEC tamaño 3VJ11 125A protección de cables FTFM 3 polos Icu=36 kA a 415 V Ics=75% Icu In=32 A protección contra sobrecarga Ir=32 A protección contra cortocircuitos Ii=600 A conexión por tornillo   </t>
  </si>
  <si>
    <t xml:space="preserve">interruptor automático 3VJ1 IEC tamaño 3VJ11 125A protección de cables FTFM 3 polos Icu=36 kA a 415 V Ics=75% Icu In=40 A protección contra sobrecarga Ir=40 A protección contra cortocircuitos Ii=600 A conexión por tornillo   </t>
  </si>
  <si>
    <t xml:space="preserve">interruptor automático 3VJ1 IEC tamaño 3VJ11 125A protección de cables FTFM 3 polos Icu=36 kA a 415 V Ics=75% Icu In=50 A protección contra sobrecarga Ir=50 A protección contra cortocircuitos Ii=600 A conexión por tornillo   </t>
  </si>
  <si>
    <t xml:space="preserve">interruptor automático 3VJ1 IEC tamaño 3VJ11 125A protección de cables FTFM 3 polos Icu=36 kA a 415 V Ics=75% Icu In=63 A protección contra sobrecarga Ir=63 A protección contra cortocircuitos Ii=10 x In conexión por tornillo   </t>
  </si>
  <si>
    <t xml:space="preserve">interruptor automático 3VJ1 IEC tamaño 3VJ11 125A protección de cables FTFM 3 polos Icu=36 kA a 415 V Ics=75% Icu In=80 A protección contra sobrecarga Ir=80 A protección contra cortocircuitos Ii=10 x In conexión por tornillo   </t>
  </si>
  <si>
    <t xml:space="preserve">interruptor automático 3VJ1 IEC tamaño 3VJ11 125A protección de cables FTFM 3 polos Icu=36 kA a 415 V Ics=75% Icu In=100 A protección contra sobrecarga Ir=100 A protección contra cortocircuitos Ii=10 x In conexión por tornillo   </t>
  </si>
  <si>
    <t xml:space="preserve">interruptor automático 3VJ1 IEC tamaño 3VJ11 125A protección de cables FTFM 3 polos Icu=36 kA a 415 V Ics=75% Icu In=125 A protección contra sobrecarga Ir=125 A protección contra cortocircuitos Ii=10 x In conexión por tornillo   </t>
  </si>
  <si>
    <t xml:space="preserve">interruptor automático 3VJ1 IEC tamaño 3VJ12 250A protección de cables FTFM 3 polos Icu=36 kA a 415 V Ics=75% Icu In=160 A protección contra sobrecarga Ir=160 A protección contra cortocircuitos Ii=10 x In conexión por tornillo   </t>
  </si>
  <si>
    <t xml:space="preserve">interruptor automático 3VJ1 IEC tamaño 3VJ12 250A protección de cables FTFM 3 polos Icu=36 kA a 415 V Ics=75% Icu In=200 A protección contra sobrecarga Ir=200 A protección contra cortocircuitos Ii=10 x In conexión por tornillo   </t>
  </si>
  <si>
    <t xml:space="preserve">interruptor automático 3VJ1 IEC tamaño 3VJ12 250A protección de cables FTFM tripolar Icu=36 kA a 415 V Ics=75% Icu In=250 A protección contra sobrecarga Ir=250 A protección contra cortocircuitos Ii=10 x In borne de tornillo   </t>
  </si>
  <si>
    <t xml:space="preserve">interruptor automático 3VJ1 IEC tamaño 3VJ13 400A protección de cables FTFM 3 polos Icu=36 kA a 415 V Ics=75% Icu In=320 A protección contra sobrecarga Ir=320 A protección contra cortocircuitos Ii=10 x In conexión por tornillo   </t>
  </si>
  <si>
    <t xml:space="preserve">interruptor automático 3VJ1 IEC tamaño 3VJ13 400A protección de cables FTFM 3 polos Icu=36 kA a 415 V Ics=75% Icu In=400 A protección contra sobrecarga Ir=400 A protección contra cortocircuitos Ii=10 x In conexión por tornillo   </t>
  </si>
  <si>
    <t xml:space="preserve">interruptor automático 3VJ1 IEC tamaño 3VJ14 630 A protección de cables FTFM 3 polos Icu=36 kA a 415 V Ics=75% Icu In=500 A protección contra sobrecarga Ir=500 A protección contra cortocircuitos Ii=10 x In borne de tornillo   </t>
  </si>
  <si>
    <t xml:space="preserve">interruptor automático 3VJ1 IEC tamaño 3VJ14 630 A protección de cables FTFM 3 polos Icu=36 kA a 415 V Ics=75% Icu In=630 A protección contra sobrecarga Ir=630 A protección contra cortocircuitos Ii=10 x In borne de tornillo   </t>
  </si>
  <si>
    <t xml:space="preserve">interruptor automático 3VJ1 IEC tamaño 3VJ12 250A protección de cables FTFM 3 polos Icu=55 kA a 415 V Ics=75% Icu In=200 A protección contra sobrecarga Ir=200 A protección contra cortocircuitos Ii=10 x In conexión por tornillo   </t>
  </si>
  <si>
    <t xml:space="preserve">interruptor automático 3VJ1 IEC tamaño 3VJ12 250A protección de cables FTFM tripolar Icu=55 kA a 415 V Ics=75% Icu In=250 A protección contra sobrecarga Ir=250 A protección contra cortocircuitos Ii=10 x In borne de tornillo   </t>
  </si>
  <si>
    <t xml:space="preserve">interruptor automático 3VJ1 IEC tamaño 3VJ13 400A protección de cables FTFM 3 polos Icu=55 kA a 415 V Ics=75% Icu In=320 A protección contra sobrecarga Ir=320 A protección contra cortocircuitos Ii=10 x In conexión por tornillo   </t>
  </si>
  <si>
    <t xml:space="preserve">interruptor automático 3VJ1 IEC tamaño 3VJ13 400A protección de cables FTFM 3 polos Icu=55 kA a 415 V Ics=75% Icu In=400 A protección contra sobrecarga Ir=400 A protección contra cortocircuitos Ii=10 x In conexión por tornillo   </t>
  </si>
  <si>
    <t xml:space="preserve">interruptor automático 3VJ1 IEC tamaño 3VJ14 630 A protección de cables FTFM 3 polos Icu=55 kA a 415 V Ics=75% Icu In=500 A protección contra sobrecarga Ir=500 A protección contra cortocircuitos Ii=10 x In borne de tornillo   </t>
  </si>
  <si>
    <t xml:space="preserve">interruptor automático 3VJ1 IEC tamaño 3VJ14 630 A protección de cables FTFM 3 polos Icu=55 kA a 415 V Ics=75% Icu In=630 A protección contra sobrecarga Ir=630 A protección contra cortocircuitos Ii=10 x In borne de tornillo   </t>
  </si>
  <si>
    <t xml:space="preserve">interruptor automático 3VJ1 IEC tamaño 3VJ11 125A protección de cables ATFM 3 polos Icu=25 kA a 415 V Ics=75% Icu In=16 A protección contra sobrecarga Ir=12,8 A...16 A protección contra cortocircuitos Ii=350 A borne de tornillo   </t>
  </si>
  <si>
    <t xml:space="preserve">interruptor automático 3VJ1 IEC tamaño 3VJ11 125A protección de cables ATFM 3 polos Icu=25 kA a 415 V Ics=75% Icu In=20 A protección contra sobrecarga Ir=16 A...20 A protección contra cortocircuitos Ii=450 A borne de tornillo   </t>
  </si>
  <si>
    <t xml:space="preserve">interruptor automático 3VJ1 IEC tamaño 3VJ11 125A protección de cables ATFM 3 polos Icu=25 kA a 415 V Ics=75% Icu In=25 A protección contra sobrecarga Ir=20 A...25 A protección contra cortocircuitos Ii=600 A conexión por tornillo   </t>
  </si>
  <si>
    <t xml:space="preserve">interruptor automático 3VJ1 IEC tamaño 3VJ11 125A protección de cables ATFM 3 polos Icu=25 kA a 415 V Ics=75% Icu In=32 A protección contra sobrecarga Ir=25,6 A...32 A protección contra cortocircuitos Ii=600 A conexión por tornillo   </t>
  </si>
  <si>
    <t xml:space="preserve">interruptor automático 3VJ1 IEC tamaño 3VJ11 125A protección de cables ATFM 3 polos Icu=25 kA a 415 V Ics=75% Icu In=40 A protección contra sobrecarga Ir=32 A...40 A protección contra cortocircuitos Ii=600 A conexión por tornillo   </t>
  </si>
  <si>
    <t xml:space="preserve">interruptor automático 3VJ1 IEC tamaño 3VJ11 125A protección de cables ATFM 3 polos Icu=25 kA a 415 V Ics=75% Icu In=50 A protección contra sobrecarga Ir=40 A...50 A protección contra cortocircuitos Ii=600 A conexión por tornillo   </t>
  </si>
  <si>
    <t xml:space="preserve">interruptor automático 3VJ1 IEC tamaño 3VJ11 125A protección de cables ATFM 3 polos Icu=25 kA a 415 V Ics=75% Icu In=63 A protección contra sobrecarga Ir=50,4 A...63 A protección contra cortocircuitos Ii=10 x In conexión por tornillo   </t>
  </si>
  <si>
    <t xml:space="preserve">interruptor automático 3VJ1 IEC tamaño 3VJ11 125A protección de cables ATFM 3 polos Icu=25 kA a 415 V Ics=75% Icu In=80 A protección contra sobrecarga Ir=64 A...80 A protección contra cortocircuitos Ii=10 x In conexión por tornillo   </t>
  </si>
  <si>
    <t xml:space="preserve">interruptor automático 3VJ1 IEC tamaño 3VJ11 125A protección de cables ATFM 3 polos Icu=25 kA a 415 V Ics=75% Icu In=100 A protección contra sobrecarga Ir=80 A...100 A protección contra cortocircuitos Ii=10 x In conexión por tornillo   </t>
  </si>
  <si>
    <t xml:space="preserve">interruptor automático 3VJ1 IEC tamaño 3VJ11 125A protección de cables ATFM 3 polos Icu=25 kA a 415 V Ics=75% Icu In=125 A protección contra sobrecarga Ir=100 A...125 A protección contra cortocircuitos Ii=10 x In conexión por tornillo   </t>
  </si>
  <si>
    <t xml:space="preserve">interruptor automático 3VJ1 IEC tamaño 3VJ12 250A protección de cables ATFM 3 polos Icu=25 kA a 415 V Ics=75% Icu In=160 A protección contra sobrecarga Ir=128 A...160 A protección contra cortocircuitos Ii=10 x In conexión por tornillo   </t>
  </si>
  <si>
    <t xml:space="preserve">interruptor automático 3VJ1 IEC tamaño 3VJ11 125A protección de cables ATFM 3 polos Icu=36 kA a 415 V Ics=75% Icu In=16 A protección contra sobrecarga Ir=12,8 A...16 A protección contra cortocircuitos Ii=350 A borne de tornillo   </t>
  </si>
  <si>
    <t xml:space="preserve">interruptor automático 3VJ1 IEC tamaño 3VJ11 125A protección de cables ATFM 3 polos Icu=36 kA a 415 V Ics=75% Icu In=20 A protección contra sobrecarga Ir=16 A...20 A protección contra cortocircuitos Ii=450 A borne de tornillo   </t>
  </si>
  <si>
    <t xml:space="preserve">interruptor automático 3VJ1 IEC tamaño 3VJ11 125A protección de cables ATFM 3 polos Icu=36 kA a 415 V Ics=75% Icu In=25 A protección contra sobrecarga Ir=20 A...25 A protección contra cortocircuitos Ii=600 A conexión por tornillo   </t>
  </si>
  <si>
    <t xml:space="preserve">interruptor automático 3VJ1 IEC tamaño 3VJ11 125A protección de cables ATFM 3 polos Icu=36 kA a 415 V Ics=75% Icu In=32 A protección contra sobrecarga Ir=25,6 A...32 A protección contra cortocircuitos Ii=600 A conexión por tornillo   </t>
  </si>
  <si>
    <t xml:space="preserve">interruptor automático 3VJ1 IEC tamaño 3VJ11 125A protección de cables ATFM 3 polos Icu=36 kA a 415 V Ics=75% Icu In=40 A protección contra sobrecarga Ir=32 A...40 A protección contra cortocircuitos Ii=600 A conexión por tornillo   </t>
  </si>
  <si>
    <t xml:space="preserve">interruptor automático 3VJ1 IEC tamaño 3VJ11 125A protección de cables ATFM 3 polos Icu=36 kA a 415 V Ics=75% Icu In=50 A protección contra sobrecarga Ir=40 A...50 A protección contra cortocircuitos Ii=600 A conexión por tornillo   </t>
  </si>
  <si>
    <t xml:space="preserve">interruptor automático 3VJ1 IEC tamaño 3VJ11 125A protección de cables ATFM 3 polos Icu=36 kA a 415 V Ics=75% Icu In=63 A protección contra sobrecarga Ir=50,4 A...63 A protección contra cortocircuitos Ii=10 x In conexión por tornillo   </t>
  </si>
  <si>
    <t xml:space="preserve">interruptor automático 3VJ1 IEC tamaño 3VJ11 125A protección de cables ATFM 3 polos Icu=36 kA a 415 V Ics=75% Icu In=80 A protección contra sobrecarga Ir=64 A...80 A protección contra cortocircuitos Ii=10 x In conexión por tornillo   </t>
  </si>
  <si>
    <t xml:space="preserve">interruptor automático 3VJ1 IEC tamaño 3VJ11 125A protección de cables ATFM 3 polos Icu=36 kA a 415 V Ics=75% Icu In=100 A protección contra sobrecarga Ir=80 A...100 A protección contra cortocircuitos Ii=10 x In conexión por tornillo   </t>
  </si>
  <si>
    <t xml:space="preserve">interruptor automático 3VJ1 IEC tamaño 3VJ11 125A protección de cables ATFM 3 polos Icu=36 kA a 415 V Ics=75% Icu In=125 A protección contra sobrecarga Ir=100 A...125 A protección contra cortocircuitos Ii=10 x In conexión por tornillo   </t>
  </si>
  <si>
    <t xml:space="preserve">interruptor automático 3VJ1 IEC tamaño 3VJ12 250A protección de cables ATFM 3 polos Icu=36 kA a 415 V Ics=75% Icu In=160 A protección contra sobrecarga Ir=128 A...160 A protección contra cortocircuitos Ii=10 x In conexión por tornillo   </t>
  </si>
  <si>
    <t xml:space="preserve">interruptor automático 3VJ1 IEC tamaño 3VJ12 250A protección de cables ATFM 3 polos Icu=36 kA a 415 V Ics=75% Icu In=200 A protección contra sobrecarga Ir=160 A...200 A protección contra cortocircuitos Ii=10 x In conexión por tornillo   </t>
  </si>
  <si>
    <t xml:space="preserve">interruptor automático 3VJ1 IEC tamaño 3VJ12 250A protección de cables ATFM 3 polos Icu=36 kA a 415 V Ics=75% Icu In=250 A protección contra sobrecarga Ir=200 A...250 A protección contra cortocircuitos Ii=10 x In conexión por tornillo   </t>
  </si>
  <si>
    <t xml:space="preserve">interruptor automático 3VJ1 IEC tamaño 3VJ13 400A protección de cables ATFM 3 polos Icu=36 kA a 415 V Ics=75% Icu In=320 A protección contra sobrecarga Ir=256 A...320 A protección contra cortocircuitos Ii=10 x In conexión por tornillo   </t>
  </si>
  <si>
    <t xml:space="preserve">interruptor automático 3VJ1 IEC tamaño 3VJ13 400A protección de cables ATFM 3 polos Icu=36 kA a 415 V Ics=75% Icu In=400 A protección contra sobrecarga Ir=320 A...400 A protección contra cortocircuitos Ii=10 x In conexión por tornillo   </t>
  </si>
  <si>
    <t xml:space="preserve">interruptor automático 3VJ1 IEC tamaño 3VJ14 630 A protección de cables ATFM 3 polos Icu=36 kA a 415 V Ics=75% Icu In=500 A protección contra sobrecarga Ir=400 A...500 A protección contra cortocircuitos Ii=10 x In borne de tornillo   </t>
  </si>
  <si>
    <t xml:space="preserve">interruptor automático 3VJ1 IEC tamaño 3VJ14 630 A protección de cables ATFM 3 polos Icu=36 kA a 415 V Ics=75% Icu In=630 A protección contra sobrecarga Ir=504 A...630 A protección contra cortocircuitos Ii=10 x In borne de tornillo   </t>
  </si>
  <si>
    <t xml:space="preserve">interruptor automático 3VJ1 IEC tamaño 3VJ12 250A protección de cables ATFM 3 polos Icu=55 kA a 415 V Ics=75% Icu In=200 A protección contra sobrecarga Ir=160 A...200 A protección contra cortocircuitos Ii=10 x In conexión por tornillo   </t>
  </si>
  <si>
    <t xml:space="preserve">interruptor automático 3VJ1 IEC tamaño 3VJ12 250A protección de cables ATFM 3 polos Icu=55 kA a 415 V Ics=75% Icu In=250 A protección contra sobrecarga Ir=200 A...250 A protección contra cortocircuitos Ii=10 x In conexión por tornillo   </t>
  </si>
  <si>
    <t xml:space="preserve">interruptor automático 3VJ1 IEC tamaño 3VJ13 400A protección de cables ATFM 3 polos Icu=55 kA a 415 V Ics=75% Icu In=320 A protección contra sobrecarga Ir=256 A...320 A protección contra cortocircuitos Ii=10 x In conexión por tornillo   </t>
  </si>
  <si>
    <t xml:space="preserve">interruptor automático 3VJ1 IEC tamaño 3VJ13 400A protección de cables ATFM 3 polos Icu=55 kA a 415 V Ics=75% Icu In=400 A protección contra sobrecarga Ir=320 A...400 A protección contra cortocircuitos Ii=10 x In conexión por tornillo   </t>
  </si>
  <si>
    <t xml:space="preserve">interruptor automático 3VJ1 IEC tamaño 3VJ14 630 A protección de cables ATFM 3 polos Icu=55 kA a 415 V Ics=75% Icu In=500 A protección contra sobrecarga Ir=400 A...500 A protección contra cortocircuitos Ii=10 x In borne de tornillo   </t>
  </si>
  <si>
    <t xml:space="preserve">interruptor automático 3VJ1 IEC tamaño 3VJ14 630 A protección de cables ATFM 3 polos Icu=55 kA a 415 V Ics=75% Icu In=630 A protección contra sobrecarga Ir=504 A...630 A protección contra cortocircuitos Ii=10 x In borne de tornillo   </t>
  </si>
  <si>
    <t xml:space="preserve">accesorio 3VJ9 IEC tamaño 3VJ10 125A interruptor auxiliar 1 contacto conmutado izq.   </t>
  </si>
  <si>
    <t xml:space="preserve">accesorio 3VJ9 IEC tamaño 3VJ11 125A tamaño 3VJ12 250A interruptor auxiliar 1 contacto conmutado izq.   </t>
  </si>
  <si>
    <t xml:space="preserve">accesorio 3VJ9 IEC tamaño 3VJ13 400A tamaño 3VJ14 630A 1 contacto conmutado interruptor auxiliar izq.   </t>
  </si>
  <si>
    <t xml:space="preserve">accesorio 3VJ9 IEC tamaño 3VJ10 125A interruptor de alarma 1 contacto conmutado izq.   </t>
  </si>
  <si>
    <t xml:space="preserve">accesorio 3VJ9 IEC tamaño 3VJ11 125A interruptor de alarma 1 contacto conmutado izq.   </t>
  </si>
  <si>
    <t xml:space="preserve">accesorio 3VJ9 IEC tamaño 3VJ12 250A interruptor de alarma 1 contacto conmutado izq.   </t>
  </si>
  <si>
    <t xml:space="preserve">accesorio 3VJ9 IEC tamaño 3VJ13 400A tamaño 3VJ14 630A interruptor de alarma 1 contacto conmutado izq.   </t>
  </si>
  <si>
    <t xml:space="preserve">accesorio 3VJ9 IEC tamaño 3VJ10 125A interruptor auxiliar y de alarma 2 contactos conmutados izq.   </t>
  </si>
  <si>
    <t xml:space="preserve">accesorio 3VJ9 IEC tamaño 3VJ11 125A interruptor auxiliar y de alarma 2 contactos conmutados izq.   </t>
  </si>
  <si>
    <t xml:space="preserve">accesorio 3VJ9 IEC tamaño 3VJ12 250A interruptor auxiliar y de alarma 2 contactos conmutados izq.   </t>
  </si>
  <si>
    <t xml:space="preserve">accesorio 3VJ9 IEC tamaño 3VJ13 400A tamaño 3VJ14 630A interruptor auxiliar y de alarma 2 contactos conmutados izq.   </t>
  </si>
  <si>
    <t xml:space="preserve">accesorio 3VJ9 IEC tamaño 3VJ10 125 A disparador shunt 220 V AC 50/60 Hz   </t>
  </si>
  <si>
    <t xml:space="preserve">accesorio 3VJ9 IEC tamaño 3VJ11 125 tamaño 3VJ12 250A disparador shunt 220 V AC 50/60 Hz   </t>
  </si>
  <si>
    <t xml:space="preserve">accesorio 3VJ9 IEC tamaño 3VJ13 400A tamaño 3VJ14 630A disparador shunt 220 V AC 50/60 Hz   </t>
  </si>
  <si>
    <t xml:space="preserve">accesorio 3VJ9 IEC tamaño 3VJ10 125A accionamiento giratorio montado en puerta estándar con 8UC IP65 con enclavamiento de puerta   </t>
  </si>
  <si>
    <t xml:space="preserve">accesorio 3VJ9 IEC tamaño 3VJ11 125A accionamiento giratorio montado en puerta estándar con 8UC IP65 con enclavamiento de puerta   </t>
  </si>
  <si>
    <t xml:space="preserve">accesorio 3VJ9 IEC tamaño 3VJ12 250A accionamiento giratorio montado en puerta estándar con 8UC IP65 con enclavamiento de puerta   </t>
  </si>
  <si>
    <t xml:space="preserve">accesorio 3VJ9 IEC tamaño 3VJ13 400A tamaño 3VJ14 630A accionamiento giratorio montado en puerta estándar con 8UC IP65 con enclavamiento de puerta   </t>
  </si>
  <si>
    <t xml:space="preserve">accesorio 3VJ9 IEC tamaño 3VJ10 125A ensanchador de conexiones frontal 3 piezas   </t>
  </si>
  <si>
    <t xml:space="preserve">accesorio 3VJ9 IEC tamaño 3VJ11 125A ensanchador de conexiones frontal 3 piezas   </t>
  </si>
  <si>
    <t xml:space="preserve">accesorio 3VJ9 IEC tamaño 3VJ12 250A ensanchador de conexiones frontal 3 piezas   </t>
  </si>
  <si>
    <t xml:space="preserve">accesorio 3VJ9 IEC tamaño 3VJ13 400A ensanchador de conexiones frontal 3 piezas   </t>
  </si>
  <si>
    <t xml:space="preserve">accesorio 3VJ9 IEC tamaño 3VJ14 630 A conector de barras decalaje en lado frontal, 3 piezas   </t>
  </si>
  <si>
    <t xml:space="preserve">accesorio 3VJ9 IEC tamaño 3VJ10 125A separadores de fases, 2 piezas   </t>
  </si>
  <si>
    <t xml:space="preserve">accesorio 3VJ9 IEC tamaño 3VJ11 125A tamaño 3VJ12 250A separadores de fases, 2 piezas   </t>
  </si>
  <si>
    <t xml:space="preserve">accesorio 3VJ9 IEC tamaño 3VJ13 400A separadores de fases 2 piezas   </t>
  </si>
  <si>
    <t xml:space="preserve">accesorio 3VJ9 IEC tamaño 3VJ13 400A tamaño 3VJ14 630A prolongación de maneta   </t>
  </si>
  <si>
    <t xml:space="preserve">accesorio 3VJ9 IEC tamaño 3VJ11 125 A   </t>
  </si>
  <si>
    <t xml:space="preserve">accesorio 3VJ9 IEC tamaño 3VJ12 250 A   </t>
  </si>
  <si>
    <t xml:space="preserve">accesorio 3VJ9 IEC tamaño 3VJ13 400 A   </t>
  </si>
  <si>
    <t xml:space="preserve">Interruptor automático 3VM1 IEC Frame 100 Clase de poder de corte B Icu=16kA @ 415V 3 polos, protección de distribuciones TM210, FTFM, In=16 A protección de sobrecarga Ir=16 A invariable protección de cortocircuito Ii=20 x In conexión plana con tornillos   </t>
  </si>
  <si>
    <t xml:space="preserve">Interruptor automático 3VM1 IEC Frame 100 Clase de poder de corte B Icu=16kA @ 415V 3 polos, protección de distribuciones TM210, FTFM, In=20 A protección de sobrecarga Ir=20 A invariable protección de cortocircuito Ii=16 x In conexión plana con tornillos   </t>
  </si>
  <si>
    <t xml:space="preserve">Interruptor automático 3VM1 IEC Frame 100 Clase de poder de corte B Icu=16kA @ 415V 3 polos, protección de distribuciones TM210, FTFM, In=25 A protección de sobrecarga Ir=25 A invariable protección de cortocircuito Ii=12,8 x In conexión plana con tornillos   </t>
  </si>
  <si>
    <t xml:space="preserve">Interruptor automático 3VM1 IEC Frame 100 Clase de poder de corte B Icu=16kA @ 415V 3 polos, protección de distribuciones TM210, FTFM, In=32 A protección de sobrecarga Ir=32 A invariable protección de cortocircuito Ii=10 x In conexión plana con tornillos   </t>
  </si>
  <si>
    <t xml:space="preserve">Interruptor automático 3VM1 IEC Frame 100 Clase de poder de corte B Icu=16kA @ 415V 3 polos, protección de distribuciones TM210, FTFM, In=40 A protección de sobrecarga Ir=40 A invariable protección de cortocircuito Ii=10 x In conexión plana con tornillos   </t>
  </si>
  <si>
    <t xml:space="preserve">Interruptor automático 3VM1 IEC Frame 100 Clase de poder de corte B Icu=16kA @ 415V 3 polos, protección de distribuciones TM210, FTFM, In=50 A protección de sobrecarga Ir=50 A invariable protección de cortocircuito Ii=10 x In conexión plana con tornillos   </t>
  </si>
  <si>
    <t xml:space="preserve">Interruptor automático 3VM1 IEC Frame 100 Clase de poder de corte B Icu=16kA @ 415V 3 polos, protección de distribuciones TM210, FTFM, In=63 A protección de sobrecarga Ir=63 A invariable protección de cortocircuito Ii=10 x In conexión plana con tornillos   </t>
  </si>
  <si>
    <t xml:space="preserve">Interruptor automático 3VM1 IEC Frame 100 Clase de poder de corte B Icu=16kA @ 415V 3 polos, protección de distribuciones TM210, FTFM, In=80 A protección de sobrecarga Ir=80 A invariable protección de cortocircuito Ii=10 x In conexión plana con tornillos   </t>
  </si>
  <si>
    <t xml:space="preserve">Interruptor automático 3VM1 IEC Frame 100 Clase de poder de corte B Icu=16kA @ 415V 3 polos, protección de distribuciones TM210, FTFM, In=100 A protección de sobrecarga Ir=100 A invariable protección de cortocircuito Ii=10 x In conexión plana con tornillos   </t>
  </si>
  <si>
    <t xml:space="preserve">Interruptor automático 3VM1 IEC Frame 100 Clase de poder de corte N Icu=25kA @ 415V 3 polos, protección de distribuciones TM210, FTFM, In=16 A protección de sobrecarga Ir=16 A invariable protección de cortocircuito Ii=20 x In conexión plana con tornillos   </t>
  </si>
  <si>
    <t xml:space="preserve">Interruptor automático 3VM1 IEC Frame 100 Clase de poder de corte N Icu=25kA @ 415V 3 polos, protección de distribuciones TM210, FTFM, In=20 A protección de sobrecarga Ir=20 A invariable protección de cortocircuito Ii=16 x In conexión plana con tornillos   </t>
  </si>
  <si>
    <t xml:space="preserve">Interruptor automático 3VM1 IEC Frame 100 Clase de poder de corte N Icu=25kA @ 415V 3 polos, protección de distribuciones TM210, FTFM, In=25 A protección de sobrecarga Ir=25 A invariable protección de cortocircuito Ii=12,8 x In conexión plana con tornillos   </t>
  </si>
  <si>
    <t xml:space="preserve">Interruptor automático 3VM1 IEC Frame 100 Clase de poder de corte N Icu=25kA @ 415V 3 polos, protección de distribuciones TM210, FTFM, In=32 A protección de sobrecarga Ir=32 A invariable protección de cortocircuito Ii=10 x In conexión plana con tornillos   </t>
  </si>
  <si>
    <t xml:space="preserve">Interruptor automático 3VM1 IEC Frame 100 Clase de poder de corte N Icu=25kA @ 415V 3 polos, protección de distribuciones TM210, FTFM, In=40 A protección de sobrecarga Ir=40 A invariable protección de cortocircuito Ii=10 x In conexión plana con tornillos   </t>
  </si>
  <si>
    <t xml:space="preserve">Interruptor automático 3VM1 IEC Frame 100 Clase de poder de corte N Icu=25kA @ 415V 3 polos, protección de distribuciones TM210, FTFM, In=50 A protección de sobrecarga Ir=50 A invariable protección de cortocircuito Ii=10 x In conexión plana con tornillos   </t>
  </si>
  <si>
    <t xml:space="preserve">Interruptor automático 3VM1 IEC Frame 100 Clase de poder de corte N Icu=25kA @ 415V 3 polos, protección de distribuciones TM210, FTFM, In=63 A protección de sobrecarga Ir=63 A invariable protección de cortocircuito Ii=10 x In conexión plana con tornillos   </t>
  </si>
  <si>
    <t xml:space="preserve">Interruptor automático 3VM1 IEC Frame 100 Clase de poder de corte N Icu=25kA @ 415V 3 polos, protección de distribuciones TM210, FTFM, In=80 A protección de sobrecarga Ir=80 A invariable protección de cortocircuito Ii=10 x In conexión plana con tornillos   </t>
  </si>
  <si>
    <t xml:space="preserve">Interruptor automático 3VM1 IEC Frame 100 Clase de poder de corte N Icu=25kA @ 415V 3 polos, protección de distribuciones TM210, FTFM, In=100 A protección de sobrecarga Ir=100 A invariable protección de cortocircuito Ii=10 x In conexión plana con tornillos   </t>
  </si>
  <si>
    <t xml:space="preserve">Interruptor automático 3VM1 IEC Frame 160 Clase de poder de corte N Icu=25kA @ 415V 3 polos, protección de distribuciones TM210, FTFM, In=125 A protección de sobrecarga Ir=125 A invariable protección de cortocircuito Ii=10 x In conexión plana con tornillos   </t>
  </si>
  <si>
    <t xml:space="preserve">Interruptor automático 3VM1 IEC Frame 160 Clase de poder de corte N Icu=25kA @ 415V 3 polos, protección de distribuciones TM210, FTFM, In=160 A protección de sobrecarga Ir=160A invariable protección de cortocircuito Ii=10 x In conexión plana con tornillos   </t>
  </si>
  <si>
    <t xml:space="preserve">Interruptor automático 3VM1 IEC Frame 100 Clase de poder de corte S Icu=36 kA @ 415V 3 polos, protección de distribuciones TM210, FTFM, In=16 A protección de sobrecarga Ir=16 A invariable protección de cortocircuito Ii=20 x In conexión plana con tornillos   </t>
  </si>
  <si>
    <t xml:space="preserve">Interruptor automático 3VM1 IEC Frame 100 Clase de poder de corte S Icu=36 kA @ 415V 3 polos, protección de distribuciones TM210, FTFM, In=20 A protección de sobrecarga Ir=20 A invariable protección de cortocircuito Ii=16 x In conexión plana con tornillos   </t>
  </si>
  <si>
    <t xml:space="preserve">Interruptor automático 3VM1 IEC Frame 100 Clase de poder de corte S Icu=36 kA @ 415V 3 polos, protección de distribuciones TM210, FTFM, In=25 A protección de sobrecarga Ir=25 A invariable protección de cortocircuito Ii=12,8 x In conexión plana con tornillos   </t>
  </si>
  <si>
    <t xml:space="preserve">Interruptor automático 3VM1 IEC Frame 100 Clase de poder de corte S Icu=36 kA @ 415V 3 polos, protección de distribuciones TM210, FTFM, In=32 A protección de sobrecarga Ir=32 A invariable protección de cortocircuito Ii=10 x In conexión plana con tornillos   </t>
  </si>
  <si>
    <t xml:space="preserve">Interruptor automático 3VM1 IEC Frame 100 Clase de poder de corte S Icu=36 kA @ 415V 3 polos, protección de distribuciones TM210, FTFM, In=40 A protección de sobrecarga Ir=40 A invariable protección de cortocircuito Ii=10 x In conexión plana con tornillos   </t>
  </si>
  <si>
    <t xml:space="preserve">Interruptor automático 3VM1 IEC Frame 100 Clase de poder de corte S Icu=36 kA @ 415V 3 polos, protección de distribuciones TM210, FTFM, In=50 A protección de sobrecarga Ir=50 A invariable protección de cortocircuito Ii=10 x In conexión plana con tornillos   </t>
  </si>
  <si>
    <t xml:space="preserve">Interruptor automático 3VM1 IEC Frame 100 Clase de poder de corte S Icu=36 kA @ 415V 3 polos, protección de distribuciones TM210, FTFM, In=63 A protección de sobrecarga Ir=63 A invariable protección de cortocircuito Ii=10 x In conexión plana con tornillos   </t>
  </si>
  <si>
    <t xml:space="preserve">Interruptor automático 3VM1 IEC Frame 100 Clase de poder de corte S Icu=36 kA @ 415V 3 polos, protección de distribuciones TM210, FTFM, In=80 A protección de sobrecarga Ir=80 A invariable protección de cortocircuito Ii=10 x In conexión plana con tornillos   </t>
  </si>
  <si>
    <t xml:space="preserve">Interruptor automático 3VM1 IEC Frame 100 Clase de poder de corte S Icu=36 kA @ 415V 3 polos, protección de distribuciones TM210, FTFM, In=100 A protección de sobrecarga Ir=100 A invariable protección de cortocircuito Ii=10 x In conexión plana con tornillos   </t>
  </si>
  <si>
    <t xml:space="preserve">Interruptor automático 3VM1 IEC Frame 160 Clase de poder de corte S Icu=36 kA @ 415V 3 polos, protección de distribuciones TM210, FTFM, In=125 A protección de sobrecarga Ir=125 A invariable protección de cortocircuito Ii=10 x In conexión plana con tornillos   </t>
  </si>
  <si>
    <t xml:space="preserve">Interruptor automático 3VM1 IEC Frame 160 Clase de poder de corte S Icu=36 kA @ 415V 3 polos, protección de distribuciones TM210, FTFM, In=160 A protección de sobrecarga Ir=160A invariable protección de cortocircuito Ii=10 x In conexión plana con tornillos   </t>
  </si>
  <si>
    <t xml:space="preserve">Interruptor automático 3VM1 IEC Frame 250 Clase de poder de corte S Icu=36 kA @ 415V 3 polos, protección de distribuciones TM210, FTFM, In=200 A protección de sobrecarga Ir=200 A invariable protección de cortocircuito Ii=10 x In conexión plana con tornillos   </t>
  </si>
  <si>
    <t xml:space="preserve">Interruptor automático 3VM1 IEC Frame 250 Clase de poder de corte S Icu=36 kA @ 415V 3 polos, protección de distribuciones TM210, FTFM, In=250 A protección de sobrecarga Ir=250 A invariable protección de cortocircuito Ii=10 x In conexión plana con tornillos   </t>
  </si>
  <si>
    <t xml:space="preserve">Interruptor automático 3VM1 IEC Frame 400 Clase de poder de corte N Icu=36 kA @ 415V 3 polos, protección de distribuciones TM210, FTFM, In=320 A protección de sobrecarga Ir=320 A invariable protección de cortocircuito Ii=10 x In conexión plana con tornillos   </t>
  </si>
  <si>
    <t xml:space="preserve">Interruptor automático 3VM1 IEC Frame 400 Clase de poder de corte N Icu=36 kA @ 415V 3 polos, protección de distribuciones TM210, FTFM, In=400 A protección de sobrecarga Ir=400 A invariable protección de cortocircuito Ii=10 x In conexión plana con tornillos   </t>
  </si>
  <si>
    <t xml:space="preserve">Interruptor automático 3VM1 IEC Frame 630 Clase de poder de corte N Icu=36 kA @ 415V 3 polos, protección de distribuciones TM210, FTFM, In=500 A protección de sobrecarga Ir=500 A invariable protección de cortocircuito Ii=10 x In conexión plana con tornillos   </t>
  </si>
  <si>
    <t xml:space="preserve">Interruptor automático 3VM1 IEC tamaño 630 Clase de poder de corte N Icu=36 kA a 415 V 3 polos, protección de distribuciones TM210, FTFM, In=630 A protección de sobrecarga Ir=630 A invariable protección de cortocircuito Ii=8 x In conexión plana con tornillos   </t>
  </si>
  <si>
    <t xml:space="preserve">Interruptor automático 3VM1 IEC Frame 250 Clase de poder de corte M Icu=55kA @ 415V 3 polos, protección de distribuciones TM210, FTFM, In=200 A protección de sobrecarga Ir=200 A invariable protección de cortocircuito Ii=10 x In conexión plana con tornillos   </t>
  </si>
  <si>
    <t xml:space="preserve">Interruptor automático 3VM1 IEC Frame 250 Clase de poder de corte M Icu=55kA @ 415V 3 polos, protección de distribuciones TM210, FTFM, In=250 A protección de sobrecarga Ir=250 A invariable protección de cortocircuito Ii=10 x In conexión plana con tornillos   </t>
  </si>
  <si>
    <t xml:space="preserve">Interruptor automático 3VM1 IEC Frame 400 Clase de poder de corte S Icu=55kA @ 415V 3 polos, protección de distribuciones TM210, FTFM, In=320 A protección de sobrecarga Ir=320 A invariable protección de cortocircuito Ii=10 x In conexión plana con tornillos   </t>
  </si>
  <si>
    <t xml:space="preserve">Interruptor automático 3VM1 IEC Frame 400 Clase de poder de corte S Icu=55kA @ 415V 3 polos, protección de distribuciones TM210, FTFM, In=400 A protección de sobrecarga Ir=400 A invariable protección de cortocircuito Ii=10 x In conexión plana con tornillos   </t>
  </si>
  <si>
    <t xml:space="preserve">Interruptor automático 3VM1 IEC Frame 630 Clase de poder de corte S Icu=55kA @ 415V 3 polos, protección de distribuciones TM210, FTFM, In=500 A protección de sobrecarga Ir=500 A invariable protección de cortocircuito Ii=10 x In conexión plana con tornillos   </t>
  </si>
  <si>
    <t xml:space="preserve">Interruptor automático 3VM1 IEC tamaño 630 Clase de poder de corte S Icu = 55 kA a 415 V 3 polos, protección de distribuciones TM210, FTFM, In=630 A protección de sobrecarga Ir=630 A invariable protección de cortocircuito Ii=8 x In conexión plana con tornillos   </t>
  </si>
  <si>
    <t xml:space="preserve">Interruptor automático 3VM1 IEC Frame 160 Clase de poder de corte N Icu=25kA @ 415V 3 polos, protección de distribuciones TM220, ATFM, In=16 A protección de sobrecarga Ir=11A...16A protección de cortocircuito Ii=20 x In conexión plana con tornillos   </t>
  </si>
  <si>
    <t xml:space="preserve">Interruptor automático 3VM1 IEC Frame 160 Clase de poder de corte N Icu=25kA @ 415V 3 polos, protección de distribuciones TM220, ATFM, In=20 A protección de sobrecarga Ir=14A...20A protección de cortocircuito Ii=16 x In conexión plana con tornillos   </t>
  </si>
  <si>
    <t xml:space="preserve">Interruptor automático 3VM1 IEC Frame 160 Clase de poder de corte N Icu=25kA @ 415V 3 polos, protección de distribuciones TM220, ATFM, In=25 A protección de sobrecarga Ir=18A...25A protección de cortocircuito Ii=12,8 x In conexión plana con tornillos   </t>
  </si>
  <si>
    <t xml:space="preserve">Interruptor automático 3VM1 IEC Frame 160 Clase de poder de corte N Icu=25kA @ 415V 3 polos, protección de distribuciones TM220, ATFM, In=32 A protección de sobrecarga Ir=22A...32A protección de cortocircuito Ii=10 x In conexión plana con tornillos   </t>
  </si>
  <si>
    <t xml:space="preserve">Interruptor automático 3VM1 IEC Frame 160 Clase de poder de corte N Icu=25kA @ 415V 3 polos, protección de distribuciones TM220, ATFM, In=40 A protección de sobrecarga Ir=28A...40A protección de cortocircuito Ii=10 x In conexión plana con tornillos   </t>
  </si>
  <si>
    <t xml:space="preserve">Interruptor automático 3VM1 IEC Frame 160 Clase de poder de corte N Icu=25kA @ 415V 3 polos, protección de distribuciones TM220, ATFM, In=50 A protección de sobrecarga Ir=35A...50A protección de cortocircuito Ii=10 x In conexión plana con tornillos   </t>
  </si>
  <si>
    <t xml:space="preserve">Interruptor automático 3VM1 IEC Frame 160 Clase de poder de corte N Icu=25kA @ 415V 3 polos, protección de distribuciones TM220, ATFM, In=63 A protección de sobrecarga Ir=44A...63A protección de cortocircuito Ii=10 x In conexión plana con tornillos   </t>
  </si>
  <si>
    <t xml:space="preserve">Interruptor automático 3VM1 IEC Frame 160 Clase de poder de corte N Icu=25kA @ 415V 3 polos, protección de distribuciones TM220, ATFM, In=80 A protección de sobrecarga Ir=56A...80A protección de cortocircuito Ii=10 x In conexión plana con tornillos   </t>
  </si>
  <si>
    <t xml:space="preserve">Interruptor automático 3VM1 IEC Frame 160 Clase de poder de corte N Icu=25kA @ 415V 3 polos, protección de distribuciones TM220, ATFM, In=100 A protección de sobrecarga Ir=70A...100A protección de cortocircuito Ii=10 x In conexión plana con tornillos   </t>
  </si>
  <si>
    <t xml:space="preserve">Interruptor automático 3VM1 IEC Frame 160 Clase de poder de corte N Icu=25kA @ 415V 3 polos, protección de distribuciones TM220, ATFM, In=125 A protección de sobrecarga Ir=88A...125A protección de cortocircuito Ii=10 x In conexión plana con tornillos   </t>
  </si>
  <si>
    <t xml:space="preserve">Interruptor automático 3VM1 IEC Frame 160 Clase de poder de corte N Icu=25kA @ 415V 3 polos, protección de distribuciones TM220, ATFM, In=160 A protección de sobrecarga Ir=112A...160A protección de cortocircuito Ii=10 x In conexión plana con tornillos   </t>
  </si>
  <si>
    <t xml:space="preserve">Interruptor automático 3VM1 IEC Frame 160 Clase de poder de corte S Icu=36 kA @ 415V 3 polos, protección de distribuciones TM220, ATFM, In=16 A protección de sobrecarga Ir=11A...16A protección de cortocircuito Ii=20 x In conexión plana con tornillos   </t>
  </si>
  <si>
    <t xml:space="preserve">Interruptor automático 3VM1 IEC Frame 160 Clase de poder de corte S Icu=36 kA @ 415V 3 polos, protección de distribuciones TM220, ATFM, In=20 A protección de sobrecarga Ir=14A...20A protección de cortocircuito Ii=16 x In conexión plana con tornillos   </t>
  </si>
  <si>
    <t xml:space="preserve">Interruptor automático 3VM1 IEC Frame 160 Clase de poder de corte S Icu=36 kA @ 415V 3 polos, protección de distribuciones TM220, ATFM, In=25 A protección de sobrecarga Ir=18A...25A protección de cortocircuito Ii=12,8 x In conexión plana con tornillos   </t>
  </si>
  <si>
    <t xml:space="preserve">Interruptor automático 3VM1 IEC Frame 160 Clase de poder de corte S Icu=36 kA @ 415V 3 polos, protección de distribuciones TM220, ATFM, In=32 A protección de sobrecarga Ir=22A...32A protección de cortocircuito Ii=10 x In conexión plana con tornillos   </t>
  </si>
  <si>
    <t xml:space="preserve">Interruptor automático 3VM1 IEC Frame 160 Clase de poder de corte S Icu=36 kA @ 415V 3 polos, protección de distribuciones TM220, ATFM, In=40 A protección de sobrecarga Ir=28A...40A protección de cortocircuito Ii=10 x In conexión plana con tornillos   </t>
  </si>
  <si>
    <t xml:space="preserve">Interruptor automático 3VM1 IEC Frame 160 Clase de poder de corte S Icu=36 kA @ 415V 3 polos, protección de distribuciones TM220, ATFM, In=50 A protección de sobrecarga Ir=35A...50A protección de cortocircuito Ii=10 x In conexión plana con tornillos   </t>
  </si>
  <si>
    <t xml:space="preserve">Interruptor automático 3VM1 IEC Frame 160 Clase de poder de corte S Icu=36 kA @ 415V 3 polos, protección de distribuciones TM220, ATFM, In=63 A protección de sobrecarga Ir=44A...63A protección de cortocircuito Ii=10 x In conexión plana con tornillos   </t>
  </si>
  <si>
    <t xml:space="preserve">Interruptor automático 3VM1 IEC Frame 160 Clase de poder de corte S Icu=36 kA @ 415V 3 polos, protección de distribuciones TM220, ATFM, In=80 A protección de sobrecarga Ir=56A...80A protección de cortocircuito Ii=10 x In conexión plana con tornillos   </t>
  </si>
  <si>
    <t xml:space="preserve">Interruptor automático 3VM1 IEC Frame 160 Clase de poder de corte S Icu=36 kA @ 415V 3 polos, protección de distribuciones TM220, ATFM, In=100 A protección de sobrecarga Ir=70A...100A protección de cortocircuito Ii=10 x In conexión plana con tornillos   </t>
  </si>
  <si>
    <t xml:space="preserve">Interruptor automático 3VM1 IEC Frame 160 Clase de poder de corte S Icu=36 kA @ 415V 3 polos, protección de distribuciones TM220, ATFM, In=125 A protección de sobrecarga Ir=88A...125A protección de cortocircuito Ii=10 x In conexión plana con tornillos   </t>
  </si>
  <si>
    <t xml:space="preserve">Interruptor automático 3VM1 IEC Frame 160 Clase de poder de corte S Icu=36 kA @ 415V 3 polos, protección de distribuciones TM220, ATFM, In=160 A protección de sobrecarga Ir=112A...160A protección de cortocircuito Ii=10 x In conexión plana con tornillos   </t>
  </si>
  <si>
    <t xml:space="preserve">Interruptor automático 3VM1 IEC Frame 250 Clase de poder de corte S Icu=36 kA @ 415V 3 polos, protección de distribuciones TM220, ATFM, In=200 A protección de sobrecarga Ir=140A...200A protección de cortocircuito Ii=10 x In conexión plana con tornillos   </t>
  </si>
  <si>
    <t xml:space="preserve">Interruptor automático 3VM1 IEC Frame 250 Clase de poder de corte S Icu=36 kA @ 415V 3 polos, protección de distribuciones TM220, ATFM, In=250 A protección de sobrecarga Ir=175A...250A protección de cortocircuito Ii=10 x In conexión plana con tornillos   </t>
  </si>
  <si>
    <t xml:space="preserve">Interruptor automático 3VM1 IEC Frame 400 Clase de poder de corte N Icu=36 kA @ 415V 3 polos, protección de distribuciones TM220, ATFM, In=320 A protección de sobrecarga Ir=224A...320A protección de cortocircuito Ii=10 x In conexión plana con tornillos   </t>
  </si>
  <si>
    <t xml:space="preserve">Interruptor automático 3VM1 IEC Frame 400 Clase de poder de corte N Icu=36 kA @ 415V 3 polos, protección de distribuciones TM220, ATFM, In=400 A protección de sobrecarga Ir=280A...400A protección de cortocircuito Ii=10 x In conexión plana con tornillos   </t>
  </si>
  <si>
    <t xml:space="preserve">Interruptor automático 3VM1 IEC Frame 630 Clase de poder de corte N Icu=36 kA @ 415V 3 polos, protección de distribuciones TM220, ATFM, In=500 A protección de sobrecarga Ir=350A...500A protección de cortocircuito Ii=10 x In conexión plana con tornillos   </t>
  </si>
  <si>
    <t xml:space="preserve">Interruptor automático 3VM1 IEC tamaño 630 clase de poder de corte N Icu=36 kA a 415 V 3 polos, protección de distribuciones TM220, ATFM, In=630 A protección de sobrecarga Ir=440 A...630 A protección de cortocircuito Ii=8 x In conexión plana con tornillos   </t>
  </si>
  <si>
    <t xml:space="preserve">Interruptor automático 3VM1 IEC Frame 250 Clase de poder de corte M Icu=55kA @ 415V 3 polos, protección de distribuciones TM220, ATFM, In=200 A protección de sobrecarga Ir=140A...200A protección de cortocircuito Ii=10 x In conexión plana con tornillos   </t>
  </si>
  <si>
    <t xml:space="preserve">Interruptor automático 3VM1 IEC Frame 250 Clase de poder de corte M Icu=55kA @ 415V 3 polos, protección de distribuciones TM220, ATFM, In=250 A protección de sobrecarga Ir=175A...250A protección de cortocircuito Ii=10 x In conexión plana con tornillos   </t>
  </si>
  <si>
    <t xml:space="preserve">Interruptor automático 3VM1 IEC Frame 400 Clase de poder de corte S Icu=55kA @ 415V 3 polos, protección de distribuciones TM220, ATFM, In=320 A protección de sobrecarga Ir=224A...320A protección de cortocircuito Ii=10 x In conexión plana con tornillos   </t>
  </si>
  <si>
    <t xml:space="preserve">Interruptor automático 3VM1 IEC Frame 400 Clase de poder de corte S Icu=55kA @ 415V 3 polos, protección de distribuciones TM220, ATFM, In=400 A protección de sobrecarga Ir=280A...400A protección de cortocircuito Ii=10 x In conexión plana con tornillos   </t>
  </si>
  <si>
    <t xml:space="preserve">Interruptor automático 3VM1 IEC Frame 630 Clase de poder de corte S Icu=55kA @ 415V 3 polos, protección de distribuciones TM220, ATFM, In=500 A protección de sobrecarga Ir=350A...500A protección de cortocircuito Ii=10 x In conexión plana con tornillos   </t>
  </si>
  <si>
    <t xml:space="preserve">Interruptor automático 3VM1 IEC tamaño 630 clase de poder de corte S Icu = 55 kA a 415 V 3 polos, protección de distribuciones TM220, ATFM, In=630 A protección de sobrecarga Ir=440 A...630 A protección de cortocircuito Ii=8 x In conexión plana con tornillos   </t>
  </si>
  <si>
    <t xml:space="preserve">Interruptor automático 3VM1 IEC Frame 160 Clase de poder de corte M Icu=55kA @ 415V 3 polos, protección de arrancador TM120M, AM, In=20 A sin protección de sobrecarga protección de cortocircuito Ii=7...16 x In conexión plana con tornillos   </t>
  </si>
  <si>
    <t xml:space="preserve">Interruptor automático 3VM1 IEC Frame 160 Clase de poder de corte M Icu=55kA @ 415V 3 polos, protección de arrancador TM120M, AM, In=32 A sin protección de sobrecarga protección de cortocircuito Ii=7...16 x In conexión plana con tornillos   </t>
  </si>
  <si>
    <t xml:space="preserve">Interruptor automático 3VM1 IEC Frame 160 Clase de poder de corte M Icu=55kA @ 415V 3 polos, protección de arrancador TM120M, AM, In=40 A sin protección de sobrecarga protección de cortocircuito Ii=7...16 x In conexión plana con tornillos   </t>
  </si>
  <si>
    <t xml:space="preserve">Interruptor automático 3VM1 IEC Frame 160 Clase de poder de corte M Icu=55kA @ 415V 3 polos, protección de arrancador TM120M, AM, In=50 A sin protección de sobrecarga protección de cortocircuito Ii=7...16 x In conexión plana con tornillos   </t>
  </si>
  <si>
    <t xml:space="preserve">Interruptor automático 3VM1 IEC Frame 160 Clase de poder de corte M Icu=55kA @ 415V 3 polos, protección de arrancador TM120M, AM, In=63 A sin protección de sobrecarga protección de cortocircuito Ii=7...16 x In conexión plana con tornillos   </t>
  </si>
  <si>
    <t xml:space="preserve">Interruptor automático 3VM1 IEC Frame 160 Clase de poder de corte M Icu=55kA @ 415V 3 polos, protección de arrancador TM120M, AM, In=80 A sin protección de sobrecarga protección de cortocircuito Ii=7...16 x In conexión plana con tornillos   </t>
  </si>
  <si>
    <t xml:space="preserve">Interruptor automático 3VM1 IEC Frame 160 Clase de poder de corte M Icu=55kA @ 415V 3 polos, protección de arrancador TM120M, AM, In=100 A sin protección de sobrecarga protección de cortocircuito Ii=7...16 x In conexión plana con tornillos   </t>
  </si>
  <si>
    <t xml:space="preserve">Interruptor automático 3VM1 IEC Frame 160 Clase de poder de corte M Icu=55kA @ 415V 3 polos, protección de arrancador TM120M, AM, In=125 A sin protección de sobrecarga protección de cortocircuito Ii=7...16 x In conexión plana con tornillos   </t>
  </si>
  <si>
    <t xml:space="preserve">Interruptor automático 3VM1 IEC Frame 250 Clase de poder de corte M Icu=55kA @ 415V 3 polos, protección de arrancador TM120M, AM, In=160 A sin protección de sobrecarga protección de cortocircuito Ii=7...16 x In conexión plana con tornillos   </t>
  </si>
  <si>
    <t xml:space="preserve">Interruptor automático 3VM1 IEC Frame 250 Clase de poder de corte M Icu=55kA @ 415V 3 polos, protección de arrancador TM120M, AM, In=200 A sin protección de sobrecarga protección de cortocircuito Ii=6...14 x In conexión plana con tornillos   </t>
  </si>
  <si>
    <t xml:space="preserve">Interruptor automático 3VM1 IEC Frame 400 Clase de poder de corte M Icu=55kA @ 415V 3 polos, protección de arrancador TM120M, AM, In=250 A sin protección de sobrecarga protección de cortocircuito Ii=8...16 x In conexión plana con tornillos   </t>
  </si>
  <si>
    <t xml:space="preserve">Interruptor automático 3VM1 IEC Frame 400 Clase de poder de corte M Icu=55kA @ 415V 3 polos, protección de arrancador TM120M, AM, In=320 A sin protección de sobrecarga protección de cortocircuito Ii=8...16 x In conexión plana con tornillos   </t>
  </si>
  <si>
    <t xml:space="preserve">Interruptor automático 3VM1 IEC Frame 630 Clase de poder de corte M Icu=55kA @ 415V 3 polos, protección de arrancador TM120M, AM, In=400 A sin protección de sobrecarga protección de cortocircuito Ii=8...16 x In conexión plana con tornillos   </t>
  </si>
  <si>
    <t xml:space="preserve">Interruptor automático 3VM1 IEC Frame 630 Clase de poder de corte M Icu=55kA @ 415V 3 polos, protección de arrancador TM120M, AM, In=500 A sin protección de sobrecarga protección de cortocircuito Ii=8...16 x In conexión plana con tornillos   </t>
  </si>
  <si>
    <t xml:space="preserve">Interruptor-seccionador 3VM1 IEC Frame 250 3 polos SD100, In=250 A sin protección de sobrecarga sin protección de cortocircuito conexión plana con tornillos   </t>
  </si>
  <si>
    <t xml:space="preserve">Interruptor-seccionador 3VM1 IEC Tamaño 400 3 polos SD100, In=400 A sin protección de sobrecarga Sin protección de cortocircuito conexión plana con tornillos   </t>
  </si>
  <si>
    <t xml:space="preserve">Interruptor-seccionador 3VM1 IEC tamaño 630 3 polos SD100, In=630 A sin protección de sobrecarga sin protección de cortocircuito conexión plana con tornillos   </t>
  </si>
  <si>
    <t xml:space="preserve">Interruptor automático 3VM1 IEC Frame 160 Clase de poder de corte N Icu=25kA @ 240V 1 polo, protección de distribuciones TM210, FTFM, In=16 A protección de sobrecarga Ir=16 A invariable protección de cortocircuito Ii=20 x In conexión plana con tornillos   </t>
  </si>
  <si>
    <t xml:space="preserve">Interruptor automático 3VM1 IEC Frame 160 Clase de poder de corte N Icu=25kA @ 240V 1 polo, protección de distribuciones TM210, FTFM, In=20 A protección de sobrecarga Ir=20 A invariable protección de cortocircuito Ii=16 x In conexión plana con tornillos   </t>
  </si>
  <si>
    <t xml:space="preserve">Interruptor automático 3VM1 IEC Frame 160 Clase de poder de corte N Icu=25kA @ 240V 1 polo, protección de distribuciones TM210, FTFM, In=25 A protección de sobrecarga Ir=25 A invariable protección de cortocircuito Ii=12,8 x In conexión plana con tornillos   </t>
  </si>
  <si>
    <t xml:space="preserve">Interruptor automático 3VM1 IEC Frame 160 Clase de poder de corte N Icu=25kA @ 240V 1 polo, protección de distribuciones TM210, FTFM, In=32 A protección de sobrecarga Ir=32 A invariable protección de cortocircuito Ii=10 x In conexión plana con tornillos   </t>
  </si>
  <si>
    <t xml:space="preserve">Interruptor automático 3VM1 IEC Frame 160 Clase de poder de corte N Icu=25kA @ 240V 1 polo, protección de distribuciones TM210, FTFM, In=40 A protección de sobrecarga Ir=40 A invariable protección de cortocircuito Ii=10 x In conexión plana con tornillos   </t>
  </si>
  <si>
    <t xml:space="preserve">Interruptor automático 3VM1 IEC Frame 160 Clase de poder de corte N Icu=25kA @ 240V 1 polo, protección de distribuciones TM210, FTFM, In=50 A protección de sobrecarga Ir=50 A invariable protección de cortocircuito Ii=10 x In conexión plana con tornillos   </t>
  </si>
  <si>
    <t xml:space="preserve">Interruptor automático 3VM1 IEC Frame 160 Clase de poder de corte N Icu=25kA @ 240V 1 polo, protección de distribuciones TM210, FTFM, In=63 A protección de sobrecarga Ir=63 A invariable protección de cortocircuito Ii=10 x In conexión plana con tornillos   </t>
  </si>
  <si>
    <t xml:space="preserve">Interruptor automático 3VM1 IEC Frame 160 Clase de poder de corte N Icu=25kA @ 240V 1 polo, protección de distribuciones TM210, FTFM, In=80 A protección de sobrecarga Ir=80 A invariable protección de cortocircuito Ii=10 x In conexión plana con tornillos   </t>
  </si>
  <si>
    <t xml:space="preserve">Interruptor automático 3VM1 IEC Frame 160 Clase de poder de corte N Icu=25kA @ 240V 1 polo, protección de distribuciones TM210, FTFM, In=100 A protección de sobrecarga Ir=100 A invariable protección de cortocircuito Ii=10 x In conexión plana con tornillos   </t>
  </si>
  <si>
    <t xml:space="preserve">Interruptor automático 3VM1 IEC Frame 160 Clase de poder de corte N Icu=25kA @ 240V 1 polo, protección de distribuciones TM210, FTFM, In=125 A protección de sobrecarga Ir=125 A invariable protección de cortocircuito Ii=10 x In conexión plana con tornillos   </t>
  </si>
  <si>
    <t xml:space="preserve">Interruptor automático 3VM1 IEC Frame 160 Clase de poder de corte N Icu=25kA @ 240V 1 polo, protección de distribuciones TM210, FTFM, In=160 A protección de sobrecarga Ir=160A invariable protección de cortocircuito Ii=10 x In conexión plana con tornillos   </t>
  </si>
  <si>
    <t xml:space="preserve">Interruptor automático 3VM1 IEC Frame 160 Clase de poder de corte N Icu=25kA @ 415V 2 polos, protección de distribuciones TM210, FTFM, In=16 A protección de sobrecarga Ir=16 A invariable protección de cortocircuito Ii=20 x In conexión plana con tornillos   </t>
  </si>
  <si>
    <t xml:space="preserve">Interruptor automático 3VM1 IEC Frame 160 Clase de poder de corte N Icu=25kA @ 415V 2 polos, protección de distribuciones TM210, FTFM, In=20 A protección de sobrecarga Ir=20 A invariable protección de cortocircuito Ii=16 x In conexión plana con tornillos   </t>
  </si>
  <si>
    <t xml:space="preserve">Interruptor automático 3VM1 IEC Frame 160 Clase de poder de corte N Icu=25kA @ 415V 2 polos, protección de distribuciones TM210, FTFM, In=25 A protección de sobrecarga Ir=25 A invariable protección de cortocircuito Ii=12,8 x In conexión plana con tornillos   </t>
  </si>
  <si>
    <t xml:space="preserve">Interruptor automático 3VM1 IEC Frame 160 Clase de poder de corte N Icu=25kA @ 415V 2 polos, protección de distribuciones TM210, FTFM, In=32 A protección de sobrecarga Ir=32 A invariable protección de cortocircuito Ii=10 x In conexión plana con tornillos   </t>
  </si>
  <si>
    <t xml:space="preserve">Interruptor automático 3VM1 IEC Frame 160 Clase de poder de corte N Icu=25kA @ 415V 2 polos, protección de distribuciones TM210, FTFM, In=40 A protección de sobrecarga Ir=40 A invariable protección de cortocircuito Ii=10 x In conexión plana con tornillos   </t>
  </si>
  <si>
    <t xml:space="preserve">Interruptor automático 3VM1 IEC Frame 160 Clase de poder de corte N Icu=25kA @ 415V 2 polos, protección de distribuciones TM210, FTFM, In=50 A protección de sobrecarga Ir=50 A invariable protección de cortocircuito Ii=10 x In conexión plana con tornillos   </t>
  </si>
  <si>
    <t xml:space="preserve">Interruptor automático 3VM1 IEC Frame 160 Clase de poder de corte N Icu=25kA @ 415V 2 polos, protección de distribuciones TM210, FTFM, In=63 A protección de sobrecarga Ir=63 A invariable protección de cortocircuito Ii=10 x In conexión plana con tornillos   </t>
  </si>
  <si>
    <t xml:space="preserve">Interruptor automático 3VM1 IEC Frame 160 Clase de poder de corte N Icu=25kA @ 415V 2 polos, protección de distribuciones TM210, FTFM, In=80 A protección de sobrecarga Ir=80 A invariable protección de cortocircuito Ii=10 x In conexión plana con tornillos   </t>
  </si>
  <si>
    <t xml:space="preserve">Interruptor automático 3VM1 IEC Frame 160 Clase de poder de corte N Icu=25kA @ 415V 2 polos, protección de distribuciones TM210, FTFM, In=100 A protección de sobrecarga Ir=100 A invariable protección de cortocircuito Ii=10 x In conexión plana con tornillos   </t>
  </si>
  <si>
    <t xml:space="preserve">Interruptor automático 3VM1 IEC Frame 160 Clase de poder de corte N Icu=25kA @ 415V 2 polos, protección de distribuciones TM210, FTFM, In=125 A protección de sobrecarga Ir=125 A invariable protección de cortocircuito Ii=10 x In conexión plana con tornillos   </t>
  </si>
  <si>
    <t xml:space="preserve">Interruptor automático 3VM1 IEC Frame 160 Clase de poder de corte N Icu=25kA @ 415V 2 polos, protección de distribuciones TM210, FTFM, In=160 A protección de sobrecarga Ir=160A invariable protección de cortocircuito Ii=10 x In conexión plana con tornillos   </t>
  </si>
  <si>
    <t xml:space="preserve">disparador de apertura izquierdo 208-277V AC 50/60 Hz 220-250 V DC accesorios para: 3VM10-3VM14   </t>
  </si>
  <si>
    <t xml:space="preserve">disparador de apertura izquierdo 24V AC 50/60 Hz/12-30V DC accesorios para: 3VM10-3VM14   </t>
  </si>
  <si>
    <t xml:space="preserve">disparador de mínima tensión 208-230V AC 50/60 Hz accesorios para: 3VM10-3VM14   </t>
  </si>
  <si>
    <t xml:space="preserve">disparador de mínima tensión 24 V DC accesorios para: 3VM10-3VM14   </t>
  </si>
  <si>
    <t xml:space="preserve">bloque de contactos auxiliares contactos conmutados tipo HQ (7 mm) accesorios para: 3VM   </t>
  </si>
  <si>
    <t xml:space="preserve">bloque de contactos auxiliares contactos conmutados tipo HQ (7 mm) apto para circuitos electrónicos, accesorios para: 3VM   </t>
  </si>
  <si>
    <t xml:space="preserve">Bloque de señalización de disparado contactos Tipo HQ (7 mm) Accesorio para: interruptor 3VM   </t>
  </si>
  <si>
    <t xml:space="preserve">Bloque de señalización de disparado contactos Tipo HQ (7 mm) apto para circuitos electrónicos, Accesorio para: interruptor 3VM   </t>
  </si>
  <si>
    <t xml:space="preserve">accionamiento giratorio frontal estándar con enclavamiento de puerta IEC IP30/40 accesorios para: 3VM10/11   </t>
  </si>
  <si>
    <t xml:space="preserve">accionamiento giratorio frontal estándar con enclavamiento de puerta IEC IP30/40 accesorios para: 3VM12   </t>
  </si>
  <si>
    <t xml:space="preserve">accionamiento giratorio frontal estándar con enclavamiento de puerta accesorios para: 3VM13/14   </t>
  </si>
  <si>
    <t xml:space="preserve">mando giratorio para montaje en puerta estándar IEC IP65 con enclavamiento de puerta accesorios para: 3VM10/11   </t>
  </si>
  <si>
    <t xml:space="preserve">mando giratorio para montaje en puerta estándar IEC IP65 con enclavamiento de puerta accesorios para: 3VM12   </t>
  </si>
  <si>
    <t xml:space="preserve">mando giratorio para montaje en puerta estándar IEC IP65 con enclavamiento de puerta accesorios para: 3VM13/14   </t>
  </si>
  <si>
    <t xml:space="preserve">eje prolongador 600 mm, 8x 8mm Accesorio para: Accionamiento giratorio para montaje en puerta y Mando giratorio panel lateral 3VA   </t>
  </si>
  <si>
    <t xml:space="preserve">pieza intermedia 8x 8mm Accesorio para: Accionamiento giratorio para montaje en puerta 3VA   </t>
  </si>
  <si>
    <t xml:space="preserve">adaptador para perfiles DIN accesorios para: 3VM11 1P   </t>
  </si>
  <si>
    <t xml:space="preserve">adaptador para perfiles DIN accesorios para: 3VM11 2P   </t>
  </si>
  <si>
    <t xml:space="preserve">adaptador para perfiles DIN accesorios para: 3VM10/11 3/4P   </t>
  </si>
  <si>
    <t xml:space="preserve">unidad enchufable juego completo accesorios para: interruptor automático, de 3 polos 3VM10/11   </t>
  </si>
  <si>
    <t xml:space="preserve">unidad enchufable juego completo accesorios para: interruptor automático, de 3 polos 3VM12   </t>
  </si>
  <si>
    <t xml:space="preserve">unidad enchufable juego completo accesorios para: interruptor automático, de 3 polos 3VM13/14   </t>
  </si>
  <si>
    <t xml:space="preserve">tapa para TMTU transparente precintable de 3 y 4 polos accesorios para: 3VM10/11   </t>
  </si>
  <si>
    <t xml:space="preserve">tapa para TMTU transparente precintable de 3 y 4 polos accesorios para: 3VM12   </t>
  </si>
  <si>
    <t xml:space="preserve">tapa para TMTU transparente precintable de 3 y 4 polos accesorios para: 3VM13/14   </t>
  </si>
  <si>
    <t xml:space="preserve">separadores de fases, 2 uds. accesorios para: 3VM10/11   </t>
  </si>
  <si>
    <t xml:space="preserve">separadores de fases, 2 uds. accesorios para: 3VM12   </t>
  </si>
  <si>
    <t xml:space="preserve">separadores de fases, 2 uds. accesorios para: 3VM13/14   </t>
  </si>
  <si>
    <t xml:space="preserve">borne tipo marco, 3 uds. accesorios para: 3VM10/11   </t>
  </si>
  <si>
    <t xml:space="preserve">borne tipo marco, 3 uds. accesorios para: 3VM12   </t>
  </si>
  <si>
    <t xml:space="preserve">borne tipo marco, 3 uds. accesorios para: 3VM13/14   </t>
  </si>
  <si>
    <t xml:space="preserve">borne para conductor redondo TA2.1 25…150 mm² grande, 3 unidades accesorios para: 3VM10/11   </t>
  </si>
  <si>
    <t xml:space="preserve">borne para conductor redondo TA1.2 35…185 mm² 3 unidades accesorios para: 3VM12   </t>
  </si>
  <si>
    <t xml:space="preserve">borne para conductor redondo TA1.1 10…95 mm² 3 unidades accesorios para: 3VM10/11   </t>
  </si>
  <si>
    <t xml:space="preserve">borne para conductor redondo TA1.5 50…300 mm² 3 unidades accesorios para: 3VM13/14   </t>
  </si>
  <si>
    <t xml:space="preserve">alargador de conexiones frontal, 3 unidades accesorios para: 3VM11   </t>
  </si>
  <si>
    <t xml:space="preserve">alargador de conexiones frontal, 3 unidades accesorios para: 3VM12   </t>
  </si>
  <si>
    <t xml:space="preserve">alargador de conexiones frontal, 3 unidades accesorios para: 3VM13/14   </t>
  </si>
  <si>
    <t xml:space="preserve">dispositivo de cierre para palanca basculante accesorios para: 3VM10/11/12   </t>
  </si>
  <si>
    <t xml:space="preserve">dispositivo de cierre para palanca basculante accesorios para: 3VM13/14   </t>
  </si>
  <si>
    <t xml:space="preserve">interruptor automático 3VA1 IEC Frame 160 clase de poder de corte S Icu=36 kA a 415 V de 3 polos, protección de distribuciones TM220, ATFM, In=16 A protección contra sobrecarga Ir=11 A...16 A protección contra cortocircuitos Ii=20 x In conexión en borne   </t>
  </si>
  <si>
    <t xml:space="preserve">interruptor automático 3VA1 IEC Frame 160 clase de poder de corte S Icu=36 kA a 415 V de 3 polos, protección de distribuciones TM220, ATFM, In=20 A protección contra sobrecarga Ir=14 A...20 A protección contra cortocircuitos Ii=16 x In conexión en borne   </t>
  </si>
  <si>
    <t xml:space="preserve">interruptor automático 3VA1 IEC Frame 160 clase de poder de corte S Icu=36 kA a 415 V de 3 polos, protección de distribuciones TM220, ATFM, In=25 A protección contra sobrecarga Ir=18 A...25 A protección contra cortocircuitos Ii=12,8 x In conexión en borne   </t>
  </si>
  <si>
    <t xml:space="preserve">interruptor automático 3VA1 IEC Frame 160 clase de poder de corte S Icu=36 kA a 415 V de 3 polos, protección de distribuciones TM220, ATFM, In=32 A protección contra sobrecarga Ir=22 A...32 A protección contra cortocircuitos li=10 x In conexión en borne   </t>
  </si>
  <si>
    <t xml:space="preserve">interruptor automático 3VA1 IEC Frame 160 clase de poder de corte S Icu=36 kA a 415 V de 3 polos, protección de distribuciones TM220, ATFM, In=40 A protección contra sobrecarga Ir=28 A...40 A protección contra cortocircuitos li=10 x In conexión en borne   </t>
  </si>
  <si>
    <t xml:space="preserve">interruptor automático 3VA1 IEC Frame 160 clase de poder de corte S Icu=36 kA a 415 V de 3 polos, protección de distribuciones TM220, ATFM, In=50 A protección contra sobrecarga Ir=35 A...50 A protección contra cortocircuitos li=10 x In conexión en borne   </t>
  </si>
  <si>
    <t xml:space="preserve">interruptor automático 3VA1 IEC Frame 160 clase de poder de corte S Icu=36 kA a 415 V de 3 polos, protección de distribuciones TM220, ATFM, In=63 A protección contra sobrecarga Ir=44 A...63 A protección contra cortocircuitos li=10 x In conexión en borne   </t>
  </si>
  <si>
    <t xml:space="preserve">interruptor automático 3VA1 IEC Frame 160 clase de poder de corte S Icu=36 kA a 415 V de 3 polos, protección de distribuciones TM220, ATFM, In=80 A protección contra sobrecarga Ir=56 A...80 A protección contra cortocircuitos li=10 x In conexión en borne   </t>
  </si>
  <si>
    <t xml:space="preserve">interruptor automático 3VA1 IEC Frame 160 clase de poder de corte S Icu=36 kA a 415 V de 3 polos, protección de distribuciones TM220, ATFM, In=100 A protección contra sobrecarga Ir=70 A...100 A protección contra cortocircuitos li=10 x In conexión en borne   </t>
  </si>
  <si>
    <t xml:space="preserve">interruptor automático 3VA1 IEC Frame 160 clase de poder de corte S Icu=36 kA a 415 V de 3 polos, protección de distribuciones TM220, ATFM, In=125 A protección contra sobrecarga Ir=88 A...125 A protección contra cortocircuitos li=10 x In conexión en borne   </t>
  </si>
  <si>
    <t xml:space="preserve">interruptor automático 3VA1 IEC Frame 160 clase de poder de corte S Icu=36 kA a 415 V de 3 polos, protección de distribuciones TM220, ATFM, In=160 A protección contra sobrecarga Ir = 112 A...160 A protección contra cortocircuitos li=10 x In conexión en borne   </t>
  </si>
  <si>
    <t xml:space="preserve">interruptor automático 3VA1 IEC Frame 250 clase de poder de corte S Icu=36 kA a 415 V de 3 polos, protección de distribuciones TM240, ATAM, In=200 A protección contra sobrecarga Ir=140A...200A protección contra cortocircuitos Ii=5...10 x In conexión plana por tornillo   </t>
  </si>
  <si>
    <t xml:space="preserve">interruptor automático 3VA1 IEC Frame 250 clase de poder de corte S Icu=36 kA a 415 V de 3 polos, protección de distribuciones TM240, ATAM, In=250 A protección contra sobrecarga Ir=175 A...250 A protección contra cortocircuitos Ii=5...10 x In conexión plana por tornillo   </t>
  </si>
  <si>
    <t xml:space="preserve">interruptor automático 3VA1 IEC Frame 400 clase de poder de corte S Icu=36 kA a 415 V de 3 polos, protección de distribuciones TM240, ATAM, In=320 A protección contra sobrecarga Ir=224 A...320 A protección contra cortocircuitos Ii=5...10 x In conexión plana por tornillo   </t>
  </si>
  <si>
    <t xml:space="preserve">interruptor automático 3VA1 IEC Frame 400 clase de poder de corte S Icu=36 kA a 415 V de 3 polos, protección de distribuciones TM240, ATAM, In=400 A protección contra sobrecarga Ir=280 A...400 A protección contra cortocircuitos Ii=5...10 x In conexión plana por tornillo   </t>
  </si>
  <si>
    <t xml:space="preserve">interruptor automático 3VA1 IEC Frame 630 clase de poder de corte S Icu=36 kA a 415 V de 3 polos, protección de distribuciones TM240, ATAM, In=500 A protección contra sobrecarga Ir=350 A...500 A protección contra cortocircuitos Ii=5...10 x In conexión plana por tornillo   </t>
  </si>
  <si>
    <t xml:space="preserve">interruptor automático 3VA1 IEC Frame 630 clase de poder de corte S Icu=36 kA a 415 V de 3 polos, protección de distribuciones TM240, ATAM, In=630 A protección contra sobrecarga Ir=440 A...630 A protección contra cortocircuitos Ii=4...8 x In conexión plana por tornillo   </t>
  </si>
  <si>
    <t xml:space="preserve">interruptor automático 3VA1 IEC Frame 160 clase de poder de corte M Icu=55 kA a 415 V de 3 polos, protección de distribuciones TM220, ATFM, In=16 A protección contra sobrecarga Ir=11 A...16 A protección contra cortocircuitos Ii=20 x In conexión en borne   </t>
  </si>
  <si>
    <t xml:space="preserve">interruptor automático 3VA1 IEC Frame 160 clase de poder de corte M Icu=55 kA a 415 V de 3 polos, protección de distribuciones TM220, ATFM, In=20 A protección contra sobrecarga Ir=14 A...20 A protección contra cortocircuitos Ii=16 x In conexión en borne   </t>
  </si>
  <si>
    <t xml:space="preserve">interruptor automático 3VA1 IEC Frame 160 clase de poder de corte M Icu=55 kA a 415 V de 3 polos, protección de distribuciones TM220, ATFM, In=25 A protección contra sobrecarga Ir=18 A...25 A protección contra cortocircuitos Ii=12,8 x In conexión en borne   </t>
  </si>
  <si>
    <t xml:space="preserve">interruptor automático 3VA1 IEC Frame 160 clase de poder de corte M Icu=55 kA a 415 V de 3 polos, protección de distribuciones TM220, ATFM, In=32 A protección contra sobrecarga Ir=22 A...32 A protección contra cortocircuitos li=10 x In conexión en borne   </t>
  </si>
  <si>
    <t xml:space="preserve">interruptor automático 3VA1 IEC Frame 160 clase de poder de corte M Icu=55 kA a 415 V de 3 polos, protección de distribuciones TM220, ATFM, In=40 A protección contra sobrecarga Ir=28 A...40 A protección contra cortocircuitos li=10 x In conexión en borne   </t>
  </si>
  <si>
    <t xml:space="preserve">interruptor automático 3VA1 IEC Frame 160 clase de poder de corte M Icu=55 kA a 415 V de 3 polos, protección de distribuciones TM220, ATFM, In=50 A protección contra sobrecarga Ir=35 A...50 A protección contra cortocircuitos li=10 x In conexión en borne   </t>
  </si>
  <si>
    <t xml:space="preserve">interruptor automático 3VA1 IEC Frame 160 clase de poder de corte M Icu=55 kA a 415 V de 3 polos, protección de distribuciones TM220, ATFM, In=63 A protección contra sobrecarga Ir=44 A...63 A protección contra cortocircuitos li=10 x In conexión en borne   </t>
  </si>
  <si>
    <t xml:space="preserve">interruptor automático 3VA1 IEC Frame 160 clase de poder de corte M Icu=55 kA a 415 V de 3 polos, protección de distribuciones TM220, ATFM, In=80 A protección contra sobrecarga Ir=56 A...80 A protección contra cortocircuitos li=10 x In conexión en borne   </t>
  </si>
  <si>
    <t xml:space="preserve">interruptor automático 3VA1 IEC Frame 160 clase de poder de corte M Icu=55 kA a 415 V de 3 polos, protección de distribuciones TM220, ATFM, In=100 A protección contra sobrecarga Ir=70 A...100 A protección contra cortocircuitos li=10 x In conexión en borne   </t>
  </si>
  <si>
    <t xml:space="preserve">interruptor automático 3VA1 IEC Frame 160 clase de poder de corte M Icu=55 kA a 415 V de 3 polos, protección de distribuciones TM220, ATFM, In=125 A protección contra sobrecarga Ir=88 A...125 A protección contra cortocircuitos li=10 x In conexión en borne   </t>
  </si>
  <si>
    <t xml:space="preserve">interruptor automático 3VA1 IEC Frame 160 clase de poder de corte M Icu=55 kA a 415 V de 3 polos, protección de distribuciones TM220, ATFM, In=160 A protección contra sobrecarga Ir = 112 A...160 A protección contra cortocircuitos li=10 x In conexión en borne   </t>
  </si>
  <si>
    <t xml:space="preserve">interruptor automático 3VA1 IEC Frame 250 clase de poder de corte M Icu=55 kA a 415 V de 3 polos, protección de distribuciones TM240, ATAM, In=200 A protección contra sobrecarga Ir=140A...200A protección contra cortocircuitos Ii=5...10 x In conexión plana por tornillo   </t>
  </si>
  <si>
    <t xml:space="preserve">interruptor automático 3VA1 IEC Frame 250 clase de poder de corte M Icu=55 kA a 415 V de 3 polos, protección de distribuciones TM240, ATAM, In=250 A protección contra sobrecarga Ir=175 A...250 A protección contra cortocircuitos Ii=5...10 x In conexión plana por tornillo   </t>
  </si>
  <si>
    <t xml:space="preserve">interruptor automático 3VA1 IEC Frame 400 clase de poder de corte M Icu=55 kA a 415 V de 3 polos, protección de distribuciones TM240, ATAM, In=320 A protección contra sobrecarga Ir=224 A...320 A protección contra cortocircuitos Ii=5...10 x In conexión plana por tornillo   </t>
  </si>
  <si>
    <t xml:space="preserve">interruptor automático 3VA1 IEC Frame 400 clase de poder de corte M Icu=55 kA a 415 V de 3 polos, protección de distribuciones TM240, ATAM, In=400 A protección contra sobrecarga Ir=280 A...400 A protección contra cortocircuitos Ii=5...10 x In conexión plana por tornillo   </t>
  </si>
  <si>
    <t xml:space="preserve">interruptor automático 3VA1 IEC Frame 630 clase de poder de corte M Icu=55 kA a 415 V de 3 polos, protección de distribuciones TM240, ATAM, In=500 A protección contra sobrecarga Ir=350 A...500 A protección contra cortocircuitos Ii=5...10 x In conexión plana por tornillo   </t>
  </si>
  <si>
    <t xml:space="preserve">interruptor automático 3VA1 IEC Frame 630 clase de poder de corte M Icu=55 kA a 415 V de 3 polos, protección de distribuciones TM240, ATAM, In=630 A protección contra sobrecarga Ir=440 A...630 A protección contra cortocircuitos Ii=4...8 x In conexión plana por tornillo   </t>
  </si>
  <si>
    <t xml:space="preserve">interruptor automático 3VA1 IEC Frame 400 clase de poder de corte H Icu=70 kA a 415 V de 3 polos, protección de distribuciones TM240, ATAM, In=320 A protección contra sobrecarga Ir=224 A...320 A protección contra cortocircuitos Ii=5...10 x In conexión plana por tornillo   </t>
  </si>
  <si>
    <t xml:space="preserve">interruptor automático 3VA1 IEC Frame 400 clase de poder de corte H Icu=70 kA a 415 V de 3 polos, protección de distribuciones TM240, ATAM, In=400 A protección contra sobrecarga Ir=280 A...400 A protección contra cortocircuitos Ii=5...10 x In conexión plana por tornillo   </t>
  </si>
  <si>
    <t xml:space="preserve">interruptor automático 3VA1 IEC Frame 630 clase de poder de corte H Icu=70 kA a 415 V de 3 polos, protección de distribuciones TM240, ATAM, In=500 A protección contra sobrecarga Ir=350 A...500 A protección contra cortocircuitos Ii=5...10 x In conexión plana por tornillo   </t>
  </si>
  <si>
    <t xml:space="preserve">interruptor automático 3VA1 IEC Frame 630 clase de poder de corte H Icu=70 kA a 415 V de 3 polos, protección de distribuciones TM240, ATAM, In=630 A protección contra sobrecarga Ir=440 A...630 A protección contra cortocircuitos Ii=4...8 x In conexión plana por tornillo   </t>
  </si>
  <si>
    <t xml:space="preserve">interruptor automático 3VA1 IEC Frame 400 clase de poder de corte C Icu = 110 kA a 415 V de 3 polos, protección de distribuciones TM240, ATAM, In=320 A protección contra sobrecarga Ir=224 A...320 A protección contra cortocircuitos Ii=5...10 x In conexión plana por tornillo   </t>
  </si>
  <si>
    <t xml:space="preserve">interruptor automático 3VA1 IEC Frame 400 clase de poder de corte C Icu = 110 kA a 415 V de 3 polos, protección de distribuciones TM240, ATAM, In=400 A protección contra sobrecarga Ir=280 A...400 A protección contra cortocircuitos Ii=5...10 x In conexión plana por tornillo   </t>
  </si>
  <si>
    <t xml:space="preserve">interruptor automático 3VA1 IEC Frame 630 clase de poder de corte C Icu = 110 kA a 415 V de 3 polos, protección de distribuciones TM240, ATAM, In=500 A protección contra sobrecarga Ir=350 A...500 A protección contra cortocircuitos Ii=5...10 x In conexión plana por tornillo   </t>
  </si>
  <si>
    <t xml:space="preserve">interruptor automático 3VA1 IEC Frame 630 clase de poder de corte C Icu = 110 kA a 415 V de 3 polos, protección de distribuciones TM240, ATAM, In=630 A protección contra sobrecarga Ir=440 A... 630 A protección contra cortocircuitos Ii=4...8 x In conexión plana por tornillo   </t>
  </si>
  <si>
    <t xml:space="preserve">interruptor automático 3VA1 IEC Frame 160 clase de poder de corte M Icu=55 kA a 415 V de 3 polos, protección de arrancador TM120M, AM, In=63 A sin protección contra sobrecarga protección contra cortocircuitos Ii=7...16 x In conexión en borne   </t>
  </si>
  <si>
    <t xml:space="preserve">interruptor automático 3VA1 IEC Frame 160 clase de poder de corte M Icu=55 kA a 415 V de 3 polos, protección de arrancador TM120M, AM, In=80 A sin protección contra sobrecarga protección contra cortocircuitos Ii=7...16 x In conexión en borne   </t>
  </si>
  <si>
    <t xml:space="preserve">interruptor automático 3VA1 IEC Frame 160 clase de poder de corte M Icu=55 kA a 415 V de 3 polos, protección de arrancador TM120M, AM, In=100 A sin protección contra sobrecarga protección contra cortocircuitos Ii=7...16 x In conexión en borne   </t>
  </si>
  <si>
    <t xml:space="preserve">interruptor automático 3VA1 IEC Frame 160 clase de poder de corte M Icu=55 kA a 415 V de 3 polos, protección de arrancador TM120M, AM, In=125 A sin protección contra sobrecarga protección contra cortocircuitos Ii=7...16 x In conexión en borne   </t>
  </si>
  <si>
    <t xml:space="preserve">interruptor automático 3VA1 IEC Frame 250 clase de poder de corte M Icu=55 kA a 415 V de 3 polos, protección de arrancador TM120M, AM, In=160 A sin protección contra sobrecarga protección contra cortocircuitos Ii=7...16 x In conexión plana por tornillo   </t>
  </si>
  <si>
    <t xml:space="preserve">interruptor automático 3VA1 IEC Frame 250 clase de poder de corte M Icu=55 kA a 415 V de 3 polos, protección de arrancador TM120M, AM, In=200 A sin protección contra sobrecarga protección contra cortocircuitos Ii=6...14 x In conexión plana por tornillo   </t>
  </si>
  <si>
    <t xml:space="preserve">interruptor automático 3VA1 IEC Frame 400 clase de poder de corte M Icu=55 kA a 415 V de 3 polos, protección de arrancador TM120M, AM, In=320 A sin protección contra sobrecarga protección contra cortocircuitos Ii=7...14 x In conexión plana por tornillo   </t>
  </si>
  <si>
    <t xml:space="preserve">interruptor automático 3VA1 IEC Frame 630 clase de poder de corte M Icu=55 kA a 415 V de 3 polos, protección de arrancador TM120M, AM, In=500 A sin protección contra sobrecarga protección contra cortocircuitos Ii=5...10 x In conexión plana por tornillo   </t>
  </si>
  <si>
    <t xml:space="preserve">interruptor automático 3VA1 IEC Frame 1000 clase de poder de corte M Icu=55 kA a 415 V de 3 polos, protección de arrancador TM120M, AM, In=630 A sin protección contra sobrecarga protección contra cortocircuitos Ii=8...15 x In conexión plana por tornillo   </t>
  </si>
  <si>
    <t xml:space="preserve">interruptor automático 3VA1 IEC Frame 1000 clase de poder de corte M Icu=55 kA a 415 V de 3 polos, protección de arrancador TM120M, AM, In=800 A sin protección contra sobrecarga protección contra cortocircuitos Ii=6...12 x In conexión plana por tornillo   </t>
  </si>
  <si>
    <t xml:space="preserve">disparador de apertura flexible 208-277 V AC 50/60 Hz accesorios para: 3VA1 y 3VA20-26   </t>
  </si>
  <si>
    <t xml:space="preserve">disparador de mínima tensión 208-230 V AC, 50/60 Hz accesorios para: 3VA1 y 3VA20-26   </t>
  </si>
  <si>
    <t xml:space="preserve">bloque de contactos auxiliares contactos conmutados tipo HQ (7 mm) accesorios para: 3VA1; 3VA20-26   </t>
  </si>
  <si>
    <t xml:space="preserve">bloque de contactos auxiliares contactos conmutados tipo HQ (7 mm) apto para circuitos electrónicos, accesorios para: 3VA1; 3VA20-26   </t>
  </si>
  <si>
    <t xml:space="preserve">bloque de alarma por disparo contactos conmutados tipo HQ (7 mm) accesorios para: 3VA1; 3VA20-26   </t>
  </si>
  <si>
    <t xml:space="preserve">bloque de alarma por disparo contactos conmutados tipo HQ (7 mm) apto para circuitos electrónicos, accesorios para: 3VA1; 3VA20-26   </t>
  </si>
  <si>
    <t xml:space="preserve">bloque de alarma de cortocircuito contactos conmutados tipo HQ (7 mm) accesorios para: 3VA10/11   </t>
  </si>
  <si>
    <t xml:space="preserve">bloque de alarma de cortocircuito contactos conmutados tipo HQ (7 mm) apto para circuitos electrónicos, accesorios para: 3VA10/11   </t>
  </si>
  <si>
    <t xml:space="preserve">bloque de alarma de cortocircuito contactos conmutados tipo HQ (7 mm) accesorios para: 3VA12/13/14   </t>
  </si>
  <si>
    <t xml:space="preserve">bloque de alarma de cortocircuito contactos conmutados tipo HQ (7 mm) apto para circuitos electrónicos, accesorios para: 3VA12/13/14   </t>
  </si>
  <si>
    <t xml:space="preserve">accionamiento giratorio frontal estándar IEC IP30/40 accesorios para: 3VA10/11   </t>
  </si>
  <si>
    <t xml:space="preserve">accionamiento giratorio frontal estándar IEC IP30/40 accesorios para: 3VA12   </t>
  </si>
  <si>
    <t xml:space="preserve">accionamiento giratorio frontal estándar IEC IP30/40 accesorios para: 3VA13/14; 3VA23/24   </t>
  </si>
  <si>
    <t xml:space="preserve">mando giratorio para montaje en puerta estándar IEC IP65 con enclavamiento de puerta accesorios para: 3VA10/11   </t>
  </si>
  <si>
    <t xml:space="preserve">mando giratorio para montaje en puerta estándar IEC IP65 con enclavamiento de puerta accesorios para: 3VA12   </t>
  </si>
  <si>
    <t xml:space="preserve">mando giratorio para montaje en puerta estándar IEC IP65 con enclavamiento de puerta accesorios para: 3VA13/14; 3VA23/24   </t>
  </si>
  <si>
    <t xml:space="preserve">accionamiento por motor 110-230 V AC/110-250 V DC accesorios para: 3VA11   </t>
  </si>
  <si>
    <t xml:space="preserve">accionamiento por motor 110-230 V AC/110-250 V DC accesorios para: 3VA12   </t>
  </si>
  <si>
    <t xml:space="preserve">accionamiento por motor 110-230 V AC/110-250 V DC accesorios para: 3VA13/14 3VA23/24   </t>
  </si>
  <si>
    <t xml:space="preserve">enclavamiento posterior con varilla accesorios para: 3VA11-14; 3VA20-24   </t>
  </si>
  <si>
    <t xml:space="preserve">enclavamiento posterior unidad enchufable y extraíble con varilla accesorios para: 3VA11-15; 3VA20-24   </t>
  </si>
  <si>
    <t xml:space="preserve">enclavamiento posterior bastidor de montaje accesorios para: 3VA10-14; 3VA20-24   </t>
  </si>
  <si>
    <t xml:space="preserve">enclavamiento posterior placa de montaje accesorios para: 3VA11   </t>
  </si>
  <si>
    <t xml:space="preserve">enclavamiento posterior placa de montaje accesorios para: 3VA12   </t>
  </si>
  <si>
    <t xml:space="preserve">enclavamiento posterior placa de montaje accesorios para: 3VA13/14 3VA23/24   </t>
  </si>
  <si>
    <t xml:space="preserve">dispositivo de cierre para palanca basculante accesorios para: 3VA10/11 3VA12   </t>
  </si>
  <si>
    <t xml:space="preserve">dispositivo de cierre para palanca basculante accesorios para: 3VA13/14 3VA20-24   </t>
  </si>
  <si>
    <t xml:space="preserve">Aparato de protección de corriente diferencial RCD510 Basic RCD Tipo A montaje lateral Corriente nominal de defecto 0,03...5 A a 50/60 Hz TV ajustable 0...3000 ms 3 polos In=160 A Ue=127-480V Accesorio para: 3VA1 con conexión en borne   </t>
  </si>
  <si>
    <t xml:space="preserve">Aparato de protección de corriente diferencial RCD510 Basic RCD Tipo A montaje lateral Corriente nominal de defecto 0,03...5 A a 50/60 Hz TV ajustable 0...3000 ms 3 polos In=250 A Ue=127-480V Accesorio para: 3VA1 con conexión en borne   </t>
  </si>
  <si>
    <t xml:space="preserve">Disparador por corriente diferencial RCR Accesorios para: lateral Aparato de protección de corriente diferencial RCD310 o RCD510   </t>
  </si>
  <si>
    <t xml:space="preserve">unidad extraíble juego completo accesorios para: interruptor automático, de 3 polos 3VA12   </t>
  </si>
  <si>
    <t xml:space="preserve">unidad extraíble juego completo accesorios para: interruptor automático, de 3 polos 3VA13/14; 3VA23/24   </t>
  </si>
  <si>
    <t xml:space="preserve">Manivela para unidad extraíble Accesorio para: unidad extraíble   </t>
  </si>
  <si>
    <t xml:space="preserve">bloque de señalización de posición accesorios para: unidades enchufables y extraíbles   </t>
  </si>
  <si>
    <t xml:space="preserve">conexión de comunicación Accesorio para: unidad extraíble   </t>
  </si>
  <si>
    <t xml:space="preserve">conector de circuitos auxiliares accesorios para: todas las unidades extraíbles 3VA   </t>
  </si>
  <si>
    <t xml:space="preserve">tapa cubrebornes de 3 polos, 1 ud. accesorios para: 3VA13/14; 3VA23/24   </t>
  </si>
  <si>
    <t xml:space="preserve">alargador de conexiones frontal, 3 unidades accesorios para: 3VA13/14 3VA23/24   </t>
  </si>
  <si>
    <t xml:space="preserve">separadores de fases, 2 uds. accesorios para: 3VA12   </t>
  </si>
  <si>
    <t xml:space="preserve">separadores de fases, 2 uds. accesorios para: 3VA13/14; 3VA23/24   </t>
  </si>
  <si>
    <t xml:space="preserve">interruptor automático 3VA2 IEC Frame 100 clase de poder de corte M Icu=55 kA a 415 V de 3 polos, protección de distribuciones ETU350, LSI, In=25 A protección contra sobrecarga Ir=10 A...25 A protección contra cortocircuitos Isd = 1,5...10 x Ir, Ii=12 x In conexión plana por tornillo   </t>
  </si>
  <si>
    <t xml:space="preserve">interruptor automático 3VA2 IEC Frame 100 clase de poder de corte M Icu=55 kA a 415 V de 3 polos, protección de distribuciones ETU350, LSI, In=40 A protección contra sobrecarga Ir=16 A...40 A protección contra cortocircuitos Isd = 1,5...10 x Ir, Ii=12 x In conexión plana por tornillo   </t>
  </si>
  <si>
    <t xml:space="preserve">interruptor automático 3VA2 IEC Frame 100 clase de poder de corte M Icu=55 kA a 415 V de 3 polos, protección de distribuciones ETU350, LSI, In=63 A protección contra sobrecarga Ir=25 A...63 A protección contra cortocircuitos Isd = 1,5...10 x Ir, Ii=12 x In conexión plana por tornillo   </t>
  </si>
  <si>
    <t xml:space="preserve">interruptor automático 3VA2 IEC Frame 100 clase de poder de corte M Icu=55 kA a 415 V de 3 polos, protección de distribuciones ETU350, LSI, In=100 A protección contra sobrecarga Ir=40 A...100 A protección contra cortocircuitos Isd = 1,5...10 x Ir, Ii=12 x In conexión plana por tornillo   </t>
  </si>
  <si>
    <t xml:space="preserve">interruptor automático 3VA2 IEC Frame 160 clase de poder de corte M Icu=55 kA a 415 V de 3 polos, protección de distribuciones ETU350, LSI, In=160 A protección contra sobrecarga Ir=63 A...160 A protección contra cortocircuitos Isd = 1,5...10 x Ir, li=10 x In conexión plana por tornillo   </t>
  </si>
  <si>
    <t xml:space="preserve">interruptor automático 3VA2 IEC Frame 250 clase de poder de corte M Icu=55 kA a 415 V de 3 polos, protección de distribuciones ETU350, LSI, In=250 A protección contra sobrecarga Ir=100 A...250 A protección contra cortocircuitos Isd = 1,5...10 x Ir, Li=10 x In conexión plana por tornillo   </t>
  </si>
  <si>
    <t xml:space="preserve">interruptor automático 3VA2 IEC Frame 400 clase de poder de corte M Icu=55 kA a 415 V de 3 polos, protección de distribuciones ETU350, LSI, In=400 A protección contra sobrecarga Ir=160 A...400 A protección contra cortocircuitos Isd = 1,5...10 x Ir, Li=10 x In conexión plana por tornillo   </t>
  </si>
  <si>
    <t xml:space="preserve">interruptor automático 3VA2 IEC Frame 630 clase de poder de corte M Icu=55 kA a 415 V de 3 polos, protección de distribuciones ETU350, LSI, In=630 A protección contra sobrecarga Ir=250 A...630 A protección contra cortocircuitos Isd=1,5...9x Ir, Ii=9x In conexión plana por tornillo   </t>
  </si>
  <si>
    <t xml:space="preserve">interruptor automático 3VA2 IEC Frame 100 clase de poder de corte H Icu=85 kA a 415 V de 3 polos, protección de distribuciones ETU350, LSI, In=25 A protección contra sobrecarga Ir=10 A...25 A protección contra cortocircuitos Isd = 1,5...10 x Ir, Ii=12 x In conexión plana por tornillo   </t>
  </si>
  <si>
    <t xml:space="preserve">interruptor automático 3VA2 IEC Frame 100 clase de poder de corte H Icu=85 kA a 415 V de 3 polos, protección de distribuciones ETU350, LSI, In=40 A protección contra sobrecarga Ir=16 A...40 A protección contra cortocircuitos Isd = 1,5...10 x Ir, Ii=12 x In conexión plana por tornillo   </t>
  </si>
  <si>
    <t xml:space="preserve">interruptor automático 3VA2 IEC Frame 100 clase de poder de corte H Icu=85 kA a 415 V de 3 polos, protección de distribuciones ETU350, LSI, In=63 A protección contra sobrecarga Ir=25 A...63 A protección contra cortocircuitos Isd = 1,5...10 x Ir, Ii=12 x In conexión plana por tornillo   </t>
  </si>
  <si>
    <t xml:space="preserve">interruptor automático 3VA2 IEC Frame 100 clase de poder de corte H Icu=85 kA a 415 V de 3 polos, protección de distribuciones ETU350, LSI, In=100 A protección contra sobrecarga Ir=40 A...100 A protección contra cortocircuitos Isd = 1,5...10 x Ir, Ii=12 x In conexión plana por tornillo   </t>
  </si>
  <si>
    <t xml:space="preserve">interruptor automático 3VA2 IEC Frame 160 clase de poder de corte H Icu=85 kA a 415 V de 3 polos, protección de distribuciones ETU350, LSI, In=160 A protección contra sobrecarga Ir=63 A...160 A protección contra cortocircuitos Isd = 1,5...10 x Ir, li=10 x In conexión plana por tornillo   </t>
  </si>
  <si>
    <t xml:space="preserve">interruptor automático 3VA2 IEC Frame 250 clase de poder de corte H Icu=85 kA a 415 V de 3 polos, protección de distribuciones ETU350, LSI, In=250 A protección contra sobrecarga Ir=100 A...250 A protección contra cortocircuitos Isd = 1,5...10 x Ir, Li=10 x In conexión plana por tornillo   </t>
  </si>
  <si>
    <t xml:space="preserve">interruptor automático 3VA2 IEC Frame 400 clase de poder de corte H Icu=85 kA a 415 V de 3 polos, protección de distribuciones ETU350, LSI, In=400 A protección contra sobrecarga Ir=160 A...400 A protección contra cortocircuitos Isd = 1,5...10 x Ir, Li=10 x In conexión plana por tornillo   </t>
  </si>
  <si>
    <t xml:space="preserve">interruptor automático 3VA2 IEC Frame 630 clase de poder de corte H Icu=85 kA a 415 V de 3 polos, protección de distribuciones ETU350, LSI, In=630 A protección contra sobrecarga Ir=250 A...630 A protección contra cortocircuitos Isd=1,5...9x Ir, Ii=9x In conexión plana por tornillo   </t>
  </si>
  <si>
    <t xml:space="preserve">interruptor automático 3VA2 IEC Frame 100 clase de poder de corte C Icu=110 kA a 415 V de 3 polos, protección de distribuciones ETU350, LSI, In=25 A protección contra sobrecarga Ir=10 A...25 A protección contra cortocircuitos Isd = 1,5...10 x Ir, Ii=12 x In conexión plana por tornillo   </t>
  </si>
  <si>
    <t xml:space="preserve">interruptor automático 3VA2 IEC Frame 100 clase de poder de corte C Icu=110 kA a 415 V de 3 polos, protección de distribuciones ETU350, LSI, In=40 A protección contra sobrecarga Ir=16 A...40 A protección contra cortocircuitos Isd = 1,5...10 x Ir, Ii=12 x In conexión plana por tornillo   </t>
  </si>
  <si>
    <t xml:space="preserve">interruptor automático 3VA2 IEC Frame 100 clase de poder de corte C Icu=110 kA a 415 V de 3 polos, protección de distribuciones ETU350, LSI, In=63 A protección contra sobrecarga Ir=25 A...63 A protección contra cortocircuitos Isd = 1,5...10 x Ir, Ii=12 x In conexión plana por tornillo   </t>
  </si>
  <si>
    <t xml:space="preserve">interruptor automático 3VA2 IEC Frame 100 clase de poder de corte C Icu=110 kA a 415 V de 3 polos, protección de distribuciones ETU350, LSI, In=100 A protección contra sobrecarga Ir=40 A...100 A protección contra cortocircuitos Isd = 1,5...10 x Ir, Ii=12 x In conexión plana por tornillo   </t>
  </si>
  <si>
    <t xml:space="preserve">interruptor automático 3VA2 IEC Frame 160 clase de poder de corte C Icu=110 kA a 415 V de 3 polos, protección de distribuciones ETU350, LSI, In=160 A protección contra sobrecarga Ir=63 A...160 A protección contra cortocircuitos Isd = 1,5...10 x Ir, li=10 x In conexión plana por tornillo   </t>
  </si>
  <si>
    <t xml:space="preserve">interruptor automático 3VA2 IEC Frame 250 clase de poder de corte C Icu=110 kA a 415 V de 3 polos, protección de distribuciones ETU350, LSI, In=250 A protección contra sobrecarga Ir=100 A...250 A protección contra cortocircuitos Isd = 1,5...10 x Ir, Li=10 x In conexión plana por tornillo   </t>
  </si>
  <si>
    <t xml:space="preserve">interruptor automático 3VA2 IEC Frame 400 clase de poder de corte C Icu=110 kA a 415 V de 3 polos, protección de distribuciones ETU350, LSI, In=400 A protección contra sobrecarga Ir=160 A...400 A protección contra cortocircuitos Isd = 1,5...10 x Ir, Li=10 x In conexión plana por tornillo   </t>
  </si>
  <si>
    <t xml:space="preserve">interruptor automático 3VA2 IEC Frame 630 clase de poder de corte C Icu=110 kA a 415 V de 3 polos, protección de distribuciones ETU350, LSI, In=630 A protección contra sobrecarga Ir=250 A...630 A protección contra cortocircuitos Isd=1,5...9x Ir, Ii=9x In conexión plana por tornillo   </t>
  </si>
  <si>
    <t xml:space="preserve">interruptor automático 3VA2 IEC Frame 100 clase de poder de corte M Icu=55 kA a 415 V de 3 polos, protección de distribuciones ETU860, LSIG, In=25 A protección contra sobrecarga Ir=10 A...25 A protección contra cortocircuitos Isd=0,6...10 x In, Ii=1,5..12 x In protección de conductor neutro opcional con variante externa de transformador de intensidad, hasta 160% protección por puesta a tierra, desconectable Ig=0,2...1 x In, tg=0,05-0,8 s conexión plana por tornillo   </t>
  </si>
  <si>
    <t xml:space="preserve">interruptor automático 3VA2 IEC Frame 100 clase de poder de corte M Icu=55 kA a 415 V de 3 polos, protección de distribuciones ETU860, LSIG, In=40 A protección contra sobrecarga Ir=16 A...40 A protección contra cortocircuitos Isd=0,6...10 x In, Ii=1,5..12 x In protección de conductor neutro opcional con variante externa de transformador de intensidad, hasta 160% protección por puesta a tierra, desconectable Ig=0,4...1 x In, tg=0,05-0,8 s conexión plana por tornillo   </t>
  </si>
  <si>
    <t xml:space="preserve">interruptor automático 3VA2 IEC Frame 100 clase de poder de corte M Icu=55 kA a 415 V de 3 polos, protección de distribuciones ETU860, LSIG, In=63 A protección contra sobrecarga Ir=25 A...63 A protección contra cortocircuitos Isd=0,6...10 x In, Ii=1,5..12 x In protección de conductor neutro opcional con variante externa de transformador de intensidad, hasta 160% protección por puesta a tierra, desconectable Ig=0,25...1 x In, tg=0,05-0,8 s conexión plana por tornillo   </t>
  </si>
  <si>
    <t xml:space="preserve">interruptor automático 3VA2 IEC Frame 100 clase de poder de corte M Icu=55 kA a 415 V de 3 polos, protección de distribuciones ETU860, LSIG, In=100 A protección contra sobrecarga Ir=40 A...100 A protección contra cortocircuitos Isd=0,6...10 x In, Ii=1,5..12 x In protección de conductor neutro opcional con variante externa de transformador de intensidad, hasta 160% protección por puesta a tierra, desconectable Ig=0,2...1 x In, tg=0,05-0,8 s conexión plana por tornillo   </t>
  </si>
  <si>
    <t xml:space="preserve">interruptor automático 3VA2 IEC Frame 160 clase de poder de corte M Icu=55 kA a 415 V de 3 polos, protección de distribuciones ETU860, LSIG, In=160 A protección contra sobrecarga Ir=63 A...160 A protección contra cortocircuitos Isd=0,6...10 x In, Ii=1,5...10 x In protección de conductor neutro opcional con variante externa de transformador de intensidad, hasta 160% protección por puesta a tierra, desconectable Ig=0,2...1 x In, tg=0,05-0,8 s conexión plana por tornillo   </t>
  </si>
  <si>
    <t xml:space="preserve">interruptor automático 3VA2 IEC Frame 250 clase de poder de corte M Icu=55 kA a 415 V de 3 polos, protección de distribuciones ETU860, LSIG, In=250 A protección contra sobrecarga Ir=100 A...250 A protección contra cortocircuitos Isd=0,6...10 x In, Ii=1,5...10 x In protección de conductor neutro opcionalmente con variante externa de transformador de intensidad, hasta 160% protección por puesta a tierra, desconectable Ig=0,2...1 x In, tg=0,05-0,8 s conexión plana por tornillo   </t>
  </si>
  <si>
    <t xml:space="preserve">interruptor automático 3VA2 IEC Frame 400 clase de poder de corte M Icu=55 kA a 415 V de 3 polos, protección de distribuciones ETU860, LSIG, In=400 A protección contra sobrecarga Ir=160 A...400 A protección contra cortocircuitos Isd=0,6...10 x In, Ii=1,5...10 x In protección de conductor neutro opcionalmente con variante externa de transformador de intensidad, hasta 160% protección por puesta a tierra, desconectable Ig=0,2...1 x In, tg=0,05-0,8 s conexión plana por tornillo   </t>
  </si>
  <si>
    <t xml:space="preserve">interruptor automático 3VA2 IEC Frame 630 clase de poder de corte M Icu=55 kA a 415 V de 3 polos, protección de distribuciones ETU860, LSIG, In=630 A protección contra sobrecarga Ir=250 A...630 A protección contra cortocircuitos Isd=0,6...9 x In, Ii=1,5...9 x In protección de conductor neutro opcionalmente con variante externa de transformador de intensidad, hasta 160% protección por puesta a tierra, desconectable Ig=0,2...1 x In, tg=0,05-0,8 s conexión plana por tornillo   </t>
  </si>
  <si>
    <t xml:space="preserve">interruptor automático 3VA2 IEC Frame 100 clase de poder de corte H Icu=85 kA a 415 V de 3 polos, protección de distribuciones ETU860, LSIG, In=25 A protección contra sobrecarga Ir=10 A...25 A protección contra cortocircuitos Isd=0,6...10 x In, Ii=1,5..12 x In protección de conductor neutro opcional con variante externa de transformador de intensidad, hasta 160% protección por puesta a tierra, desconectable Ig=0,2...1 x In, tg=0,05-0,8 s conexión plana por tornillo   </t>
  </si>
  <si>
    <t xml:space="preserve">interruptor automático 3VA2 IEC Frame 100 clase de poder de corte H Icu=85 kA a 415 V de 3 polos, protección de distribuciones ETU860, LSIG, In=40 A protección contra sobrecarga Ir=16 A...40 A protección contra cortocircuitos Isd=0,6...10 x In, Ii=1,5..12 x In protección de conductor neutro opcional con variante externa de transformador de intensidad, hasta 160% protección por puesta a tierra, desconectable Ig=0,4...1 x In, tg=0,05-0,8 s conexión plana por tornillo   </t>
  </si>
  <si>
    <t xml:space="preserve">interruptor automático 3VA2 IEC Frame 100 clase de poder de corte H Icu=85 kA a 415 V de 3 polos, protección de distribuciones ETU860, LSIG, In=63 A protección contra sobrecarga Ir=25 A...63 A protección contra cortocircuitos Isd=0,6...10 x In, Ii=1,5..12 x In protección de conductor neutro opcional con variante externa de transformador de intensidad, hasta 160% protección por puesta a tierra, desconectable Ig=0,25...1 x In, tg=0,05-0,8 s conexión plana por tornillo   </t>
  </si>
  <si>
    <t xml:space="preserve">interruptor automático 3VA2 IEC Frame 100 clase de poder de corte H Icu=85 kA a 415 V de 3 polos, protección de distribuciones ETU860, LSIG, In=100 A protección contra sobrecarga Ir=40 A...100 A protección contra cortocircuitos Isd=0,6...10 x In, Ii=1,5..12 x In protección de conductor neutro opcional con variante externa de transformador de intensidad, hasta 160% protección por puesta a tierra, desconectable Ig=0,2...1 x In, tg=0,05-0,8 s conexión plana por tornillo   </t>
  </si>
  <si>
    <t xml:space="preserve">interruptor automático 3VA2 IEC Frame 160 clase de poder de corte H Icu=85 kA a 415 V de 3 polos, protección de distribuciones ETU860, LSIG, In=160 A protección contra sobrecarga Ir=63 A...160 A protección contra cortocircuitos Isd=0,6...10 x In, Ii=1,5...10 x In protección de conductor neutro opcional con variante externa de transformador de intensidad, hasta 160% protección por puesta a tierra, desconectable Ig=0,2...1 x In, tg=0,05-0,8 s conexión plana por tornillo   </t>
  </si>
  <si>
    <t xml:space="preserve">interruptor automático 3VA2 IEC Frame 250 clase de poder de corte H Icu=85 kA a 415 V de 3 polos, protección de distribuciones ETU860, LSIG, In=250 A protección contra sobrecarga Ir=100 A...250 A protección contra cortocircuitos Isd=0,6...10 x In, Ii=1,5...10 x In protección de conductor neutro opcionalmente con variante externa de transformador de intensidad, hasta 160% protección por puesta a tierra, desconectable Ig=0,2...1 x In, tg=0,05-0,8 s conexión plana por tornillo   </t>
  </si>
  <si>
    <t xml:space="preserve">interruptor automático 3VA2 IEC Frame 400 clase de poder de corte H Icu=85 kA a 415 V de 3 polos, protección de distribuciones ETU860, LSIG, In=400 A protección contra sobrecarga Ir=160 A...400 A protección contra cortocircuitos Isd=0,6...10 x In, Ii=1,5...10 x In protección de conductor neutro opcionalmente con variante externa de transformador de intensidad, hasta 160% protección por puesta a tierra, desconectable Ig=0,2...1 x In, tg=0,05-0,8 s conexión plana por tornillo   </t>
  </si>
  <si>
    <t xml:space="preserve">interruptor automático 3VA2 IEC Frame 630 clase de poder de corte H Icu=85 kA a 415 V de 3 polos, protección de distribuciones ETU860, LSIG, In=630 A protección contra sobrecarga Ir=250 A...630 A protección contra cortocircuitos Isd=0,6...9 x In, Ii=1,5...9 x In protección de conductor neutro opcionalmente con variante externa de transformador de intensidad, hasta 160% protección por puesta a tierra, desconectable Ig=0,2...1 x In, tg=0,05-0,8 s conexión plana por tornillo   </t>
  </si>
  <si>
    <t xml:space="preserve">disparador de mínima tensión 24 V DC accesorios para: 3VA1 y 3VA20-26   </t>
  </si>
  <si>
    <t xml:space="preserve">bloque de alarma por disparo de protección contactos conmutados tipo HQ (7 mm) accesorios para: 3VA20-26   </t>
  </si>
  <si>
    <t xml:space="preserve">bloque de alarma por disparo de protección contactos conmutados tipo HQ (7 mm) apto para circuitos electrónicos, accesorios para: 3VA20-26   </t>
  </si>
  <si>
    <t xml:space="preserve">accionamiento giratorio frontal estándar IEC IP30/40 accesorios para: 3VA20/21/22   </t>
  </si>
  <si>
    <t xml:space="preserve">mando giratorio para montaje en puerta estándar IEC IP65 con enclavamiento de puerta accesorios para: 3VA20/21/22   </t>
  </si>
  <si>
    <t xml:space="preserve">accionamiento por motor 110-230 V AC/110-250 V DC accesorios para: 3VA20/21/22   </t>
  </si>
  <si>
    <t xml:space="preserve">versión sincronizable de accionamiento por motor 110-230 V AC/110-250 V DC accesorios para: 3VA20/21/22   </t>
  </si>
  <si>
    <t xml:space="preserve">versión sincronizable de accionamiento por motor 110-230 V AC/110-250 V DC incl. COM accesorios para: 3VA20/21/22   </t>
  </si>
  <si>
    <t xml:space="preserve">enclavamiento posterior placa de montaje accesorios para: 3VA20/21/22   </t>
  </si>
  <si>
    <t xml:space="preserve">Aparato de protección de corriente diferencial RCD820 advanced RCD Tipo A montaje abajo Corriente nominal de defecto 0,03...30 A a 50/60 Hz TV ajustable 0...10000 ms 3 polos In=160 A Ue=100-690V Accesorio para: 3VA2   </t>
  </si>
  <si>
    <t xml:space="preserve">Aparato de protección de corriente diferencial RCD820 advanced RCD Tipo A montaje abajo Corriente nominal de defecto 0,03...30 A a 50/60 Hz TV ajustable 0...10000 ms 3 polos In=250 A Ue=100-690V Accesorio para: 3VA2   </t>
  </si>
  <si>
    <t xml:space="preserve">Aparato de protección de corriente diferencial RCD820 advanced RCD Tipo A montaje abajo Corriente nominal de defecto 0,03...30 A a 50/60 Hz TV ajustable 0...10000 ms 3 polos In=400 A Ue=100-690V Accesorio para: 3VA2   </t>
  </si>
  <si>
    <t xml:space="preserve">Aparato de protección de corriente diferencial RCD820 advanced RCD Tipo A montaje abajo Corriente nominal de defecto 0,03...30 A a 50/60 Hz TV ajustable 0...10000 ms 3 polos In=630 A Ue=100-690V Accesorio para: 3VA2   </t>
  </si>
  <si>
    <t xml:space="preserve">unidad extraíble juego completo accesorios para: interruptor automático, de 3 polos 3VA20/21/22   </t>
  </si>
  <si>
    <t xml:space="preserve">equipo de activación y disparo TD300 incl. cable de conexión 3VA - TD300 accesorios para: 3VA20-26   </t>
  </si>
  <si>
    <t xml:space="preserve">Kit TD400 Herramienta de puesta en marcha/servicio IEC 3WL (Release 2) y 3VA Kit TD400 con adaptador, cable, y maleta   </t>
  </si>
  <si>
    <t xml:space="preserve">unidad de prueba TD500 incl. 2 cables de conexión PC-TD500, 3VA-TD500 fuente de alimentación externa accesorios para: 3VA20-26   </t>
  </si>
  <si>
    <t xml:space="preserve">módulo de comunicación COM060 accesorios para: 3VA20/21/22   </t>
  </si>
  <si>
    <t xml:space="preserve">módulo de comunicación COM060 accesorios para: 3VA23 - 3VA26   </t>
  </si>
  <si>
    <t xml:space="preserve">módulo de 24 voltios accesorios para: 3VA20/21/22   </t>
  </si>
  <si>
    <t xml:space="preserve">módulo de 24 voltios accesorios para: 3VA23 - 3VA26   </t>
  </si>
  <si>
    <t xml:space="preserve">concentrador de datos COM100 accesorios para: 3VA2   </t>
  </si>
  <si>
    <t xml:space="preserve">concentrador de datos COM800 accesorios para: 3VA2   </t>
  </si>
  <si>
    <t xml:space="preserve">módulo de ampliación PROFIBUS DP, enchufable, para 7KM PAC3200/ 3220/4200/ 3VA COM100 / 800   </t>
  </si>
  <si>
    <t xml:space="preserve">módulo de ampliación Switched Ethernet PROFINET V3, enchufable, para 7KM PAC3200 / 3220/ 4200 / 3VA COM100 / 800   </t>
  </si>
  <si>
    <t xml:space="preserve">Módulo de ampliación RS485, enchufable, para 7KM PAC3200/ 4200 / 3VA COM100 / 800   </t>
  </si>
  <si>
    <t xml:space="preserve">display DSP800 accesorios para: 1 a 8 uds. interruptor 3VA2   </t>
  </si>
  <si>
    <t xml:space="preserve">derivación en T accesorios para: 3VA20 - 3VA26: 3VA6   </t>
  </si>
  <si>
    <t xml:space="preserve">terminación de bus 3VA-line accesorios para: COM100, COM800, COM060   </t>
  </si>
  <si>
    <t xml:space="preserve">cable de conexión 3VA-line 1,0 m accesorios para: COM100, COM800, COM060   </t>
  </si>
  <si>
    <t xml:space="preserve">cable de conexión 3VA-line 2,0 m accesorios para: COM100, COM800, COM060   </t>
  </si>
  <si>
    <t xml:space="preserve">cable de conexión 3VA-line 4,0 m accesorios para: COM100, COM800, COM060   </t>
  </si>
  <si>
    <t xml:space="preserve">interruptor automático 3VA1 IEC Frame 1000 clase de poder de corte M Icu=55 kA a 415 V de 3 polos, protección de distribuciones TM240, ATAM, In=800 A protección contra sobrecarga Ir=560 A...800 A protección contra cortocircuitos Ii=5...10 x In conexión plana por tornillo   </t>
  </si>
  <si>
    <t xml:space="preserve">interruptor automático 3VA1 IEC Frame 1000 clase de poder de corte M Icu=55 kA a 415 V de 3 polos, protección de distribuciones TM240, ATAM, In=1000 A protección contra sobrecarga Ir=700 A...1000 A protección contra cortocircuitos Ii=5...10 x In conexión plana por tornillo   </t>
  </si>
  <si>
    <t xml:space="preserve">interruptor automático 3VA1 IEC Frame 1000 clase de poder de corte H Icu=70 kA a 415 V de 3 polos, protección de distribuciones TM240, ATAM, In=800 A protección contra sobrecarga Ir=560 A...800 A protección contra cortocircuitos Ii=5...10 x In conexión plana por tornillo   </t>
  </si>
  <si>
    <t xml:space="preserve">interruptor automático 3VA1 IEC Frame 1000 clase de poder de corte H Icu=70 kA a 415 V de 3 polos, protección de distribuciones TM240, ATAM, In=1000 A protección contra sobrecarga Ir=700 A...1000 A protección contra cortocircuitos Ii=5...10 x In conexión plana por tornillo   </t>
  </si>
  <si>
    <t xml:space="preserve">interruptor automático 3VA2 IEC Frame 1000 clase de poder de corte M Icu=55 kA a 415 V de 3 polos, protección de distribuciones ETU330, LIG, In=800 A protección contra sobrecarga Ir = 320 A...800 A protección contra cortocircuitos Ii=1,5...10 x In protección por puesta a tierra Ig=0,2...1 x In, tg=0,1/0,3 s conexión plana por tornillo   </t>
  </si>
  <si>
    <t xml:space="preserve">interruptor automático 3VA2 IEC Frame 1000 clase de poder de corte M Icu=55 kA a 415 V de 3 polos, protección de distribuciones ETU350, LSI, In=800 A protección contra sobrecarga Ir = 320 A...800 A protección contra cortocircuitos Isd = 1,5...10 x Ir, Li=10 x In conexión plana por tornillo   </t>
  </si>
  <si>
    <t xml:space="preserve">interruptor automático 3VA2 IEC Frame 1000 clase de poder de corte M Icu=55 kA a 415 V de 3 polos, protección de distribuciones ETU330, LIG, In=1000 A protección contra sobrecarga Ir=400 A...1000 A protección contra cortocircuitos Ii=1,5...10 x In protección por puesta a tierra Ig=0,2...1 x In, tg=0,1/0,3 s conexión plana por tornillo   </t>
  </si>
  <si>
    <t xml:space="preserve">interruptor automático 3VA2 IEC Frame 1250 clase de poder de corte M Icu=55 kA a 415 V de 3 polos, protección de distribuciones ETU330, LIG, In=1250 A protección contra sobrecarga Ir=500 A...1250 A protección contra cortocircuitos Ii=1,5...10 x In protección por puesta a tierra Ig=0,2...1 x In, tg=0,1/0,3 s ensanchador de conexiones   </t>
  </si>
  <si>
    <t xml:space="preserve">interruptor automático 3VA2 IEC Frame 1000 clase de poder de corte H Icu=85 kA a 415 V de 3 polos, protección de distribuciones ETU330, LIG, In=800 A protección contra sobrecarga Ir = 320 A...800 A protección contra cortocircuitos Ii=1,5...10 x In protección por puesta a tierra Ig=0,2...1 x In, tg=0,1/0,3 s conexión plana por tornillo   </t>
  </si>
  <si>
    <t xml:space="preserve">interruptor automático 3VA2 IEC Frame 1000 clase de poder de corte H Icu=85 kA a 415 V de 3 polos, protección de distribuciones ETU330, LIG, In=1000 A protección contra sobrecarga Ir=400 A...1000 A protección contra cortocircuitos Ii=1,5...10 x In protección por puesta a tierra Ig=0,2...1 x In, tg=0,1/0,3 s conexión plana por tornillo   </t>
  </si>
  <si>
    <t xml:space="preserve">interruptor automático 3VA2 IEC Frame 1250 clase de poder de corte H Icu=85 kA a 415 V de 3 polos, protección de distribuciones ETU330, LIG, In=1250 A protección contra sobrecarga Ir=500 A...1250 A protección contra cortocircuitos Ii=1,5...10 x In protección por puesta a tierra Ig=0,2...1 x In, tg=0,1/0,3 s ensanchador de conexiones   </t>
  </si>
  <si>
    <t xml:space="preserve">bloque de contactos auxiliares anticipado contactos conmutados tipo HQ (7 mm) accesorios para: 3VA1; 3VA20-26   </t>
  </si>
  <si>
    <t xml:space="preserve">disparador de apertura izquierdo 110-127 V AC, 50/60 Hz/DC accesorios para: 3VA1 y 3VA20-26   </t>
  </si>
  <si>
    <t xml:space="preserve">disparador de apertura izquierdo 208-277 V AC 50/60 Hz 220-250 V DC accesorios para: 3VA1; 3VA20-26   </t>
  </si>
  <si>
    <t xml:space="preserve">accionamiento giratorio frontal estándar IEC IP30/40 accesorios para: 3VA15; 3VA25/26   </t>
  </si>
  <si>
    <t xml:space="preserve">mando giratorio para montaje en puerta estándar IEC IP65 con enclavamiento de puerta accesorios para: 3VA15/25/26   </t>
  </si>
  <si>
    <t xml:space="preserve">prolongación de palanca basculante accesorios para: 3VA15/25/26   </t>
  </si>
  <si>
    <t xml:space="preserve">conexión plana por tornillo 3 uds. rosca métrica cubierta arriba y abajo accesorios para: 3VA15; 3VA25/26   </t>
  </si>
  <si>
    <t xml:space="preserve">separadores de fases, 2 uds. accesorios para: 3VA15/25/26   </t>
  </si>
  <si>
    <t xml:space="preserve">dispositivo de cierre para palanca basculante accesorios para: 3VA15; 3VA25/26   </t>
  </si>
  <si>
    <t xml:space="preserve">enclavamiento posterior con varilla accesorios para: 3VA15;   </t>
  </si>
  <si>
    <t xml:space="preserve">Montaje fijo, compacto: interruptor automático tamaño 1600; con RTC y 4 bloques cont. AUX bloque señaliz. disparado S24; Icu "M" Icu=55 kA a 415 V, 3 polos ETU350, LSI, In=800 A Codificador giratorio Ir=320...800 A Isd=1...10xIn, Ii=1,5...15xIn Protección de neutro ajustable opcionalmente con transf. corriente ext.; hasta 200 %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</si>
  <si>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ETU360, LSIG, In=1000 A Codificador giratorio Ir=400...1000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</si>
  <si>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ETU360, LSIG, In=1250 A Codificador giratorio Ir=500...1250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</si>
  <si>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ETU360, LSIG, In=1600 A Codificador giratorio Ir=640...1600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</si>
  <si>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"H" Icu=85 kA a 415 V, 3 polos ETU350, LSI, In=800 A Codificador giratorio Ir=320...800 A Isd=1...10xIn, Ii=1,5...15xIn Protección de neutro ajustable opcionalmente con transf. corriente ext.; hasta 200 %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</si>
  <si>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"H" Icu=85 kA a 415 V, 3 polos ETU360, LSIG, In=1000 A Codificador giratorio Ir=400...1000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</si>
  <si>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"H" Icu=85 kA a 415 V, 3 polos ETU360, LSIG, In=1250 A Codificador giratorio Ir=500...1250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</si>
  <si>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"H" Icu=85 kA a 415 V, 3 polos ETU360, LSIG, In=1600 A Codificador giratorio Ir=640...1600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</si>
  <si>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"C" Icu=110 kA a 415 V, 3 polos ETU350, LSI, In=800 A Codificador giratorio Ir=320...800 A Isd=1...10xIn, Ii=1,5...15xIn Protección de neutro ajustable opcionalmente con transf. corriente ext.; hasta 200 %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</si>
  <si>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"C" Icu=110 kA a 415 V, 3 polos ETU360, LSIG, In=1000 A Codificador giratorio Ir=400...1000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</si>
  <si>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"C" Icu=110 kA a 415 V, 3 polos ETU360, LSIG, In=1250 A Codificador giratorio Ir=500...1250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</si>
  <si>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"C" Icu=110 kA a 415 V, 3 polos ETU360, LSIG, In=1600 A Codificador giratorio Ir=640...1600 A Isd=1...10xIn, Ii=1,5...15xIn Protección de neutro ajustable opcionalmente con transf. corriente ext.; hasta 200 % Protección de defecto a tierra, desconectable Ig=0,1...1 x In, tg=0,1...0,8 s conexión plana con tornillos sin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</si>
  <si>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ETU660, LSIG, In=800 A Display, función de medición y comunic. Ir=320...800 A Isd=0,6...10xIn, Ii=1,5...15xIn Protección de neutro ajustable opcionalmente con transf. corriente ext.; hasta 200 % Protección de defecto a tierra, desconectable Ig=0,1...1 x In, tg=0,1 - 1,0 s conexión plana con tornillos sin conexión de comunicación, sin función de medición Accto. manual del acumulador con activación mecánica sin 2.º disparador auxiliar sin 1.er disparador auxiliar L08= Módulo de ident. de intensidad nominal 800 A, L = DES Protección de sobrecarga, L = DES y ajuste (&lt;= I máx) de la intensidad asignada en   </t>
  </si>
  <si>
    <t xml:space="preserve">Montaje fijo, compacto: interruptor automático tamaño 1600; con RTC y 4 bloques cont. AUX bloque señaliz. disparado S24; Icu "M" Icu=55 kA a 415 V, 3 polos ETU660, LSIG, In=1000 A Display, función de medición y comunic. Ir=400...1000 A Isd=0,6...10xIn, Ii=1,5...15xIn Protección de neutro ajustable opcionalmente con transf. corriente ext.; hasta 200 % Protección de defecto a tierra, desconectable Ig=0,1...1 x In, tg=0,1 - 1,0 s conexión plana con tornillos sin conexión de comunicación, sin función de medición Accto. manual del acumulador con activación mecánica sin 2.º disparador auxiliar sin 1.er disparador auxiliar L10= Módulo de ident. de intensidad nominal 1000 A, L = DES Protección de sobrecarga, L = DES y ajuste (&lt;= I máx) de la intensidad asignada en   </t>
  </si>
  <si>
    <t xml:space="preserve">Montaje fijo, compacto: interruptor automático tamaño 1600; con RTC y 4 bloques cont. AUX bloque señaliz. disparado S24; Icu "M" Icu=55 kA a 415 V, 3 polos ETU660, LSIG, In=1250 A Display, función de medición y comunic. Ir=500...1250 A Isd=0,6...10xIn, Ii=1,5...15xIn Protección de neutro ajustable opcionalmente con transf. corriente ext.; hasta 200 % Protección de defecto a tierra, desconectable Ig=0,1...1 x In, tg=0,1 - 1,0 s conexión plana con tornillos sin conexión de comunicación, sin función de medición Accto. manual del acumulador con activación mecánica sin 2.º disparador auxiliar sin 1.er disparador auxiliar L12= Módulo de ident. de intensidad nominal 1250 A, L = DES Protección de sobrecarga, L = DES   </t>
  </si>
  <si>
    <t xml:space="preserve">Montaje fijo, compacto: interruptor automático tamaño 1600; con RTC y 4 bloques cont. AUX bloque señaliz. disparado S24; Icu "M" Icu=55 kA a 415 V, 3 polos ETU660, LSIG, In=800 A Display, función de medición y comunic. Ir=320...800 A Isd=0,6...10xIn, Ii=1,5...15xIn Protección de neutro ajustable opcionalmente con transf. corriente ext.; hasta 200 % Protección de defecto a tierra, desconectable Ig=0,1...1 x In, tg=0,1 - 1,0 s conexión plana con tornillos con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</si>
  <si>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ETU660, LSIG, In=1000 A Display, función de medición y comunic. Ir=400...1000 A Isd=0,6...10xIn, Ii=1,5...15xIn Protección de neutro ajustable opcionalmente con transf. corriente ext.; hasta 200 % Protección de defecto a tierra, desconectable Ig=0,1...1 x In, tg=0,1 - 1,0 s conexión plana con tornillos con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</si>
  <si>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ETU660, LSIG, In=1250 A Display, función de medición y comunic. Ir=500...1250 A Isd=0,6...10xIn, Ii=1,5...15xIn Protección de neutro ajustable opcionalmente con transf. corriente ext.; hasta 200 % Protección de defecto a tierra, desconectable Ig=0,1...1 x In, tg=0,1 - 1,0 s conexión plana con tornillos con conexión de comunicación Accto. manual del acumulador con activación mecánica sin 2.º disparador auxiliar sin 1.er disparador auxiliar   </t>
  </si>
  <si>
    <t xml:space="preserve">Montaje fijo, compacto: interruptor automático tamaño 1600; con RTC y 4 bloques cont. AUX bloque señaliz. disparado S24; Icu "M" Icu=55 kA a 415 V, 3 polos ETU660, LSIG, In=1600 A Display, función de medición y comunic. Ir=640...1600 A Isd=0,6...10xIn, Ii=1,5...15xIn Protección de neutro ajustable opcionalmente con transf. corriente ext.; hasta 200 % Protección de defecto a tierra, desconectable Ig=0,1...1 x In, tg=0,1 - 1,0 s conexión plana con tornillos con conexión de comunicación Accto. manual del acumulador con activación mecánica sin 2.º disparador auxiliar sin 1.er disparador auxiliar   </t>
  </si>
  <si>
    <t xml:space="preserve">Conector auxiliar para interruptor automático o bastidor guía, inserción rápida accesorios para interruptores automáticos 3WL10 / 3VA27   </t>
  </si>
  <si>
    <t xml:space="preserve">.   </t>
  </si>
  <si>
    <t xml:space="preserve">Kit mecánico, mutuo de enclavamiento, montaje fijo, montaje en pared lateral modificada o soporte montaje Accesorio para interruptores automáticos 3WL10 / 3VA27   </t>
  </si>
  <si>
    <t xml:space="preserve">interruptor automático de montaje fijo 3 polos, Tamaño 1 In=800 A hasta 500V, AC 50/60 Hz Icu=55kA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</si>
  <si>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In=1000 A hasta 500V, AC 50/60 Hz Icu=55kA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</si>
  <si>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In=1250A hasta 500V, AC 50/60 Hz Icu=55kA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</si>
  <si>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In=1600A hasta 500V, AC 50/60 Hz Icu=66kA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</si>
  <si>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In=2000A hasta 500V, AC 50/60 Hz Icu=66kA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</si>
  <si>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In=2500A hasta 500V, AC 50/60 Hz Icu=66kA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</si>
  <si>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In=3200A hasta 500V, AC 50/60 Hz Icu=66kA a 500V con dispositivo mecánico antibombeo con bloque de señalización de disparado con indicadores de disparado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</si>
  <si>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 = 4000 A hasta 500 V, AC 50/60 Hz Icu = 66 kA a 500 V con dispositivo mecánico antibombeo con bloque de alarma por disparo con indicadores de disparado posición posterior vertical de conexión arriba y abajo Disparador de sobreintensidad ETU37WT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</si>
  <si>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In=800 A hasta 500V, AC 50/60 Hz Icu=55kA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</si>
  <si>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In=1000 A hasta 500V, AC 50/60 Hz Icu=55kA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</si>
  <si>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In=1250A hasta 500V, AC 50/60 Hz Icu=55kA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</si>
  <si>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1 In=1600A hasta 500V, AC 50/60 Hz Icu=66kA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</si>
  <si>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In=2000A hasta 500V, AC 50/60 Hz Icu=66kA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</si>
  <si>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In=2500A hasta 500V, AC 50/60 Hz Icu=66kA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</si>
  <si>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In=3200A hasta 500V, AC 50/60 Hz Icu=66kA a 500V con dispositivo mecánico antibombeo con bloque de señalización de disparado con indicadores de disparado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</si>
  <si>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de montaje fijo 3 polos, tamaño 2 In = 4000 A hasta 500 V, AC 50/60 Hz Icu = 66 kA a 500 V con dispositivo mecánico antibombeo con bloque de alarma por disparo con indicadores de disparado posición posterior vertical de conexión arriba y abajo disparador de sobreintensidad ETU47WT LSING Rango de ajuste tras módulo con display Con accionamiento manual con acumulador con activación mecánica Sin 1.r disparador auxiliar sin 2.º disparador auxiliar Con marco de junta de puerta   </t>
  </si>
  <si>
    <t xml:space="preserve">Interruptor automático extraíble 3 polos, tamaño 2 In = 4000 A hasta 500 V, AC 50/60 Hz Icu = 66 kA a 500 V con dispositivo mecánico antibombeo con bloque de alarma por disparo con indicadores de disparado con bastidor guía posición posterior vertical de conexión arriba y abajo Disparador de sobreintensidad ETU37WT LSING Rango de ajuste tras módulo con display Con accionamiento manual con acumulador con activación mecánica Sin 1.r disparador auxiliar sin 2.º disparador auxiliar Con marco de junta de puerta con caperuza precintable contra desconexión no autorizada   </t>
  </si>
  <si>
    <t xml:space="preserve">Interruptor automático extraíble 3 polos, tamaño 2 In = 4000 A hasta 500 V, AC 50/60 Hz Icu = 66 kA a 500 V con dispositivo mecánico antibombeo con bloque de alarma por disparo con indicadores de disparado con bastidor guía posición posterior vertical de conexión arriba y abajo disparador de sobreintensidad ETU47WT LSING Rango de ajuste tras módulo con display Con accionamiento manual con acumulador con activación mecánica Sin 1.r disparador auxiliar sin 2.º disparador auxiliar Con marco de junta de puerta con caperuza precintable contra desconexión no autorizada   </t>
  </si>
  <si>
    <t xml:space="preserve">Accesorio para interruptor 3WT8, accionamiento por motor y eléctrico activación Motor AC 110...127V, DC 110...125V   </t>
  </si>
  <si>
    <t xml:space="preserve">Accesorio para interruptor 3WT8, accionamiento por motor y eléctrico activación Motor AC 220...240V, DC 220...250V Activación AC 220...240V, DC 220...250V   </t>
  </si>
  <si>
    <t xml:space="preserve">accesorio 3WT bornes de seccionamiento bornes de tornillo   </t>
  </si>
  <si>
    <t xml:space="preserve">Accesorio para interruptor 3WT8, accionamiento por motor DC 24V   </t>
  </si>
  <si>
    <t xml:space="preserve">Accesorio para interruptor 3WT8, disparador shunt para disparador auxiliar (F1+F2) y bobina de cierre "Y" Us AC 50/60 Hz 110...127V DC 110...125V   </t>
  </si>
  <si>
    <t xml:space="preserve">Accesorio para interruptor 3WT8, disparador shunt para disparador auxiliar (F1+F2) y bobina de cierre "Y" Us AC 50/60 Hz 220...240V DC 220...250V   </t>
  </si>
  <si>
    <t xml:space="preserve">Accesorio para interruptor 3WT8, Disparador de mínima tensión "F3" Us AC 50/60 Hz, 110...127V, DC 110...125V   </t>
  </si>
  <si>
    <t xml:space="preserve">Accesorio para interruptor 3WT8, Disparador de mínima tensión "F3" Us AC 50/60 Hz, 220...240V, DC 220...250V   </t>
  </si>
  <si>
    <t xml:space="preserve">Accesorio para interruptor 3WT8, disparador shunt para disparador auxiliar (F1+F2) y bobina de cierre "Y" Us DC 24V   </t>
  </si>
  <si>
    <t xml:space="preserve">Accesorio para interruptor 3WT8, Disparador de mínima tensión "F3" Us DC 24V   </t>
  </si>
  <si>
    <t xml:space="preserve">accesorio para interruptor 3WT8, bloque de contactos auxiliares 2 CO   </t>
  </si>
  <si>
    <t xml:space="preserve">Accesorio para interruptor 3WT8, mecánico mutuo mecánico para interruptor de montaje fijo   </t>
  </si>
  <si>
    <t xml:space="preserve">Accesorio para interruptor 3WT8, mecánico mutuo mecánico para interruptor extraíble   </t>
  </si>
  <si>
    <t xml:space="preserve">Accesorio para interruptor 3WT8, mecánico mutuo mecánico de 3 interruptores cable Bowden de 2 m   </t>
  </si>
  <si>
    <t xml:space="preserve">Accesorio para interruptor 3WT8, Juego de conversión de montaje fijo en variante insertable=accionamiento simple 3 polos, Tamaño 1 Gris titanio desde el 15 de abril de 2009 ESTE componente con con Basic Plastic PARTS verde azulado PEDIDO POR 3WT98 88-0GA07   </t>
  </si>
  <si>
    <t xml:space="preserve">Accesorio para interruptor 3WT8, bastidor guía, versión estándar para interruptor extraíble, 3 polos intensidad asignada 1000 A, tamaño I   </t>
  </si>
  <si>
    <t xml:space="preserve">Accesorio para interruptor 3WT8, bastidor guía, versión estándar para interruptor extraíble, 3 polos intensidad asignada 1600 A, tamaño I   </t>
  </si>
  <si>
    <t xml:space="preserve">Accesorio para interruptor 3WT8, Juego de conversión de montaje fijo en variante insertable=accionamiento simple 3 polos, Tamaño 2 Gris titanio desde el 15 de abril de 2009 ESTE componente con con Basic Plastic PARTS verde azulado PEDIDO POR 3WT98 88-0KA07   </t>
  </si>
  <si>
    <t xml:space="preserve">Accesorio para interruptor 3WT8, bastidor guía, versión estándar para interruptor extraíble, 3 polos intensidad asignada 2500 A, Tamaño 2   </t>
  </si>
  <si>
    <t xml:space="preserve">Accesorio para interruptor 3WT8, bastidor guía, versión estándar para interruptor extraíble, 3 polos intensidad asignada 3200 A, Tamaño 2   </t>
  </si>
  <si>
    <t xml:space="preserve">Accesorios interruptor automático 3WL, transformador de intensidad externo, tamaño I para protección de neutro Transformador Rogowski sin barra de cobre   </t>
  </si>
  <si>
    <t xml:space="preserve">Accesorios interruptor automático 3WL, transformador de intensidad externo, tamaño II para protección de neutro Transformador Rogowski sin barra de cobre   </t>
  </si>
  <si>
    <t xml:space="preserve">Sensor de estado de interruptor BSSWT   </t>
  </si>
  <si>
    <t xml:space="preserve">COM16WT Modbus RTU módulo de comunicación 3WT   </t>
  </si>
  <si>
    <t xml:space="preserve">Adaptador COM16WT montaje fijo   </t>
  </si>
  <si>
    <t xml:space="preserve">Adaptador COM16WT interruptor extraíble   </t>
  </si>
  <si>
    <t xml:space="preserve">interruptor automático de montaje fijo, IEC 60947-2, tamaño 1, 3 polos, In=800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</si>
  <si>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In=1000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</si>
  <si>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In=1250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</si>
  <si>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In=1600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</si>
  <si>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In=2000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</si>
  <si>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In=2500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</si>
  <si>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2, tripolar, In=3200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</si>
  <si>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In=800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</si>
  <si>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In=1000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</si>
  <si>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In=1250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</si>
  <si>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In=1600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</si>
  <si>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In=2000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</si>
  <si>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1, 3 polos, In=2500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</si>
  <si>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2, tripolar, In=3200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</si>
  <si>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3, tripolar, In=4000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</si>
  <si>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3, tripolar, In=5000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</si>
  <si>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3, tripolar, In=6300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vertical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</si>
  <si>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1, 3 polos, In=800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</si>
  <si>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1, 3 polos, In=1000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</si>
  <si>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1, 3 polos, In=1250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</si>
  <si>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1, 3 polos, In=1600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</si>
  <si>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1, 3 polos, In=2000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</si>
  <si>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2, 3 polos, In=2500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</si>
  <si>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2, tripolar, In=3200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</si>
  <si>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3, tripolar, In=4000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</si>
  <si>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3, tripolar, In=5000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</si>
  <si>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extraíble, con bastidor guía, IEC 60947-2, tamaño 3, tripolar, In=6300 A hasta 690 V AC 50/60 Hz, poder de corte H, Icu=100/85 kA a 500/690 V, unidad de disparo ETU600 LSIG actualizable, display en color, Bluetooth, interfaz USB, protección principal LT, ST, INST, GFx, la protección de neutro requiere un sensor de corriente de neutro externo, bloque de señalización de disparado (1 CO), conexión posterior vertical bastidor guía con cortina y sin bloque de señalización de posición,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</si>
  <si>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accesorios 3WA/3WL accionamiento por motor (M) 24-30 V DC   </t>
  </si>
  <si>
    <t xml:space="preserve">accesorios 3WA/3WL accionamiento por motor (M) 110-127 V AC/110-125 V DC   </t>
  </si>
  <si>
    <t xml:space="preserve">accesorios 3WA/3WL accionamiento por motor (M) 208-240 V AC/220-250 V DC   </t>
  </si>
  <si>
    <t xml:space="preserve">accesorios 3WA/3WL disparador de mínima tensión (UVR), instantáneo (0,08 s) y con breve retardo (0,2 s), 24-30 V DC,   </t>
  </si>
  <si>
    <t xml:space="preserve">accesorios 3WA/3WL disparador de mínima tensión (UVR), instantáneo (0,08 s) y con retardo breve (0,2 s), 110-127 V AC/110-125 V DC   </t>
  </si>
  <si>
    <t xml:space="preserve">accesorios 3WA/3WL disparador de mínima tensión (UVR), instantáneo (0,08 s) y con retardo breve (0,2 s), 208-240 V AC/220-250 V DC   </t>
  </si>
  <si>
    <t xml:space="preserve">accesorios 3WA/3WL electroimán de cierre (CC)/ disparador shunt (ST), ciclo de trabajo 100 % 24-30 V DC apto para servicio ininterrumpido   </t>
  </si>
  <si>
    <t xml:space="preserve">accesorios 3WA/3WL electroimán de cierre (CC)/ disparador shunt (ST), ciclo de trabajo 100 % 110-127 V AC/110-125 V DC apto para servicio ininterrumpido   </t>
  </si>
  <si>
    <t xml:space="preserve">accesorios 3WA/3WL electroimán de cierre (CC)/ disparador shunt (ST), ciclo de trabajo 100 % 208-240 V AC/220-250 V DC apto para servicio ininterrumpido   </t>
  </si>
  <si>
    <t xml:space="preserve">accesorios interruptor automático 3WA, bloque de contactos auxiliares (AUX) 2NA + 2NC (2NO + 2NC)   </t>
  </si>
  <si>
    <t xml:space="preserve">accesorios 3WA/3WL parte inferior para conexión de cables aux. (AUX)   </t>
  </si>
  <si>
    <t xml:space="preserve">accesorios 3WA/3WL conector manual para conexión de cables aux. (AUX) con conexión por tornillo (SIGUT)   </t>
  </si>
  <si>
    <t xml:space="preserve">accesorios 3WA/3WL juego de codificación para conexión de cables aux. (AUX)   </t>
  </si>
  <si>
    <t xml:space="preserve">accesorios 3WA/3WL módulo de contacto deslizante para conexión de cables aux. (AUX) solo para sistema extraíble   </t>
  </si>
  <si>
    <t xml:space="preserve">accesorios interruptor automático 3WA, contacto de señalización "listo para cerrar" 1 NA (S20)   </t>
  </si>
  <si>
    <t xml:space="preserve">accesorios interruptor automático 3WA, primer bloque de alarma por disparo 1 conmutado (S24)   </t>
  </si>
  <si>
    <t xml:space="preserve">accesorios interruptor automático 3WA, marco de junta de puerta IP41; repuesto para Z-Option T40   </t>
  </si>
  <si>
    <t xml:space="preserve">accesorios interruptor automático 3WA, tapa protectora IP55, no utilizable en combinación con marco de junta de puerta   </t>
  </si>
  <si>
    <t xml:space="preserve">accesorios interruptor automático 3WA, enclavamiento mecánico mutuo con cable Bowden 2000 mm para interruptor automático montado de forma fija. Se necesita una vez por cada interruptor autom. repuesto para Z-Option S55   </t>
  </si>
  <si>
    <t xml:space="preserve">accesorios interruptor automático 3WA, enclavamiento mecánico mutuo con cable Bowden 2000 mm para interruptor automático extraíble. Se necesita una vez por cada interruptor autom. repuesto para Z-Option R55   </t>
  </si>
  <si>
    <t xml:space="preserve">accesorios interruptor automático 3WA, cable Bowden 2000 mm para enclavamiento mecánico mutuo .   </t>
  </si>
  <si>
    <t xml:space="preserve">accesorios interruptor automático 3WA, cable Bowden 4500 mm para enclavamiento mecánico mutuo .   </t>
  </si>
  <si>
    <t xml:space="preserve">accesorios interruptor automático 3WA, enclavamiento para variante mecánica de CON/DES sin cerradura juego compuesto por 2 uds. de: cubiertas transparentes para precinto o para colgar candados + cubierta con agujero 6,35 mm + soporte de cerradura para cerradura de seguridad para mando por llave (sin cerradura de seguridad)   </t>
  </si>
  <si>
    <t xml:space="preserve">accesorios interruptor automático 3WA, sensor de corriente externo para neutro, tamaño 1, para montaje sobre embarrado (sin barra de cobre)   </t>
  </si>
  <si>
    <t xml:space="preserve">accesorios interruptor automático 3WA, sensor de corriente externo para neutro, tamaño 2, para montaje sobre embarrado (sin barra de cobre)   </t>
  </si>
  <si>
    <t xml:space="preserve">accesorios interruptor automático 3WA, sensor de corriente externo para neutro, tamaño 3, para montaje sobre embarrado (sin barra de cobre)   </t>
  </si>
  <si>
    <t xml:space="preserve">bloque de señalización de posición PSS111-COM para conexión a módulo de comunicación 1 posición de servicio, 1 posición de test, 1 posición de seccionamiento + conexión COM (posición de seccionamiento y ausente)   </t>
  </si>
  <si>
    <t xml:space="preserve">bloque de señalización de posición PSS321 3 posiciones de servicio, 2 posiciones de test, 1 posición de seccionamiento   </t>
  </si>
  <si>
    <t xml:space="preserve">accesorios interruptor automático 3WA, tapa para cámara apagachispas tamaño 1, 3 polos no es posible con poder de corte D y E repuesto para Z-Option R10   </t>
  </si>
  <si>
    <t xml:space="preserve">accesorios interruptor automático 3WA, tapa para cámara apagachispas tamaño 2, 3 polos no es posible con poder de corte D, C y E, y 3WA tamaño 2 4000 A repuesto para Z-Option R10   </t>
  </si>
  <si>
    <t xml:space="preserve">accesorios interruptor automático 3WA, tapa para cámara apagachispas tamaño 3, 3 polos no es posible con poder de corte C y E; repuesto para Z-Option R10   </t>
  </si>
  <si>
    <t xml:space="preserve">accesorios interruptor automático 3WA, conexiones principales verticales arriba o abajo, 1 unidad, para tamaño 1 hasta 2000 A para interruptor automático en montaje fijo   </t>
  </si>
  <si>
    <t xml:space="preserve">accesorios interruptor automático 3WA, conexiones principales verticales arriba o abajo, 1 unidad, para tamaño 1 - 2500 A para interruptor automático en montaje fijo   </t>
  </si>
  <si>
    <t xml:space="preserve">accesorios interruptor automático 3WA, conexiones principales verticales arriba o abajo, 1 unidad, para tamaño 2 hasta 3200 A AC y hasta 4000 A DC, para interruptor automático en montaje fijo   </t>
  </si>
  <si>
    <t xml:space="preserve">accesorios interruptor automático 3WA, juego de conversión para interruptor automático de sistema de montaje fijo a sistema extraíble tamaño 1, 3 polos   </t>
  </si>
  <si>
    <t xml:space="preserve">accesorios interruptor automático 3WA, juego de conversión para interruptor automático de sistema de montaje fijo a sistema extraíble tamaño 2, 3 polos   </t>
  </si>
  <si>
    <t xml:space="preserve">accesorios interruptor automático 3WA, juego de conversión para interruptor automático de sistema de montaje fijo a sistema extraíble tamaño 3, 3 polos   </t>
  </si>
  <si>
    <t xml:space="preserve">accesorios interruptor automático 3WA, módulo de comunicación COM190 PROFINET IO Modbus TCP   </t>
  </si>
  <si>
    <t xml:space="preserve">accesorios interruptor automático 3WA, módulo de entradas/salidas digitales IOM230 (2 entradas, 3 salidas) incluido adaptador para montaje en sistema de contactos de conductores auxiliares del interruptor automático, adaptador para montaje en perfil DIN, cables de conexión y resistencia terminadora CubicleBUS   </t>
  </si>
  <si>
    <t xml:space="preserve">accesorios interruptor automático 3WA, resistencia terminadora para CubicleBUS, dos variantes (versión larga para conexión de conductores auxiliares y corta para módulos CubicleBUS)   </t>
  </si>
  <si>
    <t xml:space="preserve">accesorios interruptor automático 3WA, adaptador para montaje de módulos CubicleBUS en el sistema de contactos de conductores auxiliares del interruptor automático   </t>
  </si>
  <si>
    <t xml:space="preserve">accesorios interruptor automático 3WA, adaptador para montaje de módulos CubicleBUS en un perfil DIN   </t>
  </si>
  <si>
    <t xml:space="preserve">accesorios interruptor automático 3WA, paquetes de funciones para ETU600 actlz. función de medida: al tipo PMF-II Basic Power Monitoring (adicionalmente potencias, factor de potencia, frecuencia, asimetría, temperatura)   </t>
  </si>
  <si>
    <t xml:space="preserve">accesorios interruptor automático 3WA, paquetes de funciones para ETU600 actlz. función de medida: al tipo PMF-III Advanced Power Monitoring: calidad de red (incluye valores de medida del PMF-II y adicionalmente: THD, armónicos)   </t>
  </si>
  <si>
    <t xml:space="preserve">accesorios interruptor automático 3WA, módulo de medida de tensión VTM680, tensión asignada Ue máx. 690 V AC   </t>
  </si>
  <si>
    <t xml:space="preserve">bastidor guía IEC tamaño 1; intensidad asignada ≤2000 A AC; poder de corte M; 3 polos; conexión horizontal, con obturador de 2 piezas, bloqueable seccionador sin ready4COM sin interruptor de señalización de posición PSS .   </t>
  </si>
  <si>
    <t xml:space="preserve">bastidor guía IEC tamaño 1; intensidad asignada 2500 A AC; poder de corte M; 3 polos; conexión vertical, con obturador de 2 piezas, bloqueable seccionador sin ready4COM sin interruptor de señalización de posición PSS .   </t>
  </si>
  <si>
    <t xml:space="preserve">bastidor guía IEC tamaño 2; intensidad asignada 3200 A AC; poder de corte S, M y H; 3 polos; conexión horizontal, con obturador de 2 piezas, bloqueable seccionador sin ready4COM sin interruptor de señalización de posición PSS .   </t>
  </si>
  <si>
    <t xml:space="preserve">interruptor automático de montaje fijo, IEC 60947-2, tamaño 2, 3 polos, In=2500 A hasta 690 V AC 50/60 Hz, poder de corte S Icu=66/50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</si>
  <si>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interruptor automático de montaje fijo, IEC 60947-2, tamaño 2, 3 polos, In=2500 A hasta 690 V AC 50/60 Hz, poder de corte M Icu=85/66 kA a 500/690 V, unidad de disparo ETU600 LSIG actualizable, display en color, Bluetooth, interfaz USB, protección principal LT, ST, INST, GFx, la protección de neutro requiere un sensor de corriente de neutro externo, bloque de señalización de disparado (1 CO), conexión posterior horizontal sin comunicación, sin función de medida mando manual con variante mecánica de activación, sin accionamiento por motor, bloque de señalización listo para conexión, bloque de contactos auxiliares (AUX) 2 NA+2 NC, sin electroimán de cierre (CC), acumulador de resorte solo con activación mecánica, sin bobina de rearme remoto (RR), sin 2.º disparador auxiliar, sin 1.er disparador auxiliar,   </t>
  </si>
  <si>
    <t xml:space="preserve">SENTRON, interruptor-seccionador 3LD, interruptor principal, 3 polos, Iu: 16 A, Potencia de empleo / con AC-23 A a 400 V: 7,5 kW, con fijación frontal, 1NC, 1NA, Accionamiento giratorio, negro, 4 taladros Fijación de la maneta   </t>
  </si>
  <si>
    <t xml:space="preserve">SENTRON, interruptor-seccionador 3LD, interruptor principal, 3 polos, Iu: 25 A, Potencia de empleo / con AC-23 A a 400 V: 9,5 kW, con fijación frontal, 1NC, 1NA, Accionamiento giratorio, negro, 4 taladros Fijación de la maneta   </t>
  </si>
  <si>
    <t xml:space="preserve">SENTRON, interruptor-seccionador 3LD, interruptor principal, 3 polos, Iu: 32 A, Potencia de empleo / con AC-23 A a 400 V: 11,5 kW, con fijación frontal, 1NC, 1NA, Accionamiento giratorio, negro, 4 taladros Fijación de la maneta   </t>
  </si>
  <si>
    <t xml:space="preserve">SENTRON, interruptor-seccionador 3LD, interruptor principal, 3 polos, Iu: 63 A, Potencia de empleo / con AC-23 A a 400 V: 22 kW, con fijación frontal, 1NC, 1NA, Accionamiento giratorio, negro, 4 taladros Fijación de la maneta   </t>
  </si>
  <si>
    <t xml:space="preserve">SENTRON, interruptor-seccionador 3LD, interruptor principal, 3 polos, Iu: 100 A, Potencia de empleo / con AC-23 A a 400 V: 37 kW, con fijación frontal, 1NC, 1NA, Accionamiento giratorio, negro, 4 taladros Fijación de la maneta   </t>
  </si>
  <si>
    <t xml:space="preserve">SENTRON, interruptor-seccionador 3LD, interruptor principal, 3 polos, Iu: 125 A, Potencia de empleo / con AC-23 A a 400 V: 45 kW, con fijación frontal, 1NC, 1NA, Accionamiento giratorio, negro, 4 taladros Fijación de la maneta   </t>
  </si>
  <si>
    <t xml:space="preserve">SENTRON, interruptor-seccionador 3LD, interruptor principal, 4 polos, Iu: 160 A, Potencia de empleo / con AC-23 A a 400 V: 75 kW, con fijación frontal, accionamiento de muletilla, negro, Fijación por 4 taladros de la maneta   </t>
  </si>
  <si>
    <t xml:space="preserve">SENTRON, interruptor-seccionador 3LD, interruptor principal, 4 polos, Iu=250A, Potencia de empleo / con AC-23 A a 400 V: 132 kW, con fijación frontal, accionamiento de muletilla, negro, Fijación por 4 taladros de la maneta   </t>
  </si>
  <si>
    <t xml:space="preserve">SENTRON, interruptor-seccionador 3LD, interruptor principal, 3 polos, Iu: 16 A, Potencia de empleo / con AC-23 A a 400 V: 7,5 kW, Caja de material aislante para pasacables métrico, 1NC, 1NA, Accionamiento giratorio, negro   </t>
  </si>
  <si>
    <t xml:space="preserve">SENTRON, interruptor-seccionador 3LD, interruptor principal, 3 polos, Iu: 25 A, Potencia de empleo / con AC-23 A a 400 V: 9,5 kW, Caja de material aislante para pasacables métrico, 1NC, 1NA, Accionamiento giratorio, negro   </t>
  </si>
  <si>
    <t xml:space="preserve">SENTRON, interruptor-seccionador 3LD, interruptor principal, 3 polos, Iu: 32 A, Potencia de empleo / con AC-23 A a 400 V: 11,5 kW, Caja de material aislante para pasacables métrico, 1NC, 1NA, Accionamiento giratorio, negro   </t>
  </si>
  <si>
    <t xml:space="preserve">SENTRON, interruptor-seccionador 3LD, interruptor principal, 3 polos, Iu: 63 A, Potencia de empleo / con AC-23 A a 400 V: 22 kW, Caja de material aislante para pasacables métrico, 1NC, 1NA, Accionamiento giratorio, negro   </t>
  </si>
  <si>
    <t xml:space="preserve">SENTRON, interruptor-seccionador 3LD, interruptor principal, 3 polos, Iu: 100 A, Potencia de empleo / con AC-23 A a 400 V: 37 kW, Caja de material aislante para pasacables métrico, 1NC, 1NA, Accionamiento giratorio, negro   </t>
  </si>
  <si>
    <t xml:space="preserve">SENTRON, interruptor-seccionador 3LD, interruptor principal, 3 polos, Iu: 125 A, Potencia de empleo / con AC-23 A a 400 V: 45 kW, Caja de material aislante para pasacables métrico, 1NC, 1NA, Accionamiento giratorio, negro   </t>
  </si>
  <si>
    <t xml:space="preserve">Interruptor auxiliar, 1 NA+1   </t>
  </si>
  <si>
    <t xml:space="preserve">SENTRON, interruptor-seccionador 3LD, Pulsador de parada de emergencia, 3 polos, Iu: 16 A, Potencia de empleo / con AC-23 A a 400 V: 7,5 kW, con fijación frontal, 1NC, 1NA, Accionamiento giratorio, rojo/amarillo, 4 taladros Fijación de la maneta   </t>
  </si>
  <si>
    <t xml:space="preserve">SENTRON, interruptor-seccionador 3LD, Pulsador de parada de emergencia, 3 polos, Iu: 25 A, Potencia de empleo / con AC-23 A a 400 V: 9,5 kW, con fijación frontal, 1NC, 1NA, Accionamiento giratorio, rojo/amarillo, 4 taladros Fijación de la maneta   </t>
  </si>
  <si>
    <t xml:space="preserve">SENTRON, interruptor-seccionador 3LD, Pulsador de parada de emergencia, 3 polos, Iu: 32 A, Potencia de empleo / con AC-23 A a 400 V: 11,5 kW, con fijación frontal, 1NC, 1NA, Accionamiento giratorio, rojo/amarillo, 4 taladros Fijación de la maneta   </t>
  </si>
  <si>
    <t xml:space="preserve">SENTRON, interruptor-seccionador 3LD, Pulsador de parada de emergencia, 3 polos, Iu: 63 A, Potencia de empleo / con AC-23 A a 400 V: 22 kW, con fijación frontal, 1NC, 1NA, Accionamiento giratorio, rojo/amarillo, 4 taladros Fijación de la maneta   </t>
  </si>
  <si>
    <t xml:space="preserve">SENTRON, interruptor-seccionador 3LD, Pulsador de parada de emergencia, 3 polos, Iu: 100 A, Potencia de empleo / con AC-23 A a 400 V: 37 kW, con fijación frontal, 1NC, 1NA, Accionamiento giratorio, rojo/amarillo, 4 taladros Fijación de la maneta   </t>
  </si>
  <si>
    <t xml:space="preserve">SENTRON, interruptor-seccionador 3LD, Pulsador de parada de emergencia, 3 polos, Iu: 125 A, Potencia de empleo / con AC-23 A a 400 V: 45 kW, con fijación frontal, 1NC, 1NA, Accionamiento giratorio, rojo/amarillo, 4 taladros Fijación de la maneta   </t>
  </si>
  <si>
    <t xml:space="preserve">SENTRON, interruptor-seccionador 3LD, Pulsador de parada de emergencia, 4- polos, Iu: 160 A, Potencia de empleo / con AC-23 A a 400 V: 75 kW, con fijación frontal, accionamiento de muletilla, rojo/amarillo, Fijación por 4 taladros de la maneta   </t>
  </si>
  <si>
    <t xml:space="preserve">SENTRON, interruptor-seccionador 3LD, Pulsador de parada de emergencia, 4- polos, Iu=250A, Potencia de empleo / con AC-23 A a 400 V: 132 kW, con fijación frontal, accionamiento de muletilla, rojo/amarillo, Fijación por 4 taladros de la maneta   </t>
  </si>
  <si>
    <t xml:space="preserve">SENTRON, interruptor-seccionador 3LD, Pulsador de parada de emergencia, 3 polos, Iu: 16 A, Potencia de empleo / con AC-23 A a 400 V: 7,5 kW, Envolvente de material aislante para medida métrica de pasacables, Accionamiento giratorio, rojo/amarillo   </t>
  </si>
  <si>
    <t xml:space="preserve">SENTRON, interruptor-seccionador 3LD, Pulsador de parada de emergencia, 3 polos, Iu: 25 A, Potencia de empleo / con AC-23 A a 400 V: 9,5 kW, Envolvente de material aislante para medida métrica de pasacables, Accionamiento giratorio, rojo/amarillo   </t>
  </si>
  <si>
    <t xml:space="preserve">SENTRON, interruptor-seccionador 3LD, Pulsador de parada de emergencia, 3 polos, Iu: 32 A, Potencia de empleo / con AC-23 A a 400 V: 11,5 kW, Caja de material aislante para pasacables métrico, Accionamiento giratorio, rojo/amarillo   </t>
  </si>
  <si>
    <t xml:space="preserve">SENTRON, interruptor-seccionador 3LD, Pulsador de parada de emergencia, 3 polos, Iu: 63 A, Potencia de empleo / con AC-23 A a 400 V: 22 kW, Envolvente de material aislante para medida métrica de pasacables, Accionamiento giratorio, rojo/amarillo   </t>
  </si>
  <si>
    <t xml:space="preserve">SENTRON, interruptor-seccionador 3LD, Pulsador de parada de emergencia, 3 polos, Iu: 100 A, Potencia de empleo / con AC-23 A a 400 V: 37 kW, Envolvente de material aislante para medida métrica de pasacables, Accionamiento giratorio, rojo/amarillo   </t>
  </si>
  <si>
    <t xml:space="preserve">SENTRON, interruptor-seccionador 3LD, Pulsador de parada de emergencia, 3 polos, Iu: 125 A, Potencia de empleo / con AC-23 A a 400 V: 45 kW, Envolvente de material aislante para medida métrica de pasacables, Accionamiento giratorio, rojo/amarillo   </t>
  </si>
  <si>
    <t xml:space="preserve">interruptor-seccionador 315A, Tamaño 3, 3 polos Accionamiento frontal central aparato base sin maneta conexión plana   </t>
  </si>
  <si>
    <t xml:space="preserve">interruptor-seccionador 400A, Tamaño 3, 3 polos Accionamiento frontal central aparato base sin maneta conexión plana   </t>
  </si>
  <si>
    <t xml:space="preserve">interruptor-seccionador 500A, Tamaño 4, 3 polos Accionamiento frontal central aparato base sin maneta conexión plana   </t>
  </si>
  <si>
    <t xml:space="preserve">interruptor-seccionador 630A, Tamaño 4, 3 polos Accionamiento frontal central aparato base sin maneta conexión plana   </t>
  </si>
  <si>
    <t xml:space="preserve">interruptor-seccionador 800A, Tamaño 4, 3 polos Accionamiento frontal central aparato base sin maneta conexión plana   </t>
  </si>
  <si>
    <t xml:space="preserve">interruptor-seccionador 1000A, Tam. 5, 3 polos Accionamiento frontal central aparato base sin maneta conexión plana   </t>
  </si>
  <si>
    <t xml:space="preserve">interruptor-seccionador 1250A, Tam. 5, 3 polos Accionamiento frontal central aparato base sin maneta conexión plana   </t>
  </si>
  <si>
    <t xml:space="preserve">interruptor-seccionador 1600 A, Tam. 5, 3 polos Accionamiento frontal central aparato base sin maneta conexión plana   </t>
  </si>
  <si>
    <t xml:space="preserve">accesorios para 3KD tamaño 3 accionamiento directo, para accionamiento frontal, gris, versión estándar bloqueable en posición Des con tres candados   </t>
  </si>
  <si>
    <t xml:space="preserve">accesorios para 3KD tamaño 4 accionamiento directo, para accionamiento frontal, gris, versión estándar bloqueable en posición Des con tres candados   </t>
  </si>
  <si>
    <t xml:space="preserve">accesorios para 3KD tamaño 5 accionamiento directo, para accionamiento frontal, gris, versión estándar bloqueable en posición Des con tres candados   </t>
  </si>
  <si>
    <t xml:space="preserve">Accionamiento giratorio para puerta estándar con compensación de tolerancia Tamaño 100 x 100, eje 8 x 8, 300 mm, prueba 0-I, unidad completa maneta tamaño 100 mm accesorio p. 3KD tam. 3, 3KF tam. 2   </t>
  </si>
  <si>
    <t xml:space="preserve">Accionamiento giratorio para puerta estándar con compensación de tolerancia Tamaño 100 x 100, eje 10 x 10, 300 mm, prueba 0-I, unidad completa maneta tamaño 140 mm accesorio p. 3KD tam. 4, 3KF tam. 4   </t>
  </si>
  <si>
    <t xml:space="preserve">Accionamiento giratorio para puerta estándar con compensación de tolerancia Tamaño 100 x 100, eje 12 x 12, 300 mm, prueba 0-I, unidad completa maneta tamaño 200 mm accesorio p. 3KD tam. 5,, 3KF tam. 5   </t>
  </si>
  <si>
    <t xml:space="preserve">accionamiento giratorio para   </t>
  </si>
  <si>
    <t xml:space="preserve">borne, conexión por tornillo, borne de paso, 2,5 mm², gris   </t>
  </si>
  <si>
    <t xml:space="preserve">borne, conexión por tornillo, borne de paso, 4 mm², gris   </t>
  </si>
  <si>
    <t xml:space="preserve">borne, conexión por tornillo, borne de paso, 6 mm², gris   </t>
  </si>
  <si>
    <t xml:space="preserve">borne, conexión por tornillo, borne de paso, 10 mm², gris   </t>
  </si>
  <si>
    <t xml:space="preserve">borne, conexión por tornillo, borne de paso, 16 mm², gris   </t>
  </si>
  <si>
    <t xml:space="preserve">borne, conexión por tornillo, borne de paso, 35 mm², gris   </t>
  </si>
  <si>
    <t xml:space="preserve">borne, conexión por tornillo, borne de paso, 95 mm², gris   </t>
  </si>
  <si>
    <t xml:space="preserve">borne, conexión por tornillo, borne de paso, 240 mm², gris   </t>
  </si>
  <si>
    <t xml:space="preserve">borne, conexión por tornillo, borne portafusible para fusible G, 4 mm², color negro   </t>
  </si>
  <si>
    <t xml:space="preserve">borne, conexión por tornillo, borne PE/PEN, 2,5 mm², verde-amarillo   </t>
  </si>
  <si>
    <t xml:space="preserve">borne, conexión por tornillo, borne PE/PEN, 4 mm², verde-amarillo   </t>
  </si>
  <si>
    <t xml:space="preserve">borne, conexión por tornillo, borne PE/PEN, 6 mm², verde-amarillo   </t>
  </si>
  <si>
    <t xml:space="preserve">borne, conexión por tornillo, dos pisos, borne de paso, 2,5 mm², gris   </t>
  </si>
  <si>
    <t xml:space="preserve">borne, conexión por tornillo, dos pisos, borne de paso, 4 mm², gris   </t>
  </si>
  <si>
    <t xml:space="preserve">borne, conexión por tornillo, dos pisos, borne PE/PEN, 2,5 mm², verde-amarillo   </t>
  </si>
  <si>
    <t xml:space="preserve">borne, conexión por tornillo, dos pisos, borne PE/PEN, 4 mm², verde-amarillo   </t>
  </si>
  <si>
    <t xml:space="preserve">borne, conexión por tornillo, borne de paso para borne para transformador 6 mm², gris   </t>
  </si>
  <si>
    <t xml:space="preserve">borne, conexión por tornillo, borne transformador, 6 mm², gris   </t>
  </si>
  <si>
    <t xml:space="preserve">adaptador para prueba para bornes de transformador de medida desnudo   </t>
  </si>
  <si>
    <t xml:space="preserve">placa separadora de compartimentos, separación óptica y eléctrica de grupos de bornes, secciones hasta 4 mm², anchura 2 mm, gris   </t>
  </si>
  <si>
    <t xml:space="preserve">conector puente, para bornes con 8,2 mm de anchura para el puenteo transversal en el centro del borne, bipolar, azul petróleo   </t>
  </si>
  <si>
    <t xml:space="preserve">conector puente, para bornes con 8,2 mm de anchura para el puenteo transversal en el centro del borne, de 4 polos, azul petróleo   </t>
  </si>
  <si>
    <t xml:space="preserve">puente de contactos para puentear dos bornes adyacentes   </t>
  </si>
  <si>
    <t xml:space="preserve">puente, 6 mm², divisible, de 10 polos para borne de transformador de medida, gris   </t>
  </si>
  <si>
    <t xml:space="preserve">escuadra final de montaje rápido, equipable con plaquitas y marcador de regletas de bornes, anchura 5,15 mm, gris   </t>
  </si>
  <si>
    <t xml:space="preserve">placa de separación de compartimentos, separación óptica y eléctrica de bornes de paso, tamaño de borne hasta 4,0 mm², anchura 2 mm, gris   </t>
  </si>
  <si>
    <t xml:space="preserve">conector puente, para bornes con 5,2 mm de anchura para el puenteo transversal en el centro del borne, bipolar, azul petróleo   </t>
  </si>
  <si>
    <t xml:space="preserve">conector puente, para bornes con 6,2 mm de anchura para el puenteo transversal en el centro del borne, bipolar, azul petróleo   </t>
  </si>
  <si>
    <t xml:space="preserve">conector puente, para bornes con 5,2 mm de anchura para el puenteo transversal en el centro del borne, de 10 polos, azul petróleo   </t>
  </si>
  <si>
    <t xml:space="preserve">borne, borne de resorte, borne de paso, 2,5 mm², gris   </t>
  </si>
  <si>
    <t xml:space="preserve">borne, borne de resorte, borne de paso, 4 mm², gris   </t>
  </si>
  <si>
    <t xml:space="preserve">borne, borne de resorte, borne de paso, 6 mm², gris   </t>
  </si>
  <si>
    <t xml:space="preserve">borne, borne de resorte, borne portafusible para fusible G, 4 mm², color negro   </t>
  </si>
  <si>
    <t xml:space="preserve">borne, borne de resorte, borne PE/PEN, 2,5 mm², verde-amarillo   </t>
  </si>
  <si>
    <t xml:space="preserve">borne, borne de resorte, borne PE/PEN, 4 mm², verde-amarillo   </t>
  </si>
  <si>
    <t xml:space="preserve">borne, borne de resorte, borne PE/PEN, 6 mm², verde-amarillo   </t>
  </si>
  <si>
    <t xml:space="preserve">tapa para bornes de paso con conexión por tornillo, tamaño de borne 2,5-10,0 mm², anchura 2,2 mm, gris   </t>
  </si>
  <si>
    <t xml:space="preserve">tapa para bornes de dos pisos con conexión por tornillo, tamaño de borne 2,5-4,0 mm², anchura 2,2 mm, gris   </t>
  </si>
  <si>
    <t xml:space="preserve">placa distanciadora, anchura 2,5 mm, compensación de desplazamientos de planta, gris   </t>
  </si>
  <si>
    <t xml:space="preserve">placa de separación de compartimentos, separación óptica y eléctrica de bornes de dos pisos, tamaño de borne hasta 4,0 mm², anchura 2 mm, gris   </t>
  </si>
  <si>
    <t xml:space="preserve">conector puente, para bornes con 5,2 mm de anchura para el puenteo transversal en el centro del borne, tripolar, azul petróleo   </t>
  </si>
  <si>
    <t xml:space="preserve">conector puente, para bornes con 5,2 mm de anchura para el puenteo transversal en el centro del borne, de 4 polos, azul petróleo   </t>
  </si>
  <si>
    <t xml:space="preserve">conector puente, para bornes con 6,2 mm de anchura para el puenteo transversal en el centro del borne, tripolar, azul petróleo   </t>
  </si>
  <si>
    <t xml:space="preserve">conector puente, para bornes con 6,2 mm de anchura para el puenteo transversal en el centro del borne, de 4 polos, azul petróleo   </t>
  </si>
  <si>
    <t xml:space="preserve">conector puente, para bornes con 6,2 mm de anchura para el puenteo transversal en el centro del borne, de 10 polos, azul petróleo   </t>
  </si>
  <si>
    <t xml:space="preserve">conector puente, para bornes con 8,2 mm de anchura para el puenteo transversal en el centro del borne, tripolar, azul petróleo   </t>
  </si>
  <si>
    <t xml:space="preserve">conector puente, para bornes con 8,2 mm de anchura para el puenteo transversal en el centro del borne, de 10 polos, azul petróleo   </t>
  </si>
  <si>
    <t xml:space="preserve">plaquita de inscripción, inscripción frontal, 01-10, ancho de borne 5,2 mm fijación por abroche, color blanco tamaño de borne 2,5 mm2   </t>
  </si>
  <si>
    <t xml:space="preserve">plaquita de inscripción, inscripción frontal, 11-20, ancho de borne 5,2 mm fijación por abroche, color blanco tamaño de borne 2,5 mm2   </t>
  </si>
  <si>
    <t xml:space="preserve">plaquita de inscripción, inscripción frontal, 21-30, ancho de borne 5,2 mm fijación por abroche, color blanco tamaño de borne 2,5 mm2   </t>
  </si>
  <si>
    <t xml:space="preserve">plaquita de inscripción, inscripción frontal, 31-40, ancho de borne 5,2 mm fijación por abroche, color blanco tamaño de borne 2,5 mm2   </t>
  </si>
  <si>
    <t xml:space="preserve">plaquita de inscripción, inscripción frontal, 41-50, ancho de borne 5,2 mm fijación por abroche, color blanco tamaño de borne 2,5 mm2   </t>
  </si>
  <si>
    <t xml:space="preserve">plaquita de inscripción, inscripción frontal, 51-60, ancho de borne 5,2 mm fijación por abroche, color blanco tamaño de borne 2,5 mm2   </t>
  </si>
  <si>
    <t xml:space="preserve">plaquita de inscripción, inscripción frontal, 61-70, ancho de borne 5,2 mm fijación por abroche, color blanco tamaño de borne 2,5 mm2   </t>
  </si>
  <si>
    <t xml:space="preserve">plaquita de inscripción, inscripción frontal, 71-80, ancho de borne 5,2 mm fijación por abroche, color blanco tamaño de borne 2,5 mm2   </t>
  </si>
  <si>
    <t xml:space="preserve">plaquita de inscripción, inscripción frontal, 81-90, ancho de borne 5,2 mm fijación por abroche, color blanco tamaño de borne 2,5 mm2   </t>
  </si>
  <si>
    <t xml:space="preserve">plaquita de inscripción, inscripción frontal, 91-100, ancho de borne 5,2 mm fijación por abroche, color blanco tamaño de borne 2,5 mm2   </t>
  </si>
  <si>
    <t xml:space="preserve">plaquita de inscripción, inscripción frontal, vert, ancho de borne 5,2 mm, fijación por abroche, color blanco tamaño de borne 2,5 mm2   </t>
  </si>
  <si>
    <t xml:space="preserve">cartucho de fusibles NH, NH000, Entrada: 6 A, gG, Un AC: 500 V, Un DC: 250 V, indicador de fusión superior, orejetas energizadas   </t>
  </si>
  <si>
    <t xml:space="preserve">cartucho de fusibles NH, NH000, Entrada: 10 A, gG, Un AC: 500 V, Un DC: 250 V, indicador de fusión superior, orejetas energizadas   </t>
  </si>
  <si>
    <t xml:space="preserve">cartucho de fusibles NH, NH000, Entrada: 16 A, gG, Un AC: 500 V, Un DC: 250 V, indicador de fusión superior, orejetas energizadas   </t>
  </si>
  <si>
    <t xml:space="preserve">cartucho de fusibles NH, NH000, Entrada: 20 A, gG, Un AC: 500 V, Un DC: 250 V, indicador de fusión superior, orejetas energizadas   </t>
  </si>
  <si>
    <t xml:space="preserve">cartucho de fusibles NH, NH000, Entrada: 25 A, gG, Un AC: 500 V, Un DC: 250 V, indicador de fusión superior, orejetas energizadas   </t>
  </si>
  <si>
    <t xml:space="preserve">cartucho de fusibles NH, NH000, Entrada: 32 A, gG, Un AC: 500 V, Un DC: 250 V, indicador de fusión superior, orejetas energizadas   </t>
  </si>
  <si>
    <t xml:space="preserve">cartucho de fusibles NH, NH000, Entrada: 35 A, gG, Un AC: 500 V, Un DC: 250 V, indicador de fusión superior, orejetas energizadas   </t>
  </si>
  <si>
    <t xml:space="preserve">cartucho de fusibles NH, NH000, Entrada: 40 A, gG, Un AC: 500 V, Un DC: 250 V, indicador de fusión superior, orejetas energizadas   </t>
  </si>
  <si>
    <t xml:space="preserve">cartucho de fusibles NH, NH000, Entrada: 50 A, gG, Un AC: 500 V, Un DC: 250 V, indicador de fusión superior, orejetas energizadas   </t>
  </si>
  <si>
    <t xml:space="preserve">cartucho de fusibles NH, NH000, Entrada: 63 A, gG, Un AC: 500 V, Un DC: 250 V, indicador de fusión superior, orejetas energizadas   </t>
  </si>
  <si>
    <t xml:space="preserve">cartucho de fusibles NH, NH000, Entrada: 80 A, gG, Un AC: 500 V, Un DC: 250 V, indicador de fusión superior, orejetas energizadas   </t>
  </si>
  <si>
    <t xml:space="preserve">cartucho de fusibles NH, NH000, Entrada: 100 A, gG, Un AC: 500 V, Un DC: 250 V, indicador de fusión superior, orejetas energizadas   </t>
  </si>
  <si>
    <t xml:space="preserve">cartucho de fusibles NH, NH00, Entrada: 125 A, gG, Un AC: 500 V, Un DC: 250 V, indicador de fusión superior, orejetas energizadas   </t>
  </si>
  <si>
    <t xml:space="preserve">cartucho de fusibles NH, NH00, Entrada: 160 A, gG, Un AC: 500 V, Un DC: 250 V, indicador de fusión superior, orejetas energizadas   </t>
  </si>
  <si>
    <t xml:space="preserve">cartucho de fusibles NH, NH1, Entrada: 200 A, gG, Un AC: 500 V, Un DC: 440 V, indicador de fusión superior, orejetas energizadas   </t>
  </si>
  <si>
    <t xml:space="preserve">cartucho de fusibles NH, NH1, Entrada: 224 A, gG, Un AC: 500 V, Un DC: 440 V, indicador de fusión superior, orejetas energizadas   </t>
  </si>
  <si>
    <t xml:space="preserve">cartucho de fusibles NH, NH1, Entrada: 250 A, gG, Un AC: 500 V, Un DC: 440 V, indicador de fusión superior, orejetas energizadas   </t>
  </si>
  <si>
    <t xml:space="preserve">cartucho de fusibles NH, NH000, Entrada: 35 A, gG, Un AC: 690 V, Un DC: 250 V, indicador de fusión superior, orejetas energizadas   </t>
  </si>
  <si>
    <t xml:space="preserve">cartucho de fusibles NH, NH00, Entrada: 50 A, gG, Un AC: 690 V, Un DC: 250 V, indicador de fusión superior, orejetas energizadas   </t>
  </si>
  <si>
    <t xml:space="preserve">cartucho de fusibles NH, NH00, Entrada: 63 A, gG, Un AC: 690 V, Un DC: 250 V, indicador de fusión superior, orejetas energizadas   </t>
  </si>
  <si>
    <t xml:space="preserve">cartucho de fusibles NH, NH00, Entrada: 80 A, gG, Un AC: 690 V, Un DC: 250 V, indicador de fusión superior, orejetas energizadas   </t>
  </si>
  <si>
    <t xml:space="preserve">cartucho de fusibles NH, NH00, Entrada: 100 A, gG, Un AC: 690 V, Un DC: 250 V, indicador de fusión superior, orejetas energizadas   </t>
  </si>
  <si>
    <t xml:space="preserve">cartucho de fusibles NH, NH1, Entrada: 50 A, gG, Un AC: 690 V, Un DC: 440 V, indicador de fusión superior, orejetas energizadas   </t>
  </si>
  <si>
    <t xml:space="preserve">cartucho de fusibles NH, NH1, Entrada: 63 A, gG, Un AC: 690 V, Un DC: 440 V, indicador de fusión superior, orejetas energizadas   </t>
  </si>
  <si>
    <t xml:space="preserve">cartucho de fusibles NH, NH1, Entrada: 100 A, gG, Un AC: 690 V, Un DC: 440 V, indicador de fusión superior, orejetas energizadas   </t>
  </si>
  <si>
    <t xml:space="preserve">cartucho de fusibles NH, NH1, Entrada: 125 A, gG, Un AC: 690 V, Un DC: 440 V, indicador de fusión superior, orejetas energizadas   </t>
  </si>
  <si>
    <t xml:space="preserve">cartucho de fusibles NH, NH1, Entrada: 160 A, gG, Un AC: 690 V, Un DC: 440 V, indicador de fusión superior, orejetas energizadas   </t>
  </si>
  <si>
    <t xml:space="preserve">cartucho de fusibles NH, NH2, Entrada: 250 A, gG, Un AC: 690 V, Un DC: 440 V, indicador de fusión superior, orejetas energizadas   </t>
  </si>
  <si>
    <t xml:space="preserve">cartucho de fusibles NH, NH3, Entrada: 355 A, gG, Un AC: 690 V, Un DC: 440 V, indicador de fusión superior, orejetas energizadas   </t>
  </si>
  <si>
    <t xml:space="preserve">cartucho de fusibles NH, NH3, Entrada: 500 A, gG, Un AC: 690 V, Un DC: 440 V, indicador de fusión superior, orejetas energizadas   </t>
  </si>
  <si>
    <t xml:space="preserve">Cartucho de fusibles SITOR, con contactos de cuchilla, NH000, Entrada: 16 A, gS, Un AC: 690 V, Un DC: 250 V, indicador de fusión superior   </t>
  </si>
  <si>
    <t xml:space="preserve">Cartucho de fusibles SITOR, con contactos de cuchilla, NH000, Entrada: 20 A, gS, Un AC: 690 V, Un DC: 250 V, indicador de fusión superior   </t>
  </si>
  <si>
    <t xml:space="preserve">Cartucho de fusibles SITOR, con contactos de cuchilla, NH000, Entrada: 25 A, gS, Un AC: 690 V, Un DC: 250 V, indicador de fusión superior   </t>
  </si>
  <si>
    <t xml:space="preserve">Cartucho de fusibles SITOR, con contactos de cuchilla, NH000, Entrada: 35 A, gS, Un AC: 690 V, Un DC: 250 V, indicador de fusión superior   </t>
  </si>
  <si>
    <t xml:space="preserve">Cartucho de fusibles SITOR, con contactos de cuchilla, NH000, Entrada: 50 A, gS, Un AC: 690 V, Un DC: 250 V, indicador de fusión superior   </t>
  </si>
  <si>
    <t xml:space="preserve">Cartucho de fusibles SITOR, con contactos de cuchilla, NH000, Entrada: 63 A, gS, Un AC: 690 V, Un DC: 250 V, indicador de fusión superior   </t>
  </si>
  <si>
    <t xml:space="preserve">Cartucho de fusibles SITOR, con contactos de cuchilla, NH000, Entrada: 80 A, gS, Un AC: 690 V, Un DC: 250 V, indicador de fusión superior   </t>
  </si>
  <si>
    <t xml:space="preserve">Cartucho de fusibles SITOR, con contactos de cuchilla, NH00, Entrada: 100 A, gS, Un AC: 690 V, Un DC: 250 V, indicador de fusión superior   </t>
  </si>
  <si>
    <t xml:space="preserve">Cartucho de fusibles SITOR, con contactos de cuchilla, NH00, Entrada: 125 A, gS, Un AC: 690 V, Un DC: 250 V, indicador de fusión superior   </t>
  </si>
  <si>
    <t xml:space="preserve">Cartucho de fusibles SITOR, con contactos de cuchilla, NH1, Entrada: 160 A, gS, Un AC: 690 V, Un DC: 250 V, indicador de fusión superior   </t>
  </si>
  <si>
    <t xml:space="preserve">Cartucho de fusibles SITOR, con contactos de cuchilla, NH1, Entrada: 200 A, gS, Un AC: 690 V, Un DC: 250 V, indicador de fusión superior   </t>
  </si>
  <si>
    <t xml:space="preserve">Cartucho de fusibles SITOR, con contactos de cuchilla, NH1, Entrada: 250 A, gS, Un AC: 690 V, Un DC: 250 V, indicador de fusión superior   </t>
  </si>
  <si>
    <t xml:space="preserve">Cartucho de fusibles SITOR, con contactos de cuchilla, NH1, Entrada: 315 A, gS, Un AC: 690 V, Un DC: 250 V, indicador de fusión superior   </t>
  </si>
  <si>
    <t xml:space="preserve">Cartucho de fusibles SITOR, con contactos de cuchilla, NH2, Entrada: 350 A, gS, Un AC: 690 V, Un DC: 250 V, indicador de fusión superior   </t>
  </si>
  <si>
    <t xml:space="preserve">Cartucho de fusibles SITOR, con contactos de cuchilla, NH2, Entrada: 400 A, gS, Un AC: 690 V, Un DC: 250 V, indicador de fusión superior   </t>
  </si>
  <si>
    <t xml:space="preserve">Cartucho de fusibles SITOR, con contactos de cuchilla, NH2, Entrada: 450 A, gS, Un AC: 690 V, Un DC: 440 V, indicador de fusión superior   </t>
  </si>
  <si>
    <t xml:space="preserve">Cartucho de fusibles SITOR, con contactos de cuchilla, NH2, Entrada: 500 A, gS, Un AC: 690 V, Un DC: 440 V, indicador de fusión superior   </t>
  </si>
  <si>
    <t xml:space="preserve">Cartucho de fusibles SITOR, con contactos de cuchilla, NH3, Entrada: 560 A, gS, Un AC: 690 V, Un DC: 440 V, indicador de fusión superior   </t>
  </si>
  <si>
    <t xml:space="preserve">Cartucho de fusibles SITOR, con contactos de cuchilla, NH00, Entrada: 80 A, gR, Un AC: 690 V, Un DC: 250 V, indicador de fusión superior   </t>
  </si>
  <si>
    <t xml:space="preserve">Cartucho de fusibles SITOR, con contactos de cuchilla, NH00, Entrada: 100 A, gR, Un AC: 690 V, Un DC: 250 V, indicador de fusión superior   </t>
  </si>
  <si>
    <t xml:space="preserve">Cartucho de fusibles SITOR, con contactos de cuchilla, NH00, Entrada: 125 A, gR, Un AC: 690 V, Un DC: 250 V, indicador de fusión superior   </t>
  </si>
  <si>
    <t xml:space="preserve">Cartucho de fusibles SITOR, con contactos de cuchilla, NH1, Entrada: 160 A, gR, Un AC: 690 V, Un DC: 250 V, indicador de fusión superior   </t>
  </si>
  <si>
    <t xml:space="preserve">Cartucho de fusibles SITOR, con contactos de cuchilla, NH1, Entrada: 200 A, gR, Un AC: 690 V, Un DC: 250 V, indicador de fusión superior   </t>
  </si>
  <si>
    <t xml:space="preserve">Cartucho de fusibles SITOR, con contactos de cuchilla, NH1, Entrada: 250 A, gR, Un AC: 690 V, Un DC: 250 V, indicador de fusión superior   </t>
  </si>
  <si>
    <t xml:space="preserve">Cartucho de fusibles SITOR, con contactos de cuchilla, NH1, Entrada: 315 A, gR, Un AC: 690 V, Un DC: 250 V, indicador de fusión superior   </t>
  </si>
  <si>
    <t xml:space="preserve">Cartucho de fusibles SITOR, con contactos de cuchilla, NH2, Entrada: 350 A, gR, Un AC: 690 V, Un DC: 250 V, indicador de fusión superior   </t>
  </si>
  <si>
    <t xml:space="preserve">Cartucho de fusibles SITOR, con contactos de cuchilla, NH2, Entrada: 450 A, gR, Un AC: 690 V, Un DC: 440 V, indicador de fusión superior   </t>
  </si>
  <si>
    <t xml:space="preserve">Cartucho de fusibles SITOR, con contactos de cuchilla, NH2, Entrada: 500 A, gR, Un AC: 690 V, Un DC: 440 V, indicador de fusión superior   </t>
  </si>
  <si>
    <t xml:space="preserve">cartucho de fusibles SITOR,con contactos de cuchilla, NH3, In: 560 A, gR, Un AC: 690 V, indicador de fusión superior   </t>
  </si>
  <si>
    <t xml:space="preserve">cartucho de fusibles SITOR,con contactos de cuchilla, NH3, In: 630 A, gR, Un AC: 690 V, indicador de fusión superior   </t>
  </si>
  <si>
    <t xml:space="preserve">cartucho de fusibles SITOR,con contactos de cuchilla, NH3, In: 710 A, gR, Un AC: 690 V, Un DC: 440 V, indicador de fusión superior   </t>
  </si>
  <si>
    <t xml:space="preserve">Cartucho de fusibles SITOR, con contactos de cuchilla, NH00, Entrada: 25 A, gR, Un AC: 690 V, Un DC: 440 V, indicador de fusión superior   </t>
  </si>
  <si>
    <t xml:space="preserve">Cartucho de fusibles SITOR, con contactos de cuchilla, NH00, Entrada: 35 A, gR, Un AC: 690 V, Un DC: 440 V, indicador de fusión superior   </t>
  </si>
  <si>
    <t xml:space="preserve">Cartucho de fusibles SITOR, con contactos de cuchilla, NH00, Entrada: 50 A, gR, Un AC: 690 V, Un DC: 440 V, indicador de fusión superior   </t>
  </si>
  <si>
    <t xml:space="preserve">Cartucho de fusibles SITOR, con contactos de cuchilla, NH00, Entrada: 63 A, gR, Un AC: 690 V, Un DC: 440 V, indicador de fusión superior   </t>
  </si>
  <si>
    <t xml:space="preserve">Cartucho de fusibles SITOR, con contactos de cuchilla, NH00, Entrada: 80 A, aR, Un AC: 690 V, Un DC: 440 V, indicador de fusión superior   </t>
  </si>
  <si>
    <t xml:space="preserve">Cartucho de fusibles SITOR, con contactos de cuchilla, NH00, Entrada: 100 A, aR, Un AC: 690 V, Un DC: 440 V, indicador de fusión superior   </t>
  </si>
  <si>
    <t xml:space="preserve">Cartucho de fusibles SITOR, con contactos de cuchilla, NH00, Entrada: 125 A, aR, Un AC: 690 V, Un DC: 440 V, indicador de fusión superior   </t>
  </si>
  <si>
    <t xml:space="preserve">Cartucho de fusibles SITOR, con contactos de cuchilla, NH00, Entrada: 160 A, aR, Un AC: 690 V, Un DC: 440 V, indicador de fusión superior   </t>
  </si>
  <si>
    <t xml:space="preserve">Cartucho de fusibles SITOR, con contactos de cuchilla ranurados, NH1, Entrada: 250 A, aR, Un AC: 1000 V, indicador de fusión superior   </t>
  </si>
  <si>
    <t xml:space="preserve">Cartucho de fusibles SITOR, con contactos de cuchilla ranurados, NH1, Entrada: 350 A, aR, Un AC: 1000 V, indicador de fusión superior   </t>
  </si>
  <si>
    <t xml:space="preserve">Cartucho de fusibles SITOR, con contactos de cuchilla ranurados, NH2, Entrada: 400 A, aR, Un AC: 1000 V, indicador de fusión superior   </t>
  </si>
  <si>
    <t xml:space="preserve">cartucho de fusibles SITOR,con contactos de cuchilla ranurados, NH2, In: 450 A, aR, Un AC: 1000 V, indicador de fusión superior   </t>
  </si>
  <si>
    <t xml:space="preserve">Cartucho de fusibles SITOR, con contactos de cuchilla ranurados, NH2, Entrada: 500 A, aR, Un AC: 1000 V, indicador de fusión superior   </t>
  </si>
  <si>
    <t xml:space="preserve">cartucho de fusibles SITOR,con contactos de cuchilla ranurados, NH2, In: 560 A, aR, Un AC: 1000 V, indicador de fusión superior   </t>
  </si>
  <si>
    <t xml:space="preserve">cartucho de fusibles SITOR,con contactos de cuchilla ranurados, NH2, In: 630 A, aR, Un AC: 1000 V, indicador de fusión superior   </t>
  </si>
  <si>
    <t xml:space="preserve">Cartucho de fusibles SITOR, con contactos de cuchilla ranurados, NH2, Entrada: 800 A, aR, Un AC: 800 V, indicador de fusión superior   </t>
  </si>
  <si>
    <t xml:space="preserve">Cartucho de fusibles SITOR, con contactos de cuchilla ranurados, NH2, Entrada: 900 A, aR, Un AC: 690 V, indicador de fusión superior   </t>
  </si>
  <si>
    <t xml:space="preserve">Cartucho de fusibles SITOR, con contactos de cuchilla ranurados, NH3, Entrada: 1100 A, aR, Un AC: 800 V, Un DC: 440 V, indicador de fusión superior   </t>
  </si>
  <si>
    <t xml:space="preserve">Cartucho de fusibles SITOR, con contactos de cuchilla ranurados, NH3, Entrada: 1250 A, aR, Un AC: 800 V, Un DC: 440 V, indicador de fusión superior   </t>
  </si>
  <si>
    <t xml:space="preserve">Cartucho de fusibles SITOR, con contactos de cuchilla ranurados, NH1, Entrada: 450 A, aR, Un AC: 1000 V, indicador de fusión superior   </t>
  </si>
  <si>
    <t xml:space="preserve">Cartucho de fusibles SITOR, con contactos de cuchilla ranurados, NH1, Entrada: 315 A, aR, Un AC: 1000 V, indicador de fusión superior   </t>
  </si>
  <si>
    <t xml:space="preserve">Base portafusibles NH Tam. 00, 3 polos 160A 690V (1000V) conexión plana, 95 mm2   </t>
  </si>
  <si>
    <t xml:space="preserve">Base portafusibles NH Tam. 1, 3 polos 250A 690V conexión plana   </t>
  </si>
  <si>
    <t xml:space="preserve">Base portafusibles NH Tam. 2, 1 polo 400A 690V (1000V) conexión plana   </t>
  </si>
  <si>
    <t xml:space="preserve">Base portafusibles NH Tam. 3, 1 polo 630A 690V (1000V) conexión plana   </t>
  </si>
  <si>
    <t xml:space="preserve">Pared separadora de fases/cierre para base NH tam. 00   </t>
  </si>
  <si>
    <t xml:space="preserve">Pared separadora de fases/cierre para base NH tam. 0   </t>
  </si>
  <si>
    <t xml:space="preserve">Pared separadora de fases/cierre para base NH tam. 1   </t>
  </si>
  <si>
    <t xml:space="preserve">Pared separadora de fases/cierre para base NH tam. 2   </t>
  </si>
  <si>
    <t xml:space="preserve">Pared separadora de fases/cierre para base NH tam. 3   </t>
  </si>
  <si>
    <t xml:space="preserve">Cubierta aislante para base NH Tamaño 00   </t>
  </si>
  <si>
    <t xml:space="preserve">Cubierta aislante para base NH Tam. 0   </t>
  </si>
  <si>
    <t xml:space="preserve">Cubierta aislante para base NH Tamaño 1   </t>
  </si>
  <si>
    <t xml:space="preserve">Cubierta aislante para base NH Tamaño 2   </t>
  </si>
  <si>
    <t xml:space="preserve">Cubierta aislante para base NH Tam. 3   </t>
  </si>
  <si>
    <t xml:space="preserve">SENTRON, fusible-interruptor-seccionador 3NP1, 3 polos, NH000, 160 A, para montaje e instalación en placa de montaje, borne de caja, plano de cubierta 45 mm   </t>
  </si>
  <si>
    <t xml:space="preserve">SENTRON, fusible-interruptor-seccionador 3NP1, 3 polos, NH00, 160 A, para Montaje e instalación en placa de montaje, borne de caja, plano de cubierta 45 mm   </t>
  </si>
  <si>
    <t xml:space="preserve">SENTRON, fusible-interruptor-seccionador 3NP1, 3 polos, NH1, 250 A, para Montaje e instalación en placa de montaje, borne de caja, Plano de cubierta 70 mm   </t>
  </si>
  <si>
    <t xml:space="preserve">SENTRON, fusible-interruptor-seccionador 3NP1, 3 polos, NH2, 400 A, para Montaje e instalación en placa de montaje, borne de caja, Plano de cubierta 70 mm   </t>
  </si>
  <si>
    <t xml:space="preserve">SENTRON, fusible-interruptor-seccionador 3NP1, 3 polos, NH3, 630 A, para Montaje e instalación en placa de montaje, borne de caja, Plano de cubierta 70 mm   </t>
  </si>
  <si>
    <t xml:space="preserve">SENTRON, fusible-interruptor-seccionador 3NP1, 3 polos, NH00, 160 A, para Montaje e instalación en placa de montaje, conexión plana, plano de cubierta 45 mm   </t>
  </si>
  <si>
    <t xml:space="preserve">SENTRON, fusible-interruptor-seccionador 3NP1, 3 polos, NH1, 250 A, para Montaje e instalación en placa de montaje, conexión plana, Plano de cubierta 70 mm   </t>
  </si>
  <si>
    <t xml:space="preserve">SENTRON, fusible-interruptor-seccionador 3NP1, 3 polos, NH2, 400 A, para Montaje e instalación en placa de montaje, conexión plana, Plano de cubierta 70 mm   </t>
  </si>
  <si>
    <t xml:space="preserve">SENTRON, fusible-interruptor-seccionador 3NP1, 3 polos, NH3, 630 A, para Montaje e instalación en placa de montaje, conexión plana, Plano de cubierta 70 mm   </t>
  </si>
  <si>
    <t xml:space="preserve">Catálogo ESP200 NO 48ATA3S00 Relé de sobrecarga de estado sólido Para protección del motor 0,25 - 1 A, tamaño A, trifásico Clase 5-30, conmutable Montaje directo y autónomo Circuito principal: bornes de tornillo Borne de tornillo de circuito auxiliar Resteado automático manual   </t>
  </si>
  <si>
    <t xml:space="preserve">Catálogo ESP200 NO 48ATB3S00 Relé de sobrecarga de estado sólido Para protección del motor 0,75 - 3,4 A, tamaño A, trifásico Clase 5-30, conmutable Montaje directo y autónomo Circuito principal: bornes de tornillo Borne de tornillo de circuito auxiliar Resteado automático manual   </t>
  </si>
  <si>
    <t xml:space="preserve">Catálogo ESP200 NO 48ATC3S00 Relé de sobrecarga de estado sólido Para protección del motor 3 - 12 A, tamaño A1, trifásico Clase 5-30, conmutable Montaje directo y autónomo Circuito principal: ventanas Borne de tornillo de circuito auxiliar Resteado automático manual   </t>
  </si>
  <si>
    <t xml:space="preserve">Catálogo ESP200 NO 48ATD3S00 Relé de sobrecarga de estado sólido Para protección del motor 5,5 - 22 A, tamaño A1, trifásico Clase 5-30, conmutable Montaje directo y autónomo Circuito principal: ventanas Borne de tornillo de circuito auxiliar Resteado automático manual   </t>
  </si>
  <si>
    <t xml:space="preserve">Catálogo ESP200 NO 48ATE3S00 Relé de sobrecarga de estado sólido Para protección del motor 10 - 40 A, tamaño A1, trifásico Clase 5-30, conmutable Montaje directo y autónomo Circuito principal: ventanas Borne de tornillo de circuito auxiliar Resteado automático manual   </t>
  </si>
  <si>
    <t xml:space="preserve">Catálogo ESP200 NO 48BTF3S00 Relé de sobrecarga de estado sólido Para protección del motor 13 - 52 A, tamaño B, trifásico Clase 5-30, conmutable Montaje directo y autónomo Circuito principal: ventanas Borne de tornillo de circuito auxiliar Resteado automático manual   </t>
  </si>
  <si>
    <t xml:space="preserve">Catálogo ESP200 NO 48BTG3S00 Relé de sobrecarga de estado sólido Para protección del motor 25 - 100 A, tamaño B, trifásico Clase 5-30, conmutable Montaje directo y autónomo Circuito principal: ventanas Borne de tornillo de circuito auxiliar Resteado automático manual   </t>
  </si>
  <si>
    <t xml:space="preserve">Catálogo ESP200 NO 48BTH3S00 Relé de sobrecarga de estado sólido Para protección del motor 50 - 200 A, tamaño B, trifásico Clase 5-30, conmutable Montaje directo y autónomo Circuito principal: ventanas Borne de tornillo de circuito auxiliar Resteado automático manual   </t>
  </si>
  <si>
    <t xml:space="preserve">Catálogo ESP200 NO 48ATJ3S00 Relé de sobrecarga de estado sólido Para protección del motor 100 - 300 A, tamaño A1, trifásico Con transformador de corriente Clase 5-30, conmutable Montaje directo y autónomo Circuito principal: ventanas Borne de tornillo de circuito auxiliar Resteado automático manual   </t>
  </si>
  <si>
    <t xml:space="preserve">Catálogo ESP200 NO 48ATK3S00 Relé de sobrecarga de estado sólido Para protección del motor 100 - 400 A, tamaño A1, trifásico Con transformador de corriente Clase 5-30, conmutable Montaje directo y autónomo Circuito principal: ventanas Borne de tornillo de circuito auxiliar Resteado automático manual   </t>
  </si>
  <si>
    <t xml:space="preserve">Catálogo ESP200 NO 48ATL3S00 Relé de sobrecarga de estado sólido Para protección del motor 200 - 600 A, tamaño A1, trifásico Con transformador de corriente Clase 5-30, conmutable Montaje directo y autónomo Circuito principal: ventanas Borne de tornillo de circuito auxiliar Resteado automático manual   </t>
  </si>
  <si>
    <t xml:space="preserve">Catálogo ESP200 NO 48ATM3S00 Relé de sobrecarga de estado sólido Para protección del motor 250 - 750 A, tamaño A1, trifásico Con transformador de corriente Clase 5-30, conmutable Montaje directo y autónomo Circuito principal: ventanas Borne de tornillo de circuito auxiliar Resteado automático manual   </t>
  </si>
  <si>
    <t xml:space="preserve">Catálogo ESP200 NO 48ATN3S00 Relé de sobrecarga de estado sólido Para protección del motor 400 - 1220 A, tamaño A1, trifásico Con transformador de corriente Clase 5-30, conmutable Montaje directo y autónomo Circuito principal: ventanas Borne de tornillo de circuito auxiliar Resteado automático manual   </t>
  </si>
  <si>
    <t xml:space="preserve">Catálogo ESP200 NO 48ATA1S00 Relé de sobrecarga de estado sólido Para protección del motor 0,25 - 1 A, tamaño A, monofásico Clase 5-30, conmutable Montaje directo y autónomo Circuito principal: bornes de tornillo Borne de tornillo de circuito auxiliar Resteado automático manual   </t>
  </si>
  <si>
    <t xml:space="preserve">Catálogo ESP200 NO 48ATB1S00 Relé de sobrecarga de estado sólido Para protección del motor 0,75 - 3,4 A, tamaño A, monofásico Clase 5-30, conmutable Montaje directo y autónomo Circuito principal: bornes de tornillo Borne de tornillo de circuito auxiliar Resteado automático manual   </t>
  </si>
  <si>
    <t xml:space="preserve">Catálogo ESP200 NO 48ATC1S00 Relé de sobrecarga de estado sólido Para protección del motor 3 - 12 A, tamaño A1, monofásico Clase 5-30, conmutable Montaje directo y autónomo Circuito principal: ventanas Borne de tornillo de circuito auxiliar Resteado automático manual   </t>
  </si>
  <si>
    <t xml:space="preserve">Catálogo ESP200 NO 48ATD1S00 Relé de sobrecarga de estado sólido Para protección del motor 5,5 - 22 A, tamaño A1, monofásico Clase 5-30, conmutable Montaje directo y autónomo Circuito principal: ventanas Borne de tornillo de circuito auxiliar Resteado automático manual   </t>
  </si>
  <si>
    <t xml:space="preserve">Catálogo ESP200 NO 48BTG1S00 Relé de sobrecarga de estado sólido Para protección del motor 25 - 100 A, tamaño B, monofásico Clase 5-30, conmutable Montaje directo y autónomo Circuito principal: ventanas Borne de tornillo de circuito auxiliar Resteado automático manual   </t>
  </si>
  <si>
    <t xml:space="preserve">interruptor automático 3VA5 UL Frame 125 clase de poder de corte H 65 kA a 480 V de 3 polos, protección de distribuciones TM240, ATAM, In=15 A protección contra sobrecarga Ir=12 A...15 A protección contra cortocircuitos Ii=10…20 x In sin conexión   </t>
  </si>
  <si>
    <t xml:space="preserve">interruptor automático 3VA5 UL Frame 125 clase de poder de corte H 65 kA a 480 V de 3 polos, protección de distribuciones TM240, ATAM, In=20 A protección contra sobrecarga Ir=16 A...20 A protección contra cortocircuitos Ii=7,5...15 x In sin conexión   </t>
  </si>
  <si>
    <t xml:space="preserve">interruptor automático 3VA5 UL Frame 125 clase de poder de corte H 65 kA a 480 V de 3 polos, protección de distribuciones TM240, ATAM, In=30 A protección contra sobrecarga Ir=24 A...30 A protección contra cortocircuitos Ii=5...10 x In sin conexión   </t>
  </si>
  <si>
    <t xml:space="preserve">interruptor automático 3VA5 UL Frame 125 clase de poder de corte H 65 kA a 480 V de 3 polos, protección de distribuciones TM240, ATAM, In=40 A protección contra sobrecarga Ir=32 A...40 A protección contra cortocircuitos Ii=5...10 x In sin conexión   </t>
  </si>
  <si>
    <t xml:space="preserve">interruptor automático 3VA5 UL Frame 125 clase de poder de corte H 65 kA a 480 V de 3 polos, protección de distribuciones TM240, ATAM, In=50 A protección contra sobrecarga Ir=40 A...50 A protección contra cortocircuitos Ii=5...10 x In sin conexión   </t>
  </si>
  <si>
    <t xml:space="preserve">interruptor automático 3VA5 UL Frame 125 clase de poder de corte H 65 kA a 480 V de 3 polos, protección de distribuciones TM240, ATAM, In=60 A protección contra sobrecarga Ir=48 A...60 A protección contra cortocircuitos Ii=5...10 x In sin conexión   </t>
  </si>
  <si>
    <t xml:space="preserve">interruptor automático 3VA5 UL Frame 125 clase de poder de corte H 65 kA a 480 V de 3 polos, protección de distribuciones TM240, ATAM, In=80 A protección contra sobrecarga Ir=63 A...80 A protección contra cortocircuitos Ii=5...10 x In sin conexión   </t>
  </si>
  <si>
    <t xml:space="preserve">interruptor automático 3VA5 UL Frame 125 clase de poder de corte H 65 kA a 480 V de 3 polos, protección de distribuciones TM240, ATAM, In=100 A protección contra sobrecarga Ir=80 A...100 A protección contra cortocircuitos Ii=5...10 x In sin conexión   </t>
  </si>
  <si>
    <t xml:space="preserve">interruptor automático 3VA5 UL Frame 250 clase de poder de corte H 65 kA a 480 V de 3 polos, protección de distribuciones TM240, ATAM, In=125 A protección contra sobrecarga Ir=100 A...125 A protección contra cortocircuitos Ii=5...10 x In sin conexión   </t>
  </si>
  <si>
    <t xml:space="preserve">interruptor automático 3VA5 UL Frame 250 clase de poder de corte H 65 kA a 480 V de 3 polos, protección de distribuciones TM240, ATAM, In=150 A protección contra sobrecarga Ir=120 A...150 A protección contra cortocircuitos Ii=5...10 x In sin conexión   </t>
  </si>
  <si>
    <t xml:space="preserve">interruptor automático 3VA5 UL Frame 250 clase de poder de corte H 65 kA a 480 V de 3 polos, protección de distribuciones TM240, ATAM, In=200 A protección contra sobrecarga Ir=160 A...200 A protección contra cortocircuitos Ii=5...10 x In sin conexión   </t>
  </si>
  <si>
    <t xml:space="preserve">interruptor automático 3VA5 UL Frame 250 clase de poder de corte H 65 kA a 480 V de 3 polos, protección de distribuciones TM240, ATAM, In=250 A protección contra sobrecarga Ir=200 A...250 A protección contra cortocircuitos Ii=5...10 x In sin conexión   </t>
  </si>
  <si>
    <t xml:space="preserve">interruptor automático 3VA5 UL Frame 400 clase de poder de corte H 65 kA a 480 V de 3 polos, protección de distribuciones TM240, ATAM, In=300 A protección de sobrecarga Ir=240 A...300 A protección contra cortocircuitos Ii=5...10 x In sin conexión   </t>
  </si>
  <si>
    <t xml:space="preserve">interruptor automático 3VA5 UL Frame 400 clase de poder de corte H 65 kA a 480 V de 3 polos, protección de distribuciones TM240, ATAM, In=350 A protección de sobrecarga Ir=280 A...350 A protección contra cortocircuitos Ii=5...10 x In sin conexión   </t>
  </si>
  <si>
    <t xml:space="preserve">interruptor automático 3VA5 UL Frame 400 clase de poder de corte H 65 kA a 480 V de 3 polos, protección de distribuciones TM240, ATAM, In=400 A protección de sobrecarga Ir=320 A...400 A protección contra cortocircuitos Ii=5...10 x In sin conexión   </t>
  </si>
  <si>
    <t xml:space="preserve">interruptor automático 3VA5 UL Frame 600 clase de poder de corte H 65 kA a 480 V de 3 polos, protección de distribuciones TM240, ATAM, In=450 A protección de sobrecarga Ir=360 A...450 A protección contra cortocircuitos Ii=5...10 x In sin conexión   </t>
  </si>
  <si>
    <t xml:space="preserve">interruptor automático 3VA5 UL Frame 600 clase de poder de corte H 65 kA a 480 V de 3 polos, protección de distribuciones TM240, ATAM, In=500 A protección de sobrecarga Ir=400 A...500 A protección contra cortocircuitos Ii=5...10 x In sin conexión   </t>
  </si>
  <si>
    <t xml:space="preserve">interruptor automático 3VA5 UL Frame 600 clase de poder de corte H 65 kA a 480 V de 3 polos, protección de distribuciones TM240, ATAM, In=600 A protección de sobrecarga Ir=480 A...600 A protección contra cortocircuitos Ii=4...8 x In sin conexión   </t>
  </si>
  <si>
    <t xml:space="preserve">borne tipo marco, 3 uds. accesorios para: 3VA51   </t>
  </si>
  <si>
    <t xml:space="preserve">borne tipo marco, 3 uds. accesorios para: 3VA52   </t>
  </si>
  <si>
    <t xml:space="preserve">conexión plana por tornillo, 3 uds. accesorios para: 3VA53/53; 3VA63/64   </t>
  </si>
  <si>
    <t xml:space="preserve">interruptor auxiliar contactos Tipo HQ (7 mm) Accesorio para: 3VA4/5/6   </t>
  </si>
  <si>
    <t xml:space="preserve">bloque de contactos auxiliares anticipado contactos conmutados tipo HQ (7 mm) accesorios para: 3VA4; 3VA51-55; 3VA61-66   </t>
  </si>
  <si>
    <t xml:space="preserve">Bloque de señalización de disparado contactos Tipo HQ (7 mm) Accesorio para: 3VA4/5/6   </t>
  </si>
  <si>
    <t xml:space="preserve">Disparador shunt izquierda 208-277V AC 50/60 Hz 220-250V DC Accesorio para: 3VA4/5/6   </t>
  </si>
  <si>
    <t xml:space="preserve">disparador de mínima tensión 208-230V AC 50/60 Hz Accesorio para: 3VA4/5/6   </t>
  </si>
  <si>
    <t xml:space="preserve">accionamiento giratorio frontal estándar IP30 NEMA tipo 1, con enclavamiento de puerta y posición de apertura de la puerta accesorios para: 3VA51   </t>
  </si>
  <si>
    <t xml:space="preserve">accionamiento giratorio frontal estándar IP30 NEMA tipo 1, con enclavamiento de puerta y posición de apertura de la puerta accesorios para: 3VA52; 3VA61/62   </t>
  </si>
  <si>
    <t xml:space="preserve">accionamiento giratorio frontal estándar IP30 con enclavamiento de puerta y posición de apertura de la puerta accesorios para: 3VA53/54; 3VA63/64   </t>
  </si>
  <si>
    <t xml:space="preserve">mando giratorio para montaje en puerta estándar NEMA tipo 1, 3R, 12, 4/4X con enclavamiento de puerta y posición de apertura de la puerta accesorios para: 3VA51   </t>
  </si>
  <si>
    <t xml:space="preserve">mando giratorio para montaje en puerta estándar NEMA tipo 1, 3R, 12, 4/4X con enclavamiento de puerta y posición de apertura de la puerta accesorios para: 3VA52; 3VA61/62   </t>
  </si>
  <si>
    <t xml:space="preserve">mando giratorio para montaje en puerta estándar NEMA tipo 1, 3R, 12, 4/4X con enclavamiento de puerta y posición de apertura de la puerta accesorios para: 3VA53/54; 3VA63/64   </t>
  </si>
  <si>
    <t xml:space="preserve">unidad operativa con cable de tracción accionamiento MaxFlex kit completo, consta de: maneta de plástico NEMA 1, 12, 3R negro = DES, rojo = CON longitud del cable de tracción 36" (0,9 m) mecanismo de maniobra, accesorio para 3VA51 solo para el mercado UL solo para aplicaciones UL no homologado para IEC   </t>
  </si>
  <si>
    <t xml:space="preserve">unidad operativa con cable de tracción accionamiento MaxFlex kit completo, consta de: maneta de plástico NEMA 1, 12, 3R negro = DES, rojo = CON longitud del cable de tracción 36" (0,9 m) mecanismo de maniobra, accesorio para 3VA52; 3VA61/62 solo para el mercado UL solo para aplicaciones UL no homologado para IEC   </t>
  </si>
  <si>
    <t xml:space="preserve">unidad operativa con cable de tracción accionamiento MaxFlex kit completo, consta de: maneta de plástico NEMA 1, 12, 3R negro = DES, rojo = CON longitud del cable de tracción 36" (0,9 m) mecanismo de maniobra, accesorio para 3VA53/54; 3VA63/64 solo para el mercado UL solo para aplicaciones UL no homologado para IEC   </t>
  </si>
  <si>
    <t xml:space="preserve">accionamiento por motor 110-230 V AC/110-250 V DC accesorios para: 3VA52; 3VA61/62   </t>
  </si>
  <si>
    <t xml:space="preserve">accionamiento por motor 110-230 V AC/110-250 V DC accesorios para: 3VA53/54; 3VA63/64   </t>
  </si>
  <si>
    <t xml:space="preserve">enclavamiento posterior con varilla accesorios para: 3VA51-54; 3VA61-64   </t>
  </si>
  <si>
    <t xml:space="preserve">módulo de ampliación 4 DI/2 DO, enchufable, para 7KM PAC3220/ 4200   </t>
  </si>
  <si>
    <t xml:space="preserve">SENTRON PROFINET Proxy (SPP) conecta variantes compatibles con Modbus TCP de aparatos SENTRON con PROFINET IO p. ej., 7KM PAC2200 y otros SPP es un switch Ethernet y transparente para comun. IP   </t>
  </si>
  <si>
    <t xml:space="preserve">SENTRON, instrumento de medida, 7KM PAC4200, LCD, L-L: 690 V, L-N: 400 V, 5 A, trifás., Modbus TCP, opcional Modbus RTU / PROFINET/PROFIBUS/DI/DO, energía aparente/activa/reactiva /cos phi, armónicos: 2. - 64., THD, clase 0,2 según IEC61557-12 o bien clase 0,2S según IEC62053-22, fuente de rango amplio de entrada, AC/DC, borne de tornillo   </t>
  </si>
  <si>
    <t xml:space="preserve">SENTRON PAC3120 LCD 96 × 96 mm Dispositivo de vigilancia eléctrica incorporado en panel para medir magnitudes eléctricas Protocolo: Modbus RTU con display gráfico Ue nominal: 690/400 V 45-65 Hz Ie nominal: X/1 A o bien X/5 A AC Energía auxiliar: 100...250 V +– 10 % AC/DC Conexión por borne de tornillo   </t>
  </si>
  <si>
    <t xml:space="preserve">SENTRON powermanager licencia de software hasta para 10 d   </t>
  </si>
  <si>
    <t xml:space="preserve">SENTRON PAC3220 LCD 96 × 96 mm Dispositivo de vigilancia eléctrica incorporado en panel para medir magnitudes eléctricas Protocolo: Modbus TCP con display gráfico Ue nominal: 690/400 V 45-65 Hz Ie nominal: X/1 A o bien X/5 A AC Energía auxiliar: 100...250 V +– 10 % AC/DC Conexión por borne de tornillo   </t>
  </si>
  <si>
    <t xml:space="preserve">SENTRON Powermanager paquete para dispositivos (20) descarga de licencia 20 dispositivos adicionales   </t>
  </si>
  <si>
    <t xml:space="preserve">SENTRON Powercenter 3000 sistema de gestión de energía para aparatos SENTRON y SIRIUS medición, archivado y visualización de valores medidos, información de estado y avisos servidor web en 10 idiomas transmisión de datos opcional a otras plataformas en la nube como Insights Hub, AWS, AZURE... compatible con la gestión de energía p. ej., ISO 50001, 50003, 50006 y auditorías energéticas, p. ej., DIN 16247 PES con SENTRON powerconfig o de forma autónoma por interfaz de usuario web   </t>
  </si>
  <si>
    <t xml:space="preserve">SENTRON Powermanager paquete para dispositivos (50) descarga de licencia 50 dispositivos adicionales   </t>
  </si>
  <si>
    <t xml:space="preserve">SENTRON Powermanager paquete opcional Clientes (2) descarga de licencia   </t>
  </si>
  <si>
    <t xml:space="preserve">SENTRON paquete opcional powermanager editor gráfico ilimitado especialmente indicado para partners como Solution Provider, cuadristas, etc.   </t>
  </si>
  <si>
    <t xml:space="preserve">arrancador suave SIRIUS S0 12,5 A, 5,5 kW/400 V, 40 °C AC 200-480 V, AC/DC 110-230 V bornes de tornillo   </t>
  </si>
  <si>
    <t xml:space="preserve">arrancador suave SIRIUS S0 25 A, 11 kW/400 V, 40 °C AC 200-480 V, AC/DC 110-230 V bornes de tornillo   </t>
  </si>
  <si>
    <t xml:space="preserve">arrancador suave SIRIUS S0 32 A, 15 kW/400 V, 40 °C AC 200-480 V, AC/DC 110-230 V bornes de tornillo   </t>
  </si>
  <si>
    <t xml:space="preserve">arrancador suave SIRIUS S0 38 A, 18,5 kW/400 V, 40 °C AC 200-480 V, AC/DC 110-230 V bornes de tornillo   </t>
  </si>
  <si>
    <t xml:space="preserve">arrancador suave SIRIUS S2 45 A, 22 kW/400 V, 40 °C AC 200-480 V, AC/DC 110-230 V bornes de tornillo   </t>
  </si>
  <si>
    <t xml:space="preserve">arrancador suave SIRIUS S2 63 A, 30 kW/400 V, 40 °C AC 200-480 V, AC/DC 110-230 V bornes de tornillo   </t>
  </si>
  <si>
    <t xml:space="preserve">arrancador suave SIRIUS S2 72 A, 37 kW/400 V, 40 °C AC 200-480 V, AC/DC 110-230 V bornes de tornillo   </t>
  </si>
  <si>
    <t xml:space="preserve">arrancador suave SIRIUS S3 80 A, 45 kW/400 V, 40 °C AC 200-480 V, AC/DC 110-230 V bornes de tornillo   </t>
  </si>
  <si>
    <t xml:space="preserve">arrancador suave SIRIUS S3 106 A, 55 kW/400 V, 40 °C AC 200-480 V, AC/DC 110-230 V bornes de tornillo   </t>
  </si>
  <si>
    <t xml:space="preserve">Arrancadores suaves SIRIUS 200-480 V 143 A, AC 110-250 V bornes de tornillo salida analógica   </t>
  </si>
  <si>
    <t xml:space="preserve">Arrancadores suaves SIRIUS 200-480 V 171 A, AC 110-250 V bornes de tornillo salida analógica   </t>
  </si>
  <si>
    <t xml:space="preserve">Arrancadores suaves SIRIUS 200-480 V 210 A, AC 110-250 V bornes de tornillo salida analógica   </t>
  </si>
  <si>
    <t xml:space="preserve">Arrancadores suaves SIRIUS 200-480 V 250 A, AC 110-250 V bornes de tornillo salida analógica   </t>
  </si>
  <si>
    <t xml:space="preserve">Arrancadores suaves SIRIUS 200-480 V 315 A, AC 110-250 V bornes de tornillo salida analógica   </t>
  </si>
  <si>
    <t xml:space="preserve">Arrancadores suaves SIRIUS 200-480 V 370 A, AC 110-250 V bornes de tornillo salida analógica   </t>
  </si>
  <si>
    <t xml:space="preserve">Arrancadores suaves SIRIUS 200-480 V 470 A, AC 110-250 V bornes de tornillo salida analógica   </t>
  </si>
  <si>
    <t xml:space="preserve">Arrancadores suaves SIRIUS 200-480 V 570 A, AC 110-250 V bornes de tornillo salida analógica   </t>
  </si>
  <si>
    <t xml:space="preserve">Módulo HMI Standard   </t>
  </si>
  <si>
    <t xml:space="preserve">Módulo HMI High-Feature   </t>
  </si>
  <si>
    <t xml:space="preserve">Kit para montaje en puerta IP65 para módulos HMI   </t>
  </si>
  <si>
    <t xml:space="preserve">Cable de conexión HMI 5 m para montaje en puerta   </t>
  </si>
  <si>
    <t xml:space="preserve">Módulo de comunicaciones PROFINET Standard   </t>
  </si>
  <si>
    <t xml:space="preserve">módulo de comunicación PROFIBUS   </t>
  </si>
  <si>
    <t xml:space="preserve">módulo de comunicación Modbus   </t>
  </si>
  <si>
    <t xml:space="preserve">Módulo de comunicación Modbus RTU   </t>
  </si>
  <si>
    <t xml:space="preserve">Módulo de comunicación EtherNet/IP   </t>
  </si>
  <si>
    <t xml:space="preserve">Cable de conexión COM 0,3 m para 3RW50   </t>
  </si>
  <si>
    <t xml:space="preserve">adaptadores para fijación para montaje en pared de aparatos SIRIUS con caja industrial para montaje en perfil DIN   </t>
  </si>
  <si>
    <t xml:space="preserve">Arrancadores suaves SIRIUS 200-480 V 25 A, 110-250 V AC bornes de tornillo salida analógica   </t>
  </si>
  <si>
    <t xml:space="preserve">Arrancadores suaves SIRIUS 200-480 V 32 A, 110-250 V AC bornes de tornillo salida analógica   </t>
  </si>
  <si>
    <t xml:space="preserve">Arrancadores suaves SIRIUS 200-480 V 38 A, 110-250 V AC bornes de tornillo salida analógica   </t>
  </si>
  <si>
    <t xml:space="preserve">Arrancadores suaves SIRIUS 200-480 V 47 A, 110-250 V AC bornes de tornillo salida analógica   </t>
  </si>
  <si>
    <t xml:space="preserve">Arrancadores suaves SIRIUS 200-480 V 63 A, 110-250 V AC bornes de tornillo salida analógica   </t>
  </si>
  <si>
    <t xml:space="preserve">Arrancadores suaves SIRIUS 200-480 V 77 A, 110-250 V AC bornes de tornillo salida analógica   </t>
  </si>
  <si>
    <t xml:space="preserve">Arrancadores suaves SIRIUS 200-480 V 93 A, 110-250 V AC bornes de tornillo salida analógica   </t>
  </si>
  <si>
    <t xml:space="preserve">Arrancadores suaves SIRIUS 200-480 V 113 A, 110-250 V AC bornes de tornillo salida analógica   </t>
  </si>
  <si>
    <t xml:space="preserve">Arrancadores suaves SIRIUS 200-480 V 143 A, 110-250 V AC bornes de tornillo salida analógica   </t>
  </si>
  <si>
    <t xml:space="preserve">Arrancadores suaves SIRIUS 200-480 V 171 A, 110-250 V AC bornes de tornillo salida analógica   </t>
  </si>
  <si>
    <t xml:space="preserve">Arrancadores suaves SIRIUS 200-480 V 210 A, 110-250 V AC bornes de tornillo salida analógica   </t>
  </si>
  <si>
    <t xml:space="preserve">Arrancadores suaves SIRIUS 200-480 V 250 A, 110-250 V AC bornes de tornillo salida analógica   </t>
  </si>
  <si>
    <t xml:space="preserve">Arrancadores suaves SIRIUS 200-480 V 315 A, 110-250 V AC bornes de tornillo salida analógica   </t>
  </si>
  <si>
    <t xml:space="preserve">Arrancadores suaves SIRIUS 200-480 V 370 A, 110-250 V AC bornes de tornillo salida analógica   </t>
  </si>
  <si>
    <t xml:space="preserve">Arrancadores suaves SIRIUS 200-480 V 470 A, 110-250 V AC bornes de tornillo salida analógica   </t>
  </si>
  <si>
    <t xml:space="preserve">Arrancadores suaves SIRIUS 200-480 V 570 A, 110-250 V AC bornes de tornillo salida analógica   </t>
  </si>
  <si>
    <t xml:space="preserve">Tapa articulada para 3RW52 con recorte para módulo HMI estándar   </t>
  </si>
  <si>
    <t xml:space="preserve">Tapa articulada para 3RW55/52 con recorte para módulo HMI High-Feature   </t>
  </si>
  <si>
    <t xml:space="preserve">Arrancadores suaves SIRIUS 200-480 V 25 A, 110-250 V AC bornes de tornillo   </t>
  </si>
  <si>
    <t xml:space="preserve">Arrancadores suaves SIRIUS 200-480 V 32 A, 110-250 V AC bornes de tornillo   </t>
  </si>
  <si>
    <t xml:space="preserve">Arrancadores suaves SIRIUS 200-480 V 38 A, 110-250 V AC bornes de tornillo   </t>
  </si>
  <si>
    <t xml:space="preserve">Arrancadores suaves SIRIUS 200-480 V 47 A, 110-250 V AC bornes de tornillo   </t>
  </si>
  <si>
    <t xml:space="preserve">Arrancadores suaves SIRIUS 200-480 V 63 A, 110-250 V AC bornes de tornillo   </t>
  </si>
  <si>
    <t xml:space="preserve">Arrancadores suaves SIRIUS 200-480 V 77 A, 110-250 V AC bornes de tornillo   </t>
  </si>
  <si>
    <t xml:space="preserve">Arrancadores suaves SIRIUS 200-480 V 93 A, 110-250 V AC bornes de tornillo   </t>
  </si>
  <si>
    <t xml:space="preserve">Arrancadores suaves SIRIUS 200-480 V 113 A, 110-250 V AC bornes de tornillo   </t>
  </si>
  <si>
    <t xml:space="preserve">Arrancadores suaves SIRIUS 200-480 V 143 A, 110-250 V AC bornes de tornillo   </t>
  </si>
  <si>
    <t xml:space="preserve">Arrancadores suaves SIRIUS 200-480 V 171 A, 110-250 V AC bornes de tornillo   </t>
  </si>
  <si>
    <t xml:space="preserve">Arrancadores suaves SIRIUS 200-480 V 210 A, 110-250 V AC bornes de tornillo   </t>
  </si>
  <si>
    <t xml:space="preserve">Arrancadores suaves SIRIUS 200-480 V 250 A, 110-250 V AC bornes de tornillo   </t>
  </si>
  <si>
    <t xml:space="preserve">Arrancadores suaves SIRIUS 200-480 V 315 A, 110-250 V AC bornes de tornillo   </t>
  </si>
  <si>
    <t xml:space="preserve">Arrancadores suaves SIRIUS 200-480 V 370 A, 110-250 V AC bornes de tornillo   </t>
  </si>
  <si>
    <t xml:space="preserve">Arrancadores suaves SIRIUS 200-480 V 470 A, 110-250 V AC bornes de tornillo   </t>
  </si>
  <si>
    <t xml:space="preserve">Arrancadores suaves SIRIUS 200-480 V 570 A, 110-250 V AC bornes de tornillo   </t>
  </si>
  <si>
    <t xml:space="preserve">Arrancadores suaves SIRIUS 200-480 V 630 A, 110-250 V AC bornes de tornillo   </t>
  </si>
  <si>
    <t xml:space="preserve">Arrancadores suaves SIRIUS 200-480 V 720 A, 110-250 V AC bornes de tornillo   </t>
  </si>
  <si>
    <t xml:space="preserve">Arrancadores suaves SIRIUS 200-480 V 840 A, 110-250 V AC bornes de tornillo   </t>
  </si>
  <si>
    <t xml:space="preserve">Arrancadores suaves SIRIUS 200-480 V 1100 A, 110-250 V AC bornes de tornillo   </t>
  </si>
  <si>
    <t xml:space="preserve">Arrancadores suaves SIRIUS 200-480 V 1280 A, 110-250 V AC bornes de tornillo   </t>
  </si>
  <si>
    <t xml:space="preserve">módulo de comunicación PROFINET High-Feature con switch integrado   </t>
  </si>
  <si>
    <t xml:space="preserve">Tapa articulada para 3RW55/52 sin recorte   </t>
  </si>
  <si>
    <t xml:space="preserve">SIRIUS Soft Starter ES V17 Professional Floating License para 1 usuario licencia para descargar sin SW, sin documentación, descarga de License Key, clase A en 6 idiomas (de,en,zh) incluidos fr,es,it para descargar ejecutable en: Win10, 64 bits (Prof./Enterprise) / Win Server 2016/2019 64 bits Std hardware de referencia: 3RW44/55 funciones online vía interfaz del sistema dirección de correo electrónico obligatoria   </t>
  </si>
  <si>
    <t xml:space="preserve">SIRIUS Soft Starter ES V18 Professional Floating License para 1 usuario licencia y software para su descarga descarga de License Key, clase A en 6 idiomas; de,en,zh incluidos, fr,es,it para su descarga ejecutable en: Win10, 64 bits (Prof./Enterprise) / Win 11 (Home/Prof./Enterprise) / Win Server 2016/2019/2022 Standard 64 bits hardware de referencia: 3RW5/3RW44 funciones online vía interfaz del sistema dirección de correo electrónico imprescindible   </t>
  </si>
  <si>
    <t xml:space="preserve">SINAMICS V20 200-240 V 1 AC –10/+10% 47-63 Hz potencia nominal 0,12 kW con sobrecarga del 150 % durante 60 s sin filtrar E/S: 4 DI, 2 DO, 2 AI, 1 AO bus de campo: USS/Modbus RTU con panel de operador básico incorporado protección: IP20/UL abierto tamaño: AA 68 × 142 × 108 (An × Al × P)   </t>
  </si>
  <si>
    <t xml:space="preserve">SINAMICS V20 200-240 V 1 AC –10/+10% 47-63 Hz potencia nominal 0,25 kW con sobrecarga del 150 % durante 60 s sin filtrar E/S: 4 DI, 2 DO, 2 AI, 1 AO bus de campo: USS/Modbus RTU con panel de operador básico incorporado protección: IP20/UL abierto tamaño: AA 68 × 142 × 108 (An × Al × P)   </t>
  </si>
  <si>
    <t xml:space="preserve">SINAMICS V20 200-240 V 1 AC –10/+10% 47-63 Hz potencia nominal 0,37 kW con sobrecarga del 150 % durante 60 s sin filtrar E/S: 4 DI, 2 DO, 2 AI, 1 AO bus de campo: USS/Modbus RTU con panel de operador básico incorporado protección: IP20/UL abierto tamaño: AA 68 × 142 × 108 (An × Al × P)   </t>
  </si>
  <si>
    <t xml:space="preserve">SINAMICS V20 200-240 V 1 AC –10/+10% 47-63 Hz potencia nominal 0,75 kW con sobrecarga del 150 % durante 60 s sin filtrar E/S: 4 DI, 2 DO, 2 AI, 1 AO bus de campo: USS/Modbus RTU con panel de operador básico incorporado protección: IP20/UL abierto tamaño: AB 68 × 142 × 128 (An × Al × P)   </t>
  </si>
  <si>
    <t xml:space="preserve">SINAMICS V20 200-240 V 1 AC –10/+10% 47-63 Hz potencia nominal 1,5 kW con sobrecarga del 150 % durante 60 s sin filtrar E/S: 4 DI, 2 DO, 2 AI, 1 AO bus de campo: USS/Modbus RTU con panel de operador básico incorporado protección: IP20/UL abierto tamaño: AC 90 × 160 × 147(An × Al × P)   </t>
  </si>
  <si>
    <t xml:space="preserve">SINAMICS V20 200-240 V 1 AC –15/+10% 47-63 Hz 2,2 kW con 150% de sobrecarga durante 60 s sin filtro E/S: 4 DI, 2 DQ, 2 AI, 1 AO bus de campo: USS/Modbus con panel de operador básico integrado protección IP20/UL sin caja tamaño: AD 136 × 176,5 × 160(An × Al × P)   </t>
  </si>
  <si>
    <t xml:space="preserve">SINAMICS V20 200-240 V 1 AC –15/+10% 47-63 Hz 3 kW con 150% de sobrecarga durante 60 s sin filtro E/S: 4 DI, 2 DQ, 2 AI, 1 AO bus de campo: USS/Modbus con panel de operador básico integrado protección IP20/UL sin caja tamaño: AD 136 × 176,5 × 160(An × Al × P)   </t>
  </si>
  <si>
    <t xml:space="preserve">SINAMICS V20 380-480 V 3 AC – 15/+ 10 % 47-63 Hz potencia nominal 0,75 kW con sobrecarga del 150 % durante 60 s sin filtrar E/S: 4 DI, 2 DO, 2 AI, 1 AO bus de campo: USS/Modbus RTU con panel de operador básico incorporado protección: IP20/UL abierto tamaño: A 90 × 150 × 146 (An × Al × P)   </t>
  </si>
  <si>
    <t xml:space="preserve">SINAMICS V20 380-480 V 3 AC – 15/+ 10 % 47-63 Hz potencia nominal 1,5 kW con sobrecarga del 150 % durante 60 s sin filtrar E/S: 4 DI, 2 DO, 2 AI, 1 AO bus de campo: USS/Modbus RTU con panel de operador básico incorporado protección: IP20/UL abierto tamaño: A 90 × 166 × 146 (An × Al × P)   </t>
  </si>
  <si>
    <t xml:space="preserve">SINAMICS V20 380-480 V 3 AC – 15/+ 10 % 47-63 Hz potencia nominal 2,2 kW con sobrecarga del 150 % durante 60 s sin filtrar E/S: 4 DI, 2 DO, 2 AI, 1 AO bus de campo: USS/Modbus RTU con panel de operador básico incorporado protección: IP20/UL abierto tamaño: A 90 × 166 × 146 (An × Al × P)   </t>
  </si>
  <si>
    <t xml:space="preserve">SINAMICS V20 380-480 V 3 AC – 15/+ 10 % 47-63 Hz potencia nominal 3 kW con sobrecarga del 150 % durante 60 s sin filtrar E/S: 4 DI, 2 DO, 2 AI, 1 AO bus de campo: USS/Modbus RTU con panel de operador básico incorporado protección: IP20/UL abierto tamaño: B 140 × 160 × 165 (An × Al × P)   </t>
  </si>
  <si>
    <t xml:space="preserve">SINAMICS V20 380-480 V 3 AC – 15/+ 10 % 47-63 Hz potencia nominal 4 kW con sobrecarga del 150 % durante 60 s sin filtrar E/S: 4 DI, 2 DO, 2 AI, 1 AO bus de campo: USS/Modbus RTU con panel de operador básico incorporado protección: IP20/UL abierto tamaño: B 140 × 160 × 165 (An × Al × P)   </t>
  </si>
  <si>
    <t xml:space="preserve">SINAMICS V20 380-480 V 3 AC – 15/+ 10 % 47-63 Hz potencia nominal 5,5 kW con sobrecarga del 150 % durante 60 s sin filtrar E/S: 4 DI, 2 DO, 2 AI, 1 AO bus de campo: USS/Modbus RTU con panel de operador básico incorporado protección: IP20/UL abierto tamaño: C 184 × 182 × 169 (An × Al × P)   </t>
  </si>
  <si>
    <t xml:space="preserve">SINAMICS V20 380-480 V 3 AC – 15/+ 10 % 47-63 Hz potencia nominal 7,5 kW con sobrecarga del 150 % durante 60 s sin filtrar E/S: 4 DI, 2 DO, 2 AI, 1 AO bus de campo: USS/Modbus RTU con panel de operador básico incorporado protección: IP20/UL abierto tamaño: D 240 × 207 × 173 (An × Al × P)   </t>
  </si>
  <si>
    <t xml:space="preserve">SINAMICS V20 380-480 V 3 AC – 15/+ 10 % 47-63 Hz potencia nominal 11 kW con sobrecarga del 150 % durante 60 s sin filtrar E/S: 4 DI, 2 DO, 2 AI, 1 AO bus de campo: USS/Modbus RTU con panel de operador básico incorporado protección: IP20/UL abierto tamaño: D 240 × 207 × 173 (An × Al × P)   </t>
  </si>
  <si>
    <t xml:space="preserve">SINAMICS V20 380-480 V 3 AC – 15/+ 10 % 47-63 Hz potencia nominal 15 kW con sobrecarga del 150 % durante 60 s sin filtrar E/S: 4 DI, 2 DO, 2 AI, 1 AO bus de campo: USS/Modbus RTU con panel de operador básico incorporado protección: IP20/UL abierto tamaño: D 240 × 207 × 173 (An × Al × P)   </t>
  </si>
  <si>
    <t xml:space="preserve">SINAMICS V20 380-480 V 3 AC – 15/+ 10 % 47-63 Hz potencia nominal 18,5 kW con sobrecarga del 150 % durante 60 s baja sobrecarga de salida: 22 kW con sobrecarga del 110 % durante 60 s sin filtrar E/S: 4 DI, 2 DO, 2 AI, 1 AO bus de campo: USS/Modbus RTU con panel de operador básico incorporado protección: IP20/UL abierto tamaño: E 244 × 265 × 209 (An × Al × P)   </t>
  </si>
  <si>
    <t xml:space="preserve">SINAMICS V20 380-480 V 3 AC – 15/+ 10 % 47-63 Hz potencia nominal 22 kW con sobrecarga del 150 % durante 60 s baja sobrecarga de salida: 30 kW con sobrecarga del 110 % durante 60 s sin filtrar E/S: 4 DI, 2 DO, 2 AI, 1 AO bus de campo: USS/Modbus RTU con panel de operador básico incorporado protección: IP20/UL abierto tamaño: E 244 × 265 × 209 (An × Al × P)   </t>
  </si>
  <si>
    <t xml:space="preserve">SINAMICS V20 Interfaz BOP Tamaño: 49 × 56 × 23 (An × Al × P)   </t>
  </si>
  <si>
    <t xml:space="preserve">SINAMICS V20 BOP Tamaño: 76 × 85 × 30 (An × Al × P)   </t>
  </si>
  <si>
    <t xml:space="preserve">SINAMICS V20 Cargador de parámetros Tamaño: 90 × 57 × 28 (An × Al × P)   </t>
  </si>
  <si>
    <t xml:space="preserve">SINAMICS tarjeta SD de 512 MB vacía   </t>
  </si>
  <si>
    <t xml:space="preserve">SINAMICS V20 módulo de freno 380 V - 480 V 3 AC/200 V - 240 V Ciclo de carga del 5 % al 100 % Tamaño: 90 × 150 × 88 (An × Al × P)   </t>
  </si>
  <si>
    <t xml:space="preserve">SINAMICS V20 Smart Access Web Server Module   </t>
  </si>
  <si>
    <t xml:space="preserve">SINAMICS V20 Módulo de ampliación E/S Interfaz de E/S: 2 DI, 2 relés   </t>
  </si>
  <si>
    <t xml:space="preserve">SINAMICS G120 Basic Operator Panel (BOP-2)   </t>
  </si>
  <si>
    <t xml:space="preserve">SINAMICS G Intelligent Operator Panel IOP-2 para SINAMICS G120, G120P G110M, G110D, G120D, G120C ET 200PRO FC-2 idiomas soportados: alemán, inglés, francés italiano, español portugués, neerlandés sueco, ruso checo, polaco turco, finés chino simplificado categoría ambiental en servicio: sustancias químicas nocivas clase 3C3 según IEC 60721-3-3: 2002   </t>
  </si>
  <si>
    <t xml:space="preserve">SINAMICS G120, juego para montar en puerta IP55/UL tipo 12 para Intelligent Operator Panel IOP (IP54), IOP-2 (IP55) y Basic Operator Panel BOP-2 (IP55); incluye junta, material de fijación y cable de conexión (5 m)   </t>
  </si>
  <si>
    <t xml:space="preserve">SINAMICS G120X Potencia asignada: 0,75 kW al 110% 60 s, 100% 240 s sin filtrar 200-240 V 3 AC + 10/– 20 %, 47-63 Hz Temperatura ambiente –20 a +45 °C Tamaño: FSA Grado de protección IP20/UL open Type pintura 3C2 Con Intelligent Operator Panel Sin ampliación de IO Bus de campo integrado: MODBUS RTU, BACnet MS/TP,USS   </t>
  </si>
  <si>
    <t xml:space="preserve">SINAMICS G120X Potencia asignada: 1,5 kW al 110% 60 s, 100% 240 s sin filtrar 200-240 V 3 AC + 10/– 20 %, 47-63 Hz Temperatura ambiente –20 a +45 °C Tamaño: FSA Grado de protección IP20/UL open Type pintura 3C2 Con Intelligent Operator Panel Sin ampliación de IO Bus de campo integrado: MODBUS RTU, BACnet MS/TP,USS   </t>
  </si>
  <si>
    <t xml:space="preserve">SINAMICS G120X Potencia asignada: 2,2 kW al 110% 60 s, 100% 240 s sin filtrar 200-240 V 3 AC + 10/– 20 %, 47-63 Hz Temperatura ambiente –20 a +45 °C Tamaño: FSB Grado de protección IP20/UL open Type pintura 3C2 Con Intelligent Operator Panel Sin ampliación de IO Bus de campo integrado: MODBUS RTU, BACnet MS/TP,USS   </t>
  </si>
  <si>
    <t xml:space="preserve">SINAMICS G120X Potencia asignada: 3 kW al 110% 60 s, 100% 240 s sin filtrar 200-240 V 3 AC + 10/– 20 %, 47-63 Hz Temperatura ambiente –20 a +45 °C Tamaño: FSB Grado de protección IP20/UL open Type pintura 3C2 Con Intelligent Operator Panel Sin ampliación de IO Bus de campo integrado: MODBUS RTU, BACnet MS/TP,USS   </t>
  </si>
  <si>
    <t xml:space="preserve">   </t>
  </si>
  <si>
    <t xml:space="preserve">SINAMICS G120X Potencia asignada: 5,5 kW al 110% 60 s, 100% 240 s sin filtrar 200-240 V 3 AC + 10/– 20 %, 47-63 Hz Temperatura ambiente –20 a +45 °C Tamaño: FSC Grado de protección IP20/UL open Type pintura 3C2 Con Intelligent Operator Panel Sin ampliación de IO Bus de campo integrado: MODBUS RTU, BACnet MS/TP,USS   </t>
  </si>
  <si>
    <t xml:space="preserve">SINAMICS G120X Potencia asignada: 11 kW al 110% 60 s, 100% 240 s sin filtrar 200-240 V 3 AC + 10/– 20 %, 47-63 Hz Temperatura ambiente –20 a +45 °C Tamaño: FSD Grado de protección IP20/UL open Type pintura 3C2 Con Intelligent Operator Panel Sin ampliación de IO Bus de campo integrado: MODBUS RTU, BACnet MS/TP,USS   </t>
  </si>
  <si>
    <t xml:space="preserve">SINAMICS G120X Potencia asignada: 15 kW al 110% 60 s, 100% 240 s sin filtrar 200-240 V 3 AC + 10/– 20 %, 47-63 Hz Temperatura ambiente –20 a +45 °C Tamaño: FSD Grado de protección IP20/UL open Type pintura 3C2 Con Intelligent Operator Panel Sin ampliación de IO Bus de campo integrado: MODBUS RTU, BACnet MS/TP,USS   </t>
  </si>
  <si>
    <t xml:space="preserve">SINAMICS G120X Potencia asignada: 22 kW al 110% 60 s, 100% 240 s sin filtrar 200-240 V 3 AC + 10/– 20 %, 47-63 Hz Temperatura ambiente –20 a +45 °C Tamaño: FSE Grado de protección IP20/UL open Type pintura 3C2 Con Intelligent Operator Panel Sin ampliación de IO Bus de campo integrado: MODBUS RTU, BACnet MS/TP,USS   </t>
  </si>
  <si>
    <t xml:space="preserve">SINAMICS G120X Potencia asignada: 37 kW al 110% 60 s, 100% 240 s sin filtrar 200-240 V 3 AC + 10/– 20 %, 47-63 Hz Temperatura ambiente –20 a +45 °C Tamaño: FSF Grado de protección IP20/UL open Type pintura 3C2 Con Intelligent Operator Panel Sin ampliación de IO Bus de campo integrado: MODBUS RTU, BACnet MS/TP,USS   </t>
  </si>
  <si>
    <t xml:space="preserve">SINAMICS G120X Potencia asignada: 45 kW al 110% 60 s, 100% 240 s sin filtrar 200-240 V 3 AC + 10/– 20 %, 47-63 Hz Temperatura ambiente –20 a +45 °C Tamaño: FSF Grado de protección IP20/UL open Type pintura 3C2 Con Intelligent Operator Panel Sin ampliación de IO Bus de campo integrado: MODBUS RTU, BACnet MS/TP,USS   </t>
  </si>
  <si>
    <t xml:space="preserve">SINAMICS G120 Web Server Module   </t>
  </si>
  <si>
    <t xml:space="preserve">SINAMICS G120X I/O Extension Module Módulo de ampliación de E/S 2 AI, 2 AO, 2 DI, 4 DO (relé)   </t>
  </si>
  <si>
    <t xml:space="preserve">SINAMICS G120X Potencia asignada: 0,75 kW al 110% 60 s, 100% 240 s sin filtrar 380-480 V 3 AC + 10/-20% 47-63 Hz Temperatura ambiente –20 a +45 °C Tamaño: FSA Grado de protección IP20/UL open Type pintura 3C2 Con Intelligent Operator Panel Sin ampliación de IO Bus de campo integrado: MODBUS RTU, BACnet MS/TP,USS   </t>
  </si>
  <si>
    <t xml:space="preserve">SINAMICS G120X Potencia asignada: 1,5 kW al 110% 60 s, 100% 240 s sin filtrar 380-480 V 3 AC + 10/-20% 47-63 Hz Temperatura ambiente –20 a +45 °C Tamaño: FSA Grado de protección IP20/UL open Type pintura 3C2 Con Intelligent Operator Panel Sin ampliación de IO Bus de campo integrado: MODBUS RTU, BACnet MS/TP,USS   </t>
  </si>
  <si>
    <t xml:space="preserve">SINAMICS G120X Potencia asignada: 2,2 kW al 110% 60 s, 100% 240 s sin filtrar 380-480 V 3 AC + 10/-20% 47-63 Hz Temperatura ambiente –20 a +45 °C Tamaño: FSA Grado de protección IP20/UL open Type pintura 3C2 Con Intelligent Operator Panel Sin ampliación de IO Bus de campo integrado: MODBUS RTU, BACnet MS/TP,USS   </t>
  </si>
  <si>
    <t xml:space="preserve">SINAMICS G120X Potencia asignada: 3 kW al 110% 60 s, 100% 240 s sin filtrar 380-480 V 3 AC + 10/-20% 47-63 Hz Temperatura ambiente –20 a +45 °C Tamaño: FSA Grado de protección IP20/UL open Type pintura 3C2 Con Intelligent Operator Panel Sin ampliación de IO Bus de campo integrado: MODBUS RTU, BACnet MS/TP,USS   </t>
  </si>
  <si>
    <t xml:space="preserve">SINAMICS G120X Potencia asignada: 4 kW al 110% 60 s, 100% 240 s sin filtrar 380-480 V 3 AC + 10/-20% 47-63 Hz Temperatura ambiente –20 a +45 °C Tamaño: FSB Grado de protección IP20/UL open Type pintura 3C2 Con Intelligent Operator Panel Sin ampliación de IO Bus de campo integrado: MODBUS RTU, BACnet MS/TP,USS   </t>
  </si>
  <si>
    <t xml:space="preserve">SINAMICS G120X Potencia asignada: 5,5 kW al 110% 60 s, 100% 240 s sin filtrar 380-480 V 3 AC + 10/-20% 47-63 Hz Temperatura ambiente –20 a +45 °C Tamaño: FSB Grado de protección IP20/UL open Type pintura 3C2 Con Intelligent Operator Panel Sin ampliación de IO Bus de campo integrado: MODBUS RTU, BACnet MS/TP,USS   </t>
  </si>
  <si>
    <t xml:space="preserve">SINAMICS G120X Potencia asignada: 11 kW al 110% 60 s, 100% 240 s sin filtrar 380-480 V 3 AC + 10/-20% 47-63 Hz Temperatura ambiente –20 a +45 °C Tamaño: FSC Grado de protección IP20/UL open Type pintura 3C2 Con Intelligent Operator Panel Sin ampliación de IO Bus de campo integrado: MODBUS RTU, BACnet MS/TP,USS   </t>
  </si>
  <si>
    <t xml:space="preserve">SINAMICS G120X Potencia asignada: 18,5 kW al 110% 60 s, 100% 240 s sin filtrar 380-480 V 3 AC + 10/-20% 47-63 Hz Temperatura ambiente –20 a +45 °C Tamaño: FSD Grado de protección IP20/UL open Type pintura 3C2 Con Intelligent Operator Panel Sin ampliación de IO Bus de campo integrado: MODBUS RTU, BACnet MS/TP,USS   </t>
  </si>
  <si>
    <t xml:space="preserve">SINAMICS G120X Potencia asignada: 22 kW al 110% 60 s, 100% 240 s sin filtrar 380-480 V 3 AC + 10/-20% 47-63 Hz Temperatura ambiente –20 a +45 °C Tamaño: FSD Grado de protección IP20/UL open Type pintura 3C2 Con Intelligent Operator Panel Sin ampliación de IO Bus de campo integrado: MODBUS RTU, BACnet MS/TP,USS   </t>
  </si>
  <si>
    <t xml:space="preserve">SINAMICS G120X Potencia asignada: 30 kW al 110% 60 s, 100% 240 s sin filtrar 380-480 V 3 AC + 10/-20% 47-63 Hz Temperatura ambiente –20 a +45 °C Tamaño: FSD Grado de protección IP20/UL open Type pintura 3C2 Con Intelligent Operator Panel Sin ampliación de IO Bus de campo integrado: MODBUS RTU, BACnet MS/TP,USS   </t>
  </si>
  <si>
    <t xml:space="preserve">SINAMICS G120X Potencia asignada: 45 kW al 110% 60 s, 100% 240 s sin filtrar 380-480 V 3 AC + 10/-20% 47-63 Hz Temperatura ambiente –20 a +45 °C Tamaño: FSE Grado de protección IP20/UL open Type pintura 3C2 Con Intelligent Operator Panel Sin ampliación de IO Bus de campo integrado: MODBUS RTU, BACnet MS/TP,USS   </t>
  </si>
  <si>
    <t xml:space="preserve">SINAMICS G120X Potencia asignada: 75 kW al 110% 60 s, 100% 240 s sin filtrar 380-480 V 3 AC + 10/-20% 47-63 Hz Temperatura ambiente –20 a +45 °C Tamaño: FSF Grado de protección IP20/UL open Type pintura 3C2 Con Intelligent Operator Panel Sin ampliación de IO Bus de campo integrado: MODBUS RTU, BACnet MS/TP,USS   </t>
  </si>
  <si>
    <t xml:space="preserve">SINAMICS G120X Potencia asignada: 90 kW al 110% 60 s, 100% 240 s sin filtrar 380-480 V 3 AC + 10/-20% 47-63 Hz Temperatura ambiente –20 a +45 °C Tamaño: FSF Grado de protección IP20/UL open Type pintura 3C2 Con Intelligent Operator Panel Sin ampliación de IO Bus de campo integrado: MODBUS RTU, BACnet MS/TP,USS   </t>
  </si>
  <si>
    <t xml:space="preserve">SINAMICS G120X Potencia asignada: 110 kW al 110% 60 s, 100% 240 s sin filtrar 380-480 V 3 AC + 10/-20% 47-63 Hz Temperatura ambiente –20 a +45 °C Tamaño: FSF Grado de protección IP20/UL open Type pintura 3C2 Con Intelligent Operator Panel Sin ampliación de IO Bus de campo integrado: MODBUS RTU, BACnet MS/TP,USS   </t>
  </si>
  <si>
    <t xml:space="preserve">SINAMICS G120X Potencia asignada: 160 kW al 110% 60 s, 100% 240 s filtro antiparasitario para categoría C2 380-480 V 3 AC + 10/-20% 47-63 Hz Temperatura ambiente –20 a +45 °C Tamaño: FSG Grado de protección IP20/UL open Type pintura 3C2 Con Intelligent Operator Panel Sin ampliación de IO Bus de campo integrado: MODBUS RTU, BACnet MS/TP,USS   </t>
  </si>
  <si>
    <t xml:space="preserve">SINAMICS G120X Potencia asignada: 200 kW al 110% 60 s, 100% 240 s filtro antiparasitario para categoría C2 380-480 V 3 AC + 10/-20% 47-63 Hz Temperatura ambiente –20 a +45 °C Tamaño: FSG Grado de protección IP20/UL open Type pintura 3C2 Con Intelligent Operator Panel Sin ampliación de IO Bus de campo integrado: MODBUS RTU, BACnet MS/TP,USS   </t>
  </si>
  <si>
    <t xml:space="preserve">SINAMICS G120X potencia asignada: 315 kW al 135% 3 s o bien 110% 60 s, 100 % 240 s; filtro antiparasitario para categoría C3 380-480 V 3 AC + 10/-20% 47-63 Hz temperatura ambiente de 0 a +45 °C tamaño: FSH grado de protección IP20/UL open Type con Intelligent Operator Panel sin ampliación de IO bus de campo integrado: MODBUS RTU, BACnet MS/TP,USS   </t>
  </si>
  <si>
    <t xml:space="preserve">SINAMICS G120X potencia asignada: 355 kW al 135% 3 s o bien 110% 60 s, 100 % 240 s; filtro antiparasitario para categoría C3 380-480 V 3 AC + 10/-20% 47-63 Hz temperatura ambiente de 0 a +45 °C tamaño: FSH grado de protección IP20/UL open Type con Intelligent Operator Panel sin ampliación de IO bus de campo integrado: MODBUS RTU, BACnet MS/TP,USS   </t>
  </si>
  <si>
    <t xml:space="preserve">SINAMICS G120X potencia asignada: 400 kW al 135% 3 s o bien 110% 60 s, 100 % 240 s; filtro antiparasitario para categoría C3 380-480 V 3 AC + 10/-20% 47-63 Hz temperatura ambiente de 0 a +45 °C tamaño: FSH grado de protección IP20/UL open Type con Intelligent Operator Panel sin ampliación de IO bus de campo integrado: MODBUS RTU, BACnet MS/TP,USS   </t>
  </si>
  <si>
    <t xml:space="preserve">SINAMICS G120X potencia asignada: 450 kW al 135% 3 s o bien 110% 60 s, 100 % 240 s; filtro antiparasitario para categoría C3 380-480 V 3 AC + 10/-20% 47-63 Hz temperatura ambiente de 0 a +45 °C tamaño: FSJ grado de protección IP20/UL open Type con Intelligent Operator Panel sin ampliación de IO bus de campo integrado: MODBUS RTU, BACnet MS/TP,USS   </t>
  </si>
  <si>
    <t xml:space="preserve">SINAMICS G120X potencia asignada: 500 kW al 135% 3 s o bien 110% 60 s, 100 % 240 s; filtro antiparasitario para categoría C3 380-480 V 3 AC + 10/-20% 47-63 Hz temperatura ambiente de 0 a +45 °C tamaño: FSJ grado de protección IP20/UL open Type con Intelligent Operator Panel sin ampliación de IO bus de campo integrado: MODBUS RTU, BACnet MS/TP,USS   </t>
  </si>
  <si>
    <t xml:space="preserve">SINAMICS G120X potencia asignada: 560 kW al 135% 3 s o bien 110% 60 s, 100 % 240 s; filtro antiparasitario para categoría C3 380-480 V 3 AC + 10/-20% 47-63 Hz temperatura ambiente de 0 a +45 °C tamaño: FSJ grado de protección IP20/UL open Type con Intelligent Operator Panel sin ampliación de IO bus de campo integrado: MODBUS RTU, BACnet MS/TP,USS   </t>
  </si>
  <si>
    <t xml:space="preserve">SINAMICS G120X Potencia asignada: 0,75 kW al 110% 60 s, 100% 240 s sin filtrar 380-480 V 3 AC + 10/-20% 47-63 Hz Temperatura ambiente –20 a +45 °C Tamaño: FSA Grado de protección IP20/UL open Type pintura 3C2 Con Intelligent Operator Panel Sin ampliación de IO Bus de campo integrado: PROFINET-PN, Ethernet IP   </t>
  </si>
  <si>
    <t xml:space="preserve">SINAMICS G120X Potencia asignada: 1,5 kW al 110% 60 s, 100% 240 s sin filtrar 380-480 V 3 AC + 10/-20% 47-63 Hz Temperatura ambiente –20 a +45 °C Tamaño: FSA Grado de protección IP20/UL open Type pintura 3C2 Con Intelligent Operator Panel Sin ampliación de IO Bus de campo integrado: PROFINET-PN, Ethernet IP   </t>
  </si>
  <si>
    <t xml:space="preserve">SINAMICS G120X Potencia asignada: 2,2 kW al 110% 60 s, 100% 240 s sin filtrar 380-480 V 3 AC + 10/-20% 47-63 Hz Temperatura ambiente –20 a +45 °C Tamaño: FSA Grado de protección IP20/UL open Type pintura 3C2 Con Intelligent Operator Panel Sin ampliación de IO Bus de campo integrado: PROFINET-PN, Ethernet IP   </t>
  </si>
  <si>
    <t xml:space="preserve">SINAMICS G120X Potencia asignada: 3 kW al 110% 60 s, 100% 240 s sin filtrar 380-480 V 3 AC + 10/-20% 47-63 Hz Temperatura ambiente –20 a +45 °C Tamaño: FSA Grado de protección IP20/UL open Type pintura 3C2 Con Intelligent Operator Panel Sin ampliación de IO Bus de campo integrado: PROFINET-PN, Ethernet IP   </t>
  </si>
  <si>
    <t xml:space="preserve">SINAMICS G120X Potencia asignada: 4 kW al 110% 60 s, 100% 240 s sin filtrar 380-480 V 3 AC + 10/-20% 47-63 Hz Temperatura ambiente –20 a +45 °C Tamaño: FSB Grado de protección IP20/UL open Type pintura 3C2 Con Intelligent Operator Panel Sin ampliación de IO Bus de campo integrado: PROFINET-PN, Ethernet IP   </t>
  </si>
  <si>
    <t xml:space="preserve">SINAMICS G120X Potencia asignada: 5,5 kW al 110% 60 s, 100% 240 s sin filtrar 380-480 V 3 AC + 10/-20% 47-63 Hz Temperatura ambiente –20 a +45 °C Tamaño: FSB Grado de protección IP20/UL open Type pintura 3C2 Con Intelligent Operator Panel Sin ampliación de IO Bus de campo integrado: PROFINET-PN, Ethernet IP   </t>
  </si>
  <si>
    <t xml:space="preserve">SINAMICS G120X Potencia asignada: 7,5 kW al 110% 60 s, 100% 240 s sin filtrar 380-480 V 3 AC + 10/-20% 47-63 Hz Temperatura ambiente –20 a +45 °C Tamaño: FSB Grado de protección IP20/UL open Type pintura 3C2 Con Intelligent Operator Panel Sin ampliación de IO Bus de campo integrado: PROFINET-PN, Ethernet IP   </t>
  </si>
  <si>
    <t xml:space="preserve">SINAMICS G120X Potencia asignada: 11 kW al 110% 60 s, 100% 240 s sin filtrar 380-480 V 3 AC + 10/-20% 47-63 Hz Temperatura ambiente –20 a +45 °C Tamaño: FSC Grado de protección IP20/UL open Type pintura 3C2 Con Intelligent Operator Panel Sin ampliación de IO Bus de campo integrado: PROFINET-PN, Ethernet IP   </t>
  </si>
  <si>
    <t xml:space="preserve">SINAMICS G120X Potencia asignada: 15 kW al 110% 60 s, 100% 240 s sin filtrar 380-480 V 3 AC + 10/-20% 47-63 Hz Temperatura ambiente –20 a +45 °C Tamaño: FSC Grado de protección IP20/UL open Type pintura 3C2 Con Intelligent Operator Panel Sin ampliación de IO Bus de campo integrado: PROFINET-PN, Ethernet IP   </t>
  </si>
  <si>
    <t xml:space="preserve">SINAMICS G120X Potencia asignada: 18,5 kW al 110% 60 s, 100% 240 s sin filtrar 380-480 V 3 AC + 10/-20% 47-63 Hz Temperatura ambiente –20 a +45 °C Tamaño: FSD Grado de protección IP20/UL open Type pintura 3C2 Con Intelligent Operator Panel Sin ampliación de IO Bus de campo integrado: PROFINET-PN, Ethernet IP   </t>
  </si>
  <si>
    <t xml:space="preserve">SINAMICS G120X Potencia asignada: 22 kW al 110% 60 s, 100% 240 s sin filtrar 380-480 V 3 AC + 10/-20% 47-63 Hz Temperatura ambiente –20 a +45 °C Tamaño: FSD Grado de protección IP20/UL open Type pintura 3C2 Con Intelligent Operator Panel Sin ampliación de IO Bus de campo integrado: PROFINET-PN, Ethernet IP   </t>
  </si>
  <si>
    <t xml:space="preserve">SINAMICS G120X Potencia asignada: 30 kW al 110% 60 s, 100% 240 s sin filtrar 380-480 V 3 AC + 10/-20% 47-63 Hz Temperatura ambiente –20 a +45 °C Tamaño: FSD Grado de protección IP20/UL open Type pintura 3C2 Con Intelligent Operator Panel Sin ampliación de IO Bus de campo integrado: PROFINET-PN, Ethernet IP   </t>
  </si>
  <si>
    <t xml:space="preserve">SINAMICS G120X Potencia asignada: 37 kW al 110% 60 s, 100% 240 s sin filtrar 380-480 V 3 AC + 10/-20% 47-63 Hz Temperatura ambiente –20 a +45 °C Tamaño: FSD Grado de protección IP20/UL open Type pintura 3C2 Con Intelligent Operator Panel Sin ampliación de IO Bus de campo integrado: PROFINET-PN, Ethernet IP   </t>
  </si>
  <si>
    <t xml:space="preserve">SINAMICS G120X Potencia asignada: 45 kW al 110% 60 s, 100% 240 s sin filtrar 380-480 V 3 AC + 10/-20% 47-63 Hz Temperatura ambiente –20 a +45 °C Tamaño: FSE Grado de protección IP20/UL open Type pintura 3C2 Con Intelligent Operator Panel Sin ampliación de IO Bus de campo integrado: PROFINET-PN, Ethernet IP   </t>
  </si>
  <si>
    <t xml:space="preserve">SINAMICS G120X Potencia asignada: 55 kW al 110% 60 s, 100% 240 s sin filtrar 380-480 V 3 AC + 10/-20% 47-63 Hz Temperatura ambiente –20 a +45 °C Tamaño: FSE Grado de protección IP20/UL open Type pintura 3C2 Con Intelligent Operator Panel Sin ampliación de IO Bus de campo integrado: PROFINET-PN, Ethernet IP   </t>
  </si>
  <si>
    <t xml:space="preserve">SINAMICS G120X Potencia asignada: 75 kW al 110% 60 s, 100% 240 s sin filtrar 380-480 V 3 AC + 10/-20% 47-63 Hz Temperatura ambiente –20 a +45 °C Tamaño: FSF Grado de protección IP20/UL open Type pintura 3C2 Con Intelligent Operator Panel Sin ampliación de IO Bus de campo integrado: PROFINET-PN, Ethernet IP   </t>
  </si>
  <si>
    <t xml:space="preserve">SINAMICS G120X Potencia asignada: 90 kW al 110% 60 s, 100% 240 s sin filtrar 380-480 V 3 AC + 10/-20% 47-63 Hz Temperatura ambiente –20 a +45 °C Tamaño: FSF Grado de protección IP20/UL open Type pintura 3C2 Con Intelligent Operator Panel Sin ampliación de IO Bus de campo integrado: PROFINET-PN, Ethernet IP   </t>
  </si>
  <si>
    <t xml:space="preserve">SINAMICS G120X Potencia asignada: 110 kW al 110% 60 s, 100% 240 s sin filtrar 380-480 V 3 AC + 10/-20% 47-63 Hz Temperatura ambiente –20 a +45 °C Tamaño: FSF Grado de protección IP20/UL open Type pintura 3C2 Con Intelligent Operator Panel Sin ampliación de IO Bus de campo integrado: PROFINET-PN, Ethernet IP   </t>
  </si>
  <si>
    <t xml:space="preserve">SINAMICS G120X Potencia asignada: 132 kW al 110% 60 s, 100% 240 s sin filtrar 380-480 V 3 AC + 10/-20% 47-63 Hz Temperatura ambiente –20 a +45 °C Tamaño: FSF Grado de protección IP20/UL open Type pintura 3C2 Con Intelligent Operator Panel Sin ampliación de IO Bus de campo integrado: PROFINET-PN, Ethernet IP   </t>
  </si>
  <si>
    <t xml:space="preserve">SINAMICS G120X Potencia asignada: 160 kW al 110% 60 s, 100% 240 s filtro antiparasitario para categoría C2 380-480 V 3 AC + 10/-20% 47-63 Hz Temperatura ambiente –20 a +45 °C Tamaño: FSG Grado de protección IP20/UL open Type pintura 3C2 Con Intelligent Operator Panel Sin ampliación de IO Bus de campo integrado: PROFINET-PN, Ethernet IP   </t>
  </si>
  <si>
    <t xml:space="preserve">SINAMICS G120X Potencia asignada: 200 kW al 110% 60 s, 100% 240 s filtro antiparasitario para categoría C2 380-480 V 3 AC + 10/-20% 47-63 Hz Temperatura ambiente –20 a +45 °C Tamaño: FSG Grado de protección IP20/UL open Type pintura 3C2 Con Intelligent Operator Panel Sin ampliación de IO Bus de campo integrado: PROFINET-PN, Ethernet IP   </t>
  </si>
  <si>
    <t xml:space="preserve">SINAMICS G120X Potencia asignada: 250 kW al 110% 60 s, 100% 240 s filtro antiparasitario para categoría C2 380-480 V 3 AC + 10/-20% 47-63 Hz Temperatura ambiente –20 a +45 °C Tamaño: FSG Grado de protección IP20/UL open Type pintura 3C2 Con Intelligent Operator Panel Sin ampliación de IO Bus de campo integrado: PROFINET-PN, Ethernet IP   </t>
  </si>
  <si>
    <t xml:space="preserve">SINAMICS G120X Potencia asignada: 315 kW al 135% 3 s o 110% 60 s, 100% Filtro antiparasitario para categoría 380-480 V 3 AC + 10/-20% 47-63 Hz Temperatura ambiente de 0 a +45 °C Tamaño: FSH Grado de protección IP20/UL open Type con Intelligent Operator Panel Sin ampliación de IO Bus de campo integrado: PROFINET-PN, Ethernet IP   </t>
  </si>
  <si>
    <t xml:space="preserve">SINAMICS G120X Potencia asignada: 355 kW al 135% 3 s o 110% 60 s, 100% Filtro antiparasitario para categoría 380-480 V 3 AC + 10/-20% 47-63 Hz Temperatura ambiente de 0 a +45 °C Tamaño: FSH Grado de protección IP20/UL open Type con Intelligent Operator Panel Sin ampliación de IO Bus de campo integrado: PROFINET-PN, Ethernet IP   </t>
  </si>
  <si>
    <t xml:space="preserve">SINAMICS G120X potencia asignada: 400 kW al 135% 3 s o 110% 60 s, 100% Filtro antiparasitario para categoría 380-480 V 3 AC + 10/-20% 47-63 Hz Temperatura ambiente de 0 a +45 °C tamaño: FSH Grado de protección IP20/UL open Type con Intelligent Operator Panel Sin ampliación de IO Bus de campo integrado: PROFINET-PN, Ethernet IP   </t>
  </si>
  <si>
    <t xml:space="preserve">SINAMICS G120X Potencia asignada: 450 kW al 135% 3 s o 110% 60 s, 100% Filtro antiparasitario para categoría 380-480 V 3 AC + 10/-20% 47-63 Hz Temperatura ambiente de 0 a +45 °C Tamaño: FSJ Grado de protección IP20/UL open Type con Intelligent Operator Panel Sin ampliación de IO Bus de campo integrado: PROFINET-PN, Ethernet IP   </t>
  </si>
  <si>
    <t xml:space="preserve">SINAMICS G120X Potencia asignada: 500 kW al 135% 3 s o 110% 60 s, 100% Filtro antiparasitario para categoría 380-480 V 3 AC + 10/-20% 47-63 Hz Temperatura ambiente de 0 a +45 °C Tamaño: FSJ Grado de protección IP20/UL open Type con Intelligent Operator Panel Sin ampliación de IO Bus de campo integrado: PROFINET-PN, Ethernet IP   </t>
  </si>
  <si>
    <t xml:space="preserve">SINAMICS G120X Potencia asignada: 560 kW al 135% 3 s o 110% 60 s, 100% Filtro antiparasitario para categoría 380-480 V 3 AC + 10/-20% 47-63 Hz Temperatura ambiente de 0 a +45 °C Tamaño: FSJ Grado de protección IP20/UL open Type con Intelligent Operator Panel Sin ampliación de IO Bus de campo integrado: PROFINET-PN, Ethernet IP   </t>
  </si>
  <si>
    <t xml:space="preserve">SINAMICS Power Module PM240-2 sin filtrar con chopper de freno integrado 1/3AC200-240V+10/-10% 47-63Hz Potencia con sobrecarga elevada: 0,37kW al 200 % 3 s, 150 % 57 s, 100% 240S; temperatura del aire ambiente de -10 a +50 °C potencia Sobrecarga leve: 0,55kW al 150 % 3 s, 110 % 57 s, 100% 240 s temperatura del aire ambiente de -10 a +40 °C 196 x 73 x 165 (Al x An x P), FSA Grado de protección IP20 sin Control Unit ni unidad de mando habilitada a partir del firmware de la CU de firmware V4.6   </t>
  </si>
  <si>
    <t xml:space="preserve">SINAMICS Power Module PM240-2 sin filtrar con chopper de freno integrado 1/3AC200-240V+10/-10% 47-63Hz Potencia con sobrecarga elevada: 0,55kW al 200 % 3 s, 150 % 57 s, 100% 240S; temperatura del aire ambiente de -10 a +50 °C, potencia Sobrecarga leve: 0,75kW al 150 % 3 s, 110 % 57 s, 100% 240S; temperatura del aire ambiente de -10 a +40 °C 196 x 73 x 165 (Al x An x P), FSA Grado de protección IP20 sin Control Unit ni unidad de mando habilitada a partir del firmware de la CU versión V4.6   </t>
  </si>
  <si>
    <t xml:space="preserve">SINAMICS POWER MODULE PM240-2 SIN FILTRO CON FRENO CHOPPER INTEGRADO 1/3AC200-240V +10/-10% 47-63HZ POTENC. SOBRECARGA ALTA: 1,1KW CON 200% 3S,150% 57S,100% 240S TEMP. AMBI. -10 A +50 GRD C POTEN. BAJA SOBRECARGA: 1,5KW CON 150% 3S,110% 57S,100% 240S TEMP. AMBI. -10 A +40 GRD C 291 X 100 X 165 (ALXANXP), FSB GRADO DE PROTECCION IP20 SIN CONTROL UNIT NI UNIDAD DE CONTROL APROBADO PARTIR DE LA VERSION CU FIRMWARE-VERSION V4.6   </t>
  </si>
  <si>
    <t xml:space="preserve">SINAMICS POWER MODULE PM240-2 SIN FILTRO CON FRENO CHOPPER INTEGRADO 1/3AC200-240V +10/-10% 47-63HZ POTENC. SOBRECARGA ALTA: 1,5KW CON 200% 3S,150% 57S,100% 240S TEMP. AMBI. -10 A +50 GRD C POTEN. BAJA SOBRECARGA: 2,2KW CON 150% 3S,110% 57S,100% 240S TEMP. AMBI. -10 A +40 GRD C 291 X 100 X 165 (ALXANXP), FSB GRADO DE PROTECCION IP20 SIN CONTROL UNIT NI UNIDAD DE CONTROL APROBADO PARTIR DE LA VERSION CU FIRMWARE-VERSION V4.6   </t>
  </si>
  <si>
    <t xml:space="preserve">SINAMICS POWER MODULE PM240-2 SIN FILTRO CON FRENO CHOPPER INTEGRADO 1/3AC200-240V +10/-10% 47-63HZ POTENC. SOBRECARGA ALTA: 2,2KW CON 200% 3S,150% 57S,100% 240S TEMP. AMBI. -10 A +50 GRD C POTEN. BAJA SOBRECARGA: 3KW CON 150% 3S,110% 57S,100% 240S TEMP. AMBI. -10 A +40 GRD C 355 X 140 X 165 (ALXANXP), FSC GRADO DE PROTECCION IP20 SIN CONTROL UNIT NI UNIDAD DE CONTROL APROBADO PARTIR DE LA VERSION CU FIRMWARE-VERSION V4.6   </t>
  </si>
  <si>
    <t xml:space="preserve">SINAMICS POWER MODULE PM240-2 SIN FILTRO CON FRENO CHOPPER INTEGRADO 1/3AC200-240V +10/-10% 47-63HZ POTENC. SOBRECARGA ALTA: 3KW CON 200% 3S,150% 57S,100% 240S TEMP. AMBI. -10 A +50 GRD C POTEN. BAJA SOBRECARGA: 4KW CON 150% 3S,110% 57S,100% 240S TEMP. AMBI. -10 A +40 GRD C 355 X 140 X 165 (ALXANXP), FSC GRADO DE PROTECCION IP20 SIN CONTROL UNIT NI UNIDAD DE CONTROL APROBADO PARTIR DE LA VERSION CU FIRMWARE-VERSION V4.6   </t>
  </si>
  <si>
    <t xml:space="preserve">SINAMICS POWER MODULE PM240-2 SIN FILTRO CON FRENO CHOPPER INTEGRADO 3AC200-240V +10/-10% 47-63HZ POTENC. SOBRECARGA ALTA: 4KW CON 200% 3S,150% 57S,100% 240S TEMP. AMBI. -10 A +50 GRD C POTEN. BAJA SOBRECARGA: 5,5KW CON 150% 3S,110% 57S,100% 240S TEMP. AMBI. -10 A +40 GRD C 355 X 140 X 165 (ALXANXP), FSC GRADO DE PROTECCION IP20 SIN CONTROL UNIT NI UNIDAD DE CONTROL APROBADO PARTIR DE LA VERSION CU FIRMWARE-VERSION V4.6   </t>
  </si>
  <si>
    <t xml:space="preserve">SINAMICS POWER MODULE PM240-2 SIN FILTRO CON FRENO CHOPPER INTEGRADO 3AC200-240V +10/-10% 47-63HZ POTENC. SOBRECARGA ALTA: 5,5KW CON 200% 3S,150% 57S,100% 240S TEMP. AMBI. -10 A +50 GRD C POTEN. BAJA SOBRECARGA: 7,5KW CON 150% 3S,110% 57S,100% 240S TEMP. AMBI. -10 A +40 GRD C 355 X 140 X 165 (ALXANXP), FSC GRADO DE PROTECCION IP20 SIN CONTROL UNIT NI UNIDAD DE CONTROL APROBADO PARTIR DE LA VERSION CU FIRMWARE-VERSION V4.6   </t>
  </si>
  <si>
    <t xml:space="preserve">SINAMICS G120 POWER MODULE PM240-2 SIN FILTRO CON FRENO CHOPPER INTEGRADO 3AC200-240V +10/-20% 47-63HZ POTENC. SOBRECARGA ALTA: 7,5KW CON 200% 3S,150% 57S,100% 240S TEMP. AMBI. -20 BIS +50 GRD C (HO) POTEN. BAJA SOBRECARGA: 11kW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</si>
  <si>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3AC200-240V +10/-20% 47-63HZ POTENC. SOBRECARGA ALTA: 11KW CON 200% 3S,150% 57S,100% 240S TEMP. AMBI. -20 BIS +50 GRD C (HO) POTEN. BAJA SOBRECARGA: 15kW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</si>
  <si>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3AC200-240V +10/-20% 47-63HZ POTENC. SOBRECARGA ALTA: 15KW CON 200% 3S,150% 57S,100% 240S TEMP. AMBI. -20 BIS +50 GRD C (HO) POTEN. BAJA SOBRECARGA: 18,5kW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</si>
  <si>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3AC200-240V +10/-20% 47-63HZ POTENC. SOBRECARGA ALTA: 18,5KW CON 200% 3S,150% 57S,100% 240S TEMP. AMBI. -20 BIS +50 GRD C (HO) POTEN. BAJA SOBRECARGA: 22kW CON 150% 3S,110% 57S,100% 240S TEMP. AMBI. -20 BIS +40 GRD C (LO) 551 X 275 X 237 (ALXAXP), FSE GRADO PROTECCION IP20 SIN CONTROL UNIT Y UNIDAD DE MANDO APROBADO PARTIR DE LA CU FIRMWARE- VERSION V4.7 HF8   </t>
  </si>
  <si>
    <t xml:space="preserve">SINAMICS G120 POWER MODULE PM240-2 SIN FILTRO CON FRENO CHOPPER INTEGRADO 3AC200-240V +10/-20% 47-63HZ POTENC. SOBRECARGA ALTA: 22KW CON 200% 3S,150% 57S,100% 240S TEMP. AMBI. -20 BIS +50 GRD C (HO) POTEN. BAJA SOBRECARGA: 30kW CON 150% 3S,110% 57S,100% 240S TEMP. AMBI. -20 BIS +40 GRD C (LO) 551 X 275 X 237 (ALXAXP), FSE GRADO PROTECCION IP20 SIN CONTROL UNIT Y UNIDAD DE MANDO APROBADO PARTIR DE LA CU FIRMWARE- VERSION V4.7 HF8   </t>
  </si>
  <si>
    <t xml:space="preserve">SINAMICS G120 POWER MODULE PM240-2 SIN FILTRO CON FRENO CHOPPER INTEGRADO 3AC200-240V +10/-20% 47-63HZ POTENC. SOBRECARGA ALTA: 30KW CON 200% 3S,150% 57S,100% 240S TEMP. AMBI. -20 BIS +50 GRD C (HO) POTEN. BAJA SOBRECARGA: 37kW CON 150% 3S,110% 57S,100% 240S TEMP. AMBI. -20 BIS +40 GRD C (LO) 708 X 305 X 357 (ALXAXP), FSF GRADO PROTECCION IP20 SIN CONTROL UNIT Y UNIDAD DE MANDO APROBADO PARTIR DE LA CU FIRMWARE- VERSION V4.7 HF8   </t>
  </si>
  <si>
    <t xml:space="preserve">SINAMICS G120 POWER MODULE PM240-2 SIN FILTRO CON FRENO CHOPPER INTEGRADO 3AC200-240V +10/-20% 47-63HZ POTENC. SOBRECARGA ALTA: 37KW CON 200% 3S,150% 57S,100% 240S TEMP. AMBI. -20 BIS +50 GRD C (HO) POTEN. BAJA SOBRECARGA: 45kW CON 150% 3S,110% 57S,100% 240S TEMP. AMBI. -20 BIS +40 GRD C (LO) 708 X 305 X 357 (ALXAXP), FSF GRADO PROTECCION IP20 SIN CONTROL UNIT Y UNIDAD DE MANDO APROBADO PARTIR DE LA CU FIRMWARE- VERSION V4.7 HF8   </t>
  </si>
  <si>
    <t xml:space="preserve">SINAMICS G120 POWER MODULE PM240-2 SIN FILTRO CON FRENO CHOPPER INTEGRADO 3AC200-240V +10/-20% 47-63HZ POTENC. SOBRECARGA ALTA: 45KW CON 200% 3S,150% 57S,100% 240S TEMP. AMBI. -20 BIS +50 GRD C (HO) POTEN. BAJA SOBRECARGA: 55kW CON 150% 3S,110% 57S,100% 240S TEMP. AMBI. -20 BIS +40 GRD C (LO) 708 X 305 X 357 (ALXAXP), FSF GRADO PROTECCION IP20 SIN CONTROL UNIT Y UNIDAD DE MANDO APROBADO PARTIR DE LA CU FIRMWARE- VERSION V4.7 HF8   </t>
  </si>
  <si>
    <t xml:space="preserve">SINAMICS Power Module PM240-2 sin filtrar con chopper de freno integrado 3AC380-480V+10/-10 % 47-63 Hz Potencia con sobrecarga elevada: 0,55kW al 200 % 3 s, 150 % 57 s, 100% 240S; temperatura del aire ambiente de -10 a +50 °C, potencia Sobrecarga leve: 0,75kW al 150 % 3 s, 110 % 57 s, 100% 240S; temperatura del aire ambiente de -10 a +40 °C 196 x 73 x 165 (Al x An x P), FSA Grado de protección IP20 sin Control Unit ni unidad de mando habilitada a partir de la CU con versión de firmware V4.6   </t>
  </si>
  <si>
    <t xml:space="preserve">SINAMICS Power Module PM240-2 sin filtrar con chopper de freno integrado 3AC380-480V+10/-10 % 47-63 Hz Potencia con sobrecarga elevada: 1,1 kW al 200 % 3 s, 150 % 57 s, 100% 240S; temperatura del aire ambiente de -10 a +50 °C potencia Sobrecarga leve: 1,5kW al 150 % 3 s, 110 % 57 s, 100% 240S; temperatura del aire ambiente de -10 a +40 °C 196 x 73 x 165 (Al x An x P), FSA Grado de protección IP20 sin Control Unit ni unidad de mando habilitada a partir de la CU con versión de firmware V4.6   </t>
  </si>
  <si>
    <t xml:space="preserve">SINAMICS Power Module PM240-2 sin filtrar con chopper de freno integrado 3AC380-480V+10/-10 % 47-63 Hz Potencia con sobrecarga elevada: 1,5kW al 200 % 3 s, 150 % 57 s, 100% 240S; temperatura del aire ambiente de -10 a +50 °C, potencia Sobrecarga leve: 2,2 kW al 150 % 3 s, 110 % 57 s, 100% 240S; temperatura del aire ambiente de -10 a +40 °C 196 x 73 x 165 (Al x An x P), FSA Grado de protección IP20 sin Control Unit ni unidad de mando habilitada a partir de la CU con versión de firmware V4.6   </t>
  </si>
  <si>
    <t xml:space="preserve">SINAMICS Power Module PM240-2 sin filtrar con chopper de freno integrado 3AC380-480V+10/-10 % 47-63 Hz Potencia con sobrecarga elevada: 2,2 kW al 200 % 3 s, 150 % 57 s, 100% 240S; temperatura del aire ambiente de -10 a +50 °C, potencia Sobrecarga leve: 3 kW al 150 % 3 s, 110 % 57 s, 100% 240S; temperatura del aire ambiente de -10 a +40 °C 196 x 73 x 165 (Al x An x P), FSA Grado de protección IP20 sin Control Unit ni unidad de mando habilitada a partir de la CU con versión de firmware V4.6   </t>
  </si>
  <si>
    <t xml:space="preserve">SINAMICS POWER MODULE PM240-2 SIN FILTRO CON FRENO CHOPPER INTEGRADO 3AC380-480V +10/-10% 47-63HZ POTENC. SOBRECARGA ALTA: 3KW CON 200% 3S,150% 57S,100% 240S TEMP. AMBI. -10 A +50 GRD C POTEN. BAJA SOBRECARGA: 4KW CON 150% 3S,110% 57S,100% 240S TEMP. AMBI. -10 A +40 GRD C 291 X 100 X 165 (ALXANXP), FSB GRADO DE PROTECCION IP20 SIN CONTROL UNIT NI UNIDAD DE CONTROL APROBADO PARTIR DE LA VERSION CU FIRMWARE-VERSION V4.6   </t>
  </si>
  <si>
    <t xml:space="preserve">SINAMICS POWER MODULE PM240-2 SIN FILTRO CON FRENO CHOPPER INTEGRADO 3AC380-480V +10/-10% 47-63HZ POTENC. SOBRECARGA ALTA: 4KW CON 200% 3S,150% 57S,100% 240S TEMP. AMBI. -10 A +50 GRD C POTEN. BAJA SOBRECARGA: 5,5KW CON 150% 3S,110% 57S,100% 240S TEMP. AMBI. -10 A +40 GRD C 291 X 100 X 165 (ALXANXP), FSB GRADO DE PROTECCION IP20 SIN CONTROL UNIT NI UNIDAD DE CONTROL APROBADO PARTIR DE LA VERSION CU FIRMWARE-VERSION V4.6   </t>
  </si>
  <si>
    <t xml:space="preserve">SINAMICS POWER MODULE PM240-2 SIN FILTRO CON FRENO CHOPPER INTEGRADO 3AC380-480V +10/-10% 47-63HZ POTENC. SOBRECARGA ALTA: 5,5KW CON 200% 3S,150% 57S,100% 240S TEMP. AMBI. -10 A +50 GRD C POTEN. BAJA SOBRECARGA: 7,5KW CON 150% 3S,110% 57S,100% 240S TEMP. AMBI. -10 A +40 GRD C 291 X 100 X 165 (ALXANXP), FSB GRADO DE PROTECCION IP20 SIN CONTROL UNIT NI UNIDAD DE CONTROL APROBADO PARTIR DE LA VERSION CU FIRMWARE-VERSION V4.6   </t>
  </si>
  <si>
    <t xml:space="preserve">SINAMICS POWER MODULE PM240-2 SIN FILTRO CON FRENO CHOPPER INTEGRADO 3AC380-480V +10/-10% 47-63HZ POTENC. SOBRECARGA ALTA: 7,5KW CON 200% 3S,150% 57S,100% 240S TEMP. AMBI. -10 A +50 GRD C POTEN. BAJA SOBRECARGA: 11KW CON 150% 3S,110% 57S,100% 240S TEMP. AMBI. -10 A +40 GRD C 355 X 140 X 165 (ALXANXP), FSC GRADO DE PROTECCION IP20 SIN CONTROL UNIT NI UNIDAD DE CONTROL APROBADO PARTIR DE LA VERSION CU FIRMWARE-VERSION V4.6   </t>
  </si>
  <si>
    <t xml:space="preserve">SINAMICS POWER MODULE PM240-2 SIN FILTRO CON FRENO CHOPPER INTEGRADO 3AC380-480V +10/-10% 47-63HZ POTENC. SOBRECARGA ALTA: 11KW CON 200% 3S,150% 57S,100% 240S TEMP. AMBI. -10 A +50 GRD C POTEN. BAJA SOBRECARGA: 15KW CON 150% 3S,110% 57S,100% 240S TEMP. AMBI. -10 A +40 GRD C 355 X 140 X 165 (ALXANXP), FSC GRADO DE PROTECCION IP20 SIN CONTROL UNIT NI UNIDAD DE CONTROL APROBADO PARTIR DE LA VERSION CU FIRMWARE-VERSION V4.6   </t>
  </si>
  <si>
    <t xml:space="preserve">SINAMICS G120 POWER MODULE PM240-2 SIN FILTRO CON FRENO CHOPPER INTEGRADO 3AC380-480V +10/-20% 47-63HZ POTENC. SOBRECARGA ALTA: 15KW CON 200% 3S,150% 57S,100% 240S TEMP. AMBI. -20 BIS +50 GRD C (HO) POTEN. BAJA SOBRECARGA: 18,5kW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</si>
  <si>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3AC380-480V +10/-20% 47-63HZ POTENC. SOBRECARGA ALTA: 18,5KW CON 200% 3S,150% 57S,100% 240S TEMP. AMBI. -20 BIS +50 GRD C (HO) POTEN. BAJA SOBRECARGA: 22kW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</si>
  <si>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3AC380-480V +10/-20% 47-63HZ POTENC. SOBRECARGA ALTA: 22KW CON 200% 3S,150% 57S,100% 240S TEMP. AMBI. -20 BIS +50 GRD C (HO) POTEN. BAJA SOBRECARGA: 30kW CON 150% 3S,110% 57S,100% 240S TEMP. AMBI. -20 BIS +40 GRD C (LO) 472 X 200 X 237 (ALXAXP), FSD GRADO PROTECCION IP20 SIN CONTROL UNIT Y UNIDAD DE MANDO APROBADO PARTIR DE LA CU FIRMWARE- VERSION V4.7 HF8   </t>
  </si>
  <si>
    <t xml:space="preserve">SINAMICS G120 POWER MODULE PM240-2 SIN FILTRO CON FRENO CHOPPER INTEGRADO 3AC380-480V +10/-20% 47-63HZ POTENC. SOBRECARGA ALTA: 30KW CON 200% 3S,150% 57S,100% 240S TEMP. AMBI. -20 BIS +50 GRD C (HO) POTEN. BAJA SOBRECARGA: 37kW CON 150% 3S,110% 57S,100% 240S TEMP. AMBI. -20 BIS +40 GRD C (LO) 472 X 200 X 237 (ALXAXP), FSD GRADO PROTECCION IP20 SIN CONTROL UNIT Y UNIDAD DE MANDO APROBADO PARTIR DE LA CU FIRMWARE- VERSION V4.7 HF8   </t>
  </si>
  <si>
    <t xml:space="preserve">SINAMICS G120 Power Module PM 240-2 sin filtrar con chopper de freno integrado 380-480 V 3 AC + 10/-20% 47-63 Hz potencia con sobrecarga elevada: 37 kW al 200 % 3 s, 150 % 57 s, 100 % 240 s; temperatura del aire ambiente de -20 a +50 °C (HO); potencia sobrecarga leve: 45 kW al 150 % 3 s, 110 % 57 s, 100 % 240 s; temperatura del aire ambiente de -20 a +40 °C (LO) 551x 275x 237 (Al x An x P), FSE grado de protección IP20 sin Control Unit ni unidad de mando habilitada a partir del firmware de la CU versión V4.7 HF8   </t>
  </si>
  <si>
    <t xml:space="preserve">SINAMICS G120 Power Module PM 240-2 sin filtrar con chopper de freno integrado 380-480 V 3 AC + 10/-20% 47-63 Hz potencia con sobrecarga elevada: 45 kW al 200 % 3 s, 150 % 57 s, 100 % 240 s; temperatura del aire ambiente de -20 a +50 °C (HO); potencia sobrecarga leve: 55 kW al 150 % 3 s, 110 % 57 s, 100 % 240 s; temperatura del aire ambiente de -20 a +40 °C (LO) 551x 275x 237 (Al x An x P), FSE grado de protección IP20 sin Control Unit ni unidad de mando habilitada a partir del firmware de la CU versión V4.7 HF8   </t>
  </si>
  <si>
    <t xml:space="preserve">SINAMICS G120 Power Module PM 240-2 sin filtrar con chopper de freno integrado 380-480 V 3 AC + 10/-20% 47-63 Hz potencia con sobrecarga elevada: 55 kW al 200 % 3 s, 150 % 57 s, 100 % 240 s; temperatura del aire ambiente de -20 a +50 °C (HO); potencia sobrecarga leve: 75 kW al 150 % 3 s, 110 % 57 s, 100 % 240 s; temperatura del aire ambiente de -20 a +40 °C (LO) 708x 305x 357 (Al x An x P), FSF grado de protección IP20 sin Control Unit ni unidad de mando habilitada a partir del firmware de la CU versión V4.7 HF8   </t>
  </si>
  <si>
    <t xml:space="preserve">SINAMICS G120 Power Module PM 240-2 sin filtrar con chopper de freno integrado 380-480 V 3 AC + 10/-20% 47-63 Hz potencia con sobrecarga elevada: 75 kW al 200 % 3 s, 150 % 57 s, 100 % 240 s; temperatura del aire ambiente de -20 a +50 °C (HO); potencia sobrecarga leve: 90 kW al 150 % 3 s, 110 % 57 s, 100 % 240 s; temperatura del aire ambiente de -20 a +40 °C (LO) 708x 305x 357 (Al x An x P), FSF grado de protección IP20 sin Control Unit ni unidad de mando habilitada a partir del firmware de la CU versión V4.7 HF8   </t>
  </si>
  <si>
    <t xml:space="preserve">SINAMICS G120 Power Module PM 240-2 sin filtrar con chopper de freno integrado 380-480 V 3 AC + 10/-20% 47-63 Hz potencia con sobrecarga elevada: 90 kW al 200 % 3 s, 150 % 57 s, 100 % 240 s; temperatura del aire ambiente de -20 a +50 °C (HO); potencia sobrecarga leve: 110 kW al 150 % 3 s, 110 % 57 s, 100 % 240 s; temperatura del aire ambiente de -20 a +40 °C (LO) 708x 305x 357 (Al x An x P), FSF grado de protección IP20 sin Control Unit ni unidad de mando habilitada a partir del firmware de la CU versión V4.7 HF8   </t>
  </si>
  <si>
    <t xml:space="preserve">SINAMICS G120 Power Module PM 240-2 sin filtrar con chopper de freno integrado 380-480 V 3 AC + 10/-20% 47-63 Hz potencia con sobrecarga elevada: 110 kW al 200 % 3 s, 150 % 57 s, 100 % 240 s; temperatura del aire ambiente de -20 a +50 °C (HO); potencia sobrecarga leve: 132 kW al 150 % 3 s, 110 % 57 s, 100 % 240 s; temperatura del aire ambiente de -20 a +40 °C (LO) 708x 305x 357 (Al x An x P), FSF grado de protección IP20 sin Control Unit ni unidad de mando habilitada a partir del firmware de la CU versión V4.7 HF8   </t>
  </si>
  <si>
    <t xml:space="preserve">SINAMICS G120/S120 Power Module PM240-2 FSG filtro integrado cat. CEM C3 con chopper de freno integrado 3AC380-480V+10/-10 % 47-63 Hz potencia con sobrecarga elevada: 132 kW al 200 % 3 s, 150 % 57 s, 100 % 240 s; temperatura del aire ambiente de -20 a +50 °C (HO), potencia sobrecarga leve: 160 kW al 150 % 3 s, 110 % 57 s, 100 % 240 s; temperatura del aire ambiente de -20 a +40 °C (LO) 1000 × 305 × 357 (Al x An x P), FSG grado de protección IP20 sin Control Unit ni unidad de mando habilitada a partir del firmware de la CU versión V4.7 SP9 y V5.1   </t>
  </si>
  <si>
    <t xml:space="preserve">SINAMICS G120/S120 Power Module PM240-2 FSG filtro integrado cat. CEM C3 con chopper de freno integrado 3AC380-480V+10/-10 % 47-63 Hz potencia con sobrecarga elevada: 160 kW al 200 % 3 s, 150 % 57 s, 100 % 240 s; temperatura del aire ambiente de -20 a +50 °C (HO), potencia sobrecarga leve: 200 kW al 150 % 3 s, 110 % 57 s, 100 % 240 s; temperatura del aire ambiente de -20 a +40 °C (LO) 1000 × 305 × 357 (Al x An x P), FSG grado de protección IP20 sin Control Unit ni unidad de mando habilitada a partir del firmware de la CU versión V4.7 SP9 y V5.1   </t>
  </si>
  <si>
    <t xml:space="preserve">SINAMICS G120/S120 Power Module PM240-2 FSG C3 con chopper de freno integrado 3AC380-480V+10/-10 % 47-63 Hz potencia con sobrecarga elevada: 200 kW al 200 % 3 s, 150 % 57 s, 100 % 240 s; temperatura del aire ambiente de -20 a +50 °C (HO), potencia sobrecarga leve: 250 kW al 150 % 3 s, 110 % 57 s, 100 % 240 s; temperatura del aire ambiente de -20 a +40 °C (LO) 1000 × 305 × 357 (Al x An x P), FSG grado de protección IP20 sin Control Unit ni unidad de mando habilitada a partir del firmware de la CU versión V4.7 SP9 y V5.1   </t>
  </si>
  <si>
    <t xml:space="preserve">ENCODER INCREM. 6FX2001-4NB00 CON HTL, 1000 I/V, TENSION DE SERVICE: 10 - 30 V BRIDA DE APRIETE EJE 10 MM SALIDA DE UNIVERSAL AXIAL / RADIAL CABLE CABLE 1M CON CONECTOR   </t>
  </si>
  <si>
    <t xml:space="preserve">SINAMICS RESISTENCIA DE FRENO R=370Ohm P_PERM=75W P_max=1500W/12s/5% ED STANDALONE   </t>
  </si>
  <si>
    <t xml:space="preserve">SINAMICS RESISTENCIA DE FRENO R=140Ohm P_PERM=200W P_max=4000W/12s/5% ED STANDALONE   </t>
  </si>
  <si>
    <t xml:space="preserve">SINAMICS RESISTENCIA DE FRENO R=75Ohm P_PERM=375W P_max=7500W/12s/5% ED STANDALONE   </t>
  </si>
  <si>
    <t xml:space="preserve">SINAMICS RESISTENCIA DE FRENO R=30Ohm P_PERM=925W P_max=18500W/12s/5% ED STANDALONE   </t>
  </si>
  <si>
    <t xml:space="preserve">SINAMICS RESISTENCIA DE FRENO ENTRADA: DC 600V SALIDA: 250KW/15S 200KW/20S 2,2 OHM   </t>
  </si>
  <si>
    <t xml:space="preserve">Cable de consigna confeccionado para conexión a SINAMICS V90 con controlador 50 × 0,08 Tmáx. = 13,7 mm Longitud (m) = 1 m   </t>
  </si>
  <si>
    <t xml:space="preserve">Cable E/S confeccionado para SINAMICS V90 PROFINET Longitud (m) = 1 m   </t>
  </si>
  <si>
    <t xml:space="preserve">SIMATIC S7-1500T, CPU 1511T-1 PN, módulo central con memoria de trabajo de 450 kB para programa y 1,5 MB para datos, 1.ª interfaz: PROFINET IRT con switch de 2 puertos, rendimiento bits 25 ns, SIMATIC Memory Card necesaria * *** ¡Observar homologaciones y certificados según el artículo 109816881 de support.industry.siemens.com ! ****   </t>
  </si>
  <si>
    <t xml:space="preserve">SIMATIC S7-1500T, CPU 1515T-2 PN, módulo central con memoria de trabajo de 1,5 MB para programa y 4,5 MB para datos, 1.ª interfaz: PROFINET IRT con switch de 2 puertos, 2.ª interfaz: PROFINET RT, rendimiento bits 6 ns, SIMATIC Memory Card necesaria * *** ¡Observar homologaciones y certificados según el artículo 109816881 de support.industry.siemens.com ! ****   </t>
  </si>
  <si>
    <t xml:space="preserve">SIMATIC S7-1500T, CPU 1516T-3 PN/DP, módulo central con memoria de trabajo de 3 MB para programa y 7,5 MB para datos, 1.ª interfaz: PROFINET IRT con switch de 2 puertos, 2.ª interfaz, Ethernet, 3.ª interfaz, PROFIBUS, rendimiento bits 6 ns, SIMATIC Memory Card necesaria   </t>
  </si>
  <si>
    <t xml:space="preserve">LOGO! 230RCE,módulo lógico, display FA/E/S: 115V/230V/relé, 8 DI/4 DO, mem. 400 bloques, posibilidad de ampliación modular, Ethernet, servidor web integrado, Datalog, páginas web personalizadas, tarjeta microSD estándar para LOGO! Soft Comfort a partir de V8.3, proyectos anteriores ejecutables conexión a la nube en todos los aparatos base LOGO! 8.3   </t>
  </si>
  <si>
    <t xml:space="preserve">LOGO! 230RCEo, módulo lógico, FA/E/S: 115 V/230 V/relé, 8 DI/4 DO, sin display, memoria 400 bloques, posibilidad de ampliación modular, Ethernet, servidor web integrado, Datalog, páginas web personalizadas, tarjeta microSD estándar para LOGO! Soft Comfort a partir de V8.3, proyectos anteriores ejecutables conexión a la nube en todas las unidades base LOGO! 8.3   </t>
  </si>
  <si>
    <t xml:space="preserve">LOGO! 12/24RCE, mód. lógico, display FA/E/S: 12/24 V DC/relé, 8 DI (4 AI)/4 DO, mem. 400 bloques, posibilidad de ampliación modular, Ethernet, servidor web integrado, Datalog, páginas web personalizadas, tarjeta microSD estándar para LOGO! Soft Comfort a partir de V8.3, proyectos anteriores ejecutables conexión a la nube en todos los aparatos base LOGO! 8.3   </t>
  </si>
  <si>
    <t xml:space="preserve">LOGO! 24RCE, módulo lógico,display FA/E/S: 24 V AC/DC 24 V/relé, 8 DI/4 DO, mem. 400 bloques, posibilidad de ampliación modular, Ethernet, servidor web integrado, Datalog, páginas web personalizadas, tarjeta microSD estándar para LOGO! Soft Comfort a partir de V8.3, proyectos anteriores ejecutables conexión a la nube en todos los aparatos base LOGO! 8.3   </t>
  </si>
  <si>
    <t xml:space="preserve">Módulo ampl. LOGO! DM8 230R, FA/E/S: 230V/230V/relé, 2TE, 4 DI/4 DO para LOGO! 8   </t>
  </si>
  <si>
    <t xml:space="preserve">Módulo ampl. LOGO! DM16 230R, FA/E/S: 230V/230V/relé, 4 TE, 8 DI/8 DO para LOGO! 8   </t>
  </si>
  <si>
    <t xml:space="preserve">Módulo ampl. LOGO! DM8 12/24R, FA/E/S: 12, 24V/12V/24V/relé, 2TE, 4 DI/4 DO para LOGO! 8   </t>
  </si>
  <si>
    <t xml:space="preserve">Módulo ampl. LOGO! DM16 24, FA/E/S: 24 V DC/24 V DC/trans., 8 DI/8 DO, 4TE para LOGO! 8   </t>
  </si>
  <si>
    <t xml:space="preserve">Módulo ampl. LOGO! DM16 24R, FA/E/S: DC 24V/DC 24V/relé, 8 DI/8 DO, 4TE para LOGO! 8   </t>
  </si>
  <si>
    <t xml:space="preserve">Módulo de ampliación LOGO! AM2, alimentación: DC 12/24V, 2 AI, 0-10V o 0/4-20 mA para LOGO! 8   </t>
  </si>
  <si>
    <t xml:space="preserve">Módulo ampl. LOGO! AM2 RTD, alimentación: DC 12/24V, 2 AI –50...+200 °C Pt100/1000 para LOGO! 8   </t>
  </si>
  <si>
    <t xml:space="preserve">Módulo de ampliación LOGO! AM2 AQ, alimentación: DC 24V, 2 AO, 0-10V, 0/4-20 mA para LOGO! 8   </t>
  </si>
  <si>
    <t xml:space="preserve">LOGO! Soft Comfort V8, Single License para 1 instalación E-SW, SW y documentación en DVD, en 6 idiomas, ejecutable en Windows XP, 7, 8, 10 (32 y 64 bits), Mac OSx 10.7 Lion a hasta Mac OSx El Capitán, Linux SUSE 11.3, SP3, K 3.0.76   </t>
  </si>
  <si>
    <t xml:space="preserve">visualizador de texto LOGO! TD, de 6 líneas, 3 colores de fondo, 2 puertos Ethernet, accesorios de montaje para LOGO! 8   </t>
  </si>
  <si>
    <t xml:space="preserve">LOGO!POWER 24 V/1,3 A fuente de alimentación estabilizada entrada: 100-240 V AC salida: 24 V DC/1,3 A   </t>
  </si>
  <si>
    <t xml:space="preserve">LOGO! CSM12/24 Compact Switch Module para conectar un LOGO! (. ..0BA7/...0BA8) y hasta 3 dispositivos más a Ind. Ethernet a 10/100 Mbits/s unmanaged Switch, 4 puertos RJ45, 1 puerto frontal para diagnóstico, alimentación 12/24 V DC diagnóstico LED, diseño LOGO!   </t>
  </si>
  <si>
    <t xml:space="preserve">********** repuesto ********* LOGO! CSM 230 Compact Switch Module para conectar LOGO! (... 0BA7) y hasta 3 dispositivos más a Industrial Ethernet con 10/100 Mbits/s; unmanaged switch, 4 puertos RJ45, 1 puerto frontal para diagnóstico 115 ... 240 V AC/DC   </t>
  </si>
  <si>
    <t xml:space="preserve">LOGO! CMK2000 Módulo de comunicación para integrar LOGO! 8 en el bus de domótica KNX; conexión de DC 24V 0,04A 1 puerto RJ45 para Ethernet 50 objetos de comunicación sincronización horaria Configuración/diagnóstico mediante interfaz web   </t>
  </si>
  <si>
    <t xml:space="preserve">********** repuesto ********* módulo de comunicación LOGO! CMR2020 para conectar LOGO! 8 a la red GSM/GPRS; 1 puerto RJ45 para conexión Ind. Ethernet a LOGO! 8; 2 DI; 2 DO; acceso de lectura/escritura a variables LOGO!; envío/recepción de SMS; envío por correo electrónico; detección de posición GPS; sincronización horaria/ distribución con reloj de tiempo real; configuración/diagnóstico por interfaz web; acceso remoto a través de OpenVPN/https, DYNDNS; observar homologaciones nacionales manual disponible para su descarga   </t>
  </si>
  <si>
    <t xml:space="preserve">antena GPS ANT895-6ML antena con integración de amplificador de señal incl. cable de conexión 0,3 m y conexión N-Connect Female; 3 dBi, IP67 (–40 ... +85 °C) montaje con fijación por imán o fijación por tornillo observar las homologaciones nacionales; instrucciones resumidas en papel alemán/inglés; volumen de suministro: 1 ANT 895-6ML   </t>
  </si>
  <si>
    <t xml:space="preserve">antena de telefonía móvil ANT794-4MR para 2G/3G/4G UE, redes GSM/UMTS/ LTE EU, antena de varilla; omnidireccional; resistente a la intemperie para interiores y exteriores; 5 m cable de conexión unido de forma fija a la antena; conector SMA; incl. escuadra de fijación, tornillos, tacos   </t>
  </si>
  <si>
    <t xml:space="preserve">SIMATIC S7-1200, CPU 1212C, CPU compacta, DC/DC/DC, E/S integradas: 8 DI 24 V DC; 6 DO 24 V DC; 2 AI 0-10 V DC, alimentación: DC 20,4-28,8 V DC, memoria de programas/datos 100 kB   </t>
  </si>
  <si>
    <t xml:space="preserve">SIMATIC S7-1200, CPU 1212C, CPU compacta, AC/DC/relé, E/S integradas: 8 DI 24 V DC; 6 DO, relé 2 A; 2 AI 0-10 V DC, alimentación: AC 85-264 V AC con 47-63 Hz, memoria de programas/datos 100 kB   </t>
  </si>
  <si>
    <t xml:space="preserve">SIMATIC S7-1200, CPU 1212C, CPU compacta, DC/DC/relé, E/S integradas: 8 DI 24 V DC; 6 DO, relé 2 A; 2 AI 0-10 V DC, alimentación: DC 20,4-28,8 V DC, memoria de programas/datos 100 kB   </t>
  </si>
  <si>
    <t xml:space="preserve">SIMATIC S7-1200, CPU 1214C, CPU compacta, DC/DC/DC, E/S integradas: 14 DI 24 V DC; 10 DO 24 V DC; 2 AI 0-10 V DC, alimentación: DC 20,4-28,8 V DC, memoria de programas/datos 150 KB   </t>
  </si>
  <si>
    <t xml:space="preserve">SIMATIC S7-1200, CPU 1214C, CPU compacta, AC/DC/relé, E/S integradas: 14 DI 24 V DC; 10 DO, relé 2 A; 2 AI 0-10 V DC, alimentación: AC 85-264 V AC con 47-63 Hz, memoria de programas/datos 150 KB   </t>
  </si>
  <si>
    <t xml:space="preserve">SIMATIC S7-1200, CPU 1214C, CPU compacta, DC/DC/relé, E/S integradas: 14 DI 24 V DC; 10 DO, relé 2 A; 2 AI 0-10 V DC, alimentación: DC 20,4-28,8 V DC, memoria de programas/datos 150 KB   </t>
  </si>
  <si>
    <t xml:space="preserve">SIMATIC S7-1200, CPU 1215C, CPU compacta, DC/DC/DC, 2 puertos PROFINET, E/S integradas: 14 DI 24 V DC; 10 DO 24 V DC; 0,5 A; 2 AI 0-10 V DC, 2 AO 0-20 mA DC, alimentación: DC 20,4-28,8 V DC, memoria de programas/datos 200 kB   </t>
  </si>
  <si>
    <t xml:space="preserve">SIMATIC S7-1200, CPU 1215C, CPU compacta, AC/DC/relé, 2 puertos PROFINET, E/S integradas: 14 DI 24 V DC; 10 DO, relé 2 A, 2 AI 0-10 V DC, 2 AO 0-20 mA DC, alimentación: AC 85-264 V AC con 47-63 Hz, memoria de programas/datos 200 kB   </t>
  </si>
  <si>
    <t xml:space="preserve">SIMATIC S7-1200, CPU 1215C, CPU compacta, DC/DC/relé, 2 puertos PROFINET, E/S integradas: 14 DI 24 V DC; 10 DO, relé 2 A, 2 AI 0-10 V DC, 2 AO 0-20 mA DC, alimentación: DC 20,4-28,8 V DC, memoria de programas/datos 200 kB   </t>
  </si>
  <si>
    <t xml:space="preserve">SIMATIC S7-1200, CPU 1217C, CPU compacta, DC/DC/DC, 2 puertos PROFINET E/S integradas: 10 DI 24 V DC; 4 DI RS 422/485; 6 DO 24 V DC; 0,5 A; 4 DO RS 422/485; 2 AI 0-10 V DC, 2 AO 0-20 mA alimentación: DC 20,4-28,8 V DC, memoria de programas/datos 250 kB   </t>
  </si>
  <si>
    <t xml:space="preserve">SIMATIC S7-1200 Power Module PM1207 Fuente de alimentación estabilizada entrada: AC 120/230 V salida: DC 24 V/2,5 A   </t>
  </si>
  <si>
    <t xml:space="preserve">SIMATIC S7-1200, módulo de entradas digitales SM 1221, 8 DI, DC 24V, Sink/Source   </t>
  </si>
  <si>
    <t xml:space="preserve">SIMATIC S7-1200, módulo de entradas digitales SM 1221, 16 DI, DC 24V, Sink/Source   </t>
  </si>
  <si>
    <t xml:space="preserve">SIMATIC S7-1200, módulo de salidas digitales SM 1222, 8 DO, DC 24V, Transistor 0,5 A   </t>
  </si>
  <si>
    <t xml:space="preserve">SIMATIC S7-1200, módulo de salidas digitales SM 1222, 16 DO, DC 24V, Transistor 0,5 A   </t>
  </si>
  <si>
    <t xml:space="preserve">SIMATIC S7-1200, módulo de salidas digitales SM 1222, 8 DO, relé 2 A   </t>
  </si>
  <si>
    <t xml:space="preserve">SIMATIC S7-1200, módulo de salidas digitales SM 1222, 16 DO, relé 2 A   </t>
  </si>
  <si>
    <t xml:space="preserve">SIMATIC S7-1200, E/S digitales SB 1223, 2 DI/2 DO, 2 DI DC 24V/2 DO DC 24V   </t>
  </si>
  <si>
    <t xml:space="preserve">SIMATIC S7-1200, E/S digitales SM 1223, 8 DI/8 DO, 8 DI DC 24V, Sink/Source, 8 DO, Transistor 0,5 A   </t>
  </si>
  <si>
    <t xml:space="preserve">SIMATIC S7-1200, E/S digitales SM 1223, 16 DI/16 DO, 16 DI DC 24V, Sink/Source, 16 DO, Transistor 0,5 A   </t>
  </si>
  <si>
    <t xml:space="preserve">SIMATIC S7-1200, E/S digitales SM 1223, 8 DI/8 DO, 8 DI DC 24V, Sink/Source, 8 DO, relé 2 A   </t>
  </si>
  <si>
    <t xml:space="preserve">SIMATIC S7-1200, E/S digitales SM 1223, 16 DI/16 DO, 16 DI DC 24V, Sink/Source, 16 DO, relé 2 A   </t>
  </si>
  <si>
    <t xml:space="preserve">SIMATIC S7-1200, E/S digitales SM 1223, 8 DI AC/8 DO RLY, 8 DI 120/230V AC, 8 DO, relé 2 A   </t>
  </si>
  <si>
    <t xml:space="preserve">SIMATIC S7-1200, módulo de entradas analógicas, SM 1231, 4 AI, +/-10V, +/-5V, +/-2,5V, o 0-20 mA/4-20 mA, 12 bits + signo (13 bits ADC)   </t>
  </si>
  <si>
    <t xml:space="preserve">SIMATIC S7-1200, módulo de entradas analógicas, SM 1231, 4 AI, +/-10V, +/-5V, +/-2,5V, +/-1,25 o 0-20 mA/4-20 mA, 15 bits + signo   </t>
  </si>
  <si>
    <t xml:space="preserve">SIMATIC S7-1200, módulo de entradas analógicas, SM 1231, 8 AI, +/-10V, +/-5V, +/-2,5V, o 0-20 mA/4-20 mA, 12 bits + signo o (13 bits ADC)   </t>
  </si>
  <si>
    <t xml:space="preserve">SIMATIC S7-1200, módulo de entradas analógicas, SM 1231 RTD, 4xAI módulo RTD   </t>
  </si>
  <si>
    <t xml:space="preserve">SIMATIC S7-1200, módulo de entradas analógicas, SM 1231 RTD, 8xAI módulo RTD   </t>
  </si>
  <si>
    <t xml:space="preserve">SIMATIC S7-1200, módulo de entradas analógicas, SM 1231 TC, 4 AI termopares   </t>
  </si>
  <si>
    <t xml:space="preserve">SIMATIC S7-1200, módulo de entradas analógicas, SM 1231 TC, 8 AI termopares   </t>
  </si>
  <si>
    <t xml:space="preserve">SIMATIC S7-1200, Salida analógica, SB 1232, 1 AO, +/-10V DC (resolución 12 bits) o 0-20 mA (resolución 11 bits)   </t>
  </si>
  <si>
    <t xml:space="preserve">SIMATIC S7-1200, Salida analógica, SM 1232, 2 AO, +/-10V, Resolución de 14 bits, o 0-20 mA/4-20 mA, Resolución de 13 bits   </t>
  </si>
  <si>
    <t xml:space="preserve">SIMATIC S7-1200, Salida analógica, SM 1232, 4 AO, +/-10V, Resolución de 14 bits, o 0-20 mA/4-20 mA, Resolución de 13 bits   </t>
  </si>
  <si>
    <t xml:space="preserve">SIMATIC S7-1200, E/S analógicas SM 1234, 4 AI/2 AO, +/-10V, Resolución de 14 bits o 0 (4)-20 mA, Resolución de 13 bits   </t>
  </si>
  <si>
    <t xml:space="preserve">SIMATIC S7-1200, Módulo de comunicación CM 1241, RS-232, Sub-D 9 polos (macho), Soporta Freeport   </t>
  </si>
  <si>
    <t xml:space="preserve">SIMATIC S7-1200, Módulo de comunicación CM 1241, RS422/485, Sub-D, 9 polos (conector hembra) Soporta Freeport   </t>
  </si>
  <si>
    <t xml:space="preserve">procesador de comunicaciones CP 1243-1 para conectar SIMATIC S7-1200 como interfaz Ethernet adicional y para conexión a centrales de supervisión mediante protocolos de telecontrol (DNP3, IEC 60870, TeleControl Basic), security (firewall, VPN)   </t>
  </si>
  <si>
    <t xml:space="preserve">Compact Switch Module CSM 1277 para conectar SIMATIC S7-1200 y hasta 3 dispositivos más a Industrial Ethernet con 10/100 Mbits/s; unmanaged switch, 4 puertos RJ45, alimentación externa 24 V DC diagnóstico LED, módulo S7-1200 incl. manual de producto electrónico en CD-ROM   </t>
  </si>
  <si>
    <t xml:space="preserve">módulo de comunicación CM 1242-5; para conectar SIMATIC S7-1200 a PROFIBUS como DP módulo esclavo   </t>
  </si>
  <si>
    <t xml:space="preserve">módulo de comunicación CM 1243-5 para conectar SIMATIC S7-1200 a PROFIBUS como DP módulo maestro comunicación PG/OP; comunicación S7;   </t>
  </si>
  <si>
    <t xml:space="preserve">********** repuesto ********* procesador de comunicaciones CP 1242-7 V2 para conectar SIMATIC S7-1200 a red GSM/GPRS GSM/GPRS; acceso de servidor web a CPU, configuración de puntos de datos, observar homologaciones nacionales.   </t>
  </si>
  <si>
    <t xml:space="preserve">SIWAREX WP231 módulos de pesaje tarables (1 canal) para Conexión de células de carga /puentes completos (galgas extens.) (1-4mV/V) para SIMATIC S7-1200 o stand alone, RS485 e interfaz Ethernet, E/S integradas: 4 DI/4 DO, 1 AO (0/4...20 mA), atención: Con aplicaciones legales para comercio deben observarse las normas de contraste del país de destino. Diagnóstico detallado de la célula de carga posible con la caja de conexiones digital SIWAREX DB (7MH5001-0AD20 o 7MH5001-0AD01).   </t>
  </si>
  <si>
    <t xml:space="preserve">SIWAREX WP241 electrónica de básculas de cinta (1 canal) para conexión de células de carga /puentes completos (galgas extens.) (1-4mV/V) para SIMATIC S7-1200 o stand alone, RS485 e interfaz Ethernet, E/S integradas: 4 DI/4 DO, 1 AO (0/4...20 mA)   </t>
  </si>
  <si>
    <t xml:space="preserve">SIMATIC HMI KP300 Basic mono PN, Basic Panel, mando por teclado, pantalla LCD FSTN de 3", blanco y negro, Interfaz PROFINET, configurable a partir de WinCC Basic V11/ STEP 7 Basic V11, incluye software Open Source, que se cede gratuitamente ver CD adjunto   </t>
  </si>
  <si>
    <t xml:space="preserve">SIMATIC HMI, KTP400 Basic, Basic Panel, Manejo con teclado/táctil, pantalla TFT de 4", 65536 colores, Interfaz PROFINET, configurable a partir de WinCC Basic V13/ STEP 7 Basic V13, incluye software Open Source, que se cede gratuitamente ver CD adjunto   </t>
  </si>
  <si>
    <t xml:space="preserve">SIMATIC HMI, KTP700 Basic, Basic Panel, Manejo con teclado/táctil, pantalla TFT de 7", 65536 colores, Interfaz PROFINET, configurable a partir de WinCC Basic V13/ STEP 7 Basic V13, incluye software Open Source, que se cede gratuitamente ver CD adjunto   </t>
  </si>
  <si>
    <t xml:space="preserve">SIMATIC HMI, KTP900 Basic, Basic Panel, Manejo con teclado/táctil, pantalla TFT de 9", 65536 colores, Interfaz PROFINET, configurable a partir de WinCC Basic V13/ STEP 7 Basic V13, incluye software Open Source, que se cede gratuitamente ver CD adjunto   </t>
  </si>
  <si>
    <t xml:space="preserve">SIMATIC HMI, KTP1200 Basic, Basic Panel, Manejo con teclado/táctil, pantalla TFT de 12", 65536 colores, Interfaz PROFINET, configurable a partir de WinCC Basic V13/ STEP 7 Basic V13, incluye software Open Source, que se cede gratuitamente ver CD adjunto   </t>
  </si>
  <si>
    <t xml:space="preserve">SIMATIC HMI, KTP700 Basic DP, Basic Panel, Manejo con teclado/táctil, pantalla TFT de 7", 65536 colores, Interfaz PROFIBUS, configurable a partir de WinCC Basic V13/ STEP 7 Basic V13, incluye software Open Source, que se cede gratuitamente ver CD adjunto   </t>
  </si>
  <si>
    <t xml:space="preserve">SIMATIC HMI, KTP1200 Basic DP, Basic Panel, Manejo con teclado/táctil, pantalla TFT de 12", 65536 colores, Interfaz PROFIBUS, configurable a partir de WinCC Basic V13/ STEP 7 Basic V13, incluye software Open Source, que se cede gratuitamente ver CD adjunto   </t>
  </si>
  <si>
    <t xml:space="preserve">SIMATIC S7-1500, CPU 1511-1 PN, módulo central con memoria central 150 KB para programa y 1 MB para datos, interfaz 1: PROFINET IRT con 2 Port Switch, 60 ns bit-performance, requiere SIMATIC Memory Card   </t>
  </si>
  <si>
    <t xml:space="preserve">SIMATIC S7-1500, CPU 1513-1 PN, módulo central con memoria central 300 KB para programa y 1,5MB para datos, interfaz 1: PROFINET IRT con 2 Port Switch, 40 ns bit-performance, requiere SIMATIC Memory Card   </t>
  </si>
  <si>
    <t xml:space="preserve">SIMATIC S7-1500, CPU 1517-3 PN/DP, módulo central con memoria de trabajo de 2 MB para programa y 8 MB para datos, 1.ª interfaz: PROFINET IRT con switch de 2 puertos, 2.ª interfaz: PROFINET RT, 3.ª interfaz: PROFIBUS, rendimiento bits 2 ns, se necesita SIMATIC Memory Card   </t>
  </si>
  <si>
    <t xml:space="preserve">SIMATIC S7-1500, CPU 1518-4 PN/DP, módulo central con memoria de trabajo de 6 MB para programa y 60 MB para datos, 1.ª interfaz: PROFINET IRT con switch de 2 puertos, 2.ª interfaz: PROFINET RT, 3.ª interfaz: Ethernet, 4.ª interfaz: PROFIBUS, 1 NS rendimiento bits, se necesita SIMATIC Memory Card   </t>
  </si>
  <si>
    <t xml:space="preserve">SIMATIC S7-1500R, CPU 1513R-1PN, módulo central con memoria de trabajo 300 KB para programa y 1,5 MB para datos, 1.ª interfaz: PROFINET RT con switch de 2 puertos, se necesita SIMATIC Memory Card   </t>
  </si>
  <si>
    <t xml:space="preserve">SIMATIC S7-1500R, CPU 1515R-2 PN módulo central con memoria de trabajo de 500 kB para programas y 3 Mbytes para datos, 1.ª interfaz: PROFINET RT con switch de 2 puertos, 2.ª interfaz: PROFINET, se necesita SIMATIC Memory Card   </t>
  </si>
  <si>
    <t xml:space="preserve">SIMATIC S7-1500H, CPU 1517H-3 PN, módulo central con memoria de trabajo de 2 MB para programa y 8 MB para datos, 1.ª interfaz: PROFINET RT con switch de 2 puertos, 2.ª interfaz: PROFINET, 3.ª/4.ª interfaz: H-Sync, se necesita SIMATIC Memory Card   </t>
  </si>
  <si>
    <t xml:space="preserve">SIMATIC S7-1500H módulo de sincronización para latiguillos de hasta 10 m   </t>
  </si>
  <si>
    <t xml:space="preserve">SIMATIC S7-1500H cable de conexión sincr. FO 1 m   </t>
  </si>
  <si>
    <t xml:space="preserve">SIMATIC S7-1500H cable de conexión sincr. FO 2 m   </t>
  </si>
  <si>
    <t xml:space="preserve">SIMATIC S7-1500H cable de conexión sincr. FO 10 m   </t>
  </si>
  <si>
    <t xml:space="preserve">SIMATIC S7-1500H módulo de sincronización para cable de fibra óptica hasta 10 km, categoría de fibra OS1 u OS2, tipo de conector LC   </t>
  </si>
  <si>
    <t xml:space="preserve">SIMATIC ET 200SP, PROFINET, módulo de interfaz 2 puertos IM 155-6PN/2 High Feature, 1 slot para BusAdapter, máx. 64 módulos de periferia y 16 módulos ET 200AL, redundancia S2, Multi Hot Swapping, 0,25 ms, modo isócrono, alivio de tracción PN opcional, módulo servidor incluido   </t>
  </si>
  <si>
    <t xml:space="preserve">SIMATIC ET 200MP. Dispositivo PROFINET IO Módulo de interfaz IM 155-5 PN HF, para módulos electrónicos ET 200MP; hasta 12 módulos IO sin fte. alim.; hasta 30 módulos IO con fte. alim. adicional; switch de 2 puertos integrado; RJ45 Shared Device; MRP; IRT &gt;= 0,25 ms; modo isócrono actualización de FW; I&amp;M 0...3; arranque priorizado, redundancia S2; Shared Device con 4 controladores Apto para uso con bus de fondo activo (a partir de FW V4.4),   </t>
  </si>
  <si>
    <t xml:space="preserve">Acoplador SIMATIC PN/PN para el intercambio determinista de datos entre máx. 4 controladores PN a cada lado, incluso superando los límites de la red, transferencia de PROFIsafe, comunicación E/S, MSI, MSO y de juegos de datos, alimentación de corriente redundante Conexión PE vía adaptador de bus SIMATIC (BA), Suministro sin adaptador de bus   </t>
  </si>
  <si>
    <t xml:space="preserve">SIMATIC S7, Memory Card para S7-1x 00 CPU/SINAMICS, 3, 3 V Flash, 4 Mbytes   </t>
  </si>
  <si>
    <t xml:space="preserve">SIMATIC S7, Memory Card para S7-1x00 CPU/SINAMICS, 3, 3 V Flash, 24 MBytes   </t>
  </si>
  <si>
    <t xml:space="preserve">SIMATIC S7-1500, perfil 160 mm (aprox. 6,3 pulgadas); incl. tornillo de tierra, perfil normalizado integrado para montaje de material pequeño como, p. ej., bornes, fusibles automáticos y relés   </t>
  </si>
  <si>
    <t xml:space="preserve">SIMATIC S7-1500, perfil 245 mm (aprox. 9,6 pulgadas); incl. tornillo de tierra, perfil normalizado integrado para montaje de material pequeño como, p. ej., bornes, fusibles automáticos y relés   </t>
  </si>
  <si>
    <t xml:space="preserve">SIMATIC S7-1500, perfil 482,6 mm (aprox. 19 pulgadas); incl. tornillo de tierra, perfil normalizado integrado para montaje de material pequeño como, p. ej., bornes, fusibles automáticos y relés   </t>
  </si>
  <si>
    <t xml:space="preserve">SIMATIC S7-1500, perfil 530 mm (aprox. 20,9 pulgadas); incl. tornillo de tierra, perfil normalizado integrado para montaje de material pequeño como, p. ej., bornes, fusibles automáticos y relés   </t>
  </si>
  <si>
    <t xml:space="preserve">SIMATIC S7-1500, perfil 830 mm (aprox. 32,7 pulgadas); incl. tornillo de tierra, perfil normalizado integrado para montaje de material pequeño como, p. ej., bornes, fusibles automáticos y relés   </t>
  </si>
  <si>
    <t xml:space="preserve">SIMATIC PM 1507 24 V/3 A Fuente de alimentación estabilizada para SIMATIC S7-1500 entrada: AC 120/230 V salida: DC 24 V/3 A   </t>
  </si>
  <si>
    <t xml:space="preserve">SIMATIC PM 1507 24 V/8 A Fuente de alimentación estabilizada para SIMATIC S7-1500 entrada: AC 120/230 V salida: DC 24 V/8 A   </t>
  </si>
  <si>
    <t xml:space="preserve">SIMATIC S7-1500, fuente de alimentación del sistema PS 25W DC 24V, alimenta el bus de fondo de S7-1500 con tensión de servicio   </t>
  </si>
  <si>
    <t xml:space="preserve">SIMATIC S7-1500, fuente de alimentación del sistema PS 60W 24/48/60V DC, alimenta el bus de fondo de S7-1500 con tensión de servicio   </t>
  </si>
  <si>
    <t xml:space="preserve">SIMATIC S7-1500, fuente de alimentación del sistema PS 60 W 120/230 V AC/DC, alimenta el bus de fondo de S7-1500 con tensión de servicio   </t>
  </si>
  <si>
    <t xml:space="preserve">SIMATIC S7-1500, módulo de entradas digitales DI 32 x 24 V DC HF, 32 canales en grupos de 16; de ellos 2 entradas como contador aprovechable; retardo a la entrada 0,05...20 ms tipo de entrada 3 (IEC 61131); diagnóstico; alarmas de proceso: conector frontal (bornes de tornillo o de inserción rápida) pedir por separado   </t>
  </si>
  <si>
    <t xml:space="preserve">SIMATIC S7-1500, módulo de entradas digitales DI 16 x 24 V DC HF, 16 canales en grupos de 16; de ellos 2 entradas como contador aprovechable; retardo a la entrada 0,05...20 ms; tipo de entrada 3 (IEC 61131); diagnóstico; alarmas de proceso: conector frontal (bornes de tornillo o de inserción rápida) pedir por separado   </t>
  </si>
  <si>
    <t xml:space="preserve">SIMATIC S7-1500, módulo de entradas digitales DI 16 x 230 V AC BA, 16 canales en grupos de 4; retardo a la entrada 20 ms; tipo entrada 1 (IEC 61131): el conector frontal (bornes de tornillo o inserción rápida) debe pedirse por separado   </t>
  </si>
  <si>
    <t xml:space="preserve">SIMATIC S7-1500, módulo de entradas digitales DI 16XDC 24 V BA, fuente; 16 canales en grupos de 16; retardo a la entrada 3,2 ms; tipo entrada 3 (IEC 61131): el conector frontal (bornes de tornillo o inserción rápida) debe pedirse por separado   </t>
  </si>
  <si>
    <t xml:space="preserve">SIMATIC S7-1500, módulo de salidas digitales DQ 32xDC 24V/0,5A HF; 32 canales en grupos de 8; 4 A por grupo; diagnóstico de canal individual; valor sustitutivo, contador de maniobras para actuadores conectados. el módulo admite la desconexión de seguridad de grupos de carga hasta SIL 2 según EN IEC 62061:2021 y Cat. 3/PL d según EN ISO 13849-1:2015 conector frontal (bornes de tornillo o de inserción rápida) pedir por separado   </t>
  </si>
  <si>
    <t xml:space="preserve">SIMATIC S7-1500, módulo de salidas digitales DQ16xDC 24V/0,5A HF; 16 canales en grupos de 8; 4 A por grupo; diagnóstico de canal individual; valor sustitutivo: contador de maniobras para actuadores conectados. el módulo admite la desconexión de seguridad de grupos de carga hasta SIL 2 según EN IEC 62061:2021 y Cat. 3/PL d según EN ISO 13849-1:2015 conector frontal (bornes de tornillo o de inserción rápida) pedir por separado   </t>
  </si>
  <si>
    <t xml:space="preserve">SIMATIC S7-1500, módulo de salidas digitales DQ 16 x 230 V AC/1 A ST; TRIAC; 16 canales en grupos de 2; 2 A por grupo; valor sustitutivo: el conector frontal (bornes de tornillo o inserción rápida) debe pedirse por separado   </t>
  </si>
  <si>
    <t xml:space="preserve">SIMATIC S7-1500, módulo de salidas digitales DQ 16x 230V AC/2A ST; relé 16 canales en grupos de 2; 4 A por grupo; contador de maniobras para relé integrado, diagnóstico; valor sustitutivo: el módulo admite la desconexión de seguridad de grupos de carga hasta SIL 1 según EN IEC 62061:2021 y Cat. 2/PL c según EN ISO 13849-1:2015 conector frontal (bornes de tornillo o de inserción rápida) pedir por separado   </t>
  </si>
  <si>
    <t xml:space="preserve">SIMATIC S7-1500, módulo de salidas digitales DQ 8xDC 24V/2A HF; 8 canales en grupos de 8; 8 A por grupo; diagnóstico; valor sustitutivo: 2 canales pueden utilizarse para modulación de ancho de impulsos(modulación de ancho de impulsos) ; el módulo admite la desconexión de seguridad de grupos de carga hasta SIL 2 según EN IEC 62061:2021 y Cat. 3 / PL d según EN ISO 13849-1:2015 conector frontal (bornes de tornillo o de inserción rápida) se debe pedir por separado   </t>
  </si>
  <si>
    <t xml:space="preserve">SIMATIC S7-1500, módulo de salidas digitales DQ 8 x 230 V AC/2 A ST; TRIAC; 8 canales en grupos de 1; 2 A por grupo; valor sustitutivo: el conector frontal (bornes de tornillo o inserción rápida) debe pedirse por separado   </t>
  </si>
  <si>
    <t xml:space="preserve">SIMATIC S7-1500, módulo de salidas digitales DQ 8xAC 230V/5A ST; relé; 8 canales en grupos de 1; 5 A por grupo; diagnóstico; valor sustitutivo: contador de maniobras para relé integrado, el módulo admite la desconexión de seguridad de grupos de carga hasta SIL 1 según EN IEC 62061:2021 y Cat. 2/PL c según EN ISO 13849-1:2015 conector frontal (bornes de tornillo o de inserción rápida) pedir por separado   </t>
  </si>
  <si>
    <t xml:space="preserve">SIMATIC S7-1500, módulo de entradas analógicas AI 8xU/I/RTD/TC ST, Resolución de 16 bits, precisión 0,3 %, 8 canales en grupos de 8, 4 canales para medición de RTD, tensión en modo común 10V; diagnóstico; alarmas de proceso; El suministro incluye elemento de alimentación, abrazadera de pantalla y clip de pantalla: conector frontal (bornes de tornillo o de inserción rápida) pedir por separado   </t>
  </si>
  <si>
    <t xml:space="preserve">SIMATIC S7-1500, módulo de entradas analógicas AI 8 x U/I HS, Resolución de 16 bits, precisión 0,3% 8 canales en grupos de 8, tensión en modo común 10V; diagnóstico; alarmas de proceso 8 canales en 0,0625 ms oversampling; El suministro incluye elemento de alimentación, abrazadera de pantalla y clip de pantalla: conector frontal (bornes de tornillo o de inserción rápida) pedir por separado   </t>
  </si>
  <si>
    <t xml:space="preserve">SIMATIC S7-1500, módulo de entradas analógicas AI 4 x U/I/RTD/TC ST, Resolución de 16 bits, precisión 0,3 %, 4 canales en grupos de 4, 2 canales para medición de RTD, tensión en modo común 10V; diagnóstico; alarmas de proceso; El suministro incluye conector frontal de inserción rápida, elemento de alimentación, abrazadera de pantalla y clip de pantalla   </t>
  </si>
  <si>
    <t xml:space="preserve">SIMATIC S7-1500, módulo de salidas analógicas AQ8XU/I HS, resolución de 16 bits, precisión 0,3 %, 8 canales en grupos de 8, diagnóstico; valor sustitutivo 8 canales en 0,125 ms oversampling; el módulo admite la desconexión de seguridad de grupos de carga hasta SIL 2 según EN IEC 62061:2021 y Cat. 3/PL d según EN ISO 13849-1:2015 el suministro incluye elemento de alimentación, estribo de pantalla y borne de conexión de pantalla: conector frontal (bornes de tornillo o de inserción rápida) pedir por separado   </t>
  </si>
  <si>
    <t xml:space="preserve">SIMATIC S7-1500, módulo de salidas analógicas AQ 4xU/I ST, resolución de 16 bits, precisión 0,3 %. 4 canales en grupos de 4, diagnóstico; valor sustitutivo; el módulo admite la desconexión de seguridad de grupos de carga hasta SIL 2 según EN IEC 62061:2021 y Cat. 2/PL c según EN ISO 13849-1:2015 el suministro incluye elemento de alimentación, estribo de pantalla y borne de conexión de pantalla: conector frontal (bornes de tornillo o de inserción rápida) pedir por separado   </t>
  </si>
  <si>
    <t xml:space="preserve">SIMATIC S7-1500, módulo de salidas analógicas AQ 2 x U/I ST, resolución de 16 bits, precisión 0,3 %. 2 canales en grupos de 2, diagnóstico; valor sustitutivo; el módulo admite la desconexión de seguridad de grupos de carga hasta SIL 2 según EN IEC 62061:2021 y Cat. 2/PL c según EN ISO 13849-1:2015 el suministro incluye conector frontal de inserción rápida, elemento de alimentación, estribo de pantalla y borne de conexión de pantalla   </t>
  </si>
  <si>
    <t xml:space="preserve">SIMATIC S7-1500, conector frontal bornes de tornillo, 40 polos para módulos de 35 mm de ancho incl. 4 puentes de potencial, y brida   </t>
  </si>
  <si>
    <t xml:space="preserve">SIMATIC S7-300, CPU 313C, CPU compacta con MPI, 24 DI/16 DO, 4 AI, 2 AO, 1 Pt100, 3 contadores rápidos (30 kHz), alimentación de DC 24V integrada, memoria de trabajo de 128 Kbytes, conector frontal (2x 40 polos) y Se necesita Micro Memory Card   </t>
  </si>
  <si>
    <t xml:space="preserve">SIMATIC S7-300, CPU 313C-2 DP CPU compacta con MPI, 16 DI/16 DO, 3 contadores rápidos (30 kHz), interfaz DP integrada, alimentación de DC 24V integrada, memoria de trabajo de 128 Kbytes, conector frontal (1 x 40 polos) y Se necesita Micro Memory Card   </t>
  </si>
  <si>
    <t xml:space="preserve">SIMATIC S7-300, CPU 314C-2 DP CPU compacta con MPI, 24 DI/16 DO, 4 AI, 2 AO, 1 Pt100, 4 contadores rápidos (60 kHz), interfaz DP integrada, alimentación de DC 24V integrada, memoria de trabajo de 192 Kbytes, conector frontal (2x 40 polos) y Se necesita Micro Memory Card   </t>
  </si>
  <si>
    <t xml:space="preserve">SIMATIC S7-300, CPU 315-2DP Módulo central con MPI alimentación de DC 24V integrada memoria de trabajo de 256 kbytes 2.ª interfaz maestro/esclavo DP Se necesita Micro Memory Card   </t>
  </si>
  <si>
    <t xml:space="preserve">SIMATIC S7-300 CPU 315-2 PN/DP, Módulo central con memoria de trabajo de 384 kbytes, 1.ª interfaz MPI/DP 12 Mbits/s, 2.ª interfaz Ethernet PROFINET, con switch de 2 puertos, Se necesita Micro Memory Card   </t>
  </si>
  <si>
    <t xml:space="preserve">SIMATIC S7-300 fuente de alimentación estabilizada PS307 entrada: AC 120/230 V salida: DC 24 V/2 A   </t>
  </si>
  <si>
    <t xml:space="preserve">SIMATIC S7-300 fuente de alimentación estabilizada PS307 entrada: AC 120/230 V salida: DC 24 V/5 A   </t>
  </si>
  <si>
    <t xml:space="preserve">SIMATIC S7-300 fuente de alimentación estabilizada PS307 entrada: AC 120/230 V salida: DC 24 V/10 A   </t>
  </si>
  <si>
    <t xml:space="preserve">SIMATIC S7-300, módulo de entradas digitales SM 321, aislado galvánicamente, 16 DI, DC 24V, 1x 20 polos   </t>
  </si>
  <si>
    <t xml:space="preserve">SIMATIC S7-300, módulo de entradas digitales SM 321, aislado galvánicamente 32 DI, DC 24V, 1 x 40 polos   </t>
  </si>
  <si>
    <t xml:space="preserve">SIMATIC S7-300, módulo de entradas digitales SM 321, aislado galvánicamente 16 DI, AC 120/230V, 1x 20 polos   </t>
  </si>
  <si>
    <t xml:space="preserve">SIMATIC S7-300, módulo de entradas digitales SM 321, aislado galvánicamente, 32 DI, AC 120V, 1 x 40 polos   </t>
  </si>
  <si>
    <t xml:space="preserve">SIMATIC S7-300, módulo de salidas digitales SM 322, aislado galvánicamente, 8 SD, DC 24V, 2A, 1x 20 polos   </t>
  </si>
  <si>
    <t xml:space="preserve">SIMATIC S7-300, módulo de salidas digitales SM 322, aislado galvánicamente 16 DO, AC 120/230V, 1A, 1x 20 polos   </t>
  </si>
  <si>
    <t xml:space="preserve">SIMATIC S7-300, módulo de salidas digitales SM 322, aislado galvánicamente, 16 DO, DC 24V, 0,5A, 1 de 20 polos, corriente total 4 A/grupo (8 A/módulo)   </t>
  </si>
  <si>
    <t xml:space="preserve">SIMATIC S7-300, módulo de salidas digitales SM 322, aislado galvánicamente, 32 DO, DC 24V, 0,5A, 1x 40 polos, corriente total 4 A/grupo (16 A/módulo)   </t>
  </si>
  <si>
    <t xml:space="preserve">SIMATIC S7-300, módulo de salidas digitales SM 322, aislado galvánicamente 16 DO, contactos de relé, 1x 20 polos   </t>
  </si>
  <si>
    <t xml:space="preserve">SIMATIC S7-300, módulo de salidas digitales SM 322, aislado galvánicamente, 8 DO, (relé), 1x 20 polos, DC 24V, 2 A o 230 V AC, 2A   </t>
  </si>
  <si>
    <t xml:space="preserve">SIMATIC S7-300, entrada analógica SM 331, aislado galvánicamente, 2 AI, resolución 9/12/14 bits, U/I/termopar/resistencia, alarma, diagnóstico, 1x 20 polos, desenchufar/enchufar con bus de fondo activo   </t>
  </si>
  <si>
    <t xml:space="preserve">SIMATIC S7-300, entrada analógica SM 331, aislado galvánicamente, 8 AI, resolución 9/12/14 bits, U/I/termopar/resistencia, alarma, diagnóstico, 1x 20 polos desenchufar/enchufar con bus de fondo activo   </t>
  </si>
  <si>
    <t xml:space="preserve">SIMATIC S7-300, entrada analógica SM 331, aislado galvánicamente 8 AI, resolución de 13 bits U/I/resistencia/Pt100, NI100, NI1000, LG-NI1000, PTC/KTY, tiempo de conversión 66 ms; 1 x 40 polos   </t>
  </si>
  <si>
    <t xml:space="preserve">SIMATIC S7-300, Salida analógica SM 332, aislado galvánicamente, 2 AO, U/I; resolución de 11/12 bits, 20 polos, desenchufar/enchufar con bus de fondo activo posible   </t>
  </si>
  <si>
    <t xml:space="preserve">SIMATIC S7-300, Salida analógica SM 332, aislado galvánicamente, 4 AO, U/I; diagnóstico; resolución de 11/12 bits, 20 polos, desenchufar y enchufar con bus de fondo activo posible   </t>
  </si>
  <si>
    <t xml:space="preserve">SIMATIC S7-300, Salida analógica SM 332, aislado galvánicamente, 8 AO, U/I; diagnóstico; resolución de 11/12 bits, 40 polos, desenchufar y enchufar con bus de fondo activo posible   </t>
  </si>
  <si>
    <t xml:space="preserve">SIMATIC S7-300, módulo de interfaz IM 360 en bastidor central para conectar máx. 3 bastidores de ampliación, con bus K   </t>
  </si>
  <si>
    <t xml:space="preserve">SIMATIC S7-300, módulo de interfaz IM 361 en bastidor de ampliación para conexión a bastidor central (IM360), Tensión de alimentación 24 V DC, con bus K   </t>
  </si>
  <si>
    <t xml:space="preserve">SIMATIC S7-300, línea de conexión entre IM 360/IM 361 Longitud 1 m   </t>
  </si>
  <si>
    <t xml:space="preserve">SIMATIC S7-300, módulo de interfaz IM 365 para conectar un bastidor de ampliación, sin bus K, 2 módulos + cable de conexión de 1 m   </t>
  </si>
  <si>
    <t xml:space="preserve">SIMATIC S7-300, CP 340 procesador de comunicaciones con interfaz RS232C (V.24) incl. paquete de configuración en CD   </t>
  </si>
  <si>
    <t xml:space="preserve">SIMATIC S7-300, CP 341 Procesador de comunicaciones con interfaz RS-422/485 incl. paquete de configuración en CD   </t>
  </si>
  <si>
    <t xml:space="preserve">SIMATIC S7, esclavo MODBUS V3.1 Single License para 1 instalación R-SW, sin SW ni documentación, dongle de HW, Clase A, en 3 idiomas (de, en, fr), ejecutable en STEP 7 a partir de V4.02, HW de referencia: CP 341 y CP 441-2   </t>
  </si>
  <si>
    <t xml:space="preserve">SIMATIC S7, maestro MODBUS V3.1 Single License para 1 instalación R-SW, sin SW ni documentación, dongle de HW, Clase A, en 3 idiomas (de, en, fr), ejecutable en STEP 7 a partir de V4.02, HW de referencia: CP 341 y CP 441-2   </t>
  </si>
  <si>
    <t xml:space="preserve">SIMATIC NET, CP 343-2 Procesador de comunicaciones para conectar SIMATIC S7-300 y ET 200M a AS-Interface según AS-Interface Especificación V3.0   </t>
  </si>
  <si>
    <t xml:space="preserve">procesador de comunicaciones CP 342-5 para conectar SIMATIC S7-300 a PROFIBUS DP, compatible con S5, PG/OP y comunicación S7;   </t>
  </si>
  <si>
    <t xml:space="preserve">procesador de comunicaciones CP 343-1 Lean para conectar SIMATIC S7-300 a Industrial Ethernet vía TCP/IP y UDP; Multicast, SEND/RECEIVE con y sin RFC1006, Fetch/Write, comunicación S7 (servidor), PROFINET IO Device 2-Port Switch integrado ERTEC 200, reemplazo de módulos sin necesidad de programadora, diagnóstico SNMP, inicialización vía LAN, 2 conexiones RJ45 para LAN con 10/100 Mbits/s   </t>
  </si>
  <si>
    <t xml:space="preserve">procesador de comunicaciones CP 343-1 para conectar SIMATIC S7-300 a Industrial Ethernet vía ISO y TCP/IP, PROFINET IO Controller o PROFINET IO Device, 2-Port Switch integrado ERTEC 200, comunicación S7, fetch/write, SEND/RECEIVE RFC1006, Multicast, DHCP, NTC- CPU Sync, con y sin diagnóstico, inicialización vía LAN, 2 conexiones RJ45 para LAN con 10/100 Mbits/s   </t>
  </si>
  <si>
    <t xml:space="preserve">SIMATIC S7-300, perfil, longitud: 530 mm   </t>
  </si>
  <si>
    <t xml:space="preserve">SIMATIC S7-300, perfil, longitud: 830 mm   </t>
  </si>
  <si>
    <t xml:space="preserve">SIMATIC S7-300, conector frontal para módulos de señal con bornes de tornillo, 20 polos   </t>
  </si>
  <si>
    <t xml:space="preserve">SIMATIC S7-300, conector frontal con bornes de tornillo, 40 polos   </t>
  </si>
  <si>
    <t xml:space="preserve">SIMATIC S7, Micro Memory Card para S7-300/C7/ET 200, 3, 3 V Nflash, 64 KB   </t>
  </si>
  <si>
    <t xml:space="preserve">SIMATIC S7, Micro Memory Card para S7-300/C7/ET 200, 3, 3 V Nflash, 128 KB   </t>
  </si>
  <si>
    <t xml:space="preserve">SIMATIC S7, Micro Memory Card para S7-300/C7/ET 200, 3, 3 V Nflash, 512 kbytes   </t>
  </si>
  <si>
    <t xml:space="preserve">SIMATIC S7, Micro Memory Card por S7-300/C7/ET 200, 3, 3 V Nflash, 2 MBytes   </t>
  </si>
  <si>
    <t xml:space="preserve">SIMATIC ET 200SP, Bundle PROFINET IM, IM 155-6PN ST, máx. 32 módulos de periferia y 16 módulos ET 200AL, Single Hot Swapping, Bundle compuesto por: Módulo de interfaz (6ES7155-6AU01-0BN0), Módulo de servidor (6ES7193-6PA00-0AA0), Adaptador de bus BA 2xRJ45 (6ES7193-6AR00-0AA0)   </t>
  </si>
  <si>
    <t xml:space="preserve">SIMATIC ET 200SP, PROFIBUS bundle IM, IM 155-6DP HF, max. 32 I/O modules and 16 ET 200AL modules, Multi-hotswap, bundle consists of: Interface module (6ES7155-6BU01-0CN0), Server module (6ES7193-6PA00-0AA0), PROFIBUS connector (6ES7972-0BB70-0XA0)   </t>
  </si>
  <si>
    <t xml:space="preserve">SIMATIC ET 200SP PS 24V/5A fuente de alimentación estabilizada entrada: 120/230 V AC, salida: 24 V DC/5 A   </t>
  </si>
  <si>
    <t xml:space="preserve">SIMATIC ET 200SP PS 24V/10A Fuente de alimentación estabilizada entrada: 120/230 V AC, salida: 24 V DC/10 A   </t>
  </si>
  <si>
    <t xml:space="preserve">SIMATIC ET 200SP, módulo de entradas digitales, DI 8x 24VDC Standard, tipo de entrada 3 (CEI 61131), Sink Input, (PNP, tipo p), embalaje 1 pieza, apto para tipo de UB A0, código color CC01, retardo de entrada 0,05..20ms; diagnóstico de módulo para: cortocircuito alim. de encoders rotura hilo, tensión de alimentación   </t>
  </si>
  <si>
    <t xml:space="preserve">SIMATIC ET 200SP, módulo de entradas digitales, DI 16x 24V DC Standard, tipo de entrada 3 (CEI 61131), Sink Input, (PNP, tipo p), embalaje 1 pieza, apto para tipo de UB A0, código de color CC00, retardo de entrada 0,05..20ms; diagnóstico de módulo para: rotura hilo, tensión de alimentación   </t>
  </si>
  <si>
    <t xml:space="preserve">SIMATIC ET 200SP, módulo de salida digital DQ 4x 24VDC/2 A estándar, adecuado para tipo de BU A0, código de color CC02, diagnóstico de módulo   </t>
  </si>
  <si>
    <t xml:space="preserve">SIMATIC ET 200SP, módulo de salidas digitales, DQ 8x 24V DC/0,5A Standard, Source Output (PNP,maniobra p) embalaje 1 pieza, apto para tipo de UB A0, código color CC02, salida valor sustitutivo, diagnóstico de módulo para: cortocircuito a L+ y M, rotura hilo, tensión de alimentación   </t>
  </si>
  <si>
    <t xml:space="preserve">SIMATIC ET 200SP, módulo de salidas digitales, DQ 16x 24V DC/0,5A Standard, Source Output (PNP,maniobra p) embalaje 1 pieza, apto para tipo de UB A0, código de color CC00, salida valor sustitutivo, diagnóstico de módulo para: cortocircuito a L+ y M, rotura hilo, tensión de alimentación   </t>
  </si>
  <si>
    <t xml:space="preserve">SIMATIC ET 200SP, módulo de entradas analógicas, AI 4XI 2-/4-Wire Standard, 1 unid. por paquete, código de color CC00, código color CC03, diag. módulo, 16bit, +/-0,3%,   </t>
  </si>
  <si>
    <t xml:space="preserve">SIMATIC ET 200SP, módulo de entradas analógicas, AI 4XU/I 2 hilos Standard, 1 unid. por paquete, código de color CC00, código color CC03, diag. módulo, 16bit, +/-0,3%,   </t>
  </si>
  <si>
    <t xml:space="preserve">Software de puesta en marcha y mantenimeinto SIWATOOL V4 y V7 para los módulos de pesaje SIWAREX   </t>
  </si>
  <si>
    <t xml:space="preserve">SIMATIC ET 200SP, módulo de entrada analógica, AI 4xRTD/TC High Feature, adecuado para tipo de BU A0, A1, código de color CC00, diagnóstico de canal, 16 bits, +/-0,1 %, 2/3/4 hilos   </t>
  </si>
  <si>
    <t xml:space="preserve">SIMATIC ET 200SP, módulo de salida analógico, AQ 4XU/I estándar, adecuado para tipo de BU A0, A1, código de color CC00, diagnóstico de módulo, 16 bits, +/-0,3 %   </t>
  </si>
  <si>
    <t xml:space="preserve">SIMATIC ET 200SP, BaseUnit BU15-P16+A0+2B, BU tipo A0, Bornes de resorte de inserción rápida, sin bornes AUX, puenteados hacia la izquierda, An x Al: 15 x 117 mm   </t>
  </si>
  <si>
    <t xml:space="preserve">SIMATIC ET 200SP, BaseUnit BU15-P16+A0+2D, BU tipo A0, Bornes de resorte de inserción rápida, sin bornes AUX, nuevo grupo de carga, An x Al: 15 x 117 mm   </t>
  </si>
  <si>
    <t xml:space="preserve">SIMATIC ET 200SP, BaseUnit BU15-P16+A10+2B, BU tipo A0, Bornes de resorte de inserción rápida, con 10 bornes AUX, puenteados hacia la izquierda, An x Al: 15 x 141 mm   </t>
  </si>
  <si>
    <t xml:space="preserve">SIMATIC ET 200SP, BaseUnit BU15-P16+A10+2D, BU tipo A0, Bornes de resorte de inserción rápida, con 10 bornes AUX, nuevo grupo de carga, An x Al: 15 x 141 mm   </t>
  </si>
  <si>
    <t xml:space="preserve">SIMATIC ET 200SP, BaseUnit BU15-P16+A0+2B/T, BU tipo A1, Bornes de resorte de inserción rápida, sin bornes AUX, puenteados hacia la izquierda, An x Al: 15 x 117 mm, con medida de temperatura   </t>
  </si>
  <si>
    <t xml:space="preserve">SIMATIC ET 200SP, BaseUnit BU15-P16+A0+2D/T, BU tipo A1, Bornes de resorte de inserción rápida, sin bornes AUX, nuevo grupo de carga, An x Al: 15 x 117 mm, con medida de temperatura   </t>
  </si>
  <si>
    <t xml:space="preserve">SIMATIC ET 200SP, BaseUnit BU15-P16+A0+12B/T, BU tipo A1, Bornes de resorte de inserción rápida, con 2x 5 bornes adicionales, puenteados hacia la izquierda, An x Al: 15 x 141 mm, con medida de temperatura   </t>
  </si>
  <si>
    <t xml:space="preserve">SIMATIC ET 200SP, BaseUnit BU15-P16+A0+12D/T, BU tipo A1, Bornes de resorte de inserción rápida, con 2x 5 bornes adicionales, nuevo grupo de carga, An x Al: 15 x 141 mm, con medida de temperatura   </t>
  </si>
  <si>
    <t xml:space="preserve">SIMATIC ET 200SP Open Controller, CPU 1515SP PC2, 8 GB de RAM (aparato base 6ES7677-2DB40-0AA0), 128 GB CFast con Windows 10 IoT Enterprise LTSC 2019 64 bits, y controlador por software S7-1500 CPU 1505SP V2x preinstalado; interfaces: 1 slot CFast, 1 slot SD/MMC, 1 conexión para ET 200SP BusAdapter PROFINET, 1 Ethernet de 10/100/1000 Mbits/s, 2 USB 3.0; 2 USB 2.0, 1 DisplayPort; documentación en CFast, imagen de restauración en CFast   </t>
  </si>
  <si>
    <t xml:space="preserve">SIMATIC ET 200SP Open Controller, CPU 1515SP PC2 T, 8 GB de RAM (aparato base 6ES7677-2DB40-0AA0), 128 GB CFast con Windows 10 IoT Enterprise LTSC 2019 64 bits, y controlador por software S7-1500 CPU 1505SP T V2x preinstalado; interfaces: 1 slot CFast, 1 slot SD/MMC, 1 conexión para ET 200SP BusAdapter PROFINET, 1 Ethernet de 10/100/1000 Mbits/s, 2 USB 3.0; 2 USB 2.0, 1 DisplayPort; documentación en CFast, imagen de restauración en CFast   </t>
  </si>
  <si>
    <t xml:space="preserve">SIMATIC ET 200SP Open Controller, CPU 1515SP PC2 + HMI 128PT, 8 GB de RAM (aparato base 6ES7677-2DB40-0AA0), 128 GB CFast con Windows 10 IoT Enterprise LTSC 2019 64 bits, controlador por software S7-1500 CPU 1505SP V2x y WinCC Runtime Advanced V17 preinstalado, con licencia de 128 PowerTags; interfaces: 1 slot CFast, 1 slot SD/MMC, 1 conexión para ET 200SP BusAdapter PROFINET, 1 Ethernet de 10/100/1000 Mbits/s, 2 USB 3.0, 2 USB 2.0, 1 DisplayPort; documentación en CFast,   </t>
  </si>
  <si>
    <t xml:space="preserve">SIMATIC ET 200SP Open Controller, CPU 1515SP PC2 + HMI 512PT, 8 GB de RAM (aparato base 6ES7677-2DB40-0AA0), 128 GB CFast con Windows 10 IoT Enterprise LTSC 2019 64 bits, controlador por software S7-1500 CPU 1505SP V2x y WinCC Runtime Advanced V17 preinstalado, con licencia de 512 PowerTags; interfaces: 1 slot CFast, 1 slot SD/MMC, 1 conexión para ET 200SP BusAdapter PROFINET, 1 Ethernet de 10/100/1000 Mbits/s, 2 USB 3.0, 2 USB 2.0, 1 DisplayPort; documentación en CFast,   </t>
  </si>
  <si>
    <t xml:space="preserve">SIMATIC ET 200SP Open Controller, CPU 1515SP PC2 + HMI 2048PT, 8 GB de RAM (aparato base 6ES7677-2DB40-0AA0), 128 GB CFast con Windows 10 IoT Enterprise LTSC 2019 64 bits, controlador por software S7-1500 CPU 1505SP V2x y WinCC Runtime Advanced V17 preinstalado, con licencia de 2048 PowerTags; interfaces: 1 slot CFast, 1 slot SD/MMC, 1 conexión para ET 200SP BusAdapter PROFINET, 1 Ethernet de 10/100/1000 Mbits/s, 2 USB 3.0, 2 USB 2.0, 1 DisplayPort; documentación en CFast,   </t>
  </si>
  <si>
    <t xml:space="preserve">SIMATIC ET 200MP. PROFINET IO-DEVICE INTERFACEMODUL IM 155-5 PN ST PARA MOD. ELECTRON. ET 200MP; HASTA 12 MODULOS IO SIN ALIM; HASTA 30 MODULOS IO CON FUENTE ALIMENTACION ADICIONAL; 2PORT-SWITCH INTEGRADO; RJ45 SHARED DEVICE; MRP; IRT &gt;=0,25MS; APTO PARA MODO ISOCRONO FW-UPDATE; I&amp;M0...3; FSU CON 500MS   </t>
  </si>
  <si>
    <t xml:space="preserve">SIMATIC ET 200MP. Conexión PROFIBUS IM 155-5 DP ST para máx. 12 módulos S7-1500 Incl. conector de conexión PROFIBUS (6ES7972-0BB70-0XA0)   </t>
  </si>
  <si>
    <t xml:space="preserve">SIMATIC DP, Módulo de interfaz ET 200M IM 153-4 PN IO para máx. 12 módulos S7-300, Funciones avanzadas: TIEMPO REAL isócrono Comunicación clase 1 y 2, Sustitución de módulo sin PG, Funcionamiento sin MMC, mantenimiento Compatibilidad con módulos IO nuevos   </t>
  </si>
  <si>
    <t xml:space="preserve">SIMATIC DP, módulo de interfaz IM 153-1, para ET 200M, para máx. 8 módulos S7-300   </t>
  </si>
  <si>
    <t xml:space="preserve">SIMATIC DP, módulo de bus para ET200M para alojar una fuente de alimentación y un IM153 para función desenchufar y enchufar durante el funcionamiento Run incl. tapa para módulos de bus   </t>
  </si>
  <si>
    <t xml:space="preserve">SIMATIC HMI KP400 Comfort, Comfort Panel, mando por teclado, pantalla panorámica TFT 4", 16 millones de colores, interfaz PROFINET, interfaz MPI/PROFIBUS DP, memoria de configuración de 4 MB, Windows CE 6.0, configurable a partir de WinCC Comfort V11   </t>
  </si>
  <si>
    <t xml:space="preserve">SIMATIC HMI KTP400 Comfort, Comfort Panel, manejo con teclado/táctil, pantalla panorámica TFT 4", 16 millones de colores, interfaz PROFINET, interfaz MPI/PROFIBUS DP, memoria de configuración de 4 MB, Windows CE 6.0, configurable a partir de WinCC Comfort V11   </t>
  </si>
  <si>
    <t xml:space="preserve">SIMATIC HMI KP700 Comfort, Comfort Panel, mando por teclado, pantalla panorámica TFT 7", 16 millones de colores, interfaz PROFINET, interfaz MPI/PROFIBUS DP, memoria de configuración de 12 MB, Windows CE 6.0, configurable a partir de WinCC Comfort V11   </t>
  </si>
  <si>
    <t xml:space="preserve">SIMATIC HMI TP700 Comfort, Comfort Panel, mando táctil, pantalla panorámica TFT 7", 16 millones de colores, interfaz PROFINET, interfaz MPI/PROFIBUS DP, memoria de configuración de 12 MB, Windows CE 6.0, configurable a partir de WinCC Comfort V11   </t>
  </si>
  <si>
    <t xml:space="preserve">SIMATIC HMI KP900 Comfort, Comfort Panel, mando por teclado, pantalla panorámica TFT 9", 16 millones de colores, interfaz PROFINET, interfaz MPI/PROFIBUS DP, memoria de configuración de 12 MB, Windows CE 6.0, configurable a partir de WinCC Comfort V11   </t>
  </si>
  <si>
    <t xml:space="preserve">SIMATIC HMI TP900 Comfort, Comfort Panel, mando táctil, pantalla panorámica TFT 9", 16 millones de colores, interfaz PROFINET, interfaz MPI/PROFIBUS DP, memoria de configuración de 12 MB, Windows CE 6.0, configurable a partir de WinCC Comfort V11   </t>
  </si>
  <si>
    <t xml:space="preserve">SIMATIC HMI KP1200 Comfort, Comfort Panel, mando por teclado, pantalla panorámica TFT 12", 16 millones de colores, interfaz PROFINET, interfaz MPI/PROFIBUS DP, memoria de configuración de 12 MB, Windows CE 6.0, configurable a partir de WinCC Comfort V11   </t>
  </si>
  <si>
    <t xml:space="preserve">SIMATIC HMI TP1200 Comfort, Comfort Panel, mando táctil, pantalla panorámica TFT 12", 16 millones de colores, interfaz PROFINET, interfaz MPI/PROFIBUS DP, memoria de configuración de 12 MB, Windows CE 6.0, configurable a partir de WinCC Comfort V11   </t>
  </si>
  <si>
    <t xml:space="preserve">SIMATIC HMI TP1500 Comfort, Comfort Panel, mando táctil, pantalla TFT panorámica de 15", 16 millones de colores, interfaz PROFINET, interfaz MPI/PROFIBUS DP, memoria de configuración de 24 MB, WEC 2013, configurable a partir de WinCC Comfort V14 SP1 con HSP, temperatura ambiente hasta 50 °C (hasta 55 °C con limitaciones)   </t>
  </si>
  <si>
    <t xml:space="preserve">SIMATIC HMI TP1900 Comfort, Comfort Panel, mando táctil, Pantalla TFT panorámica de 19", 16 millones de colores, Interfaz PROFINET, Interfaz MPI/PROFIBUS DP, memoria de configuración de 24 MB, WEC 2013, configurable a partir de WinCC Comfort V14 SP1 con HSP   </t>
  </si>
  <si>
    <t xml:space="preserve">SIMATIC HMI TP2200 Comfort, Comfort Panel, mando táctil, Pantalla TFT panorámica de 22", 16 millones de colores, Interfaz PROFINET, Interfaz MPI/PROFIBUS DP, memoria de configuración de 24 MB, WEC 2013, configurable a partir de WinCC Comfort V14 SP1 con HSP   </t>
  </si>
  <si>
    <t xml:space="preserve">tarjeta de memoria SD SIMATIC Secure Digital Card de 2 GB para equipos con el correspondiente slot más información, cantidad y contenido: ver datos técnicos   </t>
  </si>
  <si>
    <t xml:space="preserve">SIMATIC HMI MTP700, Unified Comfort Panel, mando táctil, display TFT panorámico de 7", 16 millones de colores, interfaz PROFINET, configurable a partir de WinCC Unified Comfort V16, incluye software Open Source que se cede gratuitamente ver DVD adjunto   </t>
  </si>
  <si>
    <t xml:space="preserve">SIMATIC HMI MTP1000, Unified Comfort Panel, mando táctil, display TFT panorámico de 10,1", 16 millones de colores, interfaz PROFINET, configurable a partir de WinCC Unified Comfort V16, incluye software Open Source que se cede gratuitamente ver DVD adjunto   </t>
  </si>
  <si>
    <t xml:space="preserve">SIMATIC HMI MTP1200, Unified Comfort Panel, mando táctil, display TFT panorámico de 12,1", 16 millones de colores, interfaz PROFINET, configurable a partir de WinCC Unified Comfort V16, incluye software Open Source que se cede gratuitamente ver DVD adjunto   </t>
  </si>
  <si>
    <t xml:space="preserve">SIMATIC HMI MTP1500, Unified Comfort Panel, mando táctil, display TFT panorámico de 15,6", 16 millones de colores, interfaz PROFINET, configurable a partir de WinCC Unified Comfort V16, incluye software Open Source que se cede gratuitamente ver DVD adjunto   </t>
  </si>
  <si>
    <t xml:space="preserve">SIMATIC HMI MTP1900, Unified Comfort Panel, mando táctil, display TFT panorámico de 18,5", 16 millones de colores, interfaz PROFINET, configurable a partir de WinCC Unified Comfort V16, incluye software Open Source que se cede gratuitamente ver DVD adjunto   </t>
  </si>
  <si>
    <t xml:space="preserve">SIMATIC HMI MTP2200, Unified Comfort Panel, mando táctil, display TFT panorámico de 21,5", 16 millones de colores, interfaz PROFINET, configurable a partir de WinCC Unified Comfort V16, incluye software Open Source que se cede gratuitamente ver DVD adjunto   </t>
  </si>
  <si>
    <t xml:space="preserve">SIMATIC WinCC Basic V18, software de ingeniería en el TIA Portal; Floating License; software, documentación y clave de licencia para descargar; clase A; en 9 idiomas: de,en,zh incluidos, fr,es,it,ru,jp,ko para descargar; para configurar SIMATIC Basic Panels. consultar habilitación del producto: support.industry.siemens.com ID de artículo: 109813587 ******************************* dirección de correo electrónico del destinatario de la mercancía necesaria para la entrega   </t>
  </si>
  <si>
    <t xml:space="preserve">SIMATIC WinCC Comfort V18, software de ingeniería en el TIA Portal; Floating License; software, documentación y clave de licencia para descargar; clase A; en 9 idiomas: de,en,zh incluidos, fr,es,it,ru,jp,ko para descargar; para configurar paneles SIMATIC. consultar habilitación del producto: support.industry.siemens.com ID de artículo: 109813587 ******************************* dirección de correo electrónico del destinatario de la mercancía necesaria para la entrega   </t>
  </si>
  <si>
    <t xml:space="preserve">SIMATIC WinCC Advanced V18, software de ingeniería en el TIA Portal; Floating License; software, documentación y clave de licencia para descargar; clase A; en 9 idiomas: de,en,zh incluidos, fr,es,it,ru,jp,ko para descargar; para configurar paneles SIMATIC, WinCC Runtime Advanced, WinCC Unified PC Runtime. consultar habilitación del producto: support.industry.siemens.com ID de artículo: 109813587 ******************************* dirección de correo electrónico del destinatario de la mercancía necesaria para la entrega   </t>
  </si>
  <si>
    <t xml:space="preserve">SIMATIC WinCC Professional V18, 512 PowerTags, software de ingeniería en el TIA Portal; Floating License; software, documentación y clave de licencia para descargar; clase A; en 9 idiomas: de,en,zh incluidos, fr,es,it,ru,jp,ko para descargar; para configurar paneles SIMATIC, WinCC Runtime Advanced, WinCC RT Prof. (512 PowerTags), WinCC Unified PC Runtime. consultar habilitación del producto: support.industry.siemens.com ID de artículo: 109813587 ******************************* dirección de correo electrónico del destinatario de la mercancía necesaria para la(*)   </t>
  </si>
  <si>
    <t xml:space="preserve">SIMATIC WinCC Professional V17, 4096 PowerTags, software de ingeniería en el TIA Portal; Floating License; software, documentación y clave de licencia para descargar; clase A; en 6 idiomas: de,en,fr,es,it,zh; para configurar paneles SIMATIC, WinCC Runtime Advanced, WinCC RT Prof. (4096 PowerTags) WinCC Unified PC Runtime. Tenga en cuenta la habilitación del producto: support.industry.siemens.com ID de artículo: 109795525 ******************************* dirección de e-mail del destinatario de la mercancía imprescindible para la entrega   </t>
  </si>
  <si>
    <t xml:space="preserve">SIMATIC WinCC Professional V18, máx. PowerTags, software de ingeniería en el TIA Portal; Floating License; software, documentación y clave de licencia para descargar; clase A; en 9 idiomas: de,en,zh incluidos, fr,es,it,ru,jp,ko para descargar; para configurar paneles SIMATIC, WinCC Runtime Advanced, WinCC RT Prof. (máx. PowerTags) WinCC Unified PC Runtime. consultar habilitación del producto: support.industry.siemens.com ID de artículo: 109813587 ******************************* dirección de correo electrónico del destinatario de la mercancía necesaria para la(*)   </t>
  </si>
  <si>
    <t xml:space="preserve">SIMATIC WinCC Basic V18, upgrade V11..V17 -&gt; V18; software de ingeniería en el TIA Portal; Floating License; software, documentación y clave de licencia para descargar; clase A; en 9 idiomas: de,en,zh incluidos, fr,es,it,ru,jp,ko para descargar; para configurar SIMATIC Basic Panels. consultar habilitación del producto: support.industry.siemens.com ID de artículo: 109813587 ******************************* dirección de correo electrónico del destinatario de la mercancía necesaria para la entrega   </t>
  </si>
  <si>
    <t xml:space="preserve">SIMATIC WinCC Comfort V18, upgrade V11..V17 -&gt; V18 o bien V11..V17 Combo-&gt; V18 Combo; software de ingeniería en el TIA Portal; Floating License; software, documentación y clave de licencia para descargar; clase A; en 9 idiomas: de,en,zh incluidos, fr,es,it,ru,jp,ko para descargar; para configurar paneles SIMATIC. consultar habilitación del producto: support.industry.siemens.com ID de artículo: 109813587 ******************************* dirección de correo electrónico del destinatario de la mercancía necesaria para la entrega   </t>
  </si>
  <si>
    <t xml:space="preserve">SIMATIC WinCC Advanced V18, upgrade V11..V17 -&gt; V18 o bien V11..V17 Combo-&gt; V18 Combo; software de ingeniería en el TIA Portal; Floating License; SW, documentación y licencia para su descarga; clase A; en 9 idiomas: de,en,zh incluidos, fr,es,it,ru,jp,ko para descargar; para configurar paneles SIMATIC, WinCC Runtime Advanced, WinCC Unified PC Runtime. consultar habilitación del producto: support.industry.siemens.com ID de artículo: 109813587 ******************************* dirección de correo electrónico del destinatario de la mercancía necesaria para la(*)   </t>
  </si>
  <si>
    <t xml:space="preserve">SIMATIC WinCC Professional V18, 512 PowerTags, upgrade V11..V17 -&gt; V18 o V11..V17 Combo-&gt; V18 Combo; ingeniería en el TIA Portal; Floating License; SW, documentación y clave de licencia para descarga; clase A; en 9 idiomas: de,en,zh incluidos, fr,es,it,ru,jp,ko para descargar; para configurar SIMATIC Panels, WinCC RT Advanced, WinCC RT Prof. (512 PowerTags), WinCC Unified PC Runtime. consultar habilitación del producto: support.industry.siemens.com ID de artículo: 109813587 ******************************* dirección de correo electrónico del destinatario de la(*)   </t>
  </si>
  <si>
    <t xml:space="preserve">SIMATIC WinCC Professional V18, 4096 PowerTags, upgrade V11..V17 -&gt; V18 o V11..V17 Combo-&gt; V18 Combo; ingeniería en el TIA Portal; Floating License; SW, documentación y clave de licencia para descarga; clase A; en 9 idiomas: de,en,zh incluidos, fr,es,it,ru,jp,ko para descargar; para configurar SIMATIC Panels, WinCC RT Advanced, WinCC RT Prof. (4096 PowerTags) WinCC Unified PC Runtime. consultar habilitación del producto: support.industry.siemens.com ID de artículo: 109813587 ******************************* dirección de correo electrón(*)   </t>
  </si>
  <si>
    <t xml:space="preserve">SIMATIC WinCC Professional V18, máx. PowerTags, upgrade V11..V17 -&gt; V18 o V11..V17 Combo-&gt; V18 Combo; ingeniería en el TIA Portal; Floating License; SW, documentación y clave de licencia para descarga; clase A; en 9 idiomas: de,en,zh incluidos, fr,es,it,ru,jp,ko para descargar; para configurar SIMATIC Panels, WinCC RT Advanced, WinCC RT Prof. (máx. PowerTags) WinCC Unified PC Runtime. consultar habilitación del producto: support.industry.siemens.com ID de artículo: 109813587 ******************************* dirección de correo electrón(*)   </t>
  </si>
  <si>
    <t xml:space="preserve">SIMATIC WinCC Runtime Advanced 128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</si>
  <si>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512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</si>
  <si>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2048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</si>
  <si>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4096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</si>
  <si>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8192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</si>
  <si>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16384 PowerTags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</si>
  <si>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PowerPack 128 PowerTags -&gt; 512 PowerTags V11...V16 (sin cambio de versión); software runtime en el TIA Portal; Single License; sin software ni documentación; clave de licencia en memoria USB; clase A ***************************** ** Contenido: 1 USB   </t>
  </si>
  <si>
    <t xml:space="preserve">SIMATIC WinCC Runtime Advanced PowerPack 512 PowerTags -&gt; 2048 PowerTags V11...V16 (sin cambio de versión); software runtime en el TIA Portal; Single License; sin software ni documentación; clave de licencia en memoria USB; clase A ***************************** ** Contenido: 1 USB   </t>
  </si>
  <si>
    <t xml:space="preserve">SIMATIC WinCC Runtime Advanced PowerPack 2048 PowerTags -&gt; 4096 PowerTags V11...V16 (sin cambio de versión); software runtime en el TIA Portal; Single License; sin software ni documentación; clave de licencia en memoria USB; clase A ***************************** ** Contenido: 1 USB   </t>
  </si>
  <si>
    <t xml:space="preserve">SIMATIC WinCC Runtime Advanced PowerPack 4096 PowerTags -&gt; 8192 PowerTags V11...V16 (sin cambio de versión); software runtime en el TIA Portal; Single License; sin software ni documentación; clave de licencia en memoria USB; clase A ***************************** ** Contenido: 1 USB   </t>
  </si>
  <si>
    <t xml:space="preserve">SIMATIC WinCC Runtime Advanced PowerPack 8192 PowerTags -&gt; 16384 PowerTags V11...V16 (sin cambio de versión); software runtime en el TIA Portal; Single License; sin software ni documentación; clave de licencia en memoria USB; clase A ***************************** ** Contenido: 1 USB   </t>
  </si>
  <si>
    <t xml:space="preserve">SIMATIC WinCC Runtime Advanced 128 PowerTags V17, Upgrade V11..V16 -&gt;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</si>
  <si>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512 PowerTags V17, Upgrade V11..V16 -&gt;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</si>
  <si>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2048 PowerTags V17, Upgrade V11..V16 -&gt;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</si>
  <si>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4096 PowerTags V17, Upgrade V11..V16 -&gt;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</si>
  <si>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Runtime Advanced 8192 o 16384 PowerTags V17, Upgrade V11..V16 -&gt; V17; software runtime en el TIA Portal; Single License; software, documentación y clave de licencia para descargar; clase A; en 6 idiomas: de,en,fr,es,it,zh; tenga en cuenta la habilitación del producto: support.industry.siemens.com ID de artículo: 109795525 ******************************* dirección de e-mail del destinatario de la mercancía imprescindible para la entrega   </t>
  </si>
  <si>
    <t xml:space="preserve">SIMATIC WinCC Unified V18 Comfort Engineering, software de ingeniería en el TIA Portal; Floating License; con software, documentación y clave de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</si>
  <si>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PC Engineering 10k PowerTags, software de ingeniería en el TIA Portal; Floating License; con software, documentación y clave de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</si>
  <si>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PC Engineering 100k PowerTags, software de ingeniería en el TIA Portal; Floating License; con software, documentación y clave de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</si>
  <si>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Comfort Engineering, actualización V16-&gt; V18, software de ingeniería en el TIA Portal; Floating License; con software, documentación y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</si>
  <si>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PC Engineering 10k PowerTags, actualización V16 -&gt; V18 software de ingeniería en el TIA Portal; Floating License; con software, documentación y clave de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</si>
  <si>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PC Engineering 100k PowerTags, actualización V16 -&gt; V18 software de ingeniería en el TIA Portal; Floating License; con software, documentación y clave de licencia para su descarga; clase A; en 9 idiomas: de,en,zh incluidos, fr,es,it,ru,jp,ko para descargar; consultar habilitación del producto: support.industry.siemens.com ID de artículo: 109807122 ******************************* dirección de correo electrónico del destinatario de la mercancía necesaria para la entrega   </t>
  </si>
  <si>
    <t xml:space="preserve">SIMATIC WinCC Unified V18 PC Runtime 1k PowerTags, software runtime en el TIA Portal; Single License; con software, documentación y clave de licencia para descargar; clase A; en 5 idiomas: de,en,fr,es,it; consultar habilitación del producto: support.industry.siemens.com ID de artículo: 109807122 ******************************* dirección de correo electrónico del destinatario de la mercancía necesaria para la entrega   </t>
  </si>
  <si>
    <t xml:space="preserve">SIMATIC WinCC Unified V18 PC Runtime 2,5k PowerTags, software runtime en el TIA Portal; Single License; con software, documentación y clave de licencia para descargar; clase A; en 5 idiomas: de,en,fr,es,it; consultar habilitación del producto: support.industry.siemens.com ID de artículo: 109807122 ******************************* dirección de correo electrónico del destinatario de la mercancía necesaria para la entrega   </t>
  </si>
  <si>
    <t xml:space="preserve">SIMATIC WinCC Unified V18 PC Runtime 5k PowerTags, software runtime en el TIA Portal; Single License; con software, documentación y clave de licencia para descargar; clase A; en 5 idiomas: de,en,fr,es,it; consultar habilitación del producto: support.industry.siemens.com ID de artículo: 109807122 ******************************* dirección de correo electrónico del destinatario de la mercancía necesaria para la entrega   </t>
  </si>
  <si>
    <t xml:space="preserve">SIMATIC WinCC Unified V18 PC Runtime 10k PowerTags, software runtime en el TIA Portal; Single License; con software, documentación y clave de licencia para descargar; clase A; en 5 idiomas: de,en,fr,es,it; consultar habilitación del producto: support.industry.siemens.com ID de artículo: 109807122 ******************************* dirección de correo electrónico del destinatario de la mercancía necesaria para la entrega   </t>
  </si>
  <si>
    <t xml:space="preserve">SITOP PSU100C 12 V/2 A fuente de alimentación estabilizada entrada: 100-230 V AC (110-300 V DC) salida: 12 V DC/2 A   </t>
  </si>
  <si>
    <t xml:space="preserve">SITOP PSU100C 24 V/2,5 A fuente de alimentación estabilizada entrada: 120-230 V AC (110-300 V DC) salida: 24 V DC/2,5 A   </t>
  </si>
  <si>
    <t xml:space="preserve">SITOP PSU100C 24 V/4 A fuente de alimentación estabilizada entrada: 120-230 V AC (110-300 V DC) salida: 24 V DC/4 A   </t>
  </si>
  <si>
    <t xml:space="preserve">SITOP PSU100L 24 V/10 A Fuente de alimentación estabilizada entrada: AC 120/230 V salida: DC 24 V/10 A   </t>
  </si>
  <si>
    <t xml:space="preserve">SITOP PSU100S 24 V/2,5 A fuente de alimentación estabilizada entrada: 120/230 V AC salida: 24 V DC/2,5 A   </t>
  </si>
  <si>
    <t xml:space="preserve">SITOP PSU100S 24 V/5 A fuente de alimentación estabilizada entrada: 120/230 V AC salida: 24 V DC/5 A   </t>
  </si>
  <si>
    <t xml:space="preserve">SITOP PSU100S 24 V/10 A fuente de alimentación estabilizada entrada: 120/230 V AC salida: 24 V DC/10 A   </t>
  </si>
  <si>
    <t xml:space="preserve">SITOP PSU6200 24 V/2,5 A Fuente de alimentación estabilizada entrada: 120-230 V AC (120-240 V DC) salida: 24 V DC/2,5 A   </t>
  </si>
  <si>
    <t xml:space="preserve">SITOP PSU6200 24 V/5 A Fuente de alimentación estabilizada entrada: 120-230 V AC (120-240 V DC) salida: 24 V DC/5 A   </t>
  </si>
  <si>
    <t xml:space="preserve">SITOP PSU6200 24 V/10 A fuente de alimentación estabilizada entrada: 120-230 V AC (110 - 240 V DC) salida: 24 V DC/10 A con interfaz de diagnóstico   </t>
  </si>
  <si>
    <t xml:space="preserve">SITOP PSU6200 24 V/20 A fuente de alimentación estabilizada entrada: 120-230 V AC (110 - 240 V DC) salida: 24 V DC/20 A con interfaz de diagnóstico   </t>
  </si>
  <si>
    <t xml:space="preserve">SITOP PSU200M 5 A fuente de alimentación estabilizada entrada: 120/230-500 V AC salida: 24 V DC/5 A   </t>
  </si>
  <si>
    <t xml:space="preserve">SITOP PSU200M 10 A fuente de alimentación estabilizada entrada: 120/230-500 V AC salida: 24 V DC/10 A   </t>
  </si>
  <si>
    <t xml:space="preserve">SITOP PSU400M 20 A Convertidor DC/DC entrada: DC 600 V salida: DC 24 V/20 A   </t>
  </si>
  <si>
    <t xml:space="preserve">SITOP PSU8200 20 A fuente de alimentación estabilizada entrada: 120-230 V AC 110-220 V DC, salida: 24 V DC/20 A   </t>
  </si>
  <si>
    <t xml:space="preserve">SITOP PSU8200 24 V/20 A fuente de alimentación estabilizada entrada: 400-500 V 3 AC salida: 24 V DC/20 A   </t>
  </si>
  <si>
    <t xml:space="preserve">SITOP PSU8200 24 V/40 A fuente de alimentación estabilizada entrada: 400-500 V 3 AC salida: 24 V DC/40 A   </t>
  </si>
  <si>
    <t xml:space="preserve">SITOP PSU8200 24 V/40 A fuente de alimentación estabilizada entrada: 120/230 V AC salida: 24 V DC/40 A   </t>
  </si>
  <si>
    <t xml:space="preserve">módulo de respaldo SITOP PSE201U tiempo de respaldo de 100 ms a 10 s según la corriente de carga   </t>
  </si>
  <si>
    <t xml:space="preserve">SITOP PSE202U 10A módulo de redundancia Entrada/salida: 24 V DC apto para desacoplar dos fuentes de alimentación SITOP con una intensidad de salida de 5 A máx. cada una   </t>
  </si>
  <si>
    <t xml:space="preserve">SITOP PSE200U 3 A módulo de corte selectivo de 4 canales entrada: 24 V DC/12 A salida: 24 V DC/4x 3 A umbral ajustable 0,5-3 A con contacto de señalización común   </t>
  </si>
  <si>
    <t xml:space="preserve">SITOP UPS1600 10 A Ethernet/ PROFINET variante ininterrumpida de fuente de alimentación con interfaz Ethernet/ PROFINET/OPC UA Server/servidor web entrada: 24 V DC salida: 24 V DC/10 A   </t>
  </si>
  <si>
    <t xml:space="preserve">SITOP BAT1600 24 V DC 3,2 Ah Pb módulo de batería con acumuladores de plomo cerrados y batería de plomo para SITOP UPS1600   </t>
  </si>
  <si>
    <t xml:space="preserve">SITOP UPS1100 módulo de batería con acumuladores sin mantenimiento cerrados de plomo para módulos SITOP UPS DC 24 V DC 7 Ah   </t>
  </si>
  <si>
    <t xml:space="preserve">SITOP PSU8600 3AC 40A/4x10A PN fuente de alimentación estabilizada entrada: 400-500 V 3 AC salida: 24 V DC/40 A/4x 10 A con conexión PN/IE servidor web integrado servidor OPC UA integrado   </t>
  </si>
  <si>
    <t xml:space="preserve">SITOP PSU8600 3AC 20A/4x5A PN fuente de alimentación estabilizada entrada: 400-500 V 3 AC salida: 24 V DC/20 A/4x 5 A con conexión PN/IE servidor web integrado servidor OPC UA integrado   </t>
  </si>
  <si>
    <t xml:space="preserve">SITOP CNX8600 4x5 A módulo de ampliación para PSU8600 salida: 24 V DC/4x 5 A   </t>
  </si>
  <si>
    <t xml:space="preserve">SITOP CNX8600 4x10 A módulo de ampliación para PSU8600 salida: 24 V DC/4x 10 A   </t>
  </si>
  <si>
    <t xml:space="preserve">SITOP BUF8600 100 ms módulo de respaldo para PSU8600 capacidad de respaldo 100 ms/40 A con condensadores electrolíticos sin mantenimiento   </t>
  </si>
  <si>
    <t xml:space="preserve">SITOP BUF8600 300 ms módulo de respaldo para PSU8600 capacidad de respaldo 300 ms/40 A con condensadores electrolíticos sin mantenimiento   </t>
  </si>
  <si>
    <t xml:space="preserve">PROFIBUS FC Standard Cable GP, cable de bus bifilar, apantallado, diseño especial para montaje rápido, unidad de suministro: máx. 1000 m, pedido mínimo 20 m venta por metros   </t>
  </si>
  <si>
    <t xml:space="preserve">Industrial Ethernet FC TP Standard Cable, GP 2x2 (PROFINET tipo A), cable de instalación de par trenzado para conexión a IE FC RJ45 2x2, para uso universal, 4 hilos, apantallado Cat 5E, venta por metros, unidad de suministro máx. 4000 m, pedido mínimo 20 m   </t>
  </si>
  <si>
    <t xml:space="preserve">SIMATIC DP, conector de conexión para PROFIBUS hasta 12 Mbits/s Salida de cable a 90°, conexión por perforación del aislamiento FastConnect, con conector hembra para PG 15,8x 59x 35,6 mm (An x Al x P)   </t>
  </si>
  <si>
    <t xml:space="preserve">PROFIBUS FC RS 485 Plug 180 conector PROFIBUS con conector FastConnect y salida de cable axial para PC industrial, SIMATIC OP, OLM; velocidad de transferencia: 12 Mbits/s, resistencia de cierre con función de seccionamiento, caja de plástico   </t>
  </si>
  <si>
    <t xml:space="preserve">conector de bus PROFIBUS con salida de cable axial para PC industrial, SIMATIC OP, OLM; velocidad de transferencia 12 Mbits/s; resistencia de cierre con función de seccionamiento, caja de metal   </t>
  </si>
  <si>
    <t xml:space="preserve">SIMATIC DP, conector de conexión para PROFIBUS hasta 12 Mbits/s Salida de cable a 90°, conexión por perforación del aislamiento FastConnect, sin conector hembra para PG 15,8x 59x 35,6 mm (An x Al x P)   </t>
  </si>
  <si>
    <t xml:space="preserve">Industrial Ethernet FastConnect RJ45 Plug 180 2x2, conector RJ45 (10/100 Mbits/s) con caja de metal robusta y sistema de conexión FC, para IE FC Cable 2x2; salida de cable a 180° 1 paquete = 10 unidades   </t>
  </si>
  <si>
    <t xml:space="preserve">Industrial Ethernet FastConnect RJ45 Plug 90 2x2, conector RJ45 (10/100 Mbits/s) con caja de metal robusta y sistema de conexión FC, para IE FC Cable 2x2; salida de cable a 90° 1 paquete = 10 unidades   </t>
  </si>
  <si>
    <t xml:space="preserve">Industrial Ethernet FastConnect RJ45 Plug 180 2x2, conector RJ45 (10/100 Mbits/s) con caja de metal robusta y sistema de conexión FC, para IE FC Cable 2x2; salida de cable a 180° 1 paquete = 1 unidad   </t>
  </si>
  <si>
    <t xml:space="preserve">PROFIBUS FastConnect Stripping Tool, pelacables para pelado rápido de cable de bus PROFIBUS FastConnect .   </t>
  </si>
  <si>
    <t xml:space="preserve">Industrial Ethernet FastConnect Stripping Tool, pelacables para pelado rápido de cables IE FastConnect   </t>
  </si>
  <si>
    <t xml:space="preserve">SCALANCE XB005 unmanaged Industrial Ethernet Switch para 10/100 Mbits/s; para configurar pequeñas topologías en estrella y en línea; diagnóstico LED, IP20, 24 V AC/DC fuente de alimentación, con 5 10/100 Mbit/s Twisted Pair Ports con conectores hembra RJ45; manual disponible para su descarga .   </t>
  </si>
  <si>
    <t xml:space="preserve">SCALANCE XB008 unmanaged Industrial Ethernet Switch para 10/100 Mbits/s; para configurar pequeñas topologías en estrella y en línea; diagnóstico LED, IP20, 24 V AC/DC fuente de alimentación, con 8 10/100 Mbit/s Twisted Pair Ports con conectores hembra RJ45; manual disponible para su descarga .   </t>
  </si>
  <si>
    <t xml:space="preserve">SCALANCE XC108, IE unmanaged switch, 8x 10/100 Mbits/s puertos RJ45, diagnóstico LED, contacto de señalización de fallo con pulsador Set, variante redundante de fuente de alimentación manual disponible para su descarga .   </t>
  </si>
  <si>
    <t xml:space="preserve">SCALANCE XB208 manageable Layer 2 IE Switch, 8 puertos RJ45 10/100 Mbits/s, 1 puerto de consola; LED de diagnóstico alimentación redundante con certificación IEC 62443-4-2; rango de temperatura de 0 °C a +60 °C; montaje sobre perfil DIN; PROFINET predeterminado   </t>
  </si>
  <si>
    <t xml:space="preserve">SCALANCE XC208 manageable Layer 2 IE Switch; con certificación IEC 62443-4-2; 8 puertos RJ45 10/100 Mbits/s; 1 puerto de consola; LED de diagnóstico; alimentación redundante; rango de temperaturas de –40 °C a +70 °C; montaje: perfil DIN/soporte S7/pared funciones de redundancia Office Features (RSTP, VLAN,...); PROFINET IO Device conforme con EtherNet/IP ranura para C-PLUG;   </t>
  </si>
  <si>
    <t xml:space="preserve">SCALANCE XB216 manageable Layer 2 IE Switch, 16x puertos RJ45 10/100 Mbits/s, 1 puerto de consola, LED de diagnóstico alimentación redundante con certificación IEC 62443-4-2; rango de temperatura de 0 °C a +60 °C; montaje sobre perfil DIN, PROFINET IO Device certificado EtherNet/IP, PROFINET predeterminado   </t>
  </si>
  <si>
    <t xml:space="preserve">SCALANCE XC206-2 manageable Layer 2 IE Switch; con certificación IEC 62443-4-2; 6 puertos RJ45 100 Mbits/s; 2 puertos ST/BFOC 100 Mbits/s; 1 puerto de consola; LED de diagnóstico; alimentación redundante; rango de temperaturas de –40 °C a +70 °C; montaje: perfil DIN/soporte S7/pared funciones de redundancia; Office Features (RSTP, VLAN,...); PROFINET IO Device; conforme con EtherNet/IP ranura para C-PLUG;   </t>
  </si>
  <si>
    <t>https://web.com</t>
  </si>
  <si>
    <t>PAC3120</t>
  </si>
  <si>
    <t>SENTRON PAC3120 LCD 96 × 96 mm Dispositivo de vigilancia eléctrica incorporado en panel para medir magnitudes eléctricas Protocolo: Modbus RTU con display gráfico Ue nominal: 690/400 V 45-65 Hz Ie nominal: X/1 A o bien X/5 A AC Energía auxiliar: 100...250 V +– 10 % AC/DC Conexión por borne de tornillo</t>
  </si>
  <si>
    <t>KIT:3WT8322-6AA00-0AA2-Z0</t>
  </si>
  <si>
    <t>Conector de intensidad auxiliar para motorizado</t>
  </si>
  <si>
    <t>https://mall.industry.siemens.com/mall/es/co/Catalog/Product/KIT:3WT8322-6AA00-0AA2-Z0</t>
  </si>
  <si>
    <t>AMP</t>
  </si>
  <si>
    <t>No.</t>
  </si>
  <si>
    <t xml:space="preserve"> </t>
  </si>
  <si>
    <t>MEDIDAS</t>
  </si>
  <si>
    <t>1/8*1/2</t>
  </si>
  <si>
    <t>1/8*5/8</t>
  </si>
  <si>
    <t>1/8*3/4</t>
  </si>
  <si>
    <t>1/8*1</t>
  </si>
  <si>
    <t>1/8*1 1/4</t>
  </si>
  <si>
    <t>1/8*1 1/2</t>
  </si>
  <si>
    <t>3/16*1/2</t>
  </si>
  <si>
    <t>3/16*5/8</t>
  </si>
  <si>
    <t>3/16*3/4</t>
  </si>
  <si>
    <t>3/16*1</t>
  </si>
  <si>
    <t>3/16*1 1/4</t>
  </si>
  <si>
    <t>3/16* 1 1/2</t>
  </si>
  <si>
    <t>3/16*2</t>
  </si>
  <si>
    <t>3/16*2 1/2</t>
  </si>
  <si>
    <t>3/16*3</t>
  </si>
  <si>
    <t>3/16*4</t>
  </si>
  <si>
    <t>1/4*1/2</t>
  </si>
  <si>
    <t>1/4*5/8</t>
  </si>
  <si>
    <t>1/4*3/4</t>
  </si>
  <si>
    <t>1/4*1</t>
  </si>
  <si>
    <t>1/4*1 1/4</t>
  </si>
  <si>
    <t>1/4*1 1/2</t>
  </si>
  <si>
    <t>1/4*2</t>
  </si>
  <si>
    <t>1/4* 2 1/2</t>
  </si>
  <si>
    <t>1/4* 3</t>
  </si>
  <si>
    <t>1/4*4</t>
  </si>
  <si>
    <t>3/8*1</t>
  </si>
  <si>
    <t>3/8*1 1/4</t>
  </si>
  <si>
    <t>3/8*1 1/2</t>
  </si>
  <si>
    <t>3/8*2</t>
  </si>
  <si>
    <t>3/8*2 1/2</t>
  </si>
  <si>
    <t>3/8*3</t>
  </si>
  <si>
    <t>3/8*4</t>
  </si>
  <si>
    <t>3/8*5</t>
  </si>
  <si>
    <t>3/8*6</t>
  </si>
  <si>
    <t>1/2*1</t>
  </si>
  <si>
    <t>1/2*1 1/4</t>
  </si>
  <si>
    <t>1/2*1 1/2</t>
  </si>
  <si>
    <t>1/2*2</t>
  </si>
  <si>
    <t>1/2*2 1/2</t>
  </si>
  <si>
    <t>1/2*3</t>
  </si>
  <si>
    <t>1/2*4</t>
  </si>
  <si>
    <t>1/2*5</t>
  </si>
  <si>
    <t>1/2*6</t>
  </si>
  <si>
    <t>1/8*2</t>
  </si>
  <si>
    <t>1/8*2 1/2</t>
  </si>
  <si>
    <t>1/8*3</t>
  </si>
  <si>
    <t>1/4*5</t>
  </si>
  <si>
    <t>1/4*6</t>
  </si>
  <si>
    <t>3/4*2</t>
  </si>
  <si>
    <t>3/4*3</t>
  </si>
  <si>
    <t>$</t>
  </si>
  <si>
    <t>KIT:3VA1116-5EE36-0AA0-k0 In=112-160A, Ii=1600A</t>
  </si>
  <si>
    <t>2Interruptor de caja moldeada 3VA11 LI 160A-
2Accionamiento motorizado 110-230 Vac-
1Enclavamiento mecánico posterior-
2Contactos auxiliares 240 Vac / Vdc-
2Contactos de alarma 240 Vac / Vdc</t>
  </si>
  <si>
    <t>KIT:3VA1220-5EF32-0AA0-k0 In=140-200A, Ii=1000-2000A</t>
  </si>
  <si>
    <t xml:space="preserve">2Interruptor de caja moldeada 3VA12 LI 200A-
2Accionamiento motorizado 110-230 Vac-
1Enclavamiento mecánico posterior-
2Contactos auxiliares 240 Vac / Vdc -
2Contactos de alarma 240 Vac / Vdc </t>
  </si>
  <si>
    <t>KIT:3VA1225-5EF32-0AA0-k0 In=175-250A, Ii=1000-2000A</t>
  </si>
  <si>
    <t xml:space="preserve">2Interruptor de caja moldeada 3VA12 LI 250A-
2Accionamiento motorizado 110-230 Vac-
1Enclavamiento mecánico posterior-
2Contactos auxiliares 240 Vac / Vdc-
2Contactos de alarma 240 Vac / Vdc  </t>
  </si>
  <si>
    <t>KIT:3VA1340-5EF32-0AA0-k0 In=280-400, Ii=2000-4000A</t>
  </si>
  <si>
    <t xml:space="preserve">2Interruptor de caja moldeada 3VA13 LI 400A-
2Accionamiento motorizado 110-230 Vac-
1Enclavamiento mecánico posterior-
2Contactos auxiliares 240 Vac / Vdc-
2Contactos de alarma 240 Vac / Vdc  </t>
  </si>
  <si>
    <t>KIT:3VA1463-5EF32-0AA0-k0 In=440-630, Ii=2520-5040A</t>
  </si>
  <si>
    <t xml:space="preserve">2Interruptor de caja moldeada 3VA14 LI 630A-
2Accionamiento motorizado 110-230 Vac-
1Enclavamiento mecánico posterior-
2Contactos auxiliares 240 Vac / Vdc-
2Contactos de alarma 240 Vac / Vdc  </t>
  </si>
  <si>
    <t>PAG 134</t>
  </si>
  <si>
    <t>KIT:3VA1216-5MH32-0AA0-Z0 In=160A, Ii=1120-2560A</t>
  </si>
  <si>
    <t xml:space="preserve">2Interruptor MAGNÉTICO de caja moldeada 3VA12 160A-
2Accionamiento motorizado 110-230 Vac-
1Enclavamiento mecánico posterior-
2Contactos auxiliares 240 Vac / Vdc-
2Contactos de alarma 240 Vac / Vdc  </t>
  </si>
  <si>
    <t>KIT:3VA1220-5MH32-0AA0-Z0 In=160A, Ii=1200-2800A</t>
  </si>
  <si>
    <t xml:space="preserve">2Interruptor MAGNÉTICO de caja moldeada 3VA12 200A-
2Accionamiento motorizado 110-230 Vac-
1Enclavamiento mecánico posterior-
2Contactos auxiliares 240 Vac / Vdc-
2Contactos de alarma 240 Vac / Vdc  </t>
  </si>
  <si>
    <t>KIT:3VA1332-5MH32-0AA0-Z0 In=320A, Ii=2240-4480A</t>
  </si>
  <si>
    <t xml:space="preserve">2Interruptor MAGNÉTICO de caja moldeada 3VA13 320A-
2Accionamiento motorizado 110-230 Vac-
1Enclavamiento mecánico posterior-
2Contactos auxiliares 240 Vac / Vdc-
2Contactos de alarma 240 Vac / Vdc  </t>
  </si>
  <si>
    <t>KIT:3VA1450-5MH32-0AA0-Z0 In=500A, Ii=2500-5000A</t>
  </si>
  <si>
    <t xml:space="preserve">2Interruptor MAGNÉTICO de caja moldeada 3VA14 500A-
2Accionamiento motorizado 110-230 Vac-
1Enclavamiento mecánico posterior-
2Contactos auxiliares 240 Vac / Vdc-
2Contactos de alarma 240 Vac / Vdc  </t>
  </si>
  <si>
    <t>KIT:3KC4346-0EA21-0AA3-k0 In=250-630</t>
  </si>
  <si>
    <t>Conmutador de red  RTSE-
Interruptor automático 3VA2 IEC. Clase de poder de corte M
Icu=55kA @ 415V 3 polos, ETU350, LSI, In=630 A regulable Ir=250
A...630 A protección de cortocircuito Isd=1,5...9x Ir</t>
  </si>
  <si>
    <t>KIT:3KC4348-0FA21-0AA3-k0 In=320-800</t>
  </si>
  <si>
    <t>Conmutador de red  RTSE1
Interruptor automático 3VA2 IEC. Clase de poder de corte M
Icu=55kA @ 415V 3 polos, ETU350, LSI, In=800 A regulable Ir=320
A…800 A protección de cortocircuito Isd=1,5…10x Ir</t>
  </si>
  <si>
    <t>KIT:3KC4350-0FA21-0AA3-k0 In=400-1000</t>
  </si>
  <si>
    <t>Conmutador de red  RTSE1
Interruptor automático 3VA2 IEC. Clase de poder de corte M
Icu=55kA @ 415V 3 polos, ETU860, LSIG, In=1000 A regulable
Ir=400 A…1000 A protección de cortocircuito Isd=0,6…10x Ir</t>
  </si>
  <si>
    <t>KIT:3KC4352-0GA21-0AA3-k0 In=500-1250</t>
  </si>
  <si>
    <t>Conmutador de red  RTSE1
Interruptor abierto 3WT IEC Frame I - 1250 Poder de corte
M Icu=55 kA @500 V 3 polos, ETU37WT,  LSING, In=1250 A
protección de sobrecarga Ir=500 A ...1250 A protección de
cortocircuito Isd=1.25...12 x In</t>
  </si>
  <si>
    <t>KIT:3KC4354-0HA21-0AA3-k0 In=640-1600</t>
  </si>
  <si>
    <t>Conmutador de red  RTSE 1
Interruptor abierto 3WT IEC Frame I - 1600 Poder de corte
M Icu=66 kA @500 V 3 polos, ETU37WT,  LSING, In=1600 A
protección de sobrecarga Ir=640 A …1600 A protección de
cortocircuito Isd=1.25...12 x In</t>
  </si>
  <si>
    <t>Conmutador automático ATSE,   1
Interruptor automático 3VA2 IEC. Clase de poder de cortIcu=55kA @ 415V 3 polos, ETU350, LSI, In=630 A regulable Ir=250
A...630 A protección de cortocircuito Isd=1,5...9x Ir</t>
  </si>
  <si>
    <t>KIT:3KC8346-0EA22-0GA3-k0 In=250-630</t>
  </si>
  <si>
    <t>KIT:3KC8348-0FA22-0GA3-k0 In=320-800</t>
  </si>
  <si>
    <t>Conmutador automático ATSE,   1
Interruptor automático 3VA2 IEC. Clase de poder de corte M
Icu=55kA @ 415V 3 polos, ETU350, LSI, In=800 A regulable Ir=320
A…800 A protección de cortocircuito Isd=1,5…10x Ir</t>
  </si>
  <si>
    <t>KIT:3KC8350-0FA22-0GA3-k0 In=400-1000</t>
  </si>
  <si>
    <t>Conmutador automático ATSE,   1
Interruptor automático 3VA2 IEC. Clase de poder de corte M
Icu=55kA @ 415V 3 polos, ETU860, LSIG, In=1000 A regulable
Ir=400 A…1000 A protección de cortocircuito Isd=0,6…10x Ir</t>
  </si>
  <si>
    <t>KIT:3KC8352-0GA22-0GA3-k0 In=500-1250</t>
  </si>
  <si>
    <t>Conmutador automático ATSE,   1
Interruptor abierto 3WT IEC Frame I - 1250 PM Icu=55 kA @500 V 3 polos, ETU37WTprotección de sobrecarga Ir=500 A ...1250 A prcortocircuito Isd=1.25...12 x In</t>
  </si>
  <si>
    <t>KIT:3KC8354-0HA22-0GA3-k0 In=640-1600</t>
  </si>
  <si>
    <t>Conmutador automático ATSE,   1
Interruptor abierto 3WT IEC Frame I - 1600 Poder de corte
M Icu=66 kA @500 V 3 polos, ETU37WT,  LSING, In=1600 A
protección de sobrecarga Ir=640 A …1600 A protección de
cortocircuito Isd=1.25...12 x In</t>
  </si>
  <si>
    <t>Tarjeta de control de
transferencia ATC6300 para el
control de MCCB, ACB y LBS; paratransferencia de carga entre la
fuente de alimentación principal
y la de reserva Instrumento del
panel de control.
Tensión nominal: 100 ... 480 Vac
50/60 Hz.
Posibilidad de tensión auxiliar de
alimentación:
    - 110-240 Vac, 50/60 Hz.
    - 12-24 Vdc.
Parametrizable vía pantalla LCD oPowerconfig.
Capacidad de medición
integrada:    
    - Secuencia de fase.
    - Falla de fase.
    - Valores máximos y mínimos
de tensión.
    - Valores máximos y mínimos
de frecuencia.
    - Desbalance de tensión.
Capacidad de comunicación por
medio de módulos de expansión.</t>
  </si>
  <si>
    <t>KIT:3WT8080-6AA00-0AA2-Z0 In=320-800A, Ii=500-12000A, Tamaño I</t>
  </si>
  <si>
    <t>KIT:3WT8100-6AA00-0AA2-Z0 In=400-1000A, Ii=625-15000A, Tamaño I</t>
  </si>
  <si>
    <t>Interruptor abierto 3WT LSING 1000A2 Accionamiento motorizado y bobina de cierre 
220-240 Vac2
Bobina de disparo 220-240 Vac2
Enclavamiento mecánico por cable Bowden2
Conector de intensidad auxiliar para motorizado</t>
  </si>
  <si>
    <t>KIT:3WT8120-6AA00-0AA2-Z0 In=500-1250A, Ii=800-19200A, Tamaño I</t>
  </si>
  <si>
    <t>KIT:3WT8161-6AA00-0AA2-Z0 In=640-1600A, Ii=1000-24000A, Tamaño I</t>
  </si>
  <si>
    <t>KIT:3WT8202-6AA00-0AA2-Z0 In=800-2000A, Ii=1250-30000A, Tamaño II</t>
  </si>
  <si>
    <t>KIT:3WT8252-6AA00-0AA2-Z0 In=1000-2500A, Ii=1600-38400A, Tamaño II</t>
  </si>
  <si>
    <t>KIT:3WT8322-6AA00-0AA2-Z0  In=1250-3200A, Ii=5000-48000A, Tamaño II</t>
  </si>
  <si>
    <t>nterruptor abierto 3WT LSING 3200A-       Accionamiento motorizado y bobina de cierre 220-240 Vac-    Bobina de disparo 220-240 Vac-   Enclavamiento mecánico por cable Bowden</t>
  </si>
  <si>
    <t>Interruptor abierto 3WT LSING 2500A
2 Accionamiento motorizado y bobina de cierre 
220-240 Vac
2
Bobina de disparo 220-240 Vac
2
Enclavamiento mecánico por cable Bowden
2
Conector de intensidad auxiliar para motorizado</t>
  </si>
  <si>
    <t>Interruptor abierto 3WT LSING 2000A
2 Accionamiento motorizado y bobina de cierre 
220-240 Vac
2
Bobina de disparo 220-240 Vac
2
Enclavamiento mecánico por cable Bowden
2
Conector de intensidad auxiliar para motorizado</t>
  </si>
  <si>
    <t>Interruptor abierto 3WT LSING 1600A
2 Accionamiento motorizado y bobina de cierre 
220-240 Vac
2
Bobina de disparo 220-240 Vac
2
Enclavamiento mecánico por cable Bowden
2
Conector de intensidad auxiliar para motorizado</t>
  </si>
  <si>
    <t>Interruptor abierto 3WT LSING 1250A
2 Accionamiento motorizado y bobina de cierre 
220-240 Vac
2
Bobina de disparo 220-240 Vac
2
Enclavamiento mecánico por cable Bowden
2
Conector de intensidad auxiliar para motorizado</t>
  </si>
  <si>
    <t>Interruptor abierto 3WT LSING 800A2 Accionamiento motorizado y bobina de cierre 2
Bobina de disparo 220-240 Vac2
Enclavamiento mecánico por cable Bowden2
Conector de intensidad auxiliar para motorizado</t>
  </si>
  <si>
    <t>Interruptor abierto 3WT LSING 3200A
2 Accionamiento motorizado y bobina de cierre 
220-240 Vac
Bobina de disparo 220-240 Vac
Enclavamiento mecánico por cable Bowden
Conector de intensidad auxiliar para motorizado</t>
  </si>
  <si>
    <t>LISTA DE PRECIOS COFRE</t>
  </si>
  <si>
    <t>LISTA DE PRECIOS CELDA CERRADA</t>
  </si>
  <si>
    <r>
      <rPr>
        <sz val="11"/>
        <color theme="1"/>
        <rFont val="Tahoma"/>
        <family val="2"/>
      </rPr>
      <t>∑</t>
    </r>
    <r>
      <rPr>
        <sz val="11"/>
        <color theme="1"/>
        <rFont val="Calibri"/>
        <family val="2"/>
      </rPr>
      <t xml:space="preserve"> LADOS</t>
    </r>
  </si>
  <si>
    <t>PRECIO UNITARIO</t>
  </si>
  <si>
    <t>PRECIO TOTAL</t>
  </si>
  <si>
    <t>frente muerto</t>
  </si>
  <si>
    <t>PRECIO UNITARIO DE BASE</t>
  </si>
  <si>
    <t>VALOR TOTAL</t>
  </si>
  <si>
    <t>LISTA DE PRECIOS CELDA DESMONTABLE</t>
  </si>
  <si>
    <t>PRECIO                    TOTAL</t>
  </si>
  <si>
    <t>REF</t>
  </si>
  <si>
    <t>1684C</t>
  </si>
  <si>
    <t>16104C</t>
  </si>
  <si>
    <t>1884C</t>
  </si>
  <si>
    <t>18104C</t>
  </si>
  <si>
    <t>18126C</t>
  </si>
  <si>
    <t>2084C</t>
  </si>
  <si>
    <t>20106C</t>
  </si>
  <si>
    <t>20146C</t>
  </si>
  <si>
    <t>20128C</t>
  </si>
  <si>
    <t>20148C</t>
  </si>
  <si>
    <t>1684D</t>
  </si>
  <si>
    <t>16104D</t>
  </si>
  <si>
    <t>1884D</t>
  </si>
  <si>
    <t>18104D</t>
  </si>
  <si>
    <t>18126D</t>
  </si>
  <si>
    <t>2084D</t>
  </si>
  <si>
    <t>20106D</t>
  </si>
  <si>
    <t>20146D</t>
  </si>
  <si>
    <t>20128D</t>
  </si>
  <si>
    <t>20148D</t>
  </si>
  <si>
    <t>PRES</t>
  </si>
  <si>
    <t>DES</t>
  </si>
  <si>
    <t>TC</t>
  </si>
  <si>
    <t>1.6</t>
  </si>
  <si>
    <t>MATERIALES ELÉCTRICOS Y DE PROTECCÍON</t>
  </si>
  <si>
    <t>CELDA DESMONTABLE DKC - REF CQE</t>
  </si>
  <si>
    <t>Celda auto soportada desmontable, construcción soportada en perfiles montantes para facilitar ingreso de cables o el acople con otros tableros: El suministro incluye:                   
-   TECHO/BASE. (Fabricado en acero de 1,5 m.m, Pintado en RAL 7011 texturizado, Fondo con una entrada de cable ajustable)  
-   PERFILES VERTICALES. (Fabricados en acero Galvanizado de 1,5 m.m. Pintado en RAL 7035 texturizado, 
-   PANELES LATERALES. (Fabricados en acero de 1,5 m.m, Pintado en RAL 7035 texturizado, 8 puntos de fijación), 
-   PUERTA METALICA SENCILLA. (Fabricados en acero de 2 m.m, Pintado en RAL 7035 texturizado, chapa RAM BLOCK de tres puntos), 
-   PANEL POSTERIOR (Fabricados en acero de 1,5 m.m, Pintado en RAL 7035 texturizado, 8 puntos de fijación), 
-   PLACA DE MONTAJE (Fabricado en acero Galvanizado de 1,5 m.m, 6 puntos de fijación), 
-   FRENTE MUERTO (Fabricados en acero de 1 m.m, Pintado en RAL 7035 texturizado, 3 puntos de fijación, cierre chapa hexagonal plástica). 
-   DIMENSIONES:  ALTO 2000 x ANCHO 1200 x PROFUNDO 800.</t>
  </si>
  <si>
    <t>CELDA CERRADA</t>
  </si>
  <si>
    <t>Celda fabricada en lámina colled rolled con laterales formados en una sola pieza en conjunto con el espaldar, acabado final en la tecnologìa de pintura electrostàtica color RAL 7032 de 70-90 micras de recubrimiento, puertas abisagradas incluyendo en su interior placas de montaje seccionadas corredizas adelante-atras por medio de rieles; cierre de tres puentos, cerradura de manija con llave para su respectivo grado de protecciòn, accesorios incluidos (Base porta làmpara, argollas de izamiento, base microswitch y porta plano).  Encerramiento con grado de estanqueidad resistentes a la humedad, polvo y presencias controladas de agua compatibles con grados de protecciòn  equivalentes a IP 54 Dimensiones:  Ancho 1000 x Alto 1900 x Profundo 400 mm.</t>
  </si>
  <si>
    <t>CELDA DESMONTABLE</t>
  </si>
  <si>
    <t>Celda fabricada en lámina colled rolled formadas por una estructura triangular con perfiles de altura soldados que confieren al conjunto gran versatilidad y estabilidad, superficies laterales y posteriores desmontables con tornillo a la estructura, acabado final en la tecnología de pintura electrostática color RAL 7035 de 70-90 micras de recubrimiento, puertas abisagradas incluyendo en su interior placas de montaje seccionadas corredizas adelante-atrás por medio de rieles; cierre de tres puntos, cerradura de manija con llave para su respectivo grado de protección, accesorios incluidos (Base porta lámpara, argollas de izamiento, base micro-switch y porta plano).  Encerramiento con grado de estanqueidad resistentes a la humedad, polvo y presencias controladas de agua compatibles con grados de protección NEMA 4 equivalentes a IP54. Dimensiones:  Ancho 800 x Alto 1800 x Profundo 700 mm</t>
  </si>
  <si>
    <t>COFRE</t>
  </si>
  <si>
    <t>Cofre compacto metàlico fabricado en lamina Cold Rolled, cuerpo construido en una sola pieza, acabado final en la tecnologìa de pintura electrostàtica color RAL 7035 de 70-90 micras de recubrimiento, puerta abisagrada incluyendo en su interior placa de montaje y cerradura con llave de seguridad en su respectivo grado de protecciòn. Encerramiento con grado de estanqueidad resistentes a la humedad, polvo y presencias controladas de agua compatibles con grados de protecciòn NEMA 12 equivalentes a IP55. Dimensiones:  Ancho 800 x Alto 1200 x Profundo 300 mm</t>
  </si>
  <si>
    <t>COFRE ACERO INOX.</t>
  </si>
  <si>
    <t>MATERIAL: Caja: acero inoxidable, Puerta: acero inoxidable, Empaque tipo esponja, Placa de montaje: chapa de acero, Acero inoxidable 1.4301 (AISI 304)
SUPERFICIE: Caja y puerta: pulimentado, grano 400 pulido, profundidad asperezas &lt; 0,8 μm.
Grado de protección IP según EN 60 529: IP64.
Dimensiones: Anchura: 800 mm, Altura: 1.000 mm, Profundidad: 300 mm.
Grosor del material de la caja: 1,5 mm.
Dimensiones placa de montaje (An. x Al.): 745 mm x 975 mm.
Número puertas: 1
Nº de cierres: 2.
Descripción producto: Armario compacto, An.Al.Pr.: 800x1000x300 mm, acero inoxidable 1.4301, con placa de montaje, con una puerta, dos cierres.</t>
  </si>
  <si>
    <t>Línea de celdas dirigidas a la distribución segura de energía, fabricadas en lamina Cold Rolled Cal. 14, acabado final  en la tecnología de pintura electrostática color RALL 7032 de 70-90 micras de recubrimiento, con capacidad de tensión de 11.4 kV y 13.2 kV, desarrolladas bajo normas CODENSA ET651 / CODENSA ET916/2005, CTS 509/2002, CTS509-1/2002 y CTS 518-2/2002.</t>
  </si>
  <si>
    <t>CELDA DE MEDIDA EN BAJA AE-319</t>
  </si>
  <si>
    <t>Armario fabricado en lámina Cold Rolled Cal. 16, seccionado para acometida, Interruptor genera, Transformadores de corriente y medidor electrónico; tornillería galvanizada, irisada o cromada, cierre con chapa de buje de seguridad minimizando el riesgo de personal no autorizado y evitando conexiones fraudulentas, visor en policarbonato de 3mm de espesor para fácil visualización de la lectura del medidor, acabado final en la tecnología de pintura electrostática color RAL 7032 de 70-90 micras de recubrimiento.</t>
  </si>
  <si>
    <t>TRANSFORMADOR DE CORRIENTE BARRA PASANTE</t>
  </si>
  <si>
    <t>Transformadores de Corriente Tipo Barra Pasante 400/5A-600V Certificados Incluye Calibracion por Laboratorio Certificado RETIE</t>
  </si>
  <si>
    <t>ARMARIO DE MEDIDORES</t>
  </si>
  <si>
    <t xml:space="preserve">Armario Fabricado en lámina Cold Rolled Cal. 16,  seccionado para Interruptor General y Barraje,  Medidores y Interruptor Automático tipo Riel; tornillería irisada, cierre con chapa de buje de seguridad minimizando el riesgo de personal No autorizado para conexiones fraudulentas, visor en acrílico de 3mm de espesor, Barraje en platina de cobre Electrolítico, acabado final en la tecnología de pintura electrostática color RAL 7035 de 70-90 micras de recubrimiento. Bajo Norma AE-308. Encerramiento con grado de estanqueidad resistentes a la  humedad, polvo y presencias controladas de agua compatibles con grados de protección equivalentes a IP 33 o IP 43.
</t>
  </si>
  <si>
    <t>RGK 800</t>
  </si>
  <si>
    <t>UNIDAD DE CONTROL DE GRUPOS ELECTROGENOS: Control del grupo electrógeno con gestión automática de conmutación red-generador (AMF). Voltaje de control 30-720 VAC 1Ph, 2Ph o 3Ph + N, funciones de Analizador de redes, Opción de usar TV, entrada de corriente (L1, L2, L3). Alimentación 12-24VDC. Pantalla LCD gráfica de 128x80 pixeles retro iluminada. Entrada de pick-up, E/S digitales y análogas configurables, RS485 y CAN-J1939 integrados, Memorización de eventos. Micro PLC para entradas, salidas o estados internos. Grado de Protección frontal IP65. Minicontactor auxiliar 2NA-2NC 220VAC Puerto óptico frontal, configuración y supervisión vía PC con Xpress o con Smarthpone APP SAM1, Compatible con Synergy</t>
  </si>
  <si>
    <t>COFRE RITTAL</t>
  </si>
  <si>
    <t xml:space="preserve">AE ARMARIO COMPACTO 800x600x300, RAL7035, Standard, con placa de montaje;
Material: 
Caja: chapa de acero, Puerta: chapa de acero, junta continua de poliuretano inyectado
Superficie: Caja y puerta: imprimación por inmersión, exterior texturizado, pintura estructurada, Placa de montaje: galvanizada, Color: RAL 7035, Grado de protección IP según IEC 60 529: IP 66, Grado de protección NEMA: NEMA 4, Código IK: IK08, Unidad de envase: Caja con puerta(s) con bisagras, cerrada en todo el contorno, Placa(s) entrada de cables en el suelo de la caja, Placa de montaje, Cierre: doble paletón 3 mm, Material básico: Chapa de acero
Dimensiones: Anchura: 800 mm, Altura: 600 mm, Profundidad: 300 mm, Grosor del material:
Caja: 1,5 mm, Puerta: 2 mm, Placa de montaje: 2,5 mm, Placa de montaje: Anchura: 749 mm, Altura: 570 mm, Número puertas: 1, Bisagras a la derecha, intercambiables a izquierda: sí, Ejecución cierre: Aldabilla, Nº de cierres: 2, Bombín de cierre: Doble paletón 3 mm, Placa de entrada de cables, tamaño: 5, Placa de entrada de cables, cantidad: 1, Unidad de embalaje: 1 pza(s)., Peso/UE: 33,9 kg. CON ACCESORIOS PARA MONTAR EN MURO Y FRENTE MUERTO.
</t>
  </si>
  <si>
    <t>CELDA RITTAL</t>
  </si>
  <si>
    <r>
      <rPr>
        <b/>
        <sz val="8"/>
        <color theme="1"/>
        <rFont val="Arial"/>
        <family val="2"/>
      </rPr>
      <t xml:space="preserve">MATERIAL: </t>
    </r>
    <r>
      <rPr>
        <sz val="8"/>
        <color theme="1"/>
        <rFont val="Arial"/>
        <family val="2"/>
      </rPr>
      <t xml:space="preserve">Armazón del armario: chapa de acero, 1,5 mm, Techo: chapa de acero, 1,5 mm, Marco frontal: perfiles de aluminio extrusionado con cantoneras de cinc fundidas a presión, Puerta dorsal: chapa de acero, 2,0 mm,Entradas de cables: chapa de acero, 1,5 mm, Perfiles de adaptación: aluminio. </t>
    </r>
    <r>
      <rPr>
        <b/>
        <sz val="8"/>
        <color theme="1"/>
        <rFont val="Arial"/>
        <family val="2"/>
      </rPr>
      <t>SUPERFICIE:</t>
    </r>
    <r>
      <rPr>
        <sz val="8"/>
        <color theme="1"/>
        <rFont val="Arial"/>
        <family val="2"/>
      </rPr>
      <t xml:space="preserve"> Armazón de armario: imprimación por inmersión, Techo, y puerta dorsal: imprimación por inmersión, exterior texturizado, pintura estructurada, Bastidor frontal: texturizado, Chapas de entrada de cables: galvanizadas. </t>
    </r>
    <r>
      <rPr>
        <b/>
        <sz val="8"/>
        <color theme="1"/>
        <rFont val="Arial"/>
        <family val="2"/>
      </rPr>
      <t>COLOR:</t>
    </r>
    <r>
      <rPr>
        <sz val="8"/>
        <color theme="1"/>
        <rFont val="Arial"/>
        <family val="2"/>
      </rPr>
      <t xml:space="preserve"> RALL 7035. </t>
    </r>
    <r>
      <rPr>
        <b/>
        <sz val="8"/>
        <color theme="1"/>
        <rFont val="Arial"/>
        <family val="2"/>
      </rPr>
      <t>DIMENSIONES:</t>
    </r>
    <r>
      <rPr>
        <sz val="8"/>
        <color theme="1"/>
        <rFont val="Arial"/>
        <family val="2"/>
      </rPr>
      <t xml:space="preserve">	Anchura: 600 mm, Altura: 1600 mm, Profundidad: 800 mm</t>
    </r>
  </si>
  <si>
    <r>
      <rPr>
        <b/>
        <sz val="8"/>
        <color theme="1"/>
        <rFont val="Arial"/>
        <family val="2"/>
      </rPr>
      <t>MATERIAL:</t>
    </r>
    <r>
      <rPr>
        <sz val="8"/>
        <color theme="1"/>
        <rFont val="Arial"/>
        <family val="2"/>
      </rPr>
      <t xml:space="preserve">Armazón del armario: chapa de acero, 1,5 mm, Techo: chapa de acero, 1,5 mm, Puerta: chapa de acero, 2,0 mm, Dorsal: Chapa de acero, 1,5 mm, Entradas de cables: chapa de acero, 1,5 mm, Placa de montaje: chapa de acero, 3,0 mm. </t>
    </r>
    <r>
      <rPr>
        <b/>
        <sz val="8"/>
        <color theme="1"/>
        <rFont val="Arial"/>
        <family val="2"/>
      </rPr>
      <t>SUPERFICIE:</t>
    </r>
    <r>
      <rPr>
        <sz val="8"/>
        <color theme="1"/>
        <rFont val="Arial"/>
        <family val="2"/>
      </rPr>
      <t xml:space="preserve"> Armazón de armario: imprimación por inmersión, Techo, y puerta dorsal: imprimación por inmersión, exterior texturizado, pintura estructurada, Bastidor frontal: texturizado, Chapas de entrada de cables: galvanizadas. </t>
    </r>
    <r>
      <rPr>
        <b/>
        <sz val="8"/>
        <color theme="1"/>
        <rFont val="Arial"/>
        <family val="2"/>
      </rPr>
      <t>COLOR:</t>
    </r>
    <r>
      <rPr>
        <sz val="8"/>
        <color theme="1"/>
        <rFont val="Arial"/>
        <family val="2"/>
      </rPr>
      <t xml:space="preserve"> RALL 7035. </t>
    </r>
    <r>
      <rPr>
        <b/>
        <sz val="8"/>
        <color theme="1"/>
        <rFont val="Arial"/>
        <family val="2"/>
      </rPr>
      <t>DIMENSIONES:</t>
    </r>
    <r>
      <rPr>
        <sz val="8"/>
        <color theme="1"/>
        <rFont val="Arial"/>
        <family val="2"/>
      </rPr>
      <t xml:space="preserve">	Anchura: 600 mm, Altura: 1600 mm, Profundidad: 800 mm, </t>
    </r>
    <r>
      <rPr>
        <b/>
        <sz val="8"/>
        <color theme="1"/>
        <rFont val="Arial"/>
        <family val="2"/>
      </rPr>
      <t>Placa de montaje:</t>
    </r>
    <r>
      <rPr>
        <sz val="8"/>
        <color theme="1"/>
        <rFont val="Arial"/>
        <family val="2"/>
      </rPr>
      <t xml:space="preserve">	Anchura: 1.099 mm, Altura: 1.896 mm. </t>
    </r>
    <r>
      <rPr>
        <b/>
        <sz val="8"/>
        <color theme="1"/>
        <rFont val="Arial"/>
        <family val="2"/>
      </rPr>
      <t>Grado de protección IP</t>
    </r>
    <r>
      <rPr>
        <sz val="8"/>
        <color theme="1"/>
        <rFont val="Arial"/>
        <family val="2"/>
      </rPr>
      <t xml:space="preserve"> 55, según EN 60 529. </t>
    </r>
    <r>
      <rPr>
        <b/>
        <sz val="8"/>
        <color theme="1"/>
        <rFont val="Arial"/>
        <family val="2"/>
      </rPr>
      <t>Código IK:</t>
    </r>
    <r>
      <rPr>
        <sz val="8"/>
        <color theme="1"/>
        <rFont val="Arial"/>
        <family val="2"/>
      </rPr>
      <t xml:space="preserve">	 IK10, </t>
    </r>
    <r>
      <rPr>
        <b/>
        <sz val="8"/>
        <color theme="1"/>
        <rFont val="Arial"/>
        <family val="2"/>
      </rPr>
      <t>Número puertas:</t>
    </r>
    <r>
      <rPr>
        <sz val="8"/>
        <color theme="1"/>
        <rFont val="Arial"/>
        <family val="2"/>
      </rPr>
      <t xml:space="preserve">	2</t>
    </r>
  </si>
  <si>
    <t>TRANSFORMADOR</t>
  </si>
  <si>
    <t xml:space="preserve">Transformador puro, monofásico seco, Potencia 200VA, Entrada 220VAC- Salida 24VAC, conexión serie paralelo, frecuencia 60HZ.
</t>
  </si>
  <si>
    <t>BLOQUE DE DISTRIBUCIÓN BIPOLAR</t>
  </si>
  <si>
    <t xml:space="preserve">Bloque de distribucion 2x7, Tipo: Bipolar, Derivaciones: 7 cada Barra, Voltaje Max.: 500VAC, Frecuencia: 50/60 Hz, Corriente Max.: 125 A - 40°C, Standard: IEC 60947-7-1, Montaje: Riel DIN, Tapa: PC (Policarbonato), Base: PA6 (Poliamida 6), Autoextingible a: 960°C (IEC 695-2-1), Terminales: Bronce
</t>
  </si>
  <si>
    <t>BLOQUE DE DISTRIBUCIÓN TRIPOLAR</t>
  </si>
  <si>
    <t xml:space="preserve">Bloque de distribucion 4x15, Tipo: Tetrapolar, Derivaciones: 15 cada Barra, Voltaje Max.: 500VAC, Frecuencia: 50/60 Hz, Corriente Max.: 125 A - 40°C, Standard: IEC 60947-7-1, Montaje: Riel DIN, Materiales: Tapa: PC (Policarbonato), Base: PA6 (Poliamida 6), Autoextingible a: 960°C (IEC 695-2-1), Terminales: Bronce
</t>
  </si>
  <si>
    <t>BLOQUE DE DISTRIBUCIÓN MONOPOLAR</t>
  </si>
  <si>
    <t xml:space="preserve">Bloque de distribucion 1x12, Tipo: Monopolar, Número de barrajes: 1, Número de derivaciones: 12, Voltaje de carga: 750VAC, Corriente de carga: 160A, Calibre máx. de conductores: 16mm² (unipolar) / 10mm² (multipolar)
</t>
  </si>
  <si>
    <t>DPS</t>
  </si>
  <si>
    <t xml:space="preserve">PROTECCIÓN COMBINADA DESENCHUFABLE TIPO 1 + 2. MODO COMUN.    100% RETIE, PSC4-12,5/230 TNS, No. Polos 4, Un (V) L-N/L-L 120/208, Iimp (12,5 kA), Imax (65kA), In (20kA), Up (≤1,0Kv), Itot (260kA).
</t>
  </si>
  <si>
    <t xml:space="preserve">DPS tipo de SPD T1, T2. Montaje Carril DIN 35 mm. Voltaje nominal, Un230V CA, Voltaje de funcionamiento máximo, Uc275,00V AC. Voltaje de funcionamiento máximo Uc350,00V CC. Tipo de red Tennesse. Protección máxima contra sobre corriente 160 A gL / Gg. Clasificación de corriente de cortocircuito ISCCR50,0kA. Corriente de descarga total (10/350 µs) ITotal (10/350) 37,50kA, Corriente de impulso de rayo (10/350 µs) Iimp12,50kA, Corriente nominal de descarga (8/20 µs) In30,00kA, Corriente máxima de descarga (8/20 µs) Imáx 60,00kA. Nivel de protección de voltaje Hasta 1,5 kV, Nivel de protección de voltaje a 5 kA Hasta 0,90kV. Tiempo de respuesta ta25ns.
</t>
  </si>
  <si>
    <t xml:space="preserve">DPS para sistemas AC - Equipo compacto - -  Protección modo común y modo diferencial. Indicador frontal de Estado - Incluye contacto seco para señalización remota. 3 Polos, Uc (150Vac), l imp 15kA x polo/Total onda 8/20 us, Imax (40/80kA) x polo/Total onda 10/35 us, Up 1kV, Un  (120V L-N)..
</t>
  </si>
  <si>
    <t xml:space="preserve">DPS para Sistemas AC - Equipo modular, desenchufable por polo - Alta capacidad - Desconexión Térmica Integrada - Protección modo Común - Indicador frontal de estado. 3 Polos, Uc (150Vac), In (20kA), Imax (40kA) x polo/Total onda 8/20 us (120kA), Up 0,9kV, Un  (120V L-N)
</t>
  </si>
  <si>
    <t>clase 2</t>
  </si>
  <si>
    <t>TERMOSTATO</t>
  </si>
  <si>
    <t xml:space="preserve">Termostato montaje en riel 0 a +60ºC, IP20, Rango: 0 - +60°C, Contacto: NO (Normalmente Abierto), Capacidad: 10(2)A / 250VAC, Montaje: Riel Din 35mm, Dimensiones: 60 x 33 x 43mm, Peso: 40g aprox.
</t>
  </si>
  <si>
    <t>EXTRACTOR DE AIRE</t>
  </si>
  <si>
    <t xml:space="preserve">Extractor de aire 148.5 x 148.5mm, Alimentacion del Ventilador: 115 VAC 50/60Hz, Corriente Nominal: 0.21/0.24A, Potencia: 22/26W, Modelo del Ventilador: Ref. 33520 o 33524 de 120x120x38mm, Temperatura de Funcionamiento: -10  -  +55°C      , Flujo de Aire: Libre:              105/ 120m³/h, Con el Filtro:   71/82   m³/h, Nivel de Ruido: 41/46dB(A), Dimensiones: 148.5 x 148.5 mm
</t>
  </si>
  <si>
    <t>POTENCIOMETRO.</t>
  </si>
  <si>
    <t xml:space="preserve">Potenciometro lineal encapsulado diametro 22mm, Rango de Resistencia: 1 K Ohm, Tolerancia Standard: + / - 10%, Voltaje Max.: 250V, Potencia: 0.5 Watts, Número de Vueltas: 1, Diametro montaje: 22mm
</t>
  </si>
  <si>
    <t>AISALDOR T-40</t>
  </si>
  <si>
    <t xml:space="preserve">Aislador para barraje 40mm, Tensión de Rotura : 650 Lbs, Nivel de Aislamiento : 12 KV, Material del cuerpo : Resina Compuesta Moldeada, Tipo de Rosca : M8X1.25, Profundidad de Rosca: 12mm, Material de las rosca : Bronce, Tornillos : No Incluidos, Peso aprox. : 86 gr., Medidas : Ø 40mm x H 40mm
</t>
  </si>
  <si>
    <t>AISLADOR ESCALERA</t>
  </si>
  <si>
    <t xml:space="preserve">Aislador escalonado 4 escalones 20x21mm, ensión de Rotura: 500 Lbs, Nivel de Aislamiento: 6 KV, Material del cuerpo: Resina Compuesta Moldeada, Escalones: 4 de 20x21mm con rosca M6, Material de las rosca: Bronce, Tornillos: Incluidos, Montaje: 2xM8
</t>
  </si>
  <si>
    <t xml:space="preserve">PORTABARRAS M2 </t>
  </si>
  <si>
    <t>PORTABARRAS M2, Tensión de trabajo / Rated voltage  600 V, Tensión aplicada en seco durante 1 minuto / Dry applied voltage for 1 minute  10 Kv, BIL  20 kV, Fuerza de flexión de rotura (Po) / Flexural strength  1600 N, Temperatura de operación / Operating temperature -20 ºC hasta +90 ºC, Flamabilidad / Flammability V0 , Peso / Weight 217 gr, Aplicaciones / Applications Soporte de barras.</t>
  </si>
  <si>
    <t>CONMUTADOR TRIFASICO.</t>
  </si>
  <si>
    <t xml:space="preserve">CONMUTADOR TRIPOLAR 1-0-2 ABIERTOS IP54, In  (AC21 - 32A.) Ith 40A,11 Kw 220 Vac, 15 kW 400 Vac, 
</t>
  </si>
  <si>
    <t>TRANSFORMADOR DE CORRIENTE.</t>
  </si>
  <si>
    <t xml:space="preserve">Transformador de corriente núcleo sólido, Rango Corriente: 300/5A, Clase: 0.5, Voltaje: Inferior a 660V, Frecuencia: 50/60 Hz
</t>
  </si>
  <si>
    <t>COFRE ACERO INOXIDABLE.</t>
  </si>
  <si>
    <t>Armarios compactos AE Acero inoxidable Referencia AE 1016.600,Material: Caja: acero inoxidable, Puerta: acero inoxidable, junta continua de poliuretano inyectado, Placa de montaje: chapa de acero, Acero inoxidable 1.4301 (AISI 304), Bombín de cierre: Cinc fundido a presión, niquelado.Superficie: Caja y puerta: pulimentado, grano 400 pulido, profundidad asperezas &lt; 0,8 μm. Placa de montaje: galvanizada.Grado de protección IP según IEC 60 529: IP 66. Grado de protección NEMA: NEMA 4X. Código IK: IK08. Material básico: Acero inoxidable. Dimensiones: Anchura: 800 mm x Altura: 1000 mm x Profundidad: 300 mm. Peso/UE: 52,9 kg</t>
  </si>
  <si>
    <t>RITTAL</t>
  </si>
  <si>
    <t>Relevo electromagnetico - UL 8 pines planos, Voltaje: 220VAC, Número de Contactos: 2 Conmutables, Material del Contacto: AgNi, Categoría Protección Cubierta: IP 40</t>
  </si>
  <si>
    <t>Base para relevo - UL 8 / 11 / 14 pines planos, riel DIN, Número de Pines: 11 (Planos)
Montaje: Riel Omega, Capacidad: 10A / 300V</t>
  </si>
  <si>
    <t>SELECTOR MANUAL -  (1-0-2) - TRIPOLAR - IP54, Abiertos para montaje en tablero, Ith (32A), AC-3 (UL): 7,5HP 220 Vac (3f).</t>
  </si>
  <si>
    <t>Medidor digital de variables eléctricas LCD - 96x96mm: Display: LCD , Red Eléctrica: Tres fases + Neutro, Entrada de Voltaje: 220VAC, Frecuencia: 45-65 Hz, Entrada de Corriente: 5ª, Alimentación: 80-240VAC, Parámetros eléctricos Medidos: Voltaje (3 fases, Corriente (3 fases), Potencia Activa, Potencia Reactiva, Energía Activa, Energía Reactiva, Frecuencia, Factor de Potencia, Tamaño: H96 x W96mm</t>
  </si>
  <si>
    <t>Programador semanal - UL 8ON / 8OFF Riel DIN, Descripción: 8 ON /8 OFF, Alimentación: 200-240VAC, Batería de Reserva: Hasta 36 Horas, Montaje: Riel DIN.</t>
  </si>
  <si>
    <t>Peine de conexión para MCB 3 polos, Método de Insertar: Tipo Pin, Corriente: 63A, Polos: 3, Número de Polos: 18x3, Espesor del Pin: 1.5mm, Long. Del Pin: 9mm, Ancho del Pin: 6mm, Longitud Estándar: 1m</t>
  </si>
  <si>
    <t>Material Resina ABS retardante, Tamaño uso ventilador ( 172X150 mm ), Dimensiones ( 210X210X31 mm), Grado de protección	IP54</t>
  </si>
  <si>
    <t>Alimentación 90 - 250VAC 50-60Hz / 110 -280VDC, Sistema 3 fases + neutro (Estrella, Delta abierto), máx. 1000VAC, Entradas digitales 2 digitales 220VAC, Salidas digitales 1 Contacto seco, máxima corriente de carga (250mA) NA, Rangos de medición 0 a 650VAC | 0.001 a 6ª, Corriente de entrada 0 - 6A (Directo) 6A (CT), Display LCD a color de alta resolución (320 x 240 pixeles), Memoria interna Registro de datos diarios por 6 meses (Dependiendo de la cantidad de variables a almacenar). (Memoria volátil), Local y remoto por servidor web Visualización.</t>
  </si>
  <si>
    <t xml:space="preserve">Alimentación: 100 - 550 VAC /VDC 50/60Hz, Sistema 3 Fases + neutro, Salidas digitales 2 contactos secos, máxima corriente de carga 5(A) NA, Rangos de medición 100 a 600VAC (VLL) l 57.5 a 346.42VAC (VLN) l 1/5ª, Corriente de entrada 1/5A (CT), Display: LCD a blanco y negro con retroalimentación muestreo de 4 parámetros por pantalla, Memoria interna: Memoria integrada de 8Mb hasta 30 parámetros seleccionables con intervalos de 1 a 60min, Visualización: Medición de 85 parámetros que se muestran hasta en 28 pantallas diferentes. </t>
  </si>
  <si>
    <t>ANAL RED DIG 3-F 4H MED 100-600VAC 110-550VAC/DC 96X96MM COM RS485+2 SAL DIG CL 0.2. Voltaje (3 fases)., Corriente (3 fases)., Potencia activa., Potencia reactiva., Potencia aparente., Energía reactiva. Energía aparente.Frecuencia. Factor de potencia. Distorsión total armónica (THD-V). Distorsión total armónica (THD-I). Armónicos impares y pares (1 - 31 orden). Horas de trabajo. RS-485
(Protocolo MODBUS RTU)</t>
  </si>
  <si>
    <t>AE328 - Celda de medida en Media Tensión tipo exterior IP66, fabricada en lamina Galvanizada Cal 16, tornillería en acero inox, terminación en pintura electrostática ral 7032, puerta de protección frontal, techo a dos aguas. Incluye 3 TC 20/5A uso exterior, clase 0.5s, 2.5VA, Ith: 8ka id: 2.5*Ith, calibrado, marca BRASFORMER BRASPEL, 3 TP 13200v3/120v3V uso exterior, clase 0.5, 5VA, calibrado, marca BRASFORMER BRASPEL, bornera de prueba tipo blox, consumibles generales, placa de certificación.
Certificado de Conformidad de acuerdo a los requisitos establecidos en la Resolución 90708 de agosto 30 de 2013, numeral 20.23 TABLEROS ELÉCTRICOS Y CELDAS RETIE 2013. No incluye flete.</t>
  </si>
  <si>
    <t>NIT. 901.343.734-8</t>
  </si>
  <si>
    <t>CALLE 25 SUR Nº 12 BIS -68</t>
  </si>
  <si>
    <t xml:space="preserve">                  TELE FAX  702 43 69</t>
  </si>
  <si>
    <t>Movil 314 393 88 08</t>
  </si>
  <si>
    <t>alejandro.lizarazo@ingenieriaderivada.com</t>
  </si>
  <si>
    <t>alejandrolizarazo@gmail.com</t>
  </si>
  <si>
    <r>
      <rPr>
        <b/>
        <sz val="8"/>
        <color theme="1"/>
        <rFont val="Arial"/>
        <family val="2"/>
      </rPr>
      <t>DESCRIPCIÓN PRODUCTO:</t>
    </r>
    <r>
      <rPr>
        <sz val="8"/>
        <color theme="1"/>
        <rFont val="Arial"/>
        <family val="2"/>
      </rPr>
      <t xml:space="preserve"> Sistema de armarios ensamblables VX, An.Al.Pr.: 1000x2000x500 mm, chapa de acero, con placa de montaje, dos puertas en el frontal</t>
    </r>
    <r>
      <rPr>
        <b/>
        <sz val="8"/>
        <color theme="1"/>
        <rFont val="Arial"/>
        <family val="2"/>
      </rPr>
      <t xml:space="preserve">
MATERIAL:</t>
    </r>
    <r>
      <rPr>
        <sz val="8"/>
        <color theme="1"/>
        <rFont val="Arial"/>
        <family val="2"/>
      </rPr>
      <t xml:space="preserve"> Armazón del armario: chapa de acero, 1,5 mm, Techo: chapa de acero, 1,5 mm, Puerta: chapa de acero, 2,0 mm, Dorsal: Chapa de acero, 1,5 mm, Entradas de cables: chapa de acero, 1,5 mm, Placa de montaje: chapa de acero, 3,0 mm </t>
    </r>
    <r>
      <rPr>
        <b/>
        <sz val="8"/>
        <color theme="1"/>
        <rFont val="Arial"/>
        <family val="2"/>
      </rPr>
      <t>SUPERFICIE:</t>
    </r>
    <r>
      <rPr>
        <sz val="8"/>
        <color theme="1"/>
        <rFont val="Arial"/>
        <family val="2"/>
      </rPr>
      <t xml:space="preserve"> Armazón de armario: imprimación por inmersión Puerta, techo y dorsal: imprimación por inmersión, exterior texturizado, pintura estructurada. Placa de montaje y entradas de cables: chapa de acero. </t>
    </r>
    <r>
      <rPr>
        <b/>
        <sz val="8"/>
        <color theme="1"/>
        <rFont val="Arial"/>
        <family val="2"/>
      </rPr>
      <t>COLOR</t>
    </r>
    <r>
      <rPr>
        <sz val="8"/>
        <color theme="1"/>
        <rFont val="Arial"/>
        <family val="2"/>
      </rPr>
      <t xml:space="preserve">: RAL 7035, </t>
    </r>
    <r>
      <rPr>
        <b/>
        <sz val="8"/>
        <color theme="1"/>
        <rFont val="Arial"/>
        <family val="2"/>
      </rPr>
      <t>Grado de protección IP según IEC 60 529</t>
    </r>
    <r>
      <rPr>
        <sz val="8"/>
        <color theme="1"/>
        <rFont val="Arial"/>
        <family val="2"/>
      </rPr>
      <t xml:space="preserve">: IP 55, </t>
    </r>
    <r>
      <rPr>
        <b/>
        <sz val="8"/>
        <color theme="1"/>
        <rFont val="Arial"/>
        <family val="2"/>
      </rPr>
      <t>Grado de protección NEMA</t>
    </r>
    <r>
      <rPr>
        <sz val="8"/>
        <color theme="1"/>
        <rFont val="Arial"/>
        <family val="2"/>
      </rPr>
      <t xml:space="preserve">: NEMA 12, </t>
    </r>
    <r>
      <rPr>
        <b/>
        <sz val="8"/>
        <color theme="1"/>
        <rFont val="Arial"/>
        <family val="2"/>
      </rPr>
      <t>Código IK</t>
    </r>
    <r>
      <rPr>
        <sz val="8"/>
        <color theme="1"/>
        <rFont val="Arial"/>
        <family val="2"/>
      </rPr>
      <t xml:space="preserve">: IK10, </t>
    </r>
    <r>
      <rPr>
        <b/>
        <sz val="8"/>
        <color theme="1"/>
        <rFont val="Arial"/>
        <family val="2"/>
      </rPr>
      <t>Unidad de envase</t>
    </r>
    <r>
      <rPr>
        <sz val="8"/>
        <color theme="1"/>
        <rFont val="Arial"/>
        <family val="2"/>
      </rPr>
      <t xml:space="preserve">: Armazón del armario, Puerta(s), Bisagras a la derecha, intercambiables a izquierda, Chapa de techo, Dorsal, Chapas de entrada de cables, Placa de montaje 2 carriles de montaje 18 x 39 mm, Cierre: doble paletón 3 mm, </t>
    </r>
    <r>
      <rPr>
        <b/>
        <sz val="8"/>
        <color theme="1"/>
        <rFont val="Arial"/>
        <family val="2"/>
      </rPr>
      <t>Material básico</t>
    </r>
    <r>
      <rPr>
        <sz val="8"/>
        <color theme="1"/>
        <rFont val="Arial"/>
        <family val="2"/>
      </rPr>
      <t xml:space="preserve">: Chapa de acero, </t>
    </r>
    <r>
      <rPr>
        <b/>
        <sz val="8"/>
        <color theme="1"/>
        <rFont val="Arial"/>
        <family val="2"/>
      </rPr>
      <t>Dimensiones</t>
    </r>
    <r>
      <rPr>
        <sz val="8"/>
        <color theme="1"/>
        <rFont val="Arial"/>
        <family val="2"/>
      </rPr>
      <t>: Anchura: 1000 mm, Altura: 2000 mm, Profundidad: 500 mm</t>
    </r>
  </si>
  <si>
    <t>saltek</t>
  </si>
  <si>
    <t>CITEL</t>
  </si>
  <si>
    <t>DPS 1+2</t>
  </si>
  <si>
    <t>DPS CLASE 2</t>
  </si>
  <si>
    <t>• Termoencogibles Colores según RETIE.
• Acrílico y Señalización.                                                                                                                            • Tornillería irizada grado 8.</t>
  </si>
  <si>
    <t>Cable Unipolar Flexible, Terminales para Cable, Etiquetas Adesivas para Marcación de Cables (Origen / Destino), Placas de Identificación de Equipos, Canaleta Gris Ranurada, Riel Omega, Espiral Plástico, Bases Adesivas, Amarres Plásticos. PLACA CERTIFICACIÓN Y MARCACIÓN FUNCIONAMIENTO DE EQUIPOS.</t>
  </si>
  <si>
    <t>PORTAB</t>
  </si>
  <si>
    <t>T40</t>
  </si>
  <si>
    <t>ESC</t>
  </si>
  <si>
    <t>AISALDOR T-50</t>
  </si>
  <si>
    <t xml:space="preserve">Aislador para barraje 50mm, Tensión de Rotura : 650 Lbs, Nivel de Aislamiento : 12 KV, Material del cuerpo : Resina Compuesta Moldeada, Tipo de Rosca : M8X1.25, Profundidad de Rosca: 12mm, Material de las rosca : Bronce, Tornillos : No Incluidos, Peso aprox. : 86 gr., Medidas : Ø 40mm x H 40mm
</t>
  </si>
  <si>
    <t>T50</t>
  </si>
  <si>
    <t>MATRIMOL</t>
  </si>
  <si>
    <t>I.D.</t>
  </si>
  <si>
    <t>C.B.L.</t>
  </si>
  <si>
    <t>• Instalación y conexionado de Equipos dentro del Armario.                                          SERVICIO DE INGENIERIA:
• Ingeniería de Detalle: Diagrama unifilar, Planos mecánicos, planos eléctricos de potencia y control .                                                                                                                                                      • CERTIFICACIÓN RETIE,                                                                                                                        • Protocolo de pruebas FAT.                                                                                                   • Dossier.
NOTA: No Incluye Puesta en Servicio.</t>
  </si>
  <si>
    <t>1.9</t>
  </si>
  <si>
    <t>1.10</t>
  </si>
  <si>
    <t>1.11</t>
  </si>
  <si>
    <t>CUENTAS</t>
  </si>
  <si>
    <t>SUMATORIA</t>
  </si>
  <si>
    <t>BARRAJE MTROS</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</si>
  <si>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t>
  </si>
  <si>
    <t>A</t>
  </si>
  <si>
    <t># cable</t>
  </si>
  <si>
    <t>20-50</t>
  </si>
  <si>
    <t>pres unit</t>
  </si>
  <si>
    <t>1.7</t>
  </si>
  <si>
    <t>2.1</t>
  </si>
  <si>
    <t>2.2</t>
  </si>
  <si>
    <t>2.3</t>
  </si>
  <si>
    <t>2.4</t>
  </si>
  <si>
    <t>2.5</t>
  </si>
  <si>
    <t>2.6</t>
  </si>
  <si>
    <t>2.8</t>
  </si>
  <si>
    <t>2.12</t>
  </si>
  <si>
    <t>2.7</t>
  </si>
  <si>
    <t>2.9</t>
  </si>
  <si>
    <t>2.10</t>
  </si>
  <si>
    <t>2.11</t>
  </si>
  <si>
    <t>SIEMENS</t>
  </si>
  <si>
    <t xml:space="preserve">  MEDIDAS  </t>
  </si>
  <si>
    <t xml:space="preserve">  ALTO  </t>
  </si>
  <si>
    <t xml:space="preserve">  ANCHO  </t>
  </si>
  <si>
    <t xml:space="preserve">  PROFUNDO  </t>
  </si>
  <si>
    <t>TEXTO MEDIDAS</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</si>
  <si>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6 CUENTAS. MEDIDAS ALTO 600  ACHO  1770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</si>
  <si>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6 CUENTAS. MEDIDAS ALTO 800  ACHO 1280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</si>
  <si>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8 CUENTAS. MEDIDAS ALTO 1000 ACHO 1280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</si>
  <si>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9 CUENTAS. MEDIDAS ALTO 800 ACHO 1770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</si>
  <si>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10 CUENTAS. MEDIDAS ALTO 1220 ACHO 1280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</si>
  <si>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12 CUENTAS. MEDIDAS ALTO 1000  ACHO  1850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</si>
  <si>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15 CUENTAS. MEDIDAS ALTO 1200 ACHO  1850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</si>
  <si>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18 CUENTAS. MEDIDAS ALTO  1600  ACHO  1850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</si>
  <si>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21 CUENTAS. MEDIDAS ALTO 1800  ACHO   1850  PROFUNDO    400</t>
  </si>
  <si>
    <t>Armario Fabricado en lámina Cold Rolled Cal. 16,  seccionado para Interruptor General y Barraje,  Medidores y Interruptor Automático tipo Riel; tornillería galvanizada, irisada o cromada, cierre con chapa de buje de seguridad minimizando el riesgo de personal No autorizado para conexiones fraudulentas, visor en acrílico de 3mm de espesor lo cual facilita la lectura de los medidores en la medición del consumo, Barraje en platina de cobre Electrolítico, puesta en marcha y acabado final en la tecnología de pintura electrostática color RAL 7032 de 70-90 micras de recubrimiento. Bajo Norma AE-308 CIDET Encerramiento con grado de estanqueidad resistentes a la  humedad, polvo y presencias controladas de agua compatibles con grados de protección NEMA 2 o NEMA 4 equivalentes a IP 33 o IP 43                PARA 24 CUENTAS. MEDIDAS ALTO  2000  ACHO  1850  PROFUNDO    400</t>
  </si>
  <si>
    <t>TABLERO ELÉCTRICO:</t>
  </si>
  <si>
    <t>CUENTAS ACTIVAS</t>
  </si>
  <si>
    <t>2.13</t>
  </si>
  <si>
    <t>Cofre compactos metálicos fabricados en lámina Cold Rolled, cuerpo construido en una sola pieza, acabado final en la tecnología de pintura electrostática color RAL 7035 de 70-90 micras de recubrimiento, puerta abisagrada incluyendo en su interior placa de montaje y cerradura con llave de seguridad en su respectivo grado de protecciòn. Encerramiento con grado de estanqueidad resistentes a la humedad, polvo y presencias controladas de agua compatibles con grados de protecciòn equivalentes a IP55.</t>
  </si>
  <si>
    <t>2Celda fabricada en lámina colled rolled con laterales formados en una sola pieza en conjunto con el espaldar, acabado final en la tecnologìa de pintura electrostàtica color RAL 7032 de 70-90 micras de recubrimiento, puertas abisagradas incluyendo en su interior placas de montaje seccionadas corredizas adelante-atras por medio de rieles; cierre de tres puentos, cerradura de manija con llave para su respectivo grado de protecciòn, accesorios incluidos (Base porta làmpara, argollas de izamiento, base microswitch y porta plano).  Encerramiento con grado de estanqueidad resistentes a la humedad, polvo y presencias controladas de agua compatibles con grados de protecciòn  IP55</t>
  </si>
  <si>
    <t>3Celda fabricada en lámina colled rolled formadas por una estructura triangular con perfiles de altura soldados que confieren al conjunto gran versatilidad y estabilidad, superficies laterales y posteriores desmontables con tornillo a la estructura, acabado final en la tecnologìa de pintura electrostàtica color RAL 7035 de 70-90 micras de recubrimiento, puertas abisagradas incluyendo en su interior placas de montaje seccionadas corredizas adelante-atras por medio de rieles; cierre de tres puentos, cerradura de manija con llave para su respectivo grado de protecciòn, accesorios incluidos (Base porta làmpara, argollas de izamiento, base microswitch y porta plano).  Encerramiento con grado de estanqueidad resistentes a la humedad, polvo y presencias controladas de agua compatibles con grados de protecciòn NEMA 12 equivalentes a IP42 o IP55.</t>
  </si>
  <si>
    <t xml:space="preserve">NIT. 901.343.734-8     
Calle 25sur No. 12Bis - 68 
Tel. 601 702 43 69
Cel. 314 393 8808
</t>
  </si>
  <si>
    <t xml:space="preserve">                                                          MEDIDAS    ALTO     ANCHO    PROFUNDO</t>
  </si>
  <si>
    <t>Error: 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</si>
</sst>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4" formatCode="_-&quot;$&quot;\ * #,##0.00_-;\-&quot;$&quot;\ * #,##0.00_-;_-&quot;$&quot;\ * &quot;-&quot;??_-;_-@_-"/>
    <numFmt numFmtId="43" formatCode="_-* #,##0.00_-;\-* #,##0.00_-;_-* &quot;-&quot;??_-;_-@_-"/>
    <numFmt numFmtId="164" formatCode="_-* #,##0\ _€_-;\-* #,##0\ _€_-;_-* &quot;-&quot;\ _€_-;_-@_-"/>
    <numFmt numFmtId="165" formatCode="_-* #,##0.00\ _€_-;\-* #,##0.00\ _€_-;_-* &quot;-&quot;??\ _€_-;_-@_-"/>
    <numFmt numFmtId="166" formatCode="_(&quot;$&quot;\ * #,##0_);_(&quot;$&quot;\ * \(#,##0\);_(&quot;$&quot;\ * &quot;-&quot;_);_(@_)"/>
    <numFmt numFmtId="167" formatCode="_(&quot;$&quot;\ * #,##0.00_);_(&quot;$&quot;\ * \(#,##0.00\);_(&quot;$&quot;\ * &quot;-&quot;??_);_(@_)"/>
    <numFmt numFmtId="168" formatCode="_(* #,##0.00_);_(* \(#,##0.00\);_(* &quot;-&quot;??_);_(@_)"/>
    <numFmt numFmtId="169" formatCode="_-[$$-240A]\ * #,##0_ ;_-[$$-240A]\ * \-#,##0\ ;_-[$$-240A]\ * &quot;-&quot;_ ;_-@_ "/>
    <numFmt numFmtId="170" formatCode="[$$-240A]\ #,##0"/>
    <numFmt numFmtId="171" formatCode="_(&quot;$&quot;\ * #,##0_);_(&quot;$&quot;\ * \(#,##0\);_(&quot;$&quot;\ * &quot;-&quot;??_);_(@_)"/>
    <numFmt numFmtId="172" formatCode="_ * #,##0_ ;_ * \-#,##0_ ;_ * \-??_ ;_ @_ "/>
    <numFmt numFmtId="173" formatCode="&quot;$&quot;\ #,##0"/>
    <numFmt numFmtId="174" formatCode="_ &quot;$ &quot;* #,##0_ ;_ &quot;$ &quot;* \-#,##0_ ;_ &quot;$ &quot;* \-??_ ;_ @_ "/>
    <numFmt numFmtId="175" formatCode="_(* #,##0_);_(* \(#,##0\);_(* &quot;-&quot;??_);_(@_)"/>
    <numFmt numFmtId="176" formatCode="[$$-240A]\ #,##0.0"/>
    <numFmt numFmtId="177" formatCode="_-&quot;$&quot;* #,##0_-;\-&quot;$&quot;* #,##0_-;_-&quot;$&quot;* &quot;-&quot;_-;_-@_-"/>
    <numFmt numFmtId="178" formatCode="_-&quot;$&quot;\ * #,##0_-;\-&quot;$&quot;\ * #,##0_-;_-&quot;$&quot;\ * &quot;-&quot;??_-;_-@_-"/>
  </numFmts>
  <fonts count="58" x14ac:knownFonts="1">
    <font>
      <sz val="11"/>
      <color theme="1"/>
      <name val="Calibri"/>
      <family val="2"/>
      <scheme val="minor"/>
    </font>
    <font>
      <b/>
      <sz val="10"/>
      <name val="Arial"/>
      <family val="2"/>
    </font>
    <font>
      <sz val="10"/>
      <name val="Arial"/>
      <family val="2"/>
    </font>
    <font>
      <b/>
      <sz val="7"/>
      <name val="Arial"/>
      <family val="2"/>
    </font>
    <font>
      <b/>
      <sz val="8"/>
      <name val="Arial"/>
      <family val="2"/>
    </font>
    <font>
      <b/>
      <sz val="11"/>
      <name val="Arial"/>
      <family val="2"/>
    </font>
    <font>
      <b/>
      <sz val="9"/>
      <name val="Arial"/>
      <family val="2"/>
    </font>
    <font>
      <sz val="8"/>
      <name val="Arial"/>
      <family val="2"/>
    </font>
    <font>
      <sz val="12"/>
      <color indexed="8"/>
      <name val="Arial Narrow"/>
      <family val="2"/>
    </font>
    <font>
      <b/>
      <sz val="12"/>
      <color indexed="8"/>
      <name val="Arial Narrow"/>
      <family val="2"/>
    </font>
    <font>
      <b/>
      <sz val="11"/>
      <color indexed="8"/>
      <name val="Arial"/>
      <family val="2"/>
    </font>
    <font>
      <sz val="11"/>
      <color indexed="8"/>
      <name val="Arial"/>
      <family val="2"/>
    </font>
    <font>
      <b/>
      <u/>
      <sz val="11"/>
      <color indexed="8"/>
      <name val="Arial"/>
      <family val="2"/>
    </font>
    <font>
      <u/>
      <sz val="11"/>
      <color indexed="8"/>
      <name val="Arial"/>
      <family val="2"/>
    </font>
    <font>
      <sz val="11"/>
      <color theme="1"/>
      <name val="Calibri"/>
      <family val="2"/>
      <scheme val="minor"/>
    </font>
    <font>
      <u/>
      <sz val="11"/>
      <color theme="10"/>
      <name val="Calibri"/>
      <family val="2"/>
      <scheme val="minor"/>
    </font>
    <font>
      <b/>
      <sz val="12"/>
      <color theme="1"/>
      <name val="Calibri"/>
      <family val="2"/>
      <scheme val="minor"/>
    </font>
    <font>
      <b/>
      <sz val="11"/>
      <color rgb="FF17365D"/>
      <name val="Arial"/>
      <family val="2"/>
    </font>
    <font>
      <b/>
      <sz val="11"/>
      <color theme="1"/>
      <name val="Arial"/>
      <family val="2"/>
    </font>
    <font>
      <sz val="11"/>
      <color theme="1"/>
      <name val="Arial"/>
      <family val="2"/>
    </font>
    <font>
      <b/>
      <sz val="14"/>
      <color theme="1"/>
      <name val="Arial"/>
      <family val="2"/>
    </font>
    <font>
      <b/>
      <sz val="11"/>
      <color rgb="FF000000"/>
      <name val="Arial"/>
      <family val="2"/>
    </font>
    <font>
      <sz val="11"/>
      <color rgb="FF000000"/>
      <name val="Arial"/>
      <family val="2"/>
    </font>
    <font>
      <b/>
      <u/>
      <sz val="11"/>
      <color theme="1"/>
      <name val="Arial"/>
      <family val="2"/>
    </font>
    <font>
      <sz val="11"/>
      <name val="Calibri"/>
      <family val="2"/>
      <scheme val="minor"/>
    </font>
    <font>
      <b/>
      <u/>
      <sz val="11"/>
      <color theme="10"/>
      <name val="Arial"/>
      <family val="2"/>
    </font>
    <font>
      <b/>
      <u/>
      <sz val="11"/>
      <name val="Arial"/>
      <family val="2"/>
    </font>
    <font>
      <sz val="8"/>
      <name val="Bookman Old Style"/>
      <family val="1"/>
    </font>
    <font>
      <b/>
      <i/>
      <sz val="11"/>
      <color theme="3"/>
      <name val="Calibri"/>
      <family val="2"/>
      <scheme val="minor"/>
    </font>
    <font>
      <sz val="12"/>
      <name val="Arial Narrow"/>
      <family val="2"/>
    </font>
    <font>
      <sz val="9"/>
      <name val="Arial"/>
      <family val="2"/>
    </font>
    <font>
      <b/>
      <sz val="10"/>
      <color indexed="8"/>
      <name val="Arial"/>
      <family val="2"/>
    </font>
    <font>
      <sz val="8"/>
      <name val="Calibri"/>
      <family val="2"/>
      <scheme val="minor"/>
    </font>
    <font>
      <sz val="14"/>
      <color theme="1"/>
      <name val="Arial"/>
      <family val="2"/>
    </font>
    <font>
      <sz val="14"/>
      <name val="Arial"/>
      <family val="2"/>
    </font>
    <font>
      <sz val="14"/>
      <color indexed="8"/>
      <name val="Arial"/>
      <family val="2"/>
    </font>
    <font>
      <b/>
      <sz val="14"/>
      <color indexed="8"/>
      <name val="Arial"/>
      <family val="2"/>
    </font>
    <font>
      <b/>
      <sz val="14"/>
      <name val="Arial"/>
      <family val="2"/>
    </font>
    <font>
      <sz val="11"/>
      <color theme="1"/>
      <name val="Arial Black"/>
      <family val="2"/>
    </font>
    <font>
      <u/>
      <sz val="11"/>
      <name val="Calibri"/>
      <family val="2"/>
      <scheme val="minor"/>
    </font>
    <font>
      <sz val="14"/>
      <name val="Arial Black"/>
      <family val="2"/>
    </font>
    <font>
      <b/>
      <sz val="15"/>
      <color theme="1"/>
      <name val="Arial"/>
      <family val="2"/>
    </font>
    <font>
      <sz val="11"/>
      <color theme="1"/>
      <name val="Calibri"/>
      <family val="2"/>
    </font>
    <font>
      <sz val="11"/>
      <color theme="1"/>
      <name val="Tahoma"/>
      <family val="2"/>
    </font>
    <font>
      <sz val="12"/>
      <color theme="1"/>
      <name val="Arial"/>
      <family val="2"/>
    </font>
    <font>
      <sz val="9"/>
      <color indexed="81"/>
      <name val="Tahoma"/>
      <family val="2"/>
    </font>
    <font>
      <b/>
      <sz val="9"/>
      <color indexed="81"/>
      <name val="Tahoma"/>
      <family val="2"/>
    </font>
    <font>
      <b/>
      <sz val="11"/>
      <color theme="1"/>
      <name val="Calibri"/>
      <family val="2"/>
      <scheme val="minor"/>
    </font>
    <font>
      <b/>
      <sz val="12"/>
      <name val="Arial"/>
      <family val="2"/>
    </font>
    <font>
      <sz val="8"/>
      <color theme="1"/>
      <name val="Arial"/>
      <family val="2"/>
    </font>
    <font>
      <sz val="8"/>
      <color indexed="8"/>
      <name val="Arial"/>
      <family val="2"/>
    </font>
    <font>
      <u/>
      <sz val="10"/>
      <color theme="10"/>
      <name val="Arial"/>
      <family val="2"/>
    </font>
    <font>
      <u/>
      <sz val="11"/>
      <color theme="10"/>
      <name val="Arial"/>
      <family val="2"/>
    </font>
    <font>
      <b/>
      <sz val="8"/>
      <color theme="1"/>
      <name val="Arial"/>
      <family val="2"/>
    </font>
    <font>
      <sz val="11"/>
      <name val="Arial"/>
      <family val="2"/>
    </font>
    <font>
      <b/>
      <sz val="12"/>
      <name val="Bookman Old Style"/>
      <family val="1"/>
    </font>
    <font>
      <sz val="10"/>
      <color theme="1"/>
      <name val="Arial"/>
      <family val="2"/>
    </font>
    <font>
      <u/>
      <sz val="14"/>
      <color theme="1"/>
      <name val="Arial"/>
      <family val="2"/>
    </font>
  </fonts>
  <fills count="29">
    <fill>
      <patternFill patternType="none"/>
    </fill>
    <fill>
      <patternFill patternType="gray125"/>
    </fill>
    <fill>
      <patternFill patternType="solid">
        <fgColor indexed="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79998168889431442"/>
        <bgColor indexed="26"/>
      </patternFill>
    </fill>
    <fill>
      <patternFill patternType="solid">
        <fgColor rgb="FF92D050"/>
        <bgColor indexed="34"/>
      </patternFill>
    </fill>
    <fill>
      <patternFill patternType="solid">
        <fgColor rgb="FFCEEAB0"/>
        <bgColor indexed="64"/>
      </patternFill>
    </fill>
    <fill>
      <patternFill patternType="solid">
        <fgColor rgb="FFCEEAB0"/>
        <bgColor indexed="26"/>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2F2F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F7F7"/>
        <bgColor indexed="64"/>
      </patternFill>
    </fill>
    <fill>
      <patternFill patternType="solid">
        <fgColor rgb="FFE5E5FF"/>
        <bgColor indexed="64"/>
      </patternFill>
    </fill>
    <fill>
      <patternFill patternType="solid">
        <fgColor rgb="FFEFFFEF"/>
        <bgColor indexed="64"/>
      </patternFill>
    </fill>
    <fill>
      <patternFill patternType="solid">
        <fgColor theme="1" tint="0.499984740745262"/>
        <bgColor indexed="64"/>
      </patternFill>
    </fill>
    <fill>
      <patternFill patternType="solid">
        <fgColor rgb="FFF9F7FB"/>
        <bgColor indexed="64"/>
      </patternFill>
    </fill>
    <fill>
      <patternFill patternType="solid">
        <fgColor theme="9" tint="0.79998168889431442"/>
        <bgColor indexed="26"/>
      </patternFill>
    </fill>
    <fill>
      <patternFill patternType="solid">
        <fgColor theme="9" tint="0.59999389629810485"/>
        <bgColor indexed="64"/>
      </patternFill>
    </fill>
  </fills>
  <borders count="10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8"/>
      </right>
      <top/>
      <bottom/>
      <diagonal/>
    </border>
    <border>
      <left style="thin">
        <color indexed="64"/>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8"/>
      </right>
      <top style="hair">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double">
        <color indexed="64"/>
      </left>
      <right style="double">
        <color indexed="64"/>
      </right>
      <top style="double">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hair">
        <color indexed="8"/>
      </top>
      <bottom style="medium">
        <color indexed="8"/>
      </bottom>
      <diagonal/>
    </border>
    <border>
      <left/>
      <right/>
      <top style="hair">
        <color indexed="8"/>
      </top>
      <bottom style="medium">
        <color indexed="8"/>
      </bottom>
      <diagonal/>
    </border>
    <border>
      <left style="medium">
        <color indexed="64"/>
      </left>
      <right/>
      <top style="medium">
        <color indexed="8"/>
      </top>
      <bottom style="medium">
        <color indexed="64"/>
      </bottom>
      <diagonal/>
    </border>
    <border>
      <left/>
      <right/>
      <top style="medium">
        <color indexed="8"/>
      </top>
      <bottom style="medium">
        <color indexed="64"/>
      </bottom>
      <diagonal/>
    </border>
    <border>
      <left style="thin">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style="double">
        <color indexed="64"/>
      </left>
      <right style="double">
        <color indexed="64"/>
      </right>
      <top style="double">
        <color indexed="64"/>
      </top>
      <bottom/>
      <diagonal/>
    </border>
    <border>
      <left style="thin">
        <color indexed="64"/>
      </left>
      <right style="thin">
        <color indexed="64"/>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double">
        <color indexed="64"/>
      </left>
      <right style="thin">
        <color indexed="64"/>
      </right>
      <top style="double">
        <color indexed="64"/>
      </top>
      <bottom/>
      <diagonal/>
    </border>
    <border>
      <left style="double">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double">
        <color auto="1"/>
      </right>
      <top/>
      <bottom style="thin">
        <color auto="1"/>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thin">
        <color indexed="64"/>
      </top>
      <bottom style="double">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thin">
        <color indexed="64"/>
      </right>
      <top/>
      <bottom style="thin">
        <color indexed="64"/>
      </bottom>
      <diagonal/>
    </border>
    <border>
      <left style="double">
        <color auto="1"/>
      </left>
      <right style="double">
        <color auto="1"/>
      </right>
      <top/>
      <bottom style="double">
        <color auto="1"/>
      </bottom>
      <diagonal/>
    </border>
    <border>
      <left style="double">
        <color auto="1"/>
      </left>
      <right style="double">
        <color auto="1"/>
      </right>
      <top style="double">
        <color auto="1"/>
      </top>
      <bottom style="hair">
        <color auto="1"/>
      </bottom>
      <diagonal/>
    </border>
    <border>
      <left style="double">
        <color auto="1"/>
      </left>
      <right style="double">
        <color auto="1"/>
      </right>
      <top style="hair">
        <color auto="1"/>
      </top>
      <bottom style="hair">
        <color auto="1"/>
      </bottom>
      <diagonal/>
    </border>
    <border>
      <left style="thin">
        <color auto="1"/>
      </left>
      <right style="medium">
        <color indexed="64"/>
      </right>
      <top style="thin">
        <color auto="1"/>
      </top>
      <bottom style="medium">
        <color indexed="64"/>
      </bottom>
      <diagonal/>
    </border>
    <border>
      <left style="double">
        <color auto="1"/>
      </left>
      <right/>
      <top style="double">
        <color auto="1"/>
      </top>
      <bottom style="hair">
        <color auto="1"/>
      </bottom>
      <diagonal/>
    </border>
    <border>
      <left style="double">
        <color auto="1"/>
      </left>
      <right/>
      <top style="hair">
        <color auto="1"/>
      </top>
      <bottom style="hair">
        <color auto="1"/>
      </bottom>
      <diagonal/>
    </border>
    <border>
      <left style="medium">
        <color indexed="64"/>
      </left>
      <right style="medium">
        <color indexed="64"/>
      </right>
      <top style="medium">
        <color indexed="64"/>
      </top>
      <bottom style="thin">
        <color auto="1"/>
      </bottom>
      <diagonal/>
    </border>
    <border>
      <left style="medium">
        <color indexed="64"/>
      </left>
      <right style="double">
        <color indexed="64"/>
      </right>
      <top style="medium">
        <color indexed="64"/>
      </top>
      <bottom/>
      <diagonal/>
    </border>
    <border>
      <left style="double">
        <color indexed="64"/>
      </left>
      <right style="double">
        <color indexed="64"/>
      </right>
      <top style="medium">
        <color indexed="64"/>
      </top>
      <bottom/>
      <diagonal/>
    </border>
    <border>
      <left style="double">
        <color indexed="64"/>
      </left>
      <right style="medium">
        <color indexed="64"/>
      </right>
      <top style="medium">
        <color indexed="64"/>
      </top>
      <bottom/>
      <diagonal/>
    </border>
    <border>
      <left style="medium">
        <color indexed="64"/>
      </left>
      <right style="double">
        <color auto="1"/>
      </right>
      <top/>
      <bottom style="double">
        <color auto="1"/>
      </bottom>
      <diagonal/>
    </border>
    <border>
      <left style="double">
        <color auto="1"/>
      </left>
      <right style="medium">
        <color indexed="64"/>
      </right>
      <top/>
      <bottom style="double">
        <color auto="1"/>
      </bottom>
      <diagonal/>
    </border>
    <border>
      <left style="medium">
        <color indexed="64"/>
      </left>
      <right style="double">
        <color auto="1"/>
      </right>
      <top style="double">
        <color auto="1"/>
      </top>
      <bottom style="hair">
        <color auto="1"/>
      </bottom>
      <diagonal/>
    </border>
    <border>
      <left style="medium">
        <color indexed="64"/>
      </left>
      <right style="double">
        <color auto="1"/>
      </right>
      <top style="hair">
        <color auto="1"/>
      </top>
      <bottom style="hair">
        <color auto="1"/>
      </bottom>
      <diagonal/>
    </border>
    <border>
      <left style="medium">
        <color indexed="64"/>
      </left>
      <right style="double">
        <color auto="1"/>
      </right>
      <top style="hair">
        <color auto="1"/>
      </top>
      <bottom style="medium">
        <color indexed="64"/>
      </bottom>
      <diagonal/>
    </border>
    <border>
      <left style="double">
        <color auto="1"/>
      </left>
      <right style="double">
        <color auto="1"/>
      </right>
      <top style="hair">
        <color auto="1"/>
      </top>
      <bottom style="medium">
        <color indexed="64"/>
      </bottom>
      <diagonal/>
    </border>
    <border>
      <left style="double">
        <color auto="1"/>
      </left>
      <right style="medium">
        <color indexed="64"/>
      </right>
      <top/>
      <bottom/>
      <diagonal/>
    </border>
    <border>
      <left style="double">
        <color auto="1"/>
      </left>
      <right/>
      <top style="hair">
        <color auto="1"/>
      </top>
      <bottom style="medium">
        <color indexed="64"/>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style="thin">
        <color indexed="64"/>
      </left>
      <right/>
      <top style="thin">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thin">
        <color auto="1"/>
      </right>
      <top style="medium">
        <color indexed="64"/>
      </top>
      <bottom/>
      <diagonal/>
    </border>
    <border>
      <left style="thin">
        <color auto="1"/>
      </left>
      <right style="medium">
        <color indexed="64"/>
      </right>
      <top style="medium">
        <color indexed="64"/>
      </top>
      <bottom style="medium">
        <color indexed="64"/>
      </bottom>
      <diagonal/>
    </border>
    <border>
      <left/>
      <right style="thin">
        <color indexed="64"/>
      </right>
      <top/>
      <bottom/>
      <diagonal/>
    </border>
    <border>
      <left style="thin">
        <color auto="1"/>
      </left>
      <right/>
      <top/>
      <bottom/>
      <diagonal/>
    </border>
    <border>
      <left style="medium">
        <color indexed="64"/>
      </left>
      <right style="medium">
        <color indexed="64"/>
      </right>
      <top/>
      <bottom/>
      <diagonal/>
    </border>
    <border>
      <left/>
      <right style="thin">
        <color auto="1"/>
      </right>
      <top style="thin">
        <color auto="1"/>
      </top>
      <bottom style="thin">
        <color auto="1"/>
      </bottom>
      <diagonal/>
    </border>
    <border>
      <left/>
      <right/>
      <top style="medium">
        <color indexed="64"/>
      </top>
      <bottom style="thin">
        <color indexed="64"/>
      </bottom>
      <diagonal/>
    </border>
    <border>
      <left/>
      <right/>
      <top style="thin">
        <color auto="1"/>
      </top>
      <bottom style="thin">
        <color auto="1"/>
      </bottom>
      <diagonal/>
    </border>
    <border>
      <left/>
      <right/>
      <top style="thin">
        <color indexed="64"/>
      </top>
      <bottom style="medium">
        <color indexed="64"/>
      </bottom>
      <diagonal/>
    </border>
  </borders>
  <cellStyleXfs count="20">
    <xf numFmtId="0" fontId="0" fillId="0" borderId="0"/>
    <xf numFmtId="0" fontId="15" fillId="0" borderId="0" applyNumberFormat="0" applyFill="0" applyBorder="0" applyAlignment="0" applyProtection="0"/>
    <xf numFmtId="168" fontId="14" fillId="0" borderId="0" applyFont="0" applyFill="0" applyBorder="0" applyAlignment="0" applyProtection="0"/>
    <xf numFmtId="167" fontId="14" fillId="0" borderId="0" applyFont="0" applyFill="0" applyBorder="0" applyAlignment="0" applyProtection="0"/>
    <xf numFmtId="166" fontId="14" fillId="0" borderId="0" applyFont="0" applyFill="0" applyBorder="0" applyAlignment="0" applyProtection="0"/>
    <xf numFmtId="0" fontId="2" fillId="0" borderId="0"/>
    <xf numFmtId="9"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4"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1" fontId="14" fillId="0" borderId="0" applyFont="0" applyFill="0" applyBorder="0" applyAlignment="0" applyProtection="0"/>
    <xf numFmtId="0" fontId="2" fillId="0" borderId="0"/>
    <xf numFmtId="0" fontId="2" fillId="0" borderId="0"/>
    <xf numFmtId="0" fontId="51" fillId="0" borderId="0" applyNumberFormat="0" applyFill="0" applyBorder="0" applyAlignment="0" applyProtection="0">
      <alignment vertical="top"/>
      <protection locked="0"/>
    </xf>
    <xf numFmtId="43" fontId="14" fillId="0" borderId="0" applyFont="0" applyFill="0" applyBorder="0" applyAlignment="0" applyProtection="0"/>
    <xf numFmtId="44" fontId="14" fillId="0" borderId="0" applyFont="0" applyFill="0" applyBorder="0" applyAlignment="0" applyProtection="0"/>
  </cellStyleXfs>
  <cellXfs count="640">
    <xf numFmtId="0" fontId="0" fillId="0" borderId="0" xfId="0"/>
    <xf numFmtId="0" fontId="0" fillId="10" borderId="0" xfId="0" applyFill="1" applyAlignment="1">
      <alignment vertical="center"/>
    </xf>
    <xf numFmtId="14" fontId="1" fillId="10" borderId="0" xfId="0" applyNumberFormat="1" applyFont="1" applyFill="1" applyAlignment="1" applyProtection="1">
      <alignment vertical="center"/>
      <protection locked="0"/>
    </xf>
    <xf numFmtId="0" fontId="8" fillId="10" borderId="0" xfId="0" applyFont="1" applyFill="1" applyAlignment="1">
      <alignment horizontal="center" vertical="center"/>
    </xf>
    <xf numFmtId="169" fontId="8" fillId="10" borderId="0" xfId="0" applyNumberFormat="1" applyFont="1" applyFill="1" applyAlignment="1">
      <alignment horizontal="center" vertical="center"/>
    </xf>
    <xf numFmtId="0" fontId="18" fillId="10" borderId="0" xfId="0" applyFont="1" applyFill="1" applyAlignment="1">
      <alignment vertical="center"/>
    </xf>
    <xf numFmtId="0" fontId="19" fillId="10" borderId="0" xfId="0" applyFont="1" applyFill="1" applyAlignment="1">
      <alignment vertical="center"/>
    </xf>
    <xf numFmtId="0" fontId="19" fillId="10" borderId="0" xfId="0" applyFont="1" applyFill="1" applyAlignment="1">
      <alignment horizontal="left" vertical="center"/>
    </xf>
    <xf numFmtId="173" fontId="19" fillId="10" borderId="0" xfId="0" applyNumberFormat="1" applyFont="1" applyFill="1" applyAlignment="1">
      <alignment horizontal="left" vertical="center"/>
    </xf>
    <xf numFmtId="0" fontId="19" fillId="10" borderId="0" xfId="0" applyFont="1" applyFill="1" applyAlignment="1">
      <alignment vertical="center" wrapText="1"/>
    </xf>
    <xf numFmtId="0" fontId="17" fillId="10" borderId="0" xfId="0" applyFont="1" applyFill="1" applyAlignment="1">
      <alignment vertical="center"/>
    </xf>
    <xf numFmtId="0" fontId="5" fillId="10" borderId="0" xfId="0" applyFont="1" applyFill="1" applyAlignment="1">
      <alignment vertical="center"/>
    </xf>
    <xf numFmtId="0" fontId="25" fillId="10" borderId="0" xfId="1" applyFont="1" applyFill="1" applyAlignment="1">
      <alignment vertical="center"/>
    </xf>
    <xf numFmtId="0" fontId="5" fillId="10" borderId="0" xfId="1" applyFont="1" applyFill="1" applyAlignment="1">
      <alignment vertical="center"/>
    </xf>
    <xf numFmtId="0" fontId="26" fillId="10" borderId="0" xfId="1" applyFont="1" applyFill="1" applyAlignment="1">
      <alignment vertical="center"/>
    </xf>
    <xf numFmtId="0" fontId="7" fillId="9" borderId="16" xfId="0" applyFont="1" applyFill="1" applyBorder="1" applyAlignment="1">
      <alignment horizontal="center" vertical="center" wrapText="1"/>
    </xf>
    <xf numFmtId="0" fontId="7" fillId="3" borderId="10" xfId="2" applyNumberFormat="1" applyFont="1" applyFill="1" applyBorder="1" applyAlignment="1" applyProtection="1">
      <alignment horizontal="center" vertical="center" wrapText="1"/>
    </xf>
    <xf numFmtId="0" fontId="19" fillId="10" borderId="0" xfId="0" applyFont="1" applyFill="1" applyAlignment="1">
      <alignment horizontal="left" vertical="center" wrapText="1"/>
    </xf>
    <xf numFmtId="0" fontId="0" fillId="10" borderId="0" xfId="0" applyFill="1" applyAlignment="1">
      <alignment horizontal="left" vertical="center"/>
    </xf>
    <xf numFmtId="14" fontId="0" fillId="10" borderId="0" xfId="0" applyNumberFormat="1" applyFill="1" applyAlignment="1">
      <alignment vertical="center"/>
    </xf>
    <xf numFmtId="0" fontId="0" fillId="10" borderId="0" xfId="0" applyFill="1" applyAlignment="1">
      <alignment horizontal="left" vertical="center" wrapText="1"/>
    </xf>
    <xf numFmtId="9" fontId="0" fillId="0" borderId="10" xfId="0" applyNumberFormat="1" applyBorder="1" applyAlignment="1">
      <alignment horizontal="left" vertical="center"/>
    </xf>
    <xf numFmtId="0" fontId="19" fillId="10" borderId="0" xfId="0" applyFont="1" applyFill="1" applyAlignment="1">
      <alignment horizontal="justify" vertical="center" wrapText="1"/>
    </xf>
    <xf numFmtId="0" fontId="18" fillId="10" borderId="0" xfId="0" applyFont="1" applyFill="1" applyAlignment="1">
      <alignment horizontal="justify" vertical="center" wrapText="1"/>
    </xf>
    <xf numFmtId="0" fontId="23" fillId="10" borderId="0" xfId="0" applyFont="1" applyFill="1" applyAlignment="1">
      <alignment vertical="center"/>
    </xf>
    <xf numFmtId="0" fontId="11" fillId="10" borderId="0" xfId="0" applyFont="1" applyFill="1" applyAlignment="1">
      <alignment horizontal="left" vertical="center" wrapText="1"/>
    </xf>
    <xf numFmtId="2" fontId="2" fillId="2" borderId="0" xfId="5" applyNumberFormat="1" applyFill="1" applyAlignment="1">
      <alignment horizontal="center" vertical="center"/>
    </xf>
    <xf numFmtId="39" fontId="2" fillId="2" borderId="0" xfId="5" applyNumberFormat="1" applyFill="1" applyAlignment="1">
      <alignment horizontal="justify" vertical="center" wrapText="1"/>
    </xf>
    <xf numFmtId="39" fontId="2" fillId="2" borderId="0" xfId="5" applyNumberFormat="1" applyFill="1" applyAlignment="1">
      <alignment horizontal="center" vertical="center" wrapText="1"/>
    </xf>
    <xf numFmtId="37" fontId="2" fillId="2" borderId="0" xfId="5" applyNumberFormat="1" applyFill="1" applyAlignment="1">
      <alignment horizontal="center" vertical="center" wrapText="1"/>
    </xf>
    <xf numFmtId="0" fontId="16" fillId="10" borderId="0" xfId="0" applyFont="1" applyFill="1" applyAlignment="1">
      <alignment vertical="center"/>
    </xf>
    <xf numFmtId="0" fontId="1" fillId="13" borderId="48" xfId="0" applyFont="1" applyFill="1" applyBorder="1" applyAlignment="1" applyProtection="1">
      <alignment horizontal="center" vertical="center" wrapText="1"/>
      <protection locked="0"/>
    </xf>
    <xf numFmtId="0" fontId="1" fillId="13" borderId="34" xfId="5" applyFont="1" applyFill="1" applyBorder="1" applyAlignment="1">
      <alignment horizontal="center" vertical="center" wrapText="1"/>
    </xf>
    <xf numFmtId="39" fontId="1" fillId="2" borderId="10" xfId="5" applyNumberFormat="1" applyFont="1" applyFill="1" applyBorder="1" applyAlignment="1">
      <alignment horizontal="left" vertical="center" wrapText="1"/>
    </xf>
    <xf numFmtId="166" fontId="1" fillId="10" borderId="57" xfId="4" applyFont="1" applyFill="1" applyBorder="1" applyAlignment="1" applyProtection="1">
      <alignment horizontal="center" vertical="center" wrapText="1"/>
      <protection locked="0"/>
    </xf>
    <xf numFmtId="166" fontId="1" fillId="10" borderId="58" xfId="4" applyFont="1" applyFill="1" applyBorder="1" applyAlignment="1" applyProtection="1">
      <alignment horizontal="center" vertical="center" wrapText="1"/>
      <protection locked="0"/>
    </xf>
    <xf numFmtId="166" fontId="1" fillId="10" borderId="0" xfId="4" applyFont="1" applyFill="1" applyBorder="1" applyAlignment="1" applyProtection="1">
      <alignment horizontal="center" vertical="center" wrapText="1"/>
      <protection locked="0"/>
    </xf>
    <xf numFmtId="2" fontId="2" fillId="2" borderId="59" xfId="5" applyNumberFormat="1" applyFill="1" applyBorder="1" applyAlignment="1">
      <alignment horizontal="center" vertical="center"/>
    </xf>
    <xf numFmtId="2" fontId="2" fillId="2" borderId="61" xfId="5" applyNumberFormat="1" applyFill="1" applyBorder="1" applyAlignment="1">
      <alignment horizontal="center" vertical="center"/>
    </xf>
    <xf numFmtId="2" fontId="2" fillId="2" borderId="62" xfId="5" applyNumberFormat="1" applyFill="1" applyBorder="1" applyAlignment="1">
      <alignment horizontal="center" vertical="center"/>
    </xf>
    <xf numFmtId="2" fontId="2" fillId="2" borderId="63" xfId="5" applyNumberFormat="1" applyFill="1" applyBorder="1" applyAlignment="1">
      <alignment horizontal="center" vertical="center"/>
    </xf>
    <xf numFmtId="39" fontId="2" fillId="2" borderId="64" xfId="5" applyNumberFormat="1" applyFill="1" applyBorder="1" applyAlignment="1">
      <alignment horizontal="justify" vertical="center" wrapText="1"/>
    </xf>
    <xf numFmtId="37" fontId="2" fillId="2" borderId="64" xfId="5" applyNumberFormat="1" applyFill="1" applyBorder="1" applyAlignment="1">
      <alignment horizontal="center" vertical="center" wrapText="1"/>
    </xf>
    <xf numFmtId="39" fontId="2" fillId="2" borderId="65" xfId="5" applyNumberFormat="1" applyFill="1" applyBorder="1" applyAlignment="1">
      <alignment horizontal="center" vertical="center" wrapText="1"/>
    </xf>
    <xf numFmtId="2" fontId="2" fillId="5" borderId="66" xfId="5" applyNumberFormat="1" applyFill="1" applyBorder="1" applyAlignment="1">
      <alignment horizontal="center" vertical="center"/>
    </xf>
    <xf numFmtId="37" fontId="2" fillId="5" borderId="67" xfId="5" applyNumberFormat="1" applyFill="1" applyBorder="1" applyAlignment="1">
      <alignment horizontal="center" vertical="center" wrapText="1"/>
    </xf>
    <xf numFmtId="39" fontId="2" fillId="5" borderId="68" xfId="5" applyNumberFormat="1" applyFill="1" applyBorder="1" applyAlignment="1">
      <alignment horizontal="center" vertical="center" wrapText="1"/>
    </xf>
    <xf numFmtId="39" fontId="1" fillId="5" borderId="67" xfId="5" applyNumberFormat="1" applyFont="1" applyFill="1" applyBorder="1" applyAlignment="1">
      <alignment horizontal="justify" vertical="center" wrapText="1"/>
    </xf>
    <xf numFmtId="0" fontId="1" fillId="14" borderId="56" xfId="0" applyFont="1" applyFill="1" applyBorder="1" applyAlignment="1">
      <alignment horizontal="center" vertical="center" wrapText="1"/>
    </xf>
    <xf numFmtId="0" fontId="1" fillId="14" borderId="57" xfId="0" applyFont="1" applyFill="1" applyBorder="1" applyAlignment="1" applyProtection="1">
      <alignment horizontal="justify" vertical="justify" wrapText="1"/>
      <protection locked="0"/>
    </xf>
    <xf numFmtId="0" fontId="1" fillId="14" borderId="57" xfId="0" applyFont="1" applyFill="1" applyBorder="1" applyAlignment="1" applyProtection="1">
      <alignment horizontal="center" vertical="center" wrapText="1"/>
      <protection locked="0"/>
    </xf>
    <xf numFmtId="2" fontId="2" fillId="11" borderId="66" xfId="5" applyNumberFormat="1" applyFill="1" applyBorder="1" applyAlignment="1">
      <alignment horizontal="center" vertical="center"/>
    </xf>
    <xf numFmtId="39" fontId="1" fillId="11" borderId="67" xfId="5" applyNumberFormat="1" applyFont="1" applyFill="1" applyBorder="1" applyAlignment="1">
      <alignment horizontal="justify" vertical="center" wrapText="1"/>
    </xf>
    <xf numFmtId="37" fontId="2" fillId="11" borderId="67" xfId="5" applyNumberFormat="1" applyFill="1" applyBorder="1" applyAlignment="1">
      <alignment horizontal="center" vertical="center" wrapText="1"/>
    </xf>
    <xf numFmtId="39" fontId="2" fillId="11" borderId="68" xfId="5" applyNumberFormat="1" applyFill="1" applyBorder="1" applyAlignment="1">
      <alignment horizontal="center" vertical="center" wrapText="1"/>
    </xf>
    <xf numFmtId="49" fontId="15" fillId="10" borderId="10" xfId="1" applyNumberFormat="1" applyFill="1" applyBorder="1" applyAlignment="1">
      <alignment horizontal="center" vertical="center"/>
    </xf>
    <xf numFmtId="173" fontId="20" fillId="3" borderId="10" xfId="0" applyNumberFormat="1" applyFont="1" applyFill="1" applyBorder="1" applyAlignment="1">
      <alignment horizontal="center" vertical="center" wrapText="1"/>
    </xf>
    <xf numFmtId="176" fontId="20" fillId="3" borderId="10" xfId="2" applyNumberFormat="1" applyFont="1" applyFill="1" applyBorder="1" applyAlignment="1" applyProtection="1">
      <alignment horizontal="center" vertical="center"/>
    </xf>
    <xf numFmtId="172" fontId="20" fillId="3" borderId="10" xfId="2" applyNumberFormat="1" applyFont="1" applyFill="1" applyBorder="1" applyAlignment="1" applyProtection="1">
      <alignment horizontal="center" vertical="center"/>
    </xf>
    <xf numFmtId="172" fontId="20" fillId="3" borderId="10" xfId="2" applyNumberFormat="1" applyFont="1" applyFill="1" applyBorder="1" applyAlignment="1" applyProtection="1">
      <alignment horizontal="center" vertical="center" wrapText="1"/>
    </xf>
    <xf numFmtId="0" fontId="33" fillId="0" borderId="10" xfId="0" applyFont="1" applyBorder="1" applyAlignment="1">
      <alignment horizontal="center" vertical="center"/>
    </xf>
    <xf numFmtId="173" fontId="33" fillId="0" borderId="10" xfId="0" applyNumberFormat="1" applyFont="1" applyBorder="1" applyAlignment="1">
      <alignment horizontal="center" vertical="center"/>
    </xf>
    <xf numFmtId="176" fontId="34" fillId="10" borderId="10" xfId="3" applyNumberFormat="1" applyFont="1" applyFill="1" applyBorder="1" applyAlignment="1" applyProtection="1">
      <alignment horizontal="center" vertical="center"/>
    </xf>
    <xf numFmtId="0" fontId="33" fillId="10" borderId="10" xfId="0" applyFont="1" applyFill="1" applyBorder="1" applyAlignment="1">
      <alignment horizontal="center" vertical="center"/>
    </xf>
    <xf numFmtId="0" fontId="33" fillId="10" borderId="10" xfId="0" applyNumberFormat="1" applyFont="1" applyFill="1" applyBorder="1" applyAlignment="1">
      <alignment horizontal="center" vertical="center"/>
    </xf>
    <xf numFmtId="173" fontId="33" fillId="10" borderId="10" xfId="0" applyNumberFormat="1" applyFont="1" applyFill="1" applyBorder="1" applyAlignment="1">
      <alignment horizontal="center" vertical="center" wrapText="1"/>
    </xf>
    <xf numFmtId="16" fontId="33" fillId="10" borderId="10" xfId="0" applyNumberFormat="1" applyFont="1" applyFill="1" applyBorder="1" applyAlignment="1">
      <alignment horizontal="center" vertical="center"/>
    </xf>
    <xf numFmtId="0" fontId="33" fillId="0" borderId="10" xfId="0" applyNumberFormat="1" applyFont="1" applyBorder="1" applyAlignment="1">
      <alignment horizontal="center" vertical="center"/>
    </xf>
    <xf numFmtId="0" fontId="33" fillId="0" borderId="10" xfId="0" applyFont="1" applyBorder="1" applyAlignment="1">
      <alignment horizontal="center" vertical="center" wrapText="1"/>
    </xf>
    <xf numFmtId="176" fontId="33" fillId="0" borderId="10" xfId="3" applyNumberFormat="1" applyFont="1" applyFill="1" applyBorder="1" applyAlignment="1" applyProtection="1">
      <alignment horizontal="center" vertical="center"/>
    </xf>
    <xf numFmtId="2" fontId="33" fillId="0" borderId="10" xfId="0" applyNumberFormat="1" applyFont="1" applyBorder="1" applyAlignment="1">
      <alignment horizontal="center" vertical="center" wrapText="1"/>
    </xf>
    <xf numFmtId="173" fontId="33" fillId="0" borderId="10" xfId="0" applyNumberFormat="1" applyFont="1" applyBorder="1" applyAlignment="1">
      <alignment horizontal="center" vertical="center" wrapText="1"/>
    </xf>
    <xf numFmtId="176" fontId="33" fillId="0" borderId="10" xfId="2" applyNumberFormat="1" applyFont="1" applyFill="1" applyBorder="1" applyAlignment="1" applyProtection="1">
      <alignment horizontal="center" vertical="center"/>
    </xf>
    <xf numFmtId="0" fontId="7" fillId="9" borderId="32" xfId="0" applyFont="1" applyFill="1" applyBorder="1" applyAlignment="1">
      <alignment horizontal="center" vertical="center" wrapText="1"/>
    </xf>
    <xf numFmtId="173" fontId="7" fillId="8" borderId="16" xfId="2" applyNumberFormat="1" applyFont="1" applyFill="1" applyBorder="1" applyAlignment="1" applyProtection="1">
      <alignment horizontal="center" vertical="center" wrapText="1"/>
    </xf>
    <xf numFmtId="173" fontId="7" fillId="3" borderId="10" xfId="2" applyNumberFormat="1" applyFont="1" applyFill="1" applyBorder="1" applyAlignment="1" applyProtection="1">
      <alignment horizontal="center" vertical="center" wrapText="1"/>
    </xf>
    <xf numFmtId="0" fontId="7" fillId="10" borderId="0" xfId="0" applyFont="1" applyFill="1" applyAlignment="1">
      <alignment horizontal="center" vertical="center" wrapText="1"/>
    </xf>
    <xf numFmtId="0" fontId="2" fillId="10" borderId="0" xfId="0" applyFont="1" applyFill="1" applyAlignment="1">
      <alignment horizontal="center" vertical="center" wrapText="1"/>
    </xf>
    <xf numFmtId="49" fontId="15" fillId="0" borderId="10" xfId="1" applyNumberFormat="1" applyBorder="1" applyAlignment="1">
      <alignment horizontal="center" vertical="center"/>
    </xf>
    <xf numFmtId="176" fontId="33" fillId="10" borderId="10" xfId="0" applyNumberFormat="1" applyFont="1" applyFill="1" applyBorder="1" applyAlignment="1">
      <alignment horizontal="center" vertical="center"/>
    </xf>
    <xf numFmtId="176" fontId="33" fillId="0" borderId="10" xfId="0" applyNumberFormat="1" applyFont="1" applyBorder="1" applyAlignment="1">
      <alignment horizontal="center" vertical="center"/>
    </xf>
    <xf numFmtId="0" fontId="35" fillId="0" borderId="10" xfId="0" applyFont="1" applyBorder="1" applyAlignment="1">
      <alignment horizontal="center" vertical="center"/>
    </xf>
    <xf numFmtId="173" fontId="35" fillId="0" borderId="10" xfId="0" applyNumberFormat="1" applyFont="1" applyBorder="1" applyAlignment="1">
      <alignment horizontal="center" vertical="center"/>
    </xf>
    <xf numFmtId="176" fontId="35" fillId="0" borderId="10" xfId="3" applyNumberFormat="1" applyFont="1" applyFill="1" applyBorder="1" applyAlignment="1" applyProtection="1">
      <alignment horizontal="center" vertical="center"/>
    </xf>
    <xf numFmtId="0" fontId="33" fillId="0" borderId="64" xfId="0" applyFont="1" applyBorder="1" applyAlignment="1">
      <alignment horizontal="center" vertical="center"/>
    </xf>
    <xf numFmtId="0" fontId="33" fillId="0" borderId="10" xfId="0" applyFont="1" applyFill="1" applyBorder="1" applyAlignment="1">
      <alignment horizontal="center" vertical="center"/>
    </xf>
    <xf numFmtId="0" fontId="0" fillId="0" borderId="0" xfId="0" applyFill="1"/>
    <xf numFmtId="0" fontId="15" fillId="0" borderId="10" xfId="1" applyFill="1" applyBorder="1" applyAlignment="1">
      <alignment horizontal="center" vertical="center"/>
    </xf>
    <xf numFmtId="0" fontId="15" fillId="10" borderId="10" xfId="1" applyFill="1" applyBorder="1" applyAlignment="1">
      <alignment horizontal="center" vertical="center"/>
    </xf>
    <xf numFmtId="0" fontId="4" fillId="5" borderId="22" xfId="0" applyFont="1" applyFill="1" applyBorder="1" applyAlignment="1">
      <alignment horizontal="center" vertical="center" wrapText="1"/>
    </xf>
    <xf numFmtId="0" fontId="4" fillId="5" borderId="23" xfId="0" applyFont="1" applyFill="1" applyBorder="1" applyAlignment="1">
      <alignment horizontal="center" vertical="center" wrapText="1"/>
    </xf>
    <xf numFmtId="49" fontId="7" fillId="10" borderId="0" xfId="0" applyNumberFormat="1" applyFont="1" applyFill="1" applyAlignment="1">
      <alignment horizontal="center" vertical="center" wrapText="1"/>
    </xf>
    <xf numFmtId="49" fontId="2" fillId="10" borderId="0" xfId="0" applyNumberFormat="1" applyFont="1" applyFill="1" applyAlignment="1">
      <alignment horizontal="center" vertical="center" wrapText="1"/>
    </xf>
    <xf numFmtId="0" fontId="2" fillId="10" borderId="2" xfId="0" applyFont="1" applyFill="1" applyBorder="1" applyAlignment="1" applyProtection="1">
      <alignment horizontal="center" vertical="center" wrapText="1"/>
      <protection locked="0"/>
    </xf>
    <xf numFmtId="0" fontId="2" fillId="10" borderId="1" xfId="0" applyFont="1" applyFill="1" applyBorder="1" applyAlignment="1" applyProtection="1">
      <alignment horizontal="center" vertical="center" wrapText="1"/>
      <protection locked="0"/>
    </xf>
    <xf numFmtId="173" fontId="2" fillId="10" borderId="0" xfId="0" applyNumberFormat="1" applyFont="1" applyFill="1" applyAlignment="1">
      <alignment horizontal="center" vertical="center" wrapText="1"/>
    </xf>
    <xf numFmtId="170" fontId="7" fillId="10" borderId="10" xfId="0" applyNumberFormat="1" applyFont="1" applyFill="1" applyBorder="1" applyAlignment="1">
      <alignment horizontal="center" vertical="center" wrapText="1"/>
    </xf>
    <xf numFmtId="170" fontId="7" fillId="10" borderId="0" xfId="0" applyNumberFormat="1" applyFont="1" applyFill="1" applyAlignment="1">
      <alignment horizontal="center" vertical="center" wrapText="1"/>
    </xf>
    <xf numFmtId="170" fontId="7" fillId="10" borderId="12" xfId="0" applyNumberFormat="1" applyFont="1" applyFill="1" applyBorder="1" applyAlignment="1">
      <alignment horizontal="center" vertical="center" wrapText="1"/>
    </xf>
    <xf numFmtId="170" fontId="7" fillId="10" borderId="13" xfId="0" applyNumberFormat="1" applyFont="1" applyFill="1" applyBorder="1" applyAlignment="1">
      <alignment horizontal="center" vertical="center" wrapText="1"/>
    </xf>
    <xf numFmtId="0" fontId="24" fillId="8" borderId="7" xfId="0" applyFont="1" applyFill="1" applyBorder="1" applyAlignment="1">
      <alignment horizontal="center" vertical="center" wrapText="1"/>
    </xf>
    <xf numFmtId="0" fontId="24" fillId="8" borderId="75" xfId="0" applyFont="1" applyFill="1" applyBorder="1" applyAlignment="1">
      <alignment horizontal="center" vertical="center" wrapText="1"/>
    </xf>
    <xf numFmtId="173" fontId="7" fillId="3" borderId="9" xfId="2" applyNumberFormat="1" applyFont="1" applyFill="1" applyBorder="1" applyAlignment="1" applyProtection="1">
      <alignment horizontal="center" vertical="center" wrapText="1"/>
    </xf>
    <xf numFmtId="0" fontId="4" fillId="8" borderId="18" xfId="0" applyFont="1" applyFill="1" applyBorder="1" applyAlignment="1">
      <alignment horizontal="center" vertical="center" wrapText="1"/>
    </xf>
    <xf numFmtId="170" fontId="7" fillId="10" borderId="49" xfId="0" applyNumberFormat="1" applyFont="1" applyFill="1" applyBorder="1" applyAlignment="1">
      <alignment horizontal="center" vertical="center" wrapText="1"/>
    </xf>
    <xf numFmtId="0" fontId="1" fillId="8" borderId="20" xfId="0" applyFont="1" applyFill="1" applyBorder="1" applyAlignment="1" applyProtection="1">
      <alignment horizontal="center" vertical="center" wrapText="1"/>
      <protection locked="0"/>
    </xf>
    <xf numFmtId="0" fontId="24" fillId="8" borderId="17" xfId="0" applyFont="1" applyFill="1" applyBorder="1" applyAlignment="1">
      <alignment horizontal="center" vertical="center" wrapText="1"/>
    </xf>
    <xf numFmtId="0" fontId="24" fillId="8" borderId="15" xfId="0" applyFont="1" applyFill="1" applyBorder="1" applyAlignment="1">
      <alignment horizontal="center" vertical="center" wrapText="1"/>
    </xf>
    <xf numFmtId="0" fontId="27" fillId="8" borderId="16" xfId="0" applyFont="1" applyFill="1" applyBorder="1" applyAlignment="1">
      <alignment horizontal="center" vertical="center" wrapText="1"/>
    </xf>
    <xf numFmtId="9" fontId="7" fillId="3" borderId="16" xfId="6" applyFont="1" applyFill="1" applyBorder="1" applyAlignment="1" applyProtection="1">
      <alignment horizontal="center" vertical="center" wrapText="1"/>
    </xf>
    <xf numFmtId="173" fontId="7" fillId="3" borderId="21" xfId="2" applyNumberFormat="1" applyFont="1" applyFill="1" applyBorder="1" applyAlignment="1" applyProtection="1">
      <alignment horizontal="center" vertical="center" wrapText="1"/>
    </xf>
    <xf numFmtId="0" fontId="4" fillId="8" borderId="14" xfId="0" applyFont="1" applyFill="1" applyBorder="1" applyAlignment="1">
      <alignment horizontal="center" vertical="center" wrapText="1"/>
    </xf>
    <xf numFmtId="170" fontId="7" fillId="10" borderId="8" xfId="0" applyNumberFormat="1" applyFont="1" applyFill="1" applyBorder="1" applyAlignment="1">
      <alignment horizontal="center" vertical="center" wrapText="1"/>
    </xf>
    <xf numFmtId="0" fontId="7" fillId="5" borderId="23" xfId="0" applyFont="1" applyFill="1" applyBorder="1" applyAlignment="1">
      <alignment horizontal="center" vertical="center" wrapText="1"/>
    </xf>
    <xf numFmtId="174" fontId="4" fillId="5" borderId="23" xfId="3" applyNumberFormat="1" applyFont="1" applyFill="1" applyBorder="1" applyAlignment="1" applyProtection="1">
      <alignment horizontal="center" vertical="center" wrapText="1"/>
    </xf>
    <xf numFmtId="173" fontId="7" fillId="5" borderId="24" xfId="0" applyNumberFormat="1" applyFont="1" applyFill="1" applyBorder="1" applyAlignment="1">
      <alignment horizontal="center" vertical="center" wrapText="1"/>
    </xf>
    <xf numFmtId="174" fontId="4" fillId="7" borderId="30" xfId="0" applyNumberFormat="1" applyFont="1" applyFill="1" applyBorder="1" applyAlignment="1">
      <alignment horizontal="center" vertical="center" wrapText="1"/>
    </xf>
    <xf numFmtId="0" fontId="7" fillId="5" borderId="0" xfId="0" applyFont="1" applyFill="1" applyAlignment="1">
      <alignment horizontal="center" vertical="center" wrapText="1"/>
    </xf>
    <xf numFmtId="170" fontId="7" fillId="5" borderId="0" xfId="0" applyNumberFormat="1" applyFont="1" applyFill="1" applyAlignment="1">
      <alignment horizontal="center" vertical="center" wrapText="1"/>
    </xf>
    <xf numFmtId="174" fontId="4" fillId="5" borderId="0" xfId="3" applyNumberFormat="1" applyFont="1" applyFill="1" applyBorder="1" applyAlignment="1" applyProtection="1">
      <alignment horizontal="center" vertical="center" wrapText="1"/>
    </xf>
    <xf numFmtId="0" fontId="4" fillId="6" borderId="25" xfId="0" applyFont="1" applyFill="1" applyBorder="1" applyAlignment="1">
      <alignment horizontal="center" vertical="center" wrapText="1"/>
    </xf>
    <xf numFmtId="174" fontId="4" fillId="5" borderId="4" xfId="0" applyNumberFormat="1" applyFont="1" applyFill="1" applyBorder="1" applyAlignment="1">
      <alignment horizontal="center" vertical="center" wrapText="1"/>
    </xf>
    <xf numFmtId="10" fontId="7" fillId="5" borderId="0" xfId="6" applyNumberFormat="1" applyFont="1" applyFill="1" applyBorder="1" applyAlignment="1" applyProtection="1">
      <alignment horizontal="center" vertical="center" wrapText="1"/>
    </xf>
    <xf numFmtId="170" fontId="7" fillId="5" borderId="0" xfId="6" applyNumberFormat="1" applyFont="1" applyFill="1" applyBorder="1" applyAlignment="1" applyProtection="1">
      <alignment horizontal="center" vertical="center" wrapText="1"/>
    </xf>
    <xf numFmtId="0" fontId="7" fillId="5" borderId="26" xfId="0" applyFont="1" applyFill="1" applyBorder="1" applyAlignment="1">
      <alignment horizontal="center" vertical="center" wrapText="1"/>
    </xf>
    <xf numFmtId="174" fontId="4" fillId="5" borderId="0" xfId="0" applyNumberFormat="1" applyFont="1" applyFill="1" applyAlignment="1">
      <alignment horizontal="center" vertical="center" wrapText="1"/>
    </xf>
    <xf numFmtId="175" fontId="7" fillId="5" borderId="0" xfId="2" applyNumberFormat="1" applyFont="1" applyFill="1" applyBorder="1" applyAlignment="1">
      <alignment horizontal="center" vertical="center" wrapText="1"/>
    </xf>
    <xf numFmtId="174" fontId="7" fillId="5" borderId="0" xfId="0" applyNumberFormat="1" applyFont="1" applyFill="1" applyAlignment="1">
      <alignment horizontal="center" vertical="center" wrapText="1"/>
    </xf>
    <xf numFmtId="0" fontId="7" fillId="5" borderId="25" xfId="0" applyFont="1" applyFill="1" applyBorder="1" applyAlignment="1">
      <alignment horizontal="center" vertical="center" wrapText="1"/>
    </xf>
    <xf numFmtId="0" fontId="7" fillId="5" borderId="27" xfId="0" applyFont="1" applyFill="1" applyBorder="1" applyAlignment="1">
      <alignment horizontal="center" vertical="center" wrapText="1"/>
    </xf>
    <xf numFmtId="0" fontId="7" fillId="5" borderId="28" xfId="0" applyFont="1" applyFill="1" applyBorder="1" applyAlignment="1">
      <alignment horizontal="center" vertical="center" wrapText="1"/>
    </xf>
    <xf numFmtId="0" fontId="4" fillId="5" borderId="28" xfId="0" applyFont="1" applyFill="1" applyBorder="1" applyAlignment="1">
      <alignment horizontal="center" vertical="center" wrapText="1"/>
    </xf>
    <xf numFmtId="0" fontId="7" fillId="5" borderId="29" xfId="0" applyFont="1" applyFill="1" applyBorder="1" applyAlignment="1">
      <alignment horizontal="center" vertical="center" wrapText="1"/>
    </xf>
    <xf numFmtId="0" fontId="0" fillId="0" borderId="0" xfId="0" applyAlignment="1">
      <alignment horizontal="center" vertical="center"/>
    </xf>
    <xf numFmtId="0" fontId="0" fillId="0" borderId="10" xfId="0" applyBorder="1" applyAlignment="1">
      <alignment horizontal="center" vertical="center"/>
    </xf>
    <xf numFmtId="0" fontId="0" fillId="0" borderId="0" xfId="0" applyAlignment="1">
      <alignment wrapText="1"/>
    </xf>
    <xf numFmtId="0" fontId="38" fillId="0" borderId="0" xfId="0" applyFont="1" applyFill="1" applyAlignment="1">
      <alignment horizontal="center" vertical="center"/>
    </xf>
    <xf numFmtId="0" fontId="39" fillId="12" borderId="10" xfId="1" applyNumberFormat="1" applyFont="1" applyFill="1" applyBorder="1" applyAlignment="1">
      <alignment horizontal="center" vertical="center"/>
    </xf>
    <xf numFmtId="0" fontId="40" fillId="12" borderId="10" xfId="0" applyFont="1" applyFill="1" applyBorder="1" applyAlignment="1">
      <alignment horizontal="center" vertical="center"/>
    </xf>
    <xf numFmtId="171" fontId="0" fillId="0" borderId="0" xfId="3" applyNumberFormat="1" applyFont="1" applyAlignment="1">
      <alignment horizontal="center" vertical="center"/>
    </xf>
    <xf numFmtId="0" fontId="0" fillId="0" borderId="10" xfId="0" applyBorder="1" applyAlignment="1">
      <alignment horizontal="center" vertical="center" wrapText="1"/>
    </xf>
    <xf numFmtId="171" fontId="0" fillId="0" borderId="0" xfId="0" applyNumberFormat="1" applyAlignment="1">
      <alignment horizontal="center" vertical="center"/>
    </xf>
    <xf numFmtId="0" fontId="0" fillId="15" borderId="10" xfId="0" applyFill="1" applyBorder="1" applyAlignment="1">
      <alignment horizontal="center" vertical="center"/>
    </xf>
    <xf numFmtId="12" fontId="0" fillId="0" borderId="0" xfId="0" applyNumberFormat="1" applyAlignment="1">
      <alignment horizontal="center" vertical="center"/>
    </xf>
    <xf numFmtId="17" fontId="0" fillId="0" borderId="0" xfId="0" applyNumberFormat="1" applyAlignment="1">
      <alignment horizontal="center" vertical="center"/>
    </xf>
    <xf numFmtId="16" fontId="0" fillId="0" borderId="0" xfId="0" applyNumberFormat="1" applyAlignment="1">
      <alignment horizontal="center" vertical="center"/>
    </xf>
    <xf numFmtId="41" fontId="0" fillId="10" borderId="0" xfId="14" applyFont="1" applyFill="1" applyAlignment="1">
      <alignment horizontal="center" vertical="center"/>
    </xf>
    <xf numFmtId="166" fontId="0" fillId="10" borderId="0" xfId="4" applyFont="1" applyFill="1" applyAlignment="1">
      <alignment vertical="center"/>
    </xf>
    <xf numFmtId="0" fontId="19" fillId="10" borderId="0" xfId="0" applyFont="1" applyFill="1" applyAlignment="1">
      <alignment horizontal="center" vertical="center"/>
    </xf>
    <xf numFmtId="41" fontId="19" fillId="10" borderId="0" xfId="14" applyFont="1" applyFill="1" applyAlignment="1">
      <alignment vertical="center"/>
    </xf>
    <xf numFmtId="0" fontId="19" fillId="0" borderId="77" xfId="0" applyFont="1" applyBorder="1" applyAlignment="1">
      <alignment horizontal="center" vertical="center"/>
    </xf>
    <xf numFmtId="41" fontId="19" fillId="0" borderId="77" xfId="14" applyFont="1" applyBorder="1" applyAlignment="1">
      <alignment horizontal="center" vertical="center" wrapText="1"/>
    </xf>
    <xf numFmtId="1" fontId="0" fillId="10" borderId="77" xfId="4" applyNumberFormat="1" applyFont="1" applyFill="1" applyBorder="1" applyAlignment="1">
      <alignment horizontal="center" vertical="center"/>
    </xf>
    <xf numFmtId="166" fontId="0" fillId="10" borderId="77" xfId="4" applyFont="1" applyFill="1" applyBorder="1" applyAlignment="1">
      <alignment horizontal="center" vertical="center"/>
    </xf>
    <xf numFmtId="0" fontId="19" fillId="0" borderId="78" xfId="0" applyFont="1" applyBorder="1" applyAlignment="1">
      <alignment horizontal="center" vertical="center"/>
    </xf>
    <xf numFmtId="41" fontId="19" fillId="0" borderId="78" xfId="14" applyFont="1" applyBorder="1" applyAlignment="1">
      <alignment horizontal="center" vertical="center" wrapText="1"/>
    </xf>
    <xf numFmtId="1" fontId="0" fillId="10" borderId="78" xfId="4" applyNumberFormat="1" applyFont="1" applyFill="1" applyBorder="1" applyAlignment="1">
      <alignment horizontal="center" vertical="center"/>
    </xf>
    <xf numFmtId="166" fontId="0" fillId="10" borderId="78" xfId="4" applyFont="1" applyFill="1" applyBorder="1" applyAlignment="1">
      <alignment horizontal="center" vertical="center"/>
    </xf>
    <xf numFmtId="177" fontId="19" fillId="10" borderId="0" xfId="0" applyNumberFormat="1" applyFont="1" applyFill="1" applyAlignment="1">
      <alignment vertical="center"/>
    </xf>
    <xf numFmtId="0" fontId="44" fillId="10" borderId="0" xfId="0" applyFont="1" applyFill="1" applyAlignment="1">
      <alignment vertical="center"/>
    </xf>
    <xf numFmtId="1" fontId="0" fillId="19" borderId="78" xfId="4" applyNumberFormat="1" applyFont="1" applyFill="1" applyBorder="1" applyAlignment="1">
      <alignment horizontal="center" vertical="center"/>
    </xf>
    <xf numFmtId="166" fontId="0" fillId="0" borderId="0" xfId="4" applyFont="1" applyFill="1" applyBorder="1" applyAlignment="1">
      <alignment horizontal="center" vertical="center"/>
    </xf>
    <xf numFmtId="0" fontId="19" fillId="0" borderId="78" xfId="0" applyFont="1" applyFill="1" applyBorder="1" applyAlignment="1">
      <alignment horizontal="center" vertical="center"/>
    </xf>
    <xf numFmtId="41" fontId="19" fillId="0" borderId="78" xfId="14" applyFont="1" applyFill="1" applyBorder="1" applyAlignment="1">
      <alignment horizontal="center" vertical="center" wrapText="1"/>
    </xf>
    <xf numFmtId="1" fontId="0" fillId="0" borderId="78" xfId="4" applyNumberFormat="1" applyFont="1" applyFill="1" applyBorder="1" applyAlignment="1">
      <alignment horizontal="center" vertical="center"/>
    </xf>
    <xf numFmtId="166" fontId="0" fillId="0" borderId="78" xfId="4" applyFont="1" applyFill="1" applyBorder="1" applyAlignment="1">
      <alignment horizontal="center" vertical="center"/>
    </xf>
    <xf numFmtId="166" fontId="0" fillId="0" borderId="0" xfId="4" applyFont="1" applyFill="1" applyAlignment="1">
      <alignment vertical="center"/>
    </xf>
    <xf numFmtId="41" fontId="41" fillId="0" borderId="0" xfId="14" applyFont="1" applyFill="1" applyBorder="1" applyAlignment="1">
      <alignment horizontal="center" vertical="center"/>
    </xf>
    <xf numFmtId="0" fontId="0" fillId="0" borderId="0" xfId="0" applyFill="1" applyBorder="1" applyAlignment="1">
      <alignment horizontal="left" vertical="center" wrapText="1"/>
    </xf>
    <xf numFmtId="166" fontId="0" fillId="0" borderId="0" xfId="4" applyFont="1" applyFill="1" applyBorder="1" applyAlignment="1">
      <alignment horizontal="center" vertical="center" wrapText="1"/>
    </xf>
    <xf numFmtId="166" fontId="19" fillId="0" borderId="0" xfId="4" applyFont="1" applyFill="1" applyBorder="1" applyAlignment="1">
      <alignment horizontal="center" vertical="center"/>
    </xf>
    <xf numFmtId="41" fontId="18" fillId="0" borderId="0" xfId="14" applyFont="1" applyFill="1" applyBorder="1" applyAlignment="1">
      <alignment vertical="center"/>
    </xf>
    <xf numFmtId="41" fontId="19" fillId="0" borderId="0" xfId="14" applyFont="1" applyFill="1" applyAlignment="1">
      <alignment vertical="center"/>
    </xf>
    <xf numFmtId="0" fontId="0" fillId="10" borderId="0" xfId="0" applyFill="1" applyAlignment="1">
      <alignment horizontal="center" vertical="center"/>
    </xf>
    <xf numFmtId="0" fontId="0" fillId="0" borderId="0" xfId="0" applyFill="1" applyAlignment="1">
      <alignment horizontal="center" vertical="center"/>
    </xf>
    <xf numFmtId="166" fontId="0" fillId="10" borderId="80" xfId="4" applyFont="1" applyFill="1" applyBorder="1" applyAlignment="1">
      <alignment horizontal="center" vertical="center"/>
    </xf>
    <xf numFmtId="166" fontId="0" fillId="0" borderId="81" xfId="4" applyFont="1" applyFill="1" applyBorder="1" applyAlignment="1">
      <alignment horizontal="center" vertical="center"/>
    </xf>
    <xf numFmtId="166" fontId="0" fillId="10" borderId="81" xfId="4" applyFont="1" applyFill="1" applyBorder="1" applyAlignment="1">
      <alignment horizontal="center" vertical="center"/>
    </xf>
    <xf numFmtId="0" fontId="0" fillId="0" borderId="82" xfId="0" applyFill="1" applyBorder="1"/>
    <xf numFmtId="0" fontId="0" fillId="0" borderId="19" xfId="0" applyFill="1" applyBorder="1"/>
    <xf numFmtId="0" fontId="19" fillId="0" borderId="88" xfId="0" applyFont="1" applyBorder="1" applyAlignment="1">
      <alignment horizontal="center" vertical="center"/>
    </xf>
    <xf numFmtId="0" fontId="0" fillId="0" borderId="25" xfId="0" applyFill="1" applyBorder="1"/>
    <xf numFmtId="0" fontId="19" fillId="0" borderId="89" xfId="0" applyFont="1" applyBorder="1" applyAlignment="1">
      <alignment horizontal="center" vertical="center"/>
    </xf>
    <xf numFmtId="0" fontId="19" fillId="0" borderId="89" xfId="0" applyFont="1" applyFill="1" applyBorder="1" applyAlignment="1">
      <alignment horizontal="center" vertical="center"/>
    </xf>
    <xf numFmtId="0" fontId="0" fillId="0" borderId="25" xfId="4" applyNumberFormat="1" applyFont="1" applyFill="1" applyBorder="1" applyAlignment="1">
      <alignment horizontal="center" vertical="center"/>
    </xf>
    <xf numFmtId="0" fontId="19" fillId="16" borderId="89" xfId="0" applyFont="1" applyFill="1" applyBorder="1" applyAlignment="1">
      <alignment horizontal="center" vertical="center"/>
    </xf>
    <xf numFmtId="0" fontId="19" fillId="16" borderId="78" xfId="0" applyFont="1" applyFill="1" applyBorder="1" applyAlignment="1">
      <alignment horizontal="center" vertical="center"/>
    </xf>
    <xf numFmtId="41" fontId="19" fillId="16" borderId="78" xfId="14" applyFont="1" applyFill="1" applyBorder="1" applyAlignment="1">
      <alignment horizontal="center" vertical="center" wrapText="1"/>
    </xf>
    <xf numFmtId="1" fontId="0" fillId="16" borderId="78" xfId="4" applyNumberFormat="1" applyFont="1" applyFill="1" applyBorder="1" applyAlignment="1">
      <alignment horizontal="center" vertical="center"/>
    </xf>
    <xf numFmtId="166" fontId="0" fillId="16" borderId="78" xfId="4" applyFont="1" applyFill="1" applyBorder="1" applyAlignment="1">
      <alignment horizontal="center" vertical="center"/>
    </xf>
    <xf numFmtId="0" fontId="0" fillId="16" borderId="25" xfId="4" applyNumberFormat="1" applyFont="1" applyFill="1" applyBorder="1" applyAlignment="1">
      <alignment horizontal="center" vertical="center"/>
    </xf>
    <xf numFmtId="0" fontId="19" fillId="16" borderId="90" xfId="0" applyFont="1" applyFill="1" applyBorder="1" applyAlignment="1">
      <alignment horizontal="center" vertical="center"/>
    </xf>
    <xf numFmtId="0" fontId="19" fillId="16" borderId="91" xfId="0" applyFont="1" applyFill="1" applyBorder="1" applyAlignment="1">
      <alignment horizontal="center" vertical="center"/>
    </xf>
    <xf numFmtId="41" fontId="19" fillId="16" borderId="91" xfId="14" applyFont="1" applyFill="1" applyBorder="1" applyAlignment="1">
      <alignment horizontal="center" vertical="center" wrapText="1"/>
    </xf>
    <xf numFmtId="1" fontId="0" fillId="16" borderId="91" xfId="4" applyNumberFormat="1" applyFont="1" applyFill="1" applyBorder="1" applyAlignment="1">
      <alignment horizontal="center" vertical="center"/>
    </xf>
    <xf numFmtId="166" fontId="0" fillId="16" borderId="91" xfId="4" applyFont="1" applyFill="1" applyBorder="1" applyAlignment="1">
      <alignment horizontal="center" vertical="center"/>
    </xf>
    <xf numFmtId="0" fontId="0" fillId="16" borderId="29" xfId="4" applyNumberFormat="1" applyFont="1" applyFill="1" applyBorder="1" applyAlignment="1">
      <alignment horizontal="center" vertical="center"/>
    </xf>
    <xf numFmtId="0" fontId="19" fillId="17" borderId="89" xfId="0" applyFont="1" applyFill="1" applyBorder="1" applyAlignment="1">
      <alignment horizontal="center" vertical="center"/>
    </xf>
    <xf numFmtId="0" fontId="19" fillId="17" borderId="78" xfId="0" applyFont="1" applyFill="1" applyBorder="1" applyAlignment="1">
      <alignment horizontal="center" vertical="center"/>
    </xf>
    <xf numFmtId="41" fontId="19" fillId="17" borderId="78" xfId="14" applyFont="1" applyFill="1" applyBorder="1" applyAlignment="1">
      <alignment horizontal="center" vertical="center" wrapText="1"/>
    </xf>
    <xf numFmtId="1" fontId="0" fillId="17" borderId="78" xfId="4" applyNumberFormat="1" applyFont="1" applyFill="1" applyBorder="1" applyAlignment="1">
      <alignment horizontal="center" vertical="center"/>
    </xf>
    <xf numFmtId="166" fontId="0" fillId="17" borderId="81" xfId="4" applyFont="1" applyFill="1" applyBorder="1" applyAlignment="1">
      <alignment horizontal="center" vertical="center"/>
    </xf>
    <xf numFmtId="0" fontId="0" fillId="17" borderId="19" xfId="0" applyFill="1" applyBorder="1"/>
    <xf numFmtId="0" fontId="19" fillId="17" borderId="90" xfId="0" applyFont="1" applyFill="1" applyBorder="1" applyAlignment="1">
      <alignment horizontal="center" vertical="center"/>
    </xf>
    <xf numFmtId="0" fontId="19" fillId="17" borderId="91" xfId="0" applyFont="1" applyFill="1" applyBorder="1" applyAlignment="1">
      <alignment horizontal="center" vertical="center"/>
    </xf>
    <xf numFmtId="41" fontId="19" fillId="17" borderId="91" xfId="14" applyFont="1" applyFill="1" applyBorder="1" applyAlignment="1">
      <alignment horizontal="center" vertical="center" wrapText="1"/>
    </xf>
    <xf numFmtId="1" fontId="0" fillId="17" borderId="91" xfId="4" applyNumberFormat="1" applyFont="1" applyFill="1" applyBorder="1" applyAlignment="1">
      <alignment horizontal="center" vertical="center"/>
    </xf>
    <xf numFmtId="166" fontId="0" fillId="17" borderId="93" xfId="4" applyFont="1" applyFill="1" applyBorder="1" applyAlignment="1">
      <alignment horizontal="center" vertical="center"/>
    </xf>
    <xf numFmtId="0" fontId="0" fillId="17" borderId="14" xfId="0" applyFill="1" applyBorder="1"/>
    <xf numFmtId="0" fontId="19" fillId="18" borderId="89" xfId="0" applyFont="1" applyFill="1" applyBorder="1" applyAlignment="1">
      <alignment horizontal="center" vertical="center"/>
    </xf>
    <xf numFmtId="0" fontId="19" fillId="18" borderId="78" xfId="0" applyFont="1" applyFill="1" applyBorder="1" applyAlignment="1">
      <alignment horizontal="center" vertical="center"/>
    </xf>
    <xf numFmtId="41" fontId="19" fillId="18" borderId="78" xfId="14" applyFont="1" applyFill="1" applyBorder="1" applyAlignment="1">
      <alignment horizontal="center" vertical="center" wrapText="1"/>
    </xf>
    <xf numFmtId="1" fontId="0" fillId="18" borderId="78" xfId="4" applyNumberFormat="1" applyFont="1" applyFill="1" applyBorder="1" applyAlignment="1">
      <alignment horizontal="center" vertical="center"/>
    </xf>
    <xf numFmtId="166" fontId="0" fillId="18" borderId="78" xfId="4" applyFont="1" applyFill="1" applyBorder="1" applyAlignment="1">
      <alignment horizontal="center" vertical="center"/>
    </xf>
    <xf numFmtId="0" fontId="0" fillId="18" borderId="25" xfId="0" applyFill="1" applyBorder="1"/>
    <xf numFmtId="0" fontId="19" fillId="18" borderId="90" xfId="0" applyFont="1" applyFill="1" applyBorder="1" applyAlignment="1">
      <alignment horizontal="center" vertical="center"/>
    </xf>
    <xf numFmtId="0" fontId="19" fillId="18" borderId="91" xfId="0" applyFont="1" applyFill="1" applyBorder="1" applyAlignment="1">
      <alignment horizontal="center" vertical="center"/>
    </xf>
    <xf numFmtId="41" fontId="19" fillId="18" borderId="91" xfId="14" applyFont="1" applyFill="1" applyBorder="1" applyAlignment="1">
      <alignment horizontal="center" vertical="center" wrapText="1"/>
    </xf>
    <xf numFmtId="1" fontId="0" fillId="18" borderId="91" xfId="4" applyNumberFormat="1" applyFont="1" applyFill="1" applyBorder="1" applyAlignment="1">
      <alignment horizontal="center" vertical="center"/>
    </xf>
    <xf numFmtId="166" fontId="0" fillId="18" borderId="91" xfId="4" applyFont="1" applyFill="1" applyBorder="1" applyAlignment="1">
      <alignment horizontal="center" vertical="center"/>
    </xf>
    <xf numFmtId="0" fontId="0" fillId="18" borderId="29" xfId="0" applyFill="1" applyBorder="1"/>
    <xf numFmtId="166" fontId="0" fillId="0" borderId="0" xfId="4" applyFont="1" applyFill="1" applyBorder="1" applyAlignment="1">
      <alignment vertical="center" wrapText="1"/>
    </xf>
    <xf numFmtId="0" fontId="0" fillId="22" borderId="0" xfId="0" applyFill="1"/>
    <xf numFmtId="0" fontId="0" fillId="22" borderId="0" xfId="0" applyFill="1" applyAlignment="1">
      <alignment horizontal="center" vertical="center"/>
    </xf>
    <xf numFmtId="0" fontId="0" fillId="22" borderId="0" xfId="0" applyFill="1" applyAlignment="1">
      <alignment vertical="center"/>
    </xf>
    <xf numFmtId="41" fontId="0" fillId="22" borderId="0" xfId="14" applyFont="1" applyFill="1" applyAlignment="1">
      <alignment horizontal="center" vertical="center"/>
    </xf>
    <xf numFmtId="166" fontId="0" fillId="22" borderId="0" xfId="4" applyFont="1" applyFill="1" applyAlignment="1">
      <alignment vertical="center"/>
    </xf>
    <xf numFmtId="166" fontId="0" fillId="22" borderId="0" xfId="4" applyFont="1" applyFill="1" applyBorder="1" applyAlignment="1">
      <alignment horizontal="center" vertical="center" wrapText="1"/>
    </xf>
    <xf numFmtId="166" fontId="0" fillId="22" borderId="0" xfId="4" applyFont="1" applyFill="1" applyBorder="1" applyAlignment="1">
      <alignment horizontal="center" vertical="center"/>
    </xf>
    <xf numFmtId="41" fontId="41" fillId="22" borderId="0" xfId="14" applyFont="1" applyFill="1" applyBorder="1" applyAlignment="1">
      <alignment horizontal="center" vertical="center"/>
    </xf>
    <xf numFmtId="0" fontId="0" fillId="22" borderId="0" xfId="0" applyFill="1" applyBorder="1" applyAlignment="1">
      <alignment horizontal="left" vertical="center" wrapText="1"/>
    </xf>
    <xf numFmtId="0" fontId="0" fillId="23" borderId="0" xfId="0" applyFill="1"/>
    <xf numFmtId="0" fontId="0" fillId="23" borderId="0" xfId="0" applyFill="1" applyAlignment="1">
      <alignment horizontal="center" vertical="center"/>
    </xf>
    <xf numFmtId="0" fontId="0" fillId="23" borderId="0" xfId="0" applyFill="1" applyAlignment="1">
      <alignment vertical="center"/>
    </xf>
    <xf numFmtId="41" fontId="0" fillId="23" borderId="0" xfId="14" applyFont="1" applyFill="1" applyAlignment="1">
      <alignment horizontal="center" vertical="center"/>
    </xf>
    <xf numFmtId="166" fontId="0" fillId="23" borderId="0" xfId="4" applyFont="1" applyFill="1" applyAlignment="1">
      <alignment vertical="center"/>
    </xf>
    <xf numFmtId="0" fontId="0" fillId="24" borderId="0" xfId="0" applyFill="1"/>
    <xf numFmtId="0" fontId="0" fillId="24" borderId="0" xfId="0" applyFill="1" applyAlignment="1">
      <alignment vertical="center"/>
    </xf>
    <xf numFmtId="41" fontId="0" fillId="24" borderId="0" xfId="14" applyFont="1" applyFill="1" applyAlignment="1">
      <alignment horizontal="center" vertical="center"/>
    </xf>
    <xf numFmtId="166" fontId="0" fillId="24" borderId="0" xfId="4" applyFont="1" applyFill="1" applyAlignment="1">
      <alignment vertical="center"/>
    </xf>
    <xf numFmtId="0" fontId="0" fillId="24" borderId="0" xfId="0" applyFill="1" applyAlignment="1">
      <alignment horizontal="center" vertical="center"/>
    </xf>
    <xf numFmtId="0" fontId="44" fillId="24" borderId="0" xfId="0" applyFont="1" applyFill="1" applyAlignment="1">
      <alignment vertical="center"/>
    </xf>
    <xf numFmtId="0" fontId="0" fillId="12" borderId="0" xfId="0" applyFill="1"/>
    <xf numFmtId="0" fontId="0" fillId="12" borderId="0" xfId="0" applyFill="1" applyAlignment="1">
      <alignment vertical="center"/>
    </xf>
    <xf numFmtId="41" fontId="0" fillId="12" borderId="0" xfId="14" applyFont="1" applyFill="1" applyAlignment="1">
      <alignment horizontal="center" vertical="center"/>
    </xf>
    <xf numFmtId="166" fontId="0" fillId="12" borderId="0" xfId="4" applyFont="1" applyFill="1" applyAlignment="1">
      <alignment vertical="center"/>
    </xf>
    <xf numFmtId="0" fontId="19" fillId="12" borderId="0" xfId="0" applyFont="1" applyFill="1" applyAlignment="1">
      <alignment vertical="center"/>
    </xf>
    <xf numFmtId="166" fontId="0" fillId="12" borderId="0" xfId="4" applyFont="1" applyFill="1" applyBorder="1" applyAlignment="1">
      <alignment horizontal="center" vertical="center" wrapText="1"/>
    </xf>
    <xf numFmtId="0" fontId="19" fillId="12" borderId="34" xfId="0" applyFont="1" applyFill="1" applyBorder="1" applyAlignment="1">
      <alignment horizontal="center" vertical="center"/>
    </xf>
    <xf numFmtId="41" fontId="19" fillId="12" borderId="34" xfId="14" applyFont="1" applyFill="1" applyBorder="1" applyAlignment="1">
      <alignment horizontal="center" vertical="center"/>
    </xf>
    <xf numFmtId="41" fontId="19" fillId="12" borderId="48" xfId="14" applyFont="1" applyFill="1" applyBorder="1" applyAlignment="1">
      <alignment horizontal="center" vertical="center"/>
    </xf>
    <xf numFmtId="166" fontId="19" fillId="12" borderId="34" xfId="4" applyFont="1" applyFill="1" applyBorder="1" applyAlignment="1">
      <alignment horizontal="center" vertical="center"/>
    </xf>
    <xf numFmtId="166" fontId="19" fillId="12" borderId="0" xfId="4" applyFont="1" applyFill="1" applyBorder="1" applyAlignment="1">
      <alignment horizontal="center" vertical="center"/>
    </xf>
    <xf numFmtId="0" fontId="19" fillId="12" borderId="0" xfId="0" applyFont="1" applyFill="1" applyAlignment="1">
      <alignment horizontal="center" vertical="center"/>
    </xf>
    <xf numFmtId="9" fontId="42" fillId="12" borderId="1" xfId="0" applyNumberFormat="1" applyFont="1" applyFill="1" applyBorder="1" applyAlignment="1">
      <alignment horizontal="center" vertical="center"/>
    </xf>
    <xf numFmtId="166" fontId="19" fillId="12" borderId="68" xfId="4" applyFont="1" applyFill="1" applyBorder="1" applyAlignment="1">
      <alignment horizontal="center" vertical="center"/>
    </xf>
    <xf numFmtId="41" fontId="18" fillId="12" borderId="48" xfId="14" applyFont="1" applyFill="1" applyBorder="1" applyAlignment="1">
      <alignment vertical="center"/>
    </xf>
    <xf numFmtId="41" fontId="18" fillId="12" borderId="0" xfId="14" applyFont="1" applyFill="1" applyBorder="1" applyAlignment="1">
      <alignment vertical="center"/>
    </xf>
    <xf numFmtId="9" fontId="18" fillId="12" borderId="31" xfId="0" applyNumberFormat="1" applyFont="1" applyFill="1" applyBorder="1" applyAlignment="1">
      <alignment horizontal="center" vertical="center"/>
    </xf>
    <xf numFmtId="41" fontId="18" fillId="12" borderId="13" xfId="14" applyFont="1" applyFill="1" applyBorder="1" applyAlignment="1">
      <alignment vertical="center"/>
    </xf>
    <xf numFmtId="0" fontId="18" fillId="12" borderId="17" xfId="0" applyFont="1" applyFill="1" applyBorder="1" applyAlignment="1">
      <alignment horizontal="center" vertical="center"/>
    </xf>
    <xf numFmtId="41" fontId="18" fillId="12" borderId="79" xfId="14" applyFont="1" applyFill="1" applyBorder="1" applyAlignment="1">
      <alignment vertical="center"/>
    </xf>
    <xf numFmtId="41" fontId="19" fillId="12" borderId="0" xfId="14" applyFont="1" applyFill="1" applyAlignment="1">
      <alignment vertical="center"/>
    </xf>
    <xf numFmtId="1" fontId="19" fillId="12" borderId="0" xfId="0" applyNumberFormat="1" applyFont="1" applyFill="1" applyAlignment="1">
      <alignment vertical="center"/>
    </xf>
    <xf numFmtId="0" fontId="19" fillId="12" borderId="48" xfId="0" applyFont="1" applyFill="1" applyBorder="1" applyAlignment="1">
      <alignment horizontal="center" vertical="center"/>
    </xf>
    <xf numFmtId="0" fontId="1" fillId="25" borderId="1" xfId="0" applyFont="1" applyFill="1" applyBorder="1" applyAlignment="1">
      <alignment horizontal="center" vertical="center" wrapText="1"/>
    </xf>
    <xf numFmtId="0" fontId="1" fillId="25" borderId="1" xfId="0" applyFont="1" applyFill="1" applyBorder="1" applyAlignment="1" applyProtection="1">
      <alignment horizontal="center" vertical="center" wrapText="1"/>
      <protection locked="0"/>
    </xf>
    <xf numFmtId="14" fontId="2" fillId="4" borderId="1" xfId="0" applyNumberFormat="1" applyFont="1" applyFill="1" applyBorder="1" applyAlignment="1" applyProtection="1">
      <alignment horizontal="center" vertical="center" wrapText="1"/>
      <protection locked="0"/>
    </xf>
    <xf numFmtId="0" fontId="2" fillId="4" borderId="1" xfId="0" applyFont="1" applyFill="1" applyBorder="1" applyAlignment="1" applyProtection="1">
      <alignment horizontal="center" vertical="center" wrapText="1"/>
      <protection locked="0"/>
    </xf>
    <xf numFmtId="170" fontId="7" fillId="10" borderId="0" xfId="0" applyNumberFormat="1" applyFont="1" applyFill="1" applyBorder="1" applyAlignment="1">
      <alignment horizontal="center" vertical="center" wrapText="1"/>
    </xf>
    <xf numFmtId="173" fontId="7" fillId="26" borderId="21" xfId="2" applyNumberFormat="1" applyFont="1" applyFill="1" applyBorder="1" applyAlignment="1" applyProtection="1">
      <alignment horizontal="center" vertical="center" wrapText="1"/>
    </xf>
    <xf numFmtId="0" fontId="4" fillId="26" borderId="21" xfId="0" applyFont="1" applyFill="1" applyBorder="1" applyAlignment="1">
      <alignment horizontal="center" vertical="center" wrapText="1"/>
    </xf>
    <xf numFmtId="0" fontId="4" fillId="26" borderId="19" xfId="0" applyFont="1" applyFill="1" applyBorder="1" applyAlignment="1">
      <alignment horizontal="center" vertical="center" wrapText="1"/>
    </xf>
    <xf numFmtId="0" fontId="18" fillId="10" borderId="0" xfId="0" applyFont="1" applyFill="1" applyAlignment="1">
      <alignment horizontal="center" vertical="center" wrapText="1"/>
    </xf>
    <xf numFmtId="0" fontId="0" fillId="14" borderId="10" xfId="0" applyFill="1" applyBorder="1" applyAlignment="1">
      <alignment horizontal="center" vertical="center"/>
    </xf>
    <xf numFmtId="171" fontId="0" fillId="14" borderId="10" xfId="3" applyNumberFormat="1" applyFont="1" applyFill="1" applyBorder="1" applyAlignment="1">
      <alignment horizontal="center" vertical="center"/>
    </xf>
    <xf numFmtId="0" fontId="33" fillId="14" borderId="0" xfId="0" applyFont="1" applyFill="1" applyBorder="1" applyAlignment="1">
      <alignment horizontal="center" vertical="center"/>
    </xf>
    <xf numFmtId="49" fontId="20" fillId="14" borderId="0" xfId="0" applyNumberFormat="1" applyFont="1" applyFill="1" applyBorder="1" applyAlignment="1">
      <alignment vertical="center" wrapText="1"/>
    </xf>
    <xf numFmtId="49" fontId="20" fillId="14" borderId="0" xfId="0" applyNumberFormat="1" applyFont="1" applyFill="1" applyBorder="1" applyAlignment="1">
      <alignment horizontal="center" vertical="center" wrapText="1"/>
    </xf>
    <xf numFmtId="0" fontId="1" fillId="14" borderId="1" xfId="0" applyFont="1" applyFill="1" applyBorder="1" applyAlignment="1" applyProtection="1">
      <alignment horizontal="center" vertical="center" wrapText="1"/>
      <protection locked="0"/>
    </xf>
    <xf numFmtId="0" fontId="24" fillId="16" borderId="23" xfId="0" applyFont="1" applyFill="1" applyBorder="1" applyAlignment="1">
      <alignment horizontal="center" vertical="center" wrapText="1"/>
    </xf>
    <xf numFmtId="0" fontId="27" fillId="16" borderId="23" xfId="0" applyFont="1" applyFill="1" applyBorder="1" applyAlignment="1">
      <alignment horizontal="center" vertical="center" wrapText="1"/>
    </xf>
    <xf numFmtId="0" fontId="6" fillId="27" borderId="23" xfId="0" applyFont="1" applyFill="1" applyBorder="1" applyAlignment="1">
      <alignment horizontal="center" vertical="center" wrapText="1"/>
    </xf>
    <xf numFmtId="0" fontId="7" fillId="27" borderId="23" xfId="0" applyFont="1" applyFill="1" applyBorder="1" applyAlignment="1">
      <alignment horizontal="center" vertical="center" wrapText="1"/>
    </xf>
    <xf numFmtId="173" fontId="7" fillId="27" borderId="23" xfId="0" applyNumberFormat="1" applyFont="1" applyFill="1" applyBorder="1" applyAlignment="1">
      <alignment horizontal="center" vertical="center" wrapText="1"/>
    </xf>
    <xf numFmtId="9" fontId="7" fillId="16" borderId="23" xfId="6" applyFont="1" applyFill="1" applyBorder="1" applyAlignment="1" applyProtection="1">
      <alignment horizontal="center" vertical="center" wrapText="1"/>
    </xf>
    <xf numFmtId="173" fontId="7" fillId="16" borderId="23" xfId="2" applyNumberFormat="1" applyFont="1" applyFill="1" applyBorder="1" applyAlignment="1" applyProtection="1">
      <alignment horizontal="center" vertical="center" wrapText="1"/>
    </xf>
    <xf numFmtId="172" fontId="7" fillId="16" borderId="23" xfId="2" applyNumberFormat="1" applyFont="1" applyFill="1" applyBorder="1" applyAlignment="1" applyProtection="1">
      <alignment horizontal="center" vertical="center" wrapText="1"/>
    </xf>
    <xf numFmtId="0" fontId="4" fillId="27" borderId="37" xfId="0" applyFont="1" applyFill="1" applyBorder="1" applyAlignment="1">
      <alignment horizontal="center" vertical="center" wrapText="1"/>
    </xf>
    <xf numFmtId="173" fontId="4" fillId="16" borderId="2" xfId="0" applyNumberFormat="1" applyFont="1" applyFill="1" applyBorder="1" applyAlignment="1">
      <alignment horizontal="center" vertical="center" wrapText="1"/>
    </xf>
    <xf numFmtId="0" fontId="24" fillId="16" borderId="37" xfId="0" applyFont="1" applyFill="1" applyBorder="1" applyAlignment="1">
      <alignment horizontal="center" vertical="center" wrapText="1"/>
    </xf>
    <xf numFmtId="0" fontId="27" fillId="16" borderId="37" xfId="0" applyFont="1" applyFill="1" applyBorder="1" applyAlignment="1">
      <alignment horizontal="center" vertical="center" wrapText="1"/>
    </xf>
    <xf numFmtId="0" fontId="6" fillId="27" borderId="37" xfId="0" applyFont="1" applyFill="1" applyBorder="1" applyAlignment="1">
      <alignment horizontal="center" vertical="center" wrapText="1"/>
    </xf>
    <xf numFmtId="0" fontId="7" fillId="27" borderId="37" xfId="0" applyFont="1" applyFill="1" applyBorder="1" applyAlignment="1">
      <alignment horizontal="center" vertical="center" wrapText="1"/>
    </xf>
    <xf numFmtId="173" fontId="7" fillId="27" borderId="37" xfId="0" applyNumberFormat="1" applyFont="1" applyFill="1" applyBorder="1" applyAlignment="1">
      <alignment horizontal="center" vertical="center" wrapText="1"/>
    </xf>
    <xf numFmtId="9" fontId="7" fillId="16" borderId="37" xfId="6" applyFont="1" applyFill="1" applyBorder="1" applyAlignment="1" applyProtection="1">
      <alignment horizontal="center" vertical="center" wrapText="1"/>
    </xf>
    <xf numFmtId="173" fontId="7" fillId="16" borderId="37" xfId="2" applyNumberFormat="1" applyFont="1" applyFill="1" applyBorder="1" applyAlignment="1" applyProtection="1">
      <alignment horizontal="center" vertical="center" wrapText="1"/>
    </xf>
    <xf numFmtId="0" fontId="7" fillId="16" borderId="37" xfId="2" applyNumberFormat="1" applyFont="1" applyFill="1" applyBorder="1" applyAlignment="1" applyProtection="1">
      <alignment horizontal="center" vertical="center" wrapText="1"/>
    </xf>
    <xf numFmtId="37" fontId="7" fillId="16" borderId="37" xfId="2" applyNumberFormat="1" applyFont="1" applyFill="1" applyBorder="1" applyAlignment="1" applyProtection="1">
      <alignment horizontal="center" vertical="center" wrapText="1"/>
    </xf>
    <xf numFmtId="172" fontId="7" fillId="16" borderId="37" xfId="2" applyNumberFormat="1" applyFont="1" applyFill="1" applyBorder="1" applyAlignment="1" applyProtection="1">
      <alignment horizontal="center" vertical="center" wrapText="1"/>
    </xf>
    <xf numFmtId="0" fontId="4" fillId="27" borderId="23" xfId="0" applyFont="1" applyFill="1" applyBorder="1" applyAlignment="1">
      <alignment horizontal="center" vertical="center" wrapText="1"/>
    </xf>
    <xf numFmtId="173" fontId="4" fillId="16" borderId="24" xfId="0" applyNumberFormat="1" applyFont="1" applyFill="1" applyBorder="1" applyAlignment="1">
      <alignment horizontal="center" vertical="center" wrapText="1"/>
    </xf>
    <xf numFmtId="0" fontId="4" fillId="11" borderId="21" xfId="0" applyFont="1" applyFill="1" applyBorder="1" applyAlignment="1">
      <alignment horizontal="center" vertical="center" wrapText="1"/>
    </xf>
    <xf numFmtId="0" fontId="4" fillId="11" borderId="19" xfId="0" applyFont="1" applyFill="1" applyBorder="1" applyAlignment="1">
      <alignment horizontal="center" vertical="center" wrapText="1"/>
    </xf>
    <xf numFmtId="0" fontId="27" fillId="11" borderId="12" xfId="0" applyFont="1" applyFill="1" applyBorder="1" applyAlignment="1">
      <alignment horizontal="center" vertical="center" wrapText="1"/>
    </xf>
    <xf numFmtId="0" fontId="7" fillId="11" borderId="12" xfId="0" applyFont="1" applyFill="1" applyBorder="1" applyAlignment="1">
      <alignment horizontal="center" vertical="center" wrapText="1"/>
    </xf>
    <xf numFmtId="0" fontId="1" fillId="14" borderId="36" xfId="0" applyFont="1" applyFill="1" applyBorder="1" applyAlignment="1" applyProtection="1">
      <alignment horizontal="center" vertical="center" wrapText="1"/>
      <protection locked="0"/>
    </xf>
    <xf numFmtId="0" fontId="4" fillId="5" borderId="22" xfId="0" applyFont="1" applyFill="1" applyBorder="1" applyAlignment="1">
      <alignment horizontal="center" vertical="center" wrapText="1"/>
    </xf>
    <xf numFmtId="0" fontId="4" fillId="5" borderId="23" xfId="0" applyFont="1" applyFill="1" applyBorder="1" applyAlignment="1">
      <alignment horizontal="center" vertical="center" wrapText="1"/>
    </xf>
    <xf numFmtId="0" fontId="18" fillId="10" borderId="3" xfId="0" applyFont="1" applyFill="1" applyBorder="1" applyAlignment="1">
      <alignment horizontal="center" vertical="center" wrapText="1"/>
    </xf>
    <xf numFmtId="0" fontId="49" fillId="10" borderId="37" xfId="0" applyFont="1" applyFill="1" applyBorder="1" applyAlignment="1">
      <alignment horizontal="justify" vertical="center" wrapText="1"/>
    </xf>
    <xf numFmtId="0" fontId="0" fillId="10" borderId="2" xfId="0" applyFill="1" applyBorder="1" applyAlignment="1">
      <alignment vertical="center"/>
    </xf>
    <xf numFmtId="0" fontId="49" fillId="10" borderId="0" xfId="0" applyFont="1" applyFill="1" applyAlignment="1">
      <alignment horizontal="justify" vertical="center" wrapText="1"/>
    </xf>
    <xf numFmtId="0" fontId="5" fillId="10" borderId="3" xfId="16" applyFont="1" applyFill="1" applyBorder="1" applyAlignment="1">
      <alignment horizontal="center" vertical="center"/>
    </xf>
    <xf numFmtId="0" fontId="50" fillId="10" borderId="37" xfId="0" applyFont="1" applyFill="1" applyBorder="1" applyAlignment="1">
      <alignment horizontal="justify" vertical="center"/>
    </xf>
    <xf numFmtId="0" fontId="5" fillId="10" borderId="2" xfId="16" applyFont="1" applyFill="1" applyBorder="1" applyAlignment="1">
      <alignment horizontal="center" vertical="center"/>
    </xf>
    <xf numFmtId="0" fontId="19" fillId="10" borderId="0" xfId="0" applyFont="1" applyFill="1"/>
    <xf numFmtId="0" fontId="49" fillId="0" borderId="37" xfId="0" applyFont="1" applyBorder="1" applyAlignment="1">
      <alignment horizontal="justify" vertical="center"/>
    </xf>
    <xf numFmtId="0" fontId="0" fillId="10" borderId="0" xfId="0" applyFill="1"/>
    <xf numFmtId="0" fontId="50" fillId="10" borderId="37" xfId="0" applyFont="1" applyFill="1" applyBorder="1" applyAlignment="1">
      <alignment horizontal="justify" vertical="center" wrapText="1"/>
    </xf>
    <xf numFmtId="0" fontId="18" fillId="10" borderId="3" xfId="0" applyFont="1" applyFill="1" applyBorder="1" applyAlignment="1">
      <alignment horizontal="center" vertical="center"/>
    </xf>
    <xf numFmtId="0" fontId="49" fillId="10" borderId="37" xfId="0" applyFont="1" applyFill="1" applyBorder="1" applyAlignment="1">
      <alignment horizontal="justify" vertical="center"/>
    </xf>
    <xf numFmtId="0" fontId="0" fillId="10" borderId="2" xfId="0" applyFill="1" applyBorder="1"/>
    <xf numFmtId="0" fontId="49" fillId="10" borderId="37" xfId="0" applyFont="1" applyFill="1" applyBorder="1" applyAlignment="1">
      <alignment horizontal="justify" vertical="justify" wrapText="1"/>
    </xf>
    <xf numFmtId="0" fontId="7" fillId="0" borderId="94" xfId="0" applyFont="1" applyBorder="1" applyAlignment="1">
      <alignment horizontal="justify" vertical="justify" wrapText="1"/>
    </xf>
    <xf numFmtId="0" fontId="7" fillId="0" borderId="95" xfId="0" applyFont="1" applyBorder="1" applyAlignment="1">
      <alignment horizontal="justify" vertical="justify" wrapText="1"/>
    </xf>
    <xf numFmtId="0" fontId="30" fillId="10" borderId="94" xfId="0" applyFont="1" applyFill="1" applyBorder="1" applyAlignment="1">
      <alignment horizontal="justify" vertical="justify" wrapText="1"/>
    </xf>
    <xf numFmtId="0" fontId="0" fillId="10" borderId="1" xfId="0" applyFill="1" applyBorder="1" applyAlignment="1">
      <alignment wrapText="1"/>
    </xf>
    <xf numFmtId="0" fontId="0" fillId="10" borderId="1" xfId="0" applyFill="1" applyBorder="1" applyAlignment="1">
      <alignment horizontal="justify" vertical="justify" wrapText="1"/>
    </xf>
    <xf numFmtId="0" fontId="54" fillId="10" borderId="0" xfId="0" applyFont="1" applyFill="1" applyAlignment="1">
      <alignment vertical="center"/>
    </xf>
    <xf numFmtId="0" fontId="1" fillId="10" borderId="0" xfId="0" applyFont="1" applyFill="1" applyAlignment="1">
      <alignment horizontal="right" vertical="center"/>
    </xf>
    <xf numFmtId="0" fontId="37" fillId="10" borderId="0" xfId="0" applyFont="1" applyFill="1" applyAlignment="1">
      <alignment vertical="center"/>
    </xf>
    <xf numFmtId="0" fontId="6" fillId="10" borderId="0" xfId="0" applyFont="1" applyFill="1" applyAlignment="1">
      <alignment horizontal="center" vertical="center"/>
    </xf>
    <xf numFmtId="0" fontId="1" fillId="10" borderId="0" xfId="0" applyFont="1" applyFill="1" applyAlignment="1">
      <alignment horizontal="right" vertical="center" wrapText="1"/>
    </xf>
    <xf numFmtId="0" fontId="6" fillId="10" borderId="0" xfId="0" applyFont="1" applyFill="1" applyAlignment="1">
      <alignment horizontal="left" vertical="center" wrapText="1"/>
    </xf>
    <xf numFmtId="0" fontId="51" fillId="10" borderId="0" xfId="17" applyFill="1" applyBorder="1" applyAlignment="1" applyProtection="1">
      <alignment horizontal="right" vertical="center"/>
    </xf>
    <xf numFmtId="0" fontId="2" fillId="10" borderId="0" xfId="17" applyFont="1" applyFill="1" applyBorder="1" applyAlignment="1" applyProtection="1">
      <alignment horizontal="left" vertical="center"/>
    </xf>
    <xf numFmtId="0" fontId="1" fillId="10" borderId="0" xfId="17" applyFont="1" applyFill="1" applyAlignment="1" applyProtection="1">
      <alignment horizontal="right" vertical="center"/>
    </xf>
    <xf numFmtId="0" fontId="54" fillId="10" borderId="0" xfId="0" applyFont="1" applyFill="1"/>
    <xf numFmtId="0" fontId="4" fillId="10" borderId="0" xfId="16" applyFont="1" applyFill="1" applyAlignment="1">
      <alignment horizontal="center" vertical="center"/>
    </xf>
    <xf numFmtId="0" fontId="2" fillId="10" borderId="0" xfId="16" applyFill="1" applyAlignment="1">
      <alignment horizontal="center" vertical="center"/>
    </xf>
    <xf numFmtId="175" fontId="2" fillId="10" borderId="0" xfId="18" applyNumberFormat="1" applyFont="1" applyFill="1" applyBorder="1" applyAlignment="1">
      <alignment horizontal="center" vertical="center"/>
    </xf>
    <xf numFmtId="175" fontId="1" fillId="10" borderId="0" xfId="18" applyNumberFormat="1" applyFont="1" applyFill="1" applyBorder="1" applyAlignment="1">
      <alignment horizontal="center" vertical="center"/>
    </xf>
    <xf numFmtId="0" fontId="51" fillId="10" borderId="0" xfId="17" applyFill="1" applyBorder="1" applyAlignment="1" applyProtection="1">
      <alignment horizontal="left"/>
    </xf>
    <xf numFmtId="0" fontId="52" fillId="10" borderId="0" xfId="17" applyFont="1" applyFill="1" applyBorder="1" applyAlignment="1" applyProtection="1">
      <alignment horizontal="left"/>
    </xf>
    <xf numFmtId="0" fontId="55" fillId="10" borderId="0" xfId="15" applyFont="1" applyFill="1"/>
    <xf numFmtId="0" fontId="56" fillId="10" borderId="0" xfId="0" applyFont="1" applyFill="1"/>
    <xf numFmtId="0" fontId="4" fillId="10" borderId="0" xfId="0" applyFont="1" applyFill="1"/>
    <xf numFmtId="0" fontId="47" fillId="10" borderId="0" xfId="0" applyFont="1" applyFill="1"/>
    <xf numFmtId="178" fontId="0" fillId="10" borderId="0" xfId="19" applyNumberFormat="1" applyFont="1" applyFill="1" applyAlignment="1">
      <alignment horizontal="center" vertical="center"/>
    </xf>
    <xf numFmtId="0" fontId="0" fillId="10" borderId="60" xfId="0" applyFill="1" applyBorder="1" applyAlignment="1">
      <alignment horizontal="left" wrapText="1"/>
    </xf>
    <xf numFmtId="0" fontId="0" fillId="0" borderId="60" xfId="0" applyBorder="1"/>
    <xf numFmtId="0" fontId="0" fillId="16" borderId="60" xfId="0" applyFill="1" applyBorder="1"/>
    <xf numFmtId="0" fontId="0" fillId="28" borderId="60" xfId="0" applyFill="1" applyBorder="1"/>
    <xf numFmtId="0" fontId="0" fillId="0" borderId="60" xfId="0" applyFill="1" applyBorder="1"/>
    <xf numFmtId="4" fontId="33" fillId="12" borderId="10" xfId="0" applyNumberFormat="1" applyFont="1" applyFill="1" applyBorder="1" applyAlignment="1">
      <alignment vertical="center"/>
    </xf>
    <xf numFmtId="0" fontId="0" fillId="0" borderId="60" xfId="0" applyBorder="1" applyAlignment="1">
      <alignment horizontal="center"/>
    </xf>
    <xf numFmtId="0" fontId="19" fillId="16" borderId="60" xfId="0" applyFont="1" applyFill="1" applyBorder="1" applyAlignment="1">
      <alignment horizontal="center"/>
    </xf>
    <xf numFmtId="171" fontId="0" fillId="0" borderId="60" xfId="3" applyNumberFormat="1" applyFont="1" applyBorder="1" applyAlignment="1">
      <alignment horizontal="center"/>
    </xf>
    <xf numFmtId="170" fontId="7" fillId="10" borderId="60" xfId="0" applyNumberFormat="1" applyFont="1" applyFill="1" applyBorder="1" applyAlignment="1">
      <alignment horizontal="center" vertical="center" wrapText="1"/>
    </xf>
    <xf numFmtId="0" fontId="24" fillId="16" borderId="0" xfId="0" applyFont="1" applyFill="1" applyBorder="1" applyAlignment="1">
      <alignment horizontal="center" vertical="center" wrapText="1"/>
    </xf>
    <xf numFmtId="0" fontId="27" fillId="16" borderId="0" xfId="0" applyFont="1" applyFill="1" applyBorder="1" applyAlignment="1">
      <alignment horizontal="center" vertical="center" wrapText="1"/>
    </xf>
    <xf numFmtId="0" fontId="6" fillId="27" borderId="0" xfId="0" applyFont="1" applyFill="1" applyBorder="1" applyAlignment="1">
      <alignment horizontal="center" vertical="center" wrapText="1"/>
    </xf>
    <xf numFmtId="0" fontId="7" fillId="27" borderId="0" xfId="0" applyFont="1" applyFill="1" applyBorder="1" applyAlignment="1">
      <alignment horizontal="center" vertical="center" wrapText="1"/>
    </xf>
    <xf numFmtId="173" fontId="7" fillId="27" borderId="0" xfId="0" applyNumberFormat="1" applyFont="1" applyFill="1" applyBorder="1" applyAlignment="1">
      <alignment horizontal="center" vertical="center" wrapText="1"/>
    </xf>
    <xf numFmtId="9" fontId="7" fillId="16" borderId="0" xfId="6" applyFont="1" applyFill="1" applyBorder="1" applyAlignment="1" applyProtection="1">
      <alignment horizontal="center" vertical="center" wrapText="1"/>
    </xf>
    <xf numFmtId="173" fontId="7" fillId="16" borderId="0" xfId="2" applyNumberFormat="1" applyFont="1" applyFill="1" applyBorder="1" applyAlignment="1" applyProtection="1">
      <alignment horizontal="center" vertical="center" wrapText="1"/>
    </xf>
    <xf numFmtId="172" fontId="7" fillId="16" borderId="0" xfId="2" applyNumberFormat="1" applyFont="1" applyFill="1" applyBorder="1" applyAlignment="1" applyProtection="1">
      <alignment horizontal="center" vertical="center" wrapText="1"/>
    </xf>
    <xf numFmtId="0" fontId="4" fillId="27" borderId="0" xfId="0" applyFont="1" applyFill="1" applyBorder="1" applyAlignment="1">
      <alignment horizontal="center" vertical="center" wrapText="1"/>
    </xf>
    <xf numFmtId="173" fontId="4" fillId="16" borderId="25" xfId="0" applyNumberFormat="1" applyFont="1" applyFill="1" applyBorder="1" applyAlignment="1">
      <alignment horizontal="center" vertical="center" wrapText="1"/>
    </xf>
    <xf numFmtId="0" fontId="0" fillId="16" borderId="60" xfId="0" applyFill="1" applyBorder="1" applyAlignment="1">
      <alignment horizontal="center"/>
    </xf>
    <xf numFmtId="170" fontId="7" fillId="11" borderId="60" xfId="0" applyNumberFormat="1" applyFont="1" applyFill="1" applyBorder="1" applyAlignment="1">
      <alignment horizontal="center" vertical="center" wrapText="1"/>
    </xf>
    <xf numFmtId="173" fontId="7" fillId="11" borderId="60" xfId="2" applyNumberFormat="1" applyFont="1" applyFill="1" applyBorder="1" applyAlignment="1" applyProtection="1">
      <alignment horizontal="center" vertical="center" wrapText="1"/>
    </xf>
    <xf numFmtId="0" fontId="7" fillId="11" borderId="60" xfId="2" applyNumberFormat="1" applyFont="1" applyFill="1" applyBorder="1" applyAlignment="1" applyProtection="1">
      <alignment horizontal="center" vertical="center" wrapText="1"/>
    </xf>
    <xf numFmtId="0" fontId="1" fillId="14" borderId="36" xfId="0" applyFont="1" applyFill="1" applyBorder="1" applyAlignment="1" applyProtection="1">
      <alignment horizontal="center" vertical="center" wrapText="1"/>
      <protection locked="0"/>
    </xf>
    <xf numFmtId="0" fontId="24" fillId="11" borderId="60" xfId="0" applyFont="1" applyFill="1" applyBorder="1" applyAlignment="1">
      <alignment horizontal="center" vertical="center" wrapText="1"/>
    </xf>
    <xf numFmtId="0" fontId="27" fillId="11" borderId="60" xfId="0" applyFont="1" applyFill="1" applyBorder="1" applyAlignment="1">
      <alignment horizontal="center" vertical="center" wrapText="1"/>
    </xf>
    <xf numFmtId="0" fontId="7" fillId="11" borderId="60" xfId="0" applyFont="1" applyFill="1" applyBorder="1" applyAlignment="1">
      <alignment horizontal="center" vertical="center" wrapText="1"/>
    </xf>
    <xf numFmtId="0" fontId="27" fillId="12" borderId="60" xfId="0" applyFont="1" applyFill="1" applyBorder="1" applyAlignment="1">
      <alignment horizontal="center" vertical="center" wrapText="1"/>
    </xf>
    <xf numFmtId="39" fontId="2" fillId="2" borderId="64" xfId="5" applyNumberFormat="1" applyFill="1" applyBorder="1" applyAlignment="1">
      <alignment horizontal="left" vertical="center" wrapText="1"/>
    </xf>
    <xf numFmtId="0" fontId="57" fillId="10" borderId="10" xfId="0" applyFont="1" applyFill="1" applyBorder="1" applyAlignment="1">
      <alignment horizontal="center" vertical="center"/>
    </xf>
    <xf numFmtId="9" fontId="7" fillId="12" borderId="60" xfId="6" applyFont="1" applyFill="1" applyBorder="1" applyAlignment="1" applyProtection="1">
      <alignment horizontal="center" vertical="center" wrapText="1"/>
    </xf>
    <xf numFmtId="0" fontId="27" fillId="26" borderId="64" xfId="0" applyFont="1" applyFill="1" applyBorder="1" applyAlignment="1">
      <alignment horizontal="center" vertical="center" wrapText="1"/>
    </xf>
    <xf numFmtId="0" fontId="7" fillId="26" borderId="64" xfId="0" applyFont="1" applyFill="1" applyBorder="1" applyAlignment="1">
      <alignment horizontal="center" vertical="center" wrapText="1"/>
    </xf>
    <xf numFmtId="170" fontId="7" fillId="26" borderId="64" xfId="0" applyNumberFormat="1" applyFont="1" applyFill="1" applyBorder="1" applyAlignment="1">
      <alignment horizontal="center" vertical="center" wrapText="1"/>
    </xf>
    <xf numFmtId="173" fontId="7" fillId="26" borderId="60" xfId="2" applyNumberFormat="1" applyFont="1" applyFill="1" applyBorder="1" applyAlignment="1" applyProtection="1">
      <alignment horizontal="center" vertical="center" wrapText="1"/>
    </xf>
    <xf numFmtId="0" fontId="7" fillId="26" borderId="60" xfId="2" applyNumberFormat="1" applyFont="1" applyFill="1" applyBorder="1" applyAlignment="1" applyProtection="1">
      <alignment horizontal="center" vertical="center" wrapText="1"/>
    </xf>
    <xf numFmtId="0" fontId="24" fillId="12" borderId="60" xfId="0" applyFont="1" applyFill="1" applyBorder="1" applyAlignment="1">
      <alignment horizontal="center" vertical="center" wrapText="1"/>
    </xf>
    <xf numFmtId="0" fontId="7" fillId="11" borderId="16" xfId="0" applyFont="1" applyFill="1" applyBorder="1" applyAlignment="1">
      <alignment horizontal="center" vertical="center" wrapText="1"/>
    </xf>
    <xf numFmtId="0" fontId="24" fillId="12" borderId="12" xfId="0" applyFont="1" applyFill="1" applyBorder="1" applyAlignment="1">
      <alignment horizontal="center" vertical="center" wrapText="1"/>
    </xf>
    <xf numFmtId="0" fontId="24" fillId="11" borderId="12" xfId="0" applyFont="1" applyFill="1" applyBorder="1" applyAlignment="1">
      <alignment horizontal="center" vertical="center" wrapText="1"/>
    </xf>
    <xf numFmtId="170" fontId="7" fillId="11" borderId="12" xfId="0" applyNumberFormat="1" applyFont="1" applyFill="1" applyBorder="1" applyAlignment="1">
      <alignment horizontal="center" vertical="center" wrapText="1"/>
    </xf>
    <xf numFmtId="173" fontId="7" fillId="11" borderId="12" xfId="2" applyNumberFormat="1" applyFont="1" applyFill="1" applyBorder="1" applyAlignment="1" applyProtection="1">
      <alignment horizontal="center" vertical="center" wrapText="1"/>
    </xf>
    <xf numFmtId="0" fontId="7" fillId="11" borderId="12" xfId="2" applyNumberFormat="1" applyFont="1" applyFill="1" applyBorder="1" applyAlignment="1" applyProtection="1">
      <alignment horizontal="center" vertical="center" wrapText="1"/>
    </xf>
    <xf numFmtId="0" fontId="4" fillId="11" borderId="70" xfId="0" applyFont="1" applyFill="1" applyBorder="1" applyAlignment="1">
      <alignment horizontal="center" vertical="center" wrapText="1"/>
    </xf>
    <xf numFmtId="0" fontId="4" fillId="11" borderId="82" xfId="0" applyFont="1" applyFill="1" applyBorder="1" applyAlignment="1">
      <alignment horizontal="center" vertical="center" wrapText="1"/>
    </xf>
    <xf numFmtId="0" fontId="24" fillId="12" borderId="16" xfId="0" applyFont="1" applyFill="1" applyBorder="1" applyAlignment="1">
      <alignment horizontal="center" vertical="center" wrapText="1"/>
    </xf>
    <xf numFmtId="0" fontId="24" fillId="11" borderId="16" xfId="0" applyFont="1" applyFill="1" applyBorder="1" applyAlignment="1">
      <alignment horizontal="center" vertical="center" wrapText="1"/>
    </xf>
    <xf numFmtId="0" fontId="27" fillId="11" borderId="16" xfId="0" applyFont="1" applyFill="1" applyBorder="1" applyAlignment="1">
      <alignment horizontal="center" vertical="center" wrapText="1"/>
    </xf>
    <xf numFmtId="170" fontId="7" fillId="11" borderId="16" xfId="0" applyNumberFormat="1" applyFont="1" applyFill="1" applyBorder="1" applyAlignment="1">
      <alignment horizontal="center" vertical="center" wrapText="1"/>
    </xf>
    <xf numFmtId="173" fontId="7" fillId="11" borderId="16" xfId="2" applyNumberFormat="1" applyFont="1" applyFill="1" applyBorder="1" applyAlignment="1" applyProtection="1">
      <alignment horizontal="center" vertical="center" wrapText="1"/>
    </xf>
    <xf numFmtId="0" fontId="7" fillId="11" borderId="16" xfId="2" applyNumberFormat="1" applyFont="1" applyFill="1" applyBorder="1" applyAlignment="1" applyProtection="1">
      <alignment horizontal="center" vertical="center" wrapText="1"/>
    </xf>
    <xf numFmtId="0" fontId="4" fillId="11" borderId="96" xfId="0" applyFont="1" applyFill="1" applyBorder="1" applyAlignment="1">
      <alignment horizontal="center" vertical="center" wrapText="1"/>
    </xf>
    <xf numFmtId="0" fontId="4" fillId="11" borderId="14" xfId="0" applyFont="1" applyFill="1" applyBorder="1" applyAlignment="1">
      <alignment horizontal="center" vertical="center" wrapText="1"/>
    </xf>
    <xf numFmtId="173" fontId="7" fillId="16" borderId="97" xfId="2" applyNumberFormat="1" applyFont="1" applyFill="1" applyBorder="1" applyAlignment="1" applyProtection="1">
      <alignment horizontal="center" vertical="center" wrapText="1"/>
    </xf>
    <xf numFmtId="0" fontId="24" fillId="12" borderId="11" xfId="0" applyFont="1" applyFill="1" applyBorder="1" applyAlignment="1">
      <alignment horizontal="center" vertical="center" wrapText="1"/>
    </xf>
    <xf numFmtId="0" fontId="27" fillId="26" borderId="12" xfId="0" applyFont="1" applyFill="1" applyBorder="1" applyAlignment="1">
      <alignment horizontal="center" vertical="center" wrapText="1"/>
    </xf>
    <xf numFmtId="170" fontId="7" fillId="26" borderId="12" xfId="0" applyNumberFormat="1" applyFont="1" applyFill="1" applyBorder="1" applyAlignment="1">
      <alignment horizontal="center" vertical="center" wrapText="1"/>
    </xf>
    <xf numFmtId="173" fontId="7" fillId="26" borderId="12" xfId="2" applyNumberFormat="1" applyFont="1" applyFill="1" applyBorder="1" applyAlignment="1" applyProtection="1">
      <alignment horizontal="center" vertical="center" wrapText="1"/>
    </xf>
    <xf numFmtId="0" fontId="7" fillId="26" borderId="12" xfId="2" applyNumberFormat="1" applyFont="1" applyFill="1" applyBorder="1" applyAlignment="1" applyProtection="1">
      <alignment horizontal="center" vertical="center" wrapText="1"/>
    </xf>
    <xf numFmtId="173" fontId="7" fillId="26" borderId="70" xfId="2" applyNumberFormat="1" applyFont="1" applyFill="1" applyBorder="1" applyAlignment="1" applyProtection="1">
      <alignment horizontal="center" vertical="center" wrapText="1"/>
    </xf>
    <xf numFmtId="0" fontId="4" fillId="26" borderId="70" xfId="0" applyFont="1" applyFill="1" applyBorder="1" applyAlignment="1">
      <alignment horizontal="center" vertical="center" wrapText="1"/>
    </xf>
    <xf numFmtId="0" fontId="4" fillId="26" borderId="82" xfId="0" applyFont="1" applyFill="1" applyBorder="1" applyAlignment="1">
      <alignment horizontal="center" vertical="center" wrapText="1"/>
    </xf>
    <xf numFmtId="0" fontId="27" fillId="26" borderId="32" xfId="0" applyFont="1" applyFill="1" applyBorder="1" applyAlignment="1">
      <alignment horizontal="center" vertical="center" wrapText="1"/>
    </xf>
    <xf numFmtId="170" fontId="7" fillId="26" borderId="32" xfId="0" applyNumberFormat="1" applyFont="1" applyFill="1" applyBorder="1" applyAlignment="1">
      <alignment horizontal="center" vertical="center" wrapText="1"/>
    </xf>
    <xf numFmtId="173" fontId="7" fillId="26" borderId="16" xfId="2" applyNumberFormat="1" applyFont="1" applyFill="1" applyBorder="1" applyAlignment="1" applyProtection="1">
      <alignment horizontal="center" vertical="center" wrapText="1"/>
    </xf>
    <xf numFmtId="0" fontId="7" fillId="26" borderId="16" xfId="2" applyNumberFormat="1" applyFont="1" applyFill="1" applyBorder="1" applyAlignment="1" applyProtection="1">
      <alignment horizontal="center" vertical="center" wrapText="1"/>
    </xf>
    <xf numFmtId="173" fontId="7" fillId="26" borderId="96" xfId="2" applyNumberFormat="1" applyFont="1" applyFill="1" applyBorder="1" applyAlignment="1" applyProtection="1">
      <alignment horizontal="center" vertical="center" wrapText="1"/>
    </xf>
    <xf numFmtId="0" fontId="4" fillId="26" borderId="96" xfId="0" applyFont="1" applyFill="1" applyBorder="1" applyAlignment="1">
      <alignment horizontal="center" vertical="center" wrapText="1"/>
    </xf>
    <xf numFmtId="0" fontId="4" fillId="26" borderId="14" xfId="0" applyFont="1" applyFill="1" applyBorder="1" applyAlignment="1">
      <alignment horizontal="center" vertical="center" wrapText="1"/>
    </xf>
    <xf numFmtId="173" fontId="7" fillId="16" borderId="98" xfId="2" applyNumberFormat="1" applyFont="1" applyFill="1" applyBorder="1" applyAlignment="1" applyProtection="1">
      <alignment horizontal="center" vertical="center" wrapText="1"/>
    </xf>
    <xf numFmtId="0" fontId="24" fillId="26" borderId="12" xfId="0" applyFont="1" applyFill="1" applyBorder="1" applyAlignment="1">
      <alignment horizontal="center" vertical="center" wrapText="1"/>
    </xf>
    <xf numFmtId="0" fontId="4" fillId="26" borderId="12" xfId="0" applyFont="1" applyFill="1" applyBorder="1" applyAlignment="1">
      <alignment horizontal="center" vertical="center" wrapText="1"/>
    </xf>
    <xf numFmtId="0" fontId="4" fillId="26" borderId="13" xfId="0" applyFont="1" applyFill="1" applyBorder="1" applyAlignment="1">
      <alignment horizontal="center" vertical="center" wrapText="1"/>
    </xf>
    <xf numFmtId="0" fontId="24" fillId="26" borderId="16" xfId="0" applyFont="1" applyFill="1" applyBorder="1" applyAlignment="1">
      <alignment horizontal="center" vertical="center" wrapText="1"/>
    </xf>
    <xf numFmtId="0" fontId="27" fillId="26" borderId="16" xfId="0" applyFont="1" applyFill="1" applyBorder="1" applyAlignment="1">
      <alignment horizontal="center" vertical="center" wrapText="1"/>
    </xf>
    <xf numFmtId="170" fontId="7" fillId="26" borderId="16" xfId="0" applyNumberFormat="1" applyFont="1" applyFill="1" applyBorder="1" applyAlignment="1">
      <alignment horizontal="center" vertical="center" wrapText="1"/>
    </xf>
    <xf numFmtId="0" fontId="4" fillId="26" borderId="16" xfId="0" applyFont="1" applyFill="1" applyBorder="1" applyAlignment="1">
      <alignment horizontal="center" vertical="center" wrapText="1"/>
    </xf>
    <xf numFmtId="0" fontId="4" fillId="26" borderId="79" xfId="0" applyFont="1" applyFill="1" applyBorder="1" applyAlignment="1">
      <alignment horizontal="center" vertical="center" wrapText="1"/>
    </xf>
    <xf numFmtId="0" fontId="7" fillId="16" borderId="0" xfId="2" applyNumberFormat="1" applyFont="1" applyFill="1" applyBorder="1" applyAlignment="1" applyProtection="1">
      <alignment horizontal="center" vertical="center" wrapText="1"/>
    </xf>
    <xf numFmtId="37" fontId="7" fillId="16" borderId="0" xfId="2" applyNumberFormat="1" applyFont="1" applyFill="1" applyBorder="1" applyAlignment="1" applyProtection="1">
      <alignment horizontal="center" vertical="center" wrapText="1"/>
    </xf>
    <xf numFmtId="0" fontId="7" fillId="10" borderId="11" xfId="0" applyFont="1" applyFill="1" applyBorder="1" applyAlignment="1">
      <alignment horizontal="center" vertical="center" wrapText="1"/>
    </xf>
    <xf numFmtId="0" fontId="1" fillId="8" borderId="33" xfId="0" applyFont="1" applyFill="1" applyBorder="1" applyAlignment="1" applyProtection="1">
      <alignment horizontal="center" vertical="center" wrapText="1"/>
      <protection locked="0"/>
    </xf>
    <xf numFmtId="0" fontId="27" fillId="8" borderId="64" xfId="0" applyFont="1" applyFill="1" applyBorder="1" applyAlignment="1">
      <alignment horizontal="center" vertical="center" wrapText="1"/>
    </xf>
    <xf numFmtId="0" fontId="7" fillId="9" borderId="64" xfId="0" applyFont="1" applyFill="1" applyBorder="1" applyAlignment="1">
      <alignment horizontal="center" vertical="center" wrapText="1"/>
    </xf>
    <xf numFmtId="173" fontId="7" fillId="8" borderId="64" xfId="2" applyNumberFormat="1" applyFont="1" applyFill="1" applyBorder="1" applyAlignment="1" applyProtection="1">
      <alignment horizontal="center" vertical="center" wrapText="1"/>
    </xf>
    <xf numFmtId="9" fontId="7" fillId="3" borderId="64" xfId="6" applyFont="1" applyFill="1" applyBorder="1" applyAlignment="1" applyProtection="1">
      <alignment horizontal="center" vertical="center" wrapText="1"/>
    </xf>
    <xf numFmtId="173" fontId="7" fillId="3" borderId="64" xfId="2" applyNumberFormat="1" applyFont="1" applyFill="1" applyBorder="1" applyAlignment="1" applyProtection="1">
      <alignment horizontal="center" vertical="center" wrapText="1"/>
    </xf>
    <xf numFmtId="0" fontId="7" fillId="3" borderId="64" xfId="2" applyNumberFormat="1" applyFont="1" applyFill="1" applyBorder="1" applyAlignment="1" applyProtection="1">
      <alignment horizontal="center" vertical="center" wrapText="1"/>
    </xf>
    <xf numFmtId="0" fontId="24" fillId="11" borderId="6" xfId="0" applyFont="1" applyFill="1" applyBorder="1" applyAlignment="1">
      <alignment horizontal="center" vertical="center" wrapText="1"/>
    </xf>
    <xf numFmtId="0" fontId="27" fillId="11" borderId="97" xfId="0" applyFont="1" applyFill="1" applyBorder="1" applyAlignment="1">
      <alignment horizontal="center" vertical="center" wrapText="1"/>
    </xf>
    <xf numFmtId="39" fontId="30" fillId="11" borderId="97" xfId="5" applyNumberFormat="1" applyFont="1" applyFill="1" applyBorder="1" applyAlignment="1">
      <alignment horizontal="left" vertical="center" wrapText="1"/>
    </xf>
    <xf numFmtId="0" fontId="7" fillId="11" borderId="97" xfId="0" applyFont="1" applyFill="1" applyBorder="1" applyAlignment="1">
      <alignment horizontal="center" vertical="center" wrapText="1"/>
    </xf>
    <xf numFmtId="171" fontId="7" fillId="11" borderId="97" xfId="3" applyNumberFormat="1" applyFont="1" applyFill="1" applyBorder="1" applyAlignment="1">
      <alignment horizontal="center" vertical="center" wrapText="1"/>
    </xf>
    <xf numFmtId="9" fontId="7" fillId="12" borderId="97" xfId="6" applyFont="1" applyFill="1" applyBorder="1" applyAlignment="1" applyProtection="1">
      <alignment horizontal="center" vertical="center" wrapText="1"/>
    </xf>
    <xf numFmtId="167" fontId="7" fillId="11" borderId="97" xfId="3" applyFont="1" applyFill="1" applyBorder="1" applyAlignment="1">
      <alignment horizontal="center" vertical="center" wrapText="1"/>
    </xf>
    <xf numFmtId="0" fontId="7" fillId="11" borderId="99" xfId="0" applyFont="1" applyFill="1" applyBorder="1" applyAlignment="1">
      <alignment horizontal="center" vertical="center" wrapText="1"/>
    </xf>
    <xf numFmtId="0" fontId="24" fillId="12" borderId="6" xfId="0" applyFont="1" applyFill="1" applyBorder="1" applyAlignment="1">
      <alignment horizontal="center" vertical="center" wrapText="1"/>
    </xf>
    <xf numFmtId="173" fontId="7" fillId="11" borderId="97" xfId="2" applyNumberFormat="1" applyFont="1" applyFill="1" applyBorder="1" applyAlignment="1" applyProtection="1">
      <alignment horizontal="center" vertical="center" wrapText="1"/>
    </xf>
    <xf numFmtId="0" fontId="7" fillId="11" borderId="97" xfId="2" applyNumberFormat="1" applyFont="1" applyFill="1" applyBorder="1" applyAlignment="1" applyProtection="1">
      <alignment horizontal="center" vertical="center" wrapText="1"/>
    </xf>
    <xf numFmtId="173" fontId="7" fillId="11" borderId="46" xfId="2" applyNumberFormat="1" applyFont="1" applyFill="1" applyBorder="1" applyAlignment="1" applyProtection="1">
      <alignment horizontal="center" vertical="center" wrapText="1"/>
    </xf>
    <xf numFmtId="0" fontId="4" fillId="11" borderId="46" xfId="0" applyFont="1" applyFill="1" applyBorder="1" applyAlignment="1">
      <alignment horizontal="center" vertical="center" wrapText="1"/>
    </xf>
    <xf numFmtId="0" fontId="4" fillId="11" borderId="1" xfId="0" applyFont="1" applyFill="1" applyBorder="1" applyAlignment="1">
      <alignment horizontal="center" vertical="center" wrapText="1"/>
    </xf>
    <xf numFmtId="9" fontId="7" fillId="12" borderId="12" xfId="6" applyFont="1" applyFill="1" applyBorder="1" applyAlignment="1" applyProtection="1">
      <alignment horizontal="center" vertical="center" wrapText="1"/>
    </xf>
    <xf numFmtId="0" fontId="27" fillId="12" borderId="16" xfId="0" applyFont="1" applyFill="1" applyBorder="1" applyAlignment="1">
      <alignment horizontal="center" vertical="center" wrapText="1"/>
    </xf>
    <xf numFmtId="9" fontId="7" fillId="12" borderId="16" xfId="6" applyFont="1" applyFill="1" applyBorder="1" applyAlignment="1" applyProtection="1">
      <alignment horizontal="center" vertical="center" wrapText="1"/>
    </xf>
    <xf numFmtId="0" fontId="24" fillId="12" borderId="100" xfId="0" applyFont="1" applyFill="1" applyBorder="1" applyAlignment="1">
      <alignment horizontal="center" vertical="center" wrapText="1"/>
    </xf>
    <xf numFmtId="0" fontId="27" fillId="26" borderId="49" xfId="0" applyFont="1" applyFill="1" applyBorder="1" applyAlignment="1">
      <alignment horizontal="center" vertical="center" wrapText="1"/>
    </xf>
    <xf numFmtId="0" fontId="30" fillId="26" borderId="49" xfId="0" applyFont="1" applyFill="1" applyBorder="1" applyAlignment="1">
      <alignment horizontal="center" vertical="center" wrapText="1"/>
    </xf>
    <xf numFmtId="0" fontId="7" fillId="26" borderId="49" xfId="0" applyFont="1" applyFill="1" applyBorder="1" applyAlignment="1">
      <alignment horizontal="center" vertical="center" wrapText="1"/>
    </xf>
    <xf numFmtId="170" fontId="7" fillId="26" borderId="49" xfId="0" applyNumberFormat="1" applyFont="1" applyFill="1" applyBorder="1" applyAlignment="1">
      <alignment horizontal="center" vertical="center" wrapText="1"/>
    </xf>
    <xf numFmtId="9" fontId="7" fillId="12" borderId="49" xfId="6" applyFont="1" applyFill="1" applyBorder="1" applyAlignment="1" applyProtection="1">
      <alignment horizontal="center" vertical="center" wrapText="1"/>
    </xf>
    <xf numFmtId="173" fontId="7" fillId="26" borderId="49" xfId="2" applyNumberFormat="1" applyFont="1" applyFill="1" applyBorder="1" applyAlignment="1" applyProtection="1">
      <alignment horizontal="center" vertical="center" wrapText="1"/>
    </xf>
    <xf numFmtId="0" fontId="7" fillId="26" borderId="49" xfId="2" applyNumberFormat="1" applyFont="1" applyFill="1" applyBorder="1" applyAlignment="1" applyProtection="1">
      <alignment horizontal="center" vertical="center" wrapText="1"/>
    </xf>
    <xf numFmtId="173" fontId="7" fillId="26" borderId="101" xfId="2" applyNumberFormat="1" applyFont="1" applyFill="1" applyBorder="1" applyAlignment="1" applyProtection="1">
      <alignment horizontal="center" vertical="center" wrapText="1"/>
    </xf>
    <xf numFmtId="0" fontId="4" fillId="26" borderId="101" xfId="0" applyFont="1" applyFill="1" applyBorder="1" applyAlignment="1">
      <alignment horizontal="center" vertical="center" wrapText="1"/>
    </xf>
    <xf numFmtId="0" fontId="4" fillId="26" borderId="102" xfId="0" applyFont="1" applyFill="1" applyBorder="1" applyAlignment="1">
      <alignment horizontal="center" vertical="center" wrapText="1"/>
    </xf>
    <xf numFmtId="0" fontId="7" fillId="26" borderId="12" xfId="0" applyFont="1" applyFill="1" applyBorder="1" applyAlignment="1">
      <alignment horizontal="center" vertical="center" wrapText="1"/>
    </xf>
    <xf numFmtId="0" fontId="7" fillId="26" borderId="32" xfId="0" applyFont="1" applyFill="1" applyBorder="1" applyAlignment="1">
      <alignment horizontal="center" vertical="center" wrapText="1"/>
    </xf>
    <xf numFmtId="0" fontId="24" fillId="12" borderId="103" xfId="0" applyFont="1" applyFill="1" applyBorder="1" applyAlignment="1">
      <alignment horizontal="center" vertical="center" wrapText="1"/>
    </xf>
    <xf numFmtId="0" fontId="24" fillId="11" borderId="103" xfId="0" applyFont="1" applyFill="1" applyBorder="1" applyAlignment="1">
      <alignment horizontal="center" vertical="center" wrapText="1"/>
    </xf>
    <xf numFmtId="0" fontId="24" fillId="11" borderId="15" xfId="0" applyFont="1" applyFill="1" applyBorder="1" applyAlignment="1">
      <alignment horizontal="center" vertical="center" wrapText="1"/>
    </xf>
    <xf numFmtId="0" fontId="24" fillId="26" borderId="100" xfId="0" applyFont="1" applyFill="1" applyBorder="1" applyAlignment="1">
      <alignment horizontal="center" vertical="center" wrapText="1"/>
    </xf>
    <xf numFmtId="0" fontId="24" fillId="26" borderId="11" xfId="0" applyFont="1" applyFill="1" applyBorder="1" applyAlignment="1">
      <alignment horizontal="center" vertical="center" wrapText="1"/>
    </xf>
    <xf numFmtId="0" fontId="24" fillId="26" borderId="15" xfId="0" applyFont="1" applyFill="1" applyBorder="1" applyAlignment="1">
      <alignment horizontal="center" vertical="center" wrapText="1"/>
    </xf>
    <xf numFmtId="0" fontId="1" fillId="4" borderId="1" xfId="0" applyFont="1" applyFill="1" applyBorder="1" applyAlignment="1" applyProtection="1">
      <alignment horizontal="center" vertical="center" wrapText="1"/>
      <protection locked="0"/>
    </xf>
    <xf numFmtId="2" fontId="1" fillId="4" borderId="1" xfId="0" applyNumberFormat="1" applyFont="1" applyFill="1" applyBorder="1" applyAlignment="1" applyProtection="1">
      <alignment horizontal="center" vertical="center" wrapText="1"/>
      <protection locked="0"/>
    </xf>
    <xf numFmtId="2" fontId="1" fillId="4" borderId="36" xfId="0" applyNumberFormat="1" applyFont="1" applyFill="1" applyBorder="1" applyAlignment="1" applyProtection="1">
      <alignment horizontal="center" vertical="center" wrapText="1"/>
      <protection locked="0"/>
    </xf>
    <xf numFmtId="0" fontId="1" fillId="8" borderId="18" xfId="0" applyFont="1" applyFill="1" applyBorder="1" applyAlignment="1" applyProtection="1">
      <alignment horizontal="center" vertical="center" wrapText="1"/>
      <protection locked="0"/>
    </xf>
    <xf numFmtId="0" fontId="1" fillId="8" borderId="14" xfId="0" applyFont="1" applyFill="1" applyBorder="1" applyAlignment="1" applyProtection="1">
      <alignment horizontal="center" vertical="center" wrapText="1"/>
      <protection locked="0"/>
    </xf>
    <xf numFmtId="0" fontId="7" fillId="11" borderId="16" xfId="0" applyFont="1" applyFill="1" applyBorder="1" applyAlignment="1">
      <alignment horizontal="left" vertical="center" wrapText="1"/>
    </xf>
    <xf numFmtId="0" fontId="24" fillId="12" borderId="15" xfId="0" applyFont="1" applyFill="1" applyBorder="1" applyAlignment="1">
      <alignment horizontal="center" vertical="center" wrapText="1"/>
    </xf>
    <xf numFmtId="2" fontId="1" fillId="4" borderId="35" xfId="0" applyNumberFormat="1" applyFont="1" applyFill="1" applyBorder="1" applyAlignment="1" applyProtection="1">
      <alignment vertical="center" wrapText="1"/>
      <protection locked="0"/>
    </xf>
    <xf numFmtId="0" fontId="1" fillId="4" borderId="35" xfId="0" applyFont="1" applyFill="1" applyBorder="1" applyAlignment="1" applyProtection="1">
      <alignment horizontal="center" vertical="center" wrapText="1"/>
      <protection locked="0"/>
    </xf>
    <xf numFmtId="2" fontId="1" fillId="4" borderId="102" xfId="0" applyNumberFormat="1" applyFont="1" applyFill="1" applyBorder="1" applyAlignment="1" applyProtection="1">
      <alignment vertical="center" wrapText="1"/>
      <protection locked="0"/>
    </xf>
    <xf numFmtId="0" fontId="24" fillId="26" borderId="104" xfId="0" applyFont="1" applyFill="1" applyBorder="1" applyAlignment="1">
      <alignment horizontal="center" vertical="center" wrapText="1"/>
    </xf>
    <xf numFmtId="0" fontId="24" fillId="26" borderId="105" xfId="0" applyFont="1" applyFill="1" applyBorder="1" applyAlignment="1">
      <alignment horizontal="center" vertical="center" wrapText="1"/>
    </xf>
    <xf numFmtId="0" fontId="24" fillId="26" borderId="106" xfId="0" applyFont="1" applyFill="1" applyBorder="1" applyAlignment="1">
      <alignment horizontal="center" vertical="center" wrapText="1"/>
    </xf>
    <xf numFmtId="0" fontId="24" fillId="0" borderId="12" xfId="0" applyFont="1" applyFill="1" applyBorder="1" applyAlignment="1">
      <alignment horizontal="center" vertical="center" wrapText="1"/>
    </xf>
    <xf numFmtId="0" fontId="48" fillId="10" borderId="28" xfId="15" applyFont="1" applyFill="1" applyBorder="1" applyAlignment="1">
      <alignment horizontal="left"/>
    </xf>
    <xf numFmtId="0" fontId="6" fillId="10" borderId="0" xfId="15" applyFont="1" applyFill="1" applyAlignment="1">
      <alignment horizontal="center" vertical="center"/>
    </xf>
    <xf numFmtId="0" fontId="0" fillId="16" borderId="60" xfId="0" applyFill="1" applyBorder="1" applyAlignment="1">
      <alignment horizontal="center" vertical="center" wrapText="1"/>
    </xf>
    <xf numFmtId="0" fontId="0" fillId="16" borderId="60" xfId="0" applyFill="1" applyBorder="1" applyAlignment="1">
      <alignment horizontal="center"/>
    </xf>
    <xf numFmtId="166" fontId="0" fillId="14" borderId="84" xfId="4" applyFont="1" applyFill="1" applyBorder="1" applyAlignment="1">
      <alignment horizontal="center" vertical="center" wrapText="1"/>
    </xf>
    <xf numFmtId="166" fontId="0" fillId="14" borderId="76" xfId="4" applyFont="1" applyFill="1" applyBorder="1" applyAlignment="1">
      <alignment horizontal="center" vertical="center" wrapText="1"/>
    </xf>
    <xf numFmtId="166" fontId="0" fillId="21" borderId="85" xfId="4" applyFont="1" applyFill="1" applyBorder="1" applyAlignment="1">
      <alignment horizontal="center" vertical="center" wrapText="1"/>
    </xf>
    <xf numFmtId="166" fontId="0" fillId="21" borderId="87" xfId="4" applyFont="1" applyFill="1" applyBorder="1" applyAlignment="1">
      <alignment horizontal="center" vertical="center" wrapText="1"/>
    </xf>
    <xf numFmtId="166" fontId="0" fillId="21" borderId="84" xfId="4" applyFont="1" applyFill="1" applyBorder="1" applyAlignment="1">
      <alignment horizontal="center" vertical="center" wrapText="1"/>
    </xf>
    <xf numFmtId="166" fontId="0" fillId="21" borderId="76" xfId="4" applyFont="1" applyFill="1" applyBorder="1" applyAlignment="1">
      <alignment horizontal="center" vertical="center" wrapText="1"/>
    </xf>
    <xf numFmtId="41" fontId="0" fillId="12" borderId="48" xfId="14" applyFont="1" applyFill="1" applyBorder="1" applyAlignment="1">
      <alignment horizontal="center" vertical="center" wrapText="1"/>
    </xf>
    <xf numFmtId="41" fontId="0" fillId="12" borderId="76" xfId="14" applyFont="1" applyFill="1" applyBorder="1" applyAlignment="1">
      <alignment horizontal="center" vertical="center" wrapText="1"/>
    </xf>
    <xf numFmtId="41" fontId="42" fillId="12" borderId="48" xfId="14" applyFont="1" applyFill="1" applyBorder="1" applyAlignment="1">
      <alignment horizontal="center" vertical="center" wrapText="1"/>
    </xf>
    <xf numFmtId="41" fontId="42" fillId="12" borderId="76" xfId="14" applyFont="1" applyFill="1" applyBorder="1" applyAlignment="1">
      <alignment horizontal="center" vertical="center" wrapText="1"/>
    </xf>
    <xf numFmtId="166" fontId="0" fillId="12" borderId="48" xfId="4" applyFont="1" applyFill="1" applyBorder="1" applyAlignment="1">
      <alignment horizontal="center" vertical="center" wrapText="1"/>
    </xf>
    <xf numFmtId="166" fontId="0" fillId="12" borderId="76" xfId="4" applyFont="1" applyFill="1" applyBorder="1" applyAlignment="1">
      <alignment horizontal="center" vertical="center" wrapText="1"/>
    </xf>
    <xf numFmtId="41" fontId="0" fillId="20" borderId="84" xfId="14" applyFont="1" applyFill="1" applyBorder="1" applyAlignment="1">
      <alignment horizontal="center" vertical="center" wrapText="1"/>
    </xf>
    <xf numFmtId="41" fontId="0" fillId="20" borderId="76" xfId="14" applyFont="1" applyFill="1" applyBorder="1" applyAlignment="1">
      <alignment horizontal="center" vertical="center" wrapText="1"/>
    </xf>
    <xf numFmtId="0" fontId="0" fillId="10" borderId="22" xfId="0" applyFill="1" applyBorder="1" applyAlignment="1">
      <alignment horizontal="center" vertical="center" wrapText="1"/>
    </xf>
    <xf numFmtId="0" fontId="0" fillId="10" borderId="23" xfId="0" applyFill="1" applyBorder="1" applyAlignment="1">
      <alignment horizontal="center" vertical="center" wrapText="1"/>
    </xf>
    <xf numFmtId="0" fontId="0" fillId="10" borderId="24" xfId="0" applyFill="1" applyBorder="1" applyAlignment="1">
      <alignment horizontal="center" vertical="center" wrapText="1"/>
    </xf>
    <xf numFmtId="0" fontId="0" fillId="10" borderId="26" xfId="0" applyFill="1" applyBorder="1" applyAlignment="1">
      <alignment horizontal="center" vertical="center" wrapText="1"/>
    </xf>
    <xf numFmtId="0" fontId="0" fillId="10" borderId="0"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7" xfId="0" applyFill="1" applyBorder="1" applyAlignment="1">
      <alignment horizontal="center" vertical="center" wrapText="1"/>
    </xf>
    <xf numFmtId="0" fontId="0" fillId="10" borderId="28" xfId="0" applyFill="1" applyBorder="1" applyAlignment="1">
      <alignment horizontal="center" vertical="center" wrapText="1"/>
    </xf>
    <xf numFmtId="0" fontId="0" fillId="10" borderId="29" xfId="0" applyFill="1" applyBorder="1" applyAlignment="1">
      <alignment horizontal="center" vertical="center" wrapText="1"/>
    </xf>
    <xf numFmtId="41" fontId="0" fillId="14" borderId="83" xfId="14" applyFont="1" applyFill="1" applyBorder="1" applyAlignment="1">
      <alignment horizontal="center" vertical="center" wrapText="1"/>
    </xf>
    <xf numFmtId="41" fontId="0" fillId="14" borderId="86" xfId="14" applyFont="1" applyFill="1" applyBorder="1" applyAlignment="1">
      <alignment horizontal="center" vertical="center" wrapText="1"/>
    </xf>
    <xf numFmtId="41" fontId="0" fillId="20" borderId="83" xfId="14" applyFont="1" applyFill="1" applyBorder="1" applyAlignment="1">
      <alignment horizontal="center" vertical="center" wrapText="1"/>
    </xf>
    <xf numFmtId="41" fontId="0" fillId="20" borderId="86" xfId="14" applyFont="1" applyFill="1" applyBorder="1" applyAlignment="1">
      <alignment horizontal="center" vertical="center" wrapText="1"/>
    </xf>
    <xf numFmtId="41" fontId="0" fillId="21" borderId="83" xfId="14" applyFont="1" applyFill="1" applyBorder="1" applyAlignment="1">
      <alignment horizontal="center" vertical="center" wrapText="1"/>
    </xf>
    <xf numFmtId="41" fontId="0" fillId="21" borderId="86" xfId="14" applyFont="1" applyFill="1" applyBorder="1" applyAlignment="1">
      <alignment horizontal="center" vertical="center" wrapText="1"/>
    </xf>
    <xf numFmtId="41" fontId="0" fillId="21" borderId="84" xfId="14" applyFont="1" applyFill="1" applyBorder="1" applyAlignment="1">
      <alignment horizontal="center" vertical="center" wrapText="1"/>
    </xf>
    <xf numFmtId="41" fontId="0" fillId="21" borderId="76" xfId="14" applyFont="1" applyFill="1" applyBorder="1" applyAlignment="1">
      <alignment horizontal="center" vertical="center" wrapText="1"/>
    </xf>
    <xf numFmtId="41" fontId="42" fillId="21" borderId="84" xfId="14" applyFont="1" applyFill="1" applyBorder="1" applyAlignment="1">
      <alignment horizontal="center" vertical="center" wrapText="1"/>
    </xf>
    <xf numFmtId="41" fontId="42" fillId="21" borderId="76" xfId="14" applyFont="1" applyFill="1" applyBorder="1" applyAlignment="1">
      <alignment horizontal="center" vertical="center" wrapText="1"/>
    </xf>
    <xf numFmtId="41" fontId="41" fillId="14" borderId="3" xfId="14" applyFont="1" applyFill="1" applyBorder="1" applyAlignment="1">
      <alignment horizontal="center" vertical="center"/>
    </xf>
    <xf numFmtId="41" fontId="41" fillId="14" borderId="37" xfId="14" applyFont="1" applyFill="1" applyBorder="1" applyAlignment="1">
      <alignment horizontal="center" vertical="center"/>
    </xf>
    <xf numFmtId="41" fontId="41" fillId="14" borderId="2" xfId="14" applyFont="1" applyFill="1" applyBorder="1" applyAlignment="1">
      <alignment horizontal="center" vertical="center"/>
    </xf>
    <xf numFmtId="41" fontId="41" fillId="20" borderId="3" xfId="14" applyFont="1" applyFill="1" applyBorder="1" applyAlignment="1">
      <alignment horizontal="center" vertical="center"/>
    </xf>
    <xf numFmtId="41" fontId="41" fillId="20" borderId="37" xfId="14" applyFont="1" applyFill="1" applyBorder="1" applyAlignment="1">
      <alignment horizontal="center" vertical="center"/>
    </xf>
    <xf numFmtId="41" fontId="41" fillId="20" borderId="2" xfId="14" applyFont="1" applyFill="1" applyBorder="1" applyAlignment="1">
      <alignment horizontal="center" vertical="center"/>
    </xf>
    <xf numFmtId="41" fontId="41" fillId="21" borderId="3" xfId="14" applyFont="1" applyFill="1" applyBorder="1" applyAlignment="1">
      <alignment horizontal="center" vertical="center"/>
    </xf>
    <xf numFmtId="41" fontId="41" fillId="21" borderId="37" xfId="14" applyFont="1" applyFill="1" applyBorder="1" applyAlignment="1">
      <alignment horizontal="center" vertical="center"/>
    </xf>
    <xf numFmtId="41" fontId="41" fillId="21" borderId="2" xfId="14" applyFont="1" applyFill="1" applyBorder="1" applyAlignment="1">
      <alignment horizontal="center" vertical="center"/>
    </xf>
    <xf numFmtId="166" fontId="0" fillId="20" borderId="85" xfId="4" applyFont="1" applyFill="1" applyBorder="1" applyAlignment="1">
      <alignment horizontal="center" vertical="center" wrapText="1"/>
    </xf>
    <xf numFmtId="166" fontId="0" fillId="20" borderId="92" xfId="4" applyFont="1" applyFill="1" applyBorder="1" applyAlignment="1">
      <alignment horizontal="center" vertical="center" wrapText="1"/>
    </xf>
    <xf numFmtId="166" fontId="0" fillId="14" borderId="85" xfId="4" applyFont="1" applyFill="1" applyBorder="1" applyAlignment="1">
      <alignment horizontal="center" vertical="center" wrapText="1"/>
    </xf>
    <xf numFmtId="166" fontId="0" fillId="14" borderId="87" xfId="4" applyFont="1" applyFill="1" applyBorder="1" applyAlignment="1">
      <alignment horizontal="center" vertical="center" wrapText="1"/>
    </xf>
    <xf numFmtId="41" fontId="42" fillId="20" borderId="84" xfId="14" applyFont="1" applyFill="1" applyBorder="1" applyAlignment="1">
      <alignment horizontal="center" vertical="center" wrapText="1"/>
    </xf>
    <xf numFmtId="41" fontId="42" fillId="20" borderId="76" xfId="14" applyFont="1" applyFill="1" applyBorder="1" applyAlignment="1">
      <alignment horizontal="center" vertical="center" wrapText="1"/>
    </xf>
    <xf numFmtId="166" fontId="0" fillId="20" borderId="84" xfId="4" applyFont="1" applyFill="1" applyBorder="1" applyAlignment="1">
      <alignment horizontal="center" vertical="center" wrapText="1"/>
    </xf>
    <xf numFmtId="166" fontId="0" fillId="20" borderId="76" xfId="4" applyFont="1" applyFill="1" applyBorder="1" applyAlignment="1">
      <alignment horizontal="center" vertical="center" wrapText="1"/>
    </xf>
    <xf numFmtId="41" fontId="0" fillId="14" borderId="84" xfId="14" applyFont="1" applyFill="1" applyBorder="1" applyAlignment="1">
      <alignment horizontal="center" vertical="center" wrapText="1"/>
    </xf>
    <xf numFmtId="41" fontId="0" fillId="14" borderId="76" xfId="14" applyFont="1" applyFill="1" applyBorder="1" applyAlignment="1">
      <alignment horizontal="center" vertical="center" wrapText="1"/>
    </xf>
    <xf numFmtId="41" fontId="42" fillId="14" borderId="84" xfId="14" applyFont="1" applyFill="1" applyBorder="1" applyAlignment="1">
      <alignment horizontal="center" vertical="center" wrapText="1"/>
    </xf>
    <xf numFmtId="41" fontId="42" fillId="14" borderId="76" xfId="14" applyFont="1" applyFill="1" applyBorder="1" applyAlignment="1">
      <alignment horizontal="center" vertical="center" wrapText="1"/>
    </xf>
    <xf numFmtId="0" fontId="20" fillId="14" borderId="10" xfId="0" applyFont="1" applyFill="1" applyBorder="1" applyAlignment="1">
      <alignment horizontal="center" vertical="center"/>
    </xf>
    <xf numFmtId="0" fontId="20" fillId="3" borderId="64" xfId="0" applyFont="1" applyFill="1" applyBorder="1" applyAlignment="1">
      <alignment horizontal="center" vertical="center"/>
    </xf>
    <xf numFmtId="0" fontId="33" fillId="12" borderId="10" xfId="0" applyFont="1" applyFill="1" applyBorder="1" applyAlignment="1">
      <alignment horizontal="center" vertical="center"/>
    </xf>
    <xf numFmtId="0" fontId="20" fillId="15" borderId="10" xfId="0" applyNumberFormat="1" applyFont="1" applyFill="1" applyBorder="1" applyAlignment="1">
      <alignment horizontal="center" vertical="center"/>
    </xf>
    <xf numFmtId="2" fontId="20" fillId="14" borderId="10" xfId="0" applyNumberFormat="1" applyFont="1" applyFill="1" applyBorder="1" applyAlignment="1">
      <alignment horizontal="center" vertical="center" wrapText="1"/>
    </xf>
    <xf numFmtId="49" fontId="20" fillId="14" borderId="10" xfId="0" applyNumberFormat="1" applyFont="1" applyFill="1" applyBorder="1" applyAlignment="1">
      <alignment horizontal="center" vertical="center"/>
    </xf>
    <xf numFmtId="172" fontId="20" fillId="14" borderId="10" xfId="2" applyNumberFormat="1" applyFont="1" applyFill="1" applyBorder="1" applyAlignment="1" applyProtection="1">
      <alignment horizontal="center" vertical="center" wrapText="1"/>
    </xf>
    <xf numFmtId="170" fontId="7" fillId="11" borderId="12" xfId="0" applyNumberFormat="1" applyFont="1" applyFill="1" applyBorder="1" applyAlignment="1">
      <alignment horizontal="center" vertical="center" wrapText="1"/>
    </xf>
    <xf numFmtId="170" fontId="7" fillId="11" borderId="16" xfId="0" applyNumberFormat="1" applyFont="1" applyFill="1" applyBorder="1" applyAlignment="1">
      <alignment horizontal="center" vertical="center" wrapText="1"/>
    </xf>
    <xf numFmtId="173" fontId="7" fillId="11" borderId="12" xfId="2" applyNumberFormat="1" applyFont="1" applyFill="1" applyBorder="1" applyAlignment="1" applyProtection="1">
      <alignment horizontal="center" vertical="center" wrapText="1"/>
    </xf>
    <xf numFmtId="173" fontId="7" fillId="11" borderId="16" xfId="2" applyNumberFormat="1" applyFont="1" applyFill="1" applyBorder="1" applyAlignment="1" applyProtection="1">
      <alignment horizontal="center" vertical="center" wrapText="1"/>
    </xf>
    <xf numFmtId="0" fontId="7" fillId="11" borderId="12" xfId="2" applyNumberFormat="1" applyFont="1" applyFill="1" applyBorder="1" applyAlignment="1" applyProtection="1">
      <alignment horizontal="center" vertical="center" wrapText="1"/>
    </xf>
    <xf numFmtId="0" fontId="7" fillId="11" borderId="16" xfId="2" applyNumberFormat="1" applyFont="1" applyFill="1" applyBorder="1" applyAlignment="1" applyProtection="1">
      <alignment horizontal="center" vertical="center" wrapText="1"/>
    </xf>
    <xf numFmtId="0" fontId="1" fillId="14" borderId="35" xfId="0" applyFont="1" applyFill="1" applyBorder="1" applyAlignment="1" applyProtection="1">
      <alignment horizontal="center" vertical="center" wrapText="1"/>
      <protection locked="0"/>
    </xf>
    <xf numFmtId="0" fontId="1" fillId="14" borderId="36" xfId="0" applyFont="1" applyFill="1" applyBorder="1" applyAlignment="1" applyProtection="1">
      <alignment horizontal="center" vertical="center" wrapText="1"/>
      <protection locked="0"/>
    </xf>
    <xf numFmtId="0" fontId="1" fillId="14" borderId="24" xfId="0" applyFont="1" applyFill="1" applyBorder="1" applyAlignment="1" applyProtection="1">
      <alignment horizontal="center" vertical="center" wrapText="1"/>
      <protection locked="0"/>
    </xf>
    <xf numFmtId="0" fontId="1" fillId="14" borderId="29" xfId="0" applyFont="1" applyFill="1" applyBorder="1" applyAlignment="1" applyProtection="1">
      <alignment horizontal="center" vertical="center" wrapText="1"/>
      <protection locked="0"/>
    </xf>
    <xf numFmtId="9" fontId="7" fillId="10" borderId="49" xfId="0" applyNumberFormat="1" applyFont="1" applyFill="1" applyBorder="1" applyAlignment="1">
      <alignment horizontal="center" vertical="center" wrapText="1"/>
    </xf>
    <xf numFmtId="9" fontId="7" fillId="10" borderId="8" xfId="0" applyNumberFormat="1" applyFont="1" applyFill="1" applyBorder="1" applyAlignment="1">
      <alignment horizontal="center" vertical="center" wrapText="1"/>
    </xf>
    <xf numFmtId="0" fontId="4" fillId="7" borderId="40" xfId="0" applyFont="1" applyFill="1" applyBorder="1" applyAlignment="1">
      <alignment horizontal="center" vertical="center" wrapText="1"/>
    </xf>
    <xf numFmtId="0" fontId="4" fillId="7" borderId="41" xfId="0" applyFont="1" applyFill="1" applyBorder="1" applyAlignment="1">
      <alignment horizontal="center" vertical="center" wrapText="1"/>
    </xf>
    <xf numFmtId="0" fontId="4" fillId="5" borderId="42" xfId="0" applyFont="1" applyFill="1" applyBorder="1" applyAlignment="1">
      <alignment horizontal="center" vertical="center" wrapText="1"/>
    </xf>
    <xf numFmtId="0" fontId="4" fillId="5" borderId="43" xfId="0" applyFont="1" applyFill="1" applyBorder="1" applyAlignment="1">
      <alignment horizontal="center" vertical="center" wrapText="1"/>
    </xf>
    <xf numFmtId="0" fontId="4" fillId="5" borderId="3" xfId="0" applyFont="1" applyFill="1" applyBorder="1" applyAlignment="1">
      <alignment horizontal="center" vertical="center" wrapText="1"/>
    </xf>
    <xf numFmtId="0" fontId="4" fillId="5" borderId="37"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4" fillId="5" borderId="23" xfId="0" applyFont="1" applyFill="1" applyBorder="1" applyAlignment="1">
      <alignment horizontal="center" vertical="center" wrapText="1"/>
    </xf>
    <xf numFmtId="0" fontId="4" fillId="5" borderId="26" xfId="0" applyFont="1" applyFill="1" applyBorder="1" applyAlignment="1">
      <alignment horizontal="center" vertical="center" wrapText="1"/>
    </xf>
    <xf numFmtId="0" fontId="4" fillId="5" borderId="0" xfId="0" applyFont="1" applyFill="1" applyAlignment="1">
      <alignment horizontal="center" vertical="center" wrapText="1"/>
    </xf>
    <xf numFmtId="0" fontId="1" fillId="14" borderId="38" xfId="0" applyFont="1" applyFill="1" applyBorder="1" applyAlignment="1" applyProtection="1">
      <alignment horizontal="center" vertical="center" wrapText="1"/>
      <protection locked="0"/>
    </xf>
    <xf numFmtId="0" fontId="1" fillId="14" borderId="39" xfId="0" applyFont="1" applyFill="1" applyBorder="1" applyAlignment="1" applyProtection="1">
      <alignment horizontal="center" vertical="center" wrapText="1"/>
      <protection locked="0"/>
    </xf>
    <xf numFmtId="0" fontId="1" fillId="10" borderId="5" xfId="0" applyFont="1" applyFill="1" applyBorder="1" applyAlignment="1">
      <alignment horizontal="center" vertical="center" wrapText="1"/>
    </xf>
    <xf numFmtId="0" fontId="1" fillId="10" borderId="8" xfId="0" applyFont="1" applyFill="1" applyBorder="1" applyAlignment="1">
      <alignment horizontal="center" vertical="center" wrapText="1"/>
    </xf>
    <xf numFmtId="0" fontId="1" fillId="14" borderId="102" xfId="0" applyFont="1" applyFill="1" applyBorder="1" applyAlignment="1" applyProtection="1">
      <alignment horizontal="center" vertical="center" wrapText="1"/>
      <protection locked="0"/>
    </xf>
    <xf numFmtId="0" fontId="24" fillId="11" borderId="11" xfId="0" applyFont="1" applyFill="1" applyBorder="1" applyAlignment="1">
      <alignment horizontal="center" vertical="center" wrapText="1"/>
    </xf>
    <xf numFmtId="0" fontId="24" fillId="11" borderId="15" xfId="0" applyFont="1" applyFill="1" applyBorder="1" applyAlignment="1">
      <alignment horizontal="center" vertical="center" wrapText="1"/>
    </xf>
    <xf numFmtId="0" fontId="24" fillId="12" borderId="12" xfId="0" applyFont="1" applyFill="1" applyBorder="1" applyAlignment="1">
      <alignment horizontal="center" vertical="center" wrapText="1"/>
    </xf>
    <xf numFmtId="0" fontId="24" fillId="12" borderId="16" xfId="0" applyFont="1" applyFill="1" applyBorder="1" applyAlignment="1">
      <alignment horizontal="center" vertical="center" wrapText="1"/>
    </xf>
    <xf numFmtId="0" fontId="27" fillId="11" borderId="12" xfId="0" applyFont="1" applyFill="1" applyBorder="1" applyAlignment="1">
      <alignment horizontal="center" vertical="center" wrapText="1"/>
    </xf>
    <xf numFmtId="0" fontId="27" fillId="11" borderId="16"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37"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10" borderId="3" xfId="0" applyFont="1" applyFill="1" applyBorder="1" applyAlignment="1">
      <alignment horizontal="center" vertical="center" wrapText="1"/>
    </xf>
    <xf numFmtId="0" fontId="1" fillId="10" borderId="37" xfId="0" applyFont="1" applyFill="1" applyBorder="1" applyAlignment="1">
      <alignment horizontal="center" vertical="center" wrapText="1"/>
    </xf>
    <xf numFmtId="0" fontId="2" fillId="4" borderId="3" xfId="0" applyFont="1" applyFill="1" applyBorder="1" applyAlignment="1" applyProtection="1">
      <alignment horizontal="center" vertical="center" wrapText="1"/>
      <protection locked="0"/>
    </xf>
    <xf numFmtId="0" fontId="2" fillId="4" borderId="37" xfId="0" applyFont="1" applyFill="1" applyBorder="1" applyAlignment="1" applyProtection="1">
      <alignment horizontal="center" vertical="center" wrapText="1"/>
      <protection locked="0"/>
    </xf>
    <xf numFmtId="0" fontId="2" fillId="4" borderId="2" xfId="0" applyFont="1" applyFill="1" applyBorder="1" applyAlignment="1" applyProtection="1">
      <alignment horizontal="center" vertical="center" wrapText="1"/>
      <protection locked="0"/>
    </xf>
    <xf numFmtId="0" fontId="7" fillId="11" borderId="12" xfId="0" applyFont="1" applyFill="1" applyBorder="1" applyAlignment="1">
      <alignment horizontal="center" vertical="center" wrapText="1"/>
    </xf>
    <xf numFmtId="0" fontId="7" fillId="11" borderId="16" xfId="0" applyFont="1" applyFill="1" applyBorder="1" applyAlignment="1">
      <alignment horizontal="center" vertical="center" wrapText="1"/>
    </xf>
    <xf numFmtId="0" fontId="4" fillId="11" borderId="12" xfId="0" applyFont="1" applyFill="1" applyBorder="1" applyAlignment="1">
      <alignment horizontal="center" vertical="center" wrapText="1"/>
    </xf>
    <xf numFmtId="0" fontId="4" fillId="11" borderId="16" xfId="0" applyFont="1" applyFill="1" applyBorder="1" applyAlignment="1">
      <alignment horizontal="center" vertical="center" wrapText="1"/>
    </xf>
    <xf numFmtId="0" fontId="4" fillId="11" borderId="13" xfId="0" applyFont="1" applyFill="1" applyBorder="1" applyAlignment="1">
      <alignment horizontal="center" vertical="center" wrapText="1"/>
    </xf>
    <xf numFmtId="0" fontId="4" fillId="11" borderId="79" xfId="0" applyFont="1" applyFill="1" applyBorder="1" applyAlignment="1">
      <alignment horizontal="center" vertical="center" wrapText="1"/>
    </xf>
    <xf numFmtId="0" fontId="19" fillId="10" borderId="0" xfId="0" applyFont="1" applyFill="1" applyAlignment="1">
      <alignment horizontal="left" vertical="center" wrapText="1"/>
    </xf>
    <xf numFmtId="0" fontId="11" fillId="10" borderId="0" xfId="0" applyFont="1" applyFill="1" applyAlignment="1">
      <alignment horizontal="left" vertical="center" wrapText="1"/>
    </xf>
    <xf numFmtId="0" fontId="18" fillId="10" borderId="0" xfId="0" applyFont="1" applyFill="1" applyAlignment="1">
      <alignment horizontal="left" vertical="center" wrapText="1"/>
    </xf>
    <xf numFmtId="0" fontId="21" fillId="10" borderId="0" xfId="0" applyFont="1" applyFill="1" applyAlignment="1">
      <alignment horizontal="left" vertical="center"/>
    </xf>
    <xf numFmtId="0" fontId="22" fillId="10" borderId="0" xfId="0" applyFont="1" applyFill="1" applyAlignment="1">
      <alignment horizontal="left" vertical="center" wrapText="1"/>
    </xf>
    <xf numFmtId="0" fontId="18" fillId="10" borderId="0" xfId="0" applyFont="1" applyFill="1" applyAlignment="1">
      <alignment horizontal="center" vertical="center" wrapText="1"/>
    </xf>
    <xf numFmtId="0" fontId="18" fillId="10" borderId="72" xfId="0" applyFont="1" applyFill="1" applyBorder="1" applyAlignment="1">
      <alignment horizontal="center" vertical="center"/>
    </xf>
    <xf numFmtId="0" fontId="18" fillId="10" borderId="73" xfId="0" applyFont="1" applyFill="1" applyBorder="1" applyAlignment="1">
      <alignment horizontal="center" vertical="center"/>
    </xf>
    <xf numFmtId="0" fontId="18" fillId="10" borderId="74" xfId="0" applyFont="1" applyFill="1" applyBorder="1" applyAlignment="1">
      <alignment horizontal="center" vertical="center"/>
    </xf>
    <xf numFmtId="0" fontId="18" fillId="10" borderId="72" xfId="0" applyFont="1" applyFill="1" applyBorder="1" applyAlignment="1">
      <alignment horizontal="center" vertical="center" wrapText="1"/>
    </xf>
    <xf numFmtId="0" fontId="18" fillId="10" borderId="73" xfId="0" applyFont="1" applyFill="1" applyBorder="1" applyAlignment="1">
      <alignment horizontal="center" vertical="center" wrapText="1"/>
    </xf>
    <xf numFmtId="0" fontId="18" fillId="10" borderId="74" xfId="0" applyFont="1" applyFill="1" applyBorder="1" applyAlignment="1">
      <alignment horizontal="center" vertical="center" wrapText="1"/>
    </xf>
    <xf numFmtId="0" fontId="16" fillId="4" borderId="46" xfId="0" applyFont="1" applyFill="1" applyBorder="1" applyAlignment="1">
      <alignment horizontal="left" vertical="center"/>
    </xf>
    <xf numFmtId="0" fontId="16" fillId="4" borderId="6" xfId="0" applyFont="1" applyFill="1" applyBorder="1" applyAlignment="1">
      <alignment horizontal="left" vertical="center"/>
    </xf>
    <xf numFmtId="169" fontId="0" fillId="0" borderId="70" xfId="0" applyNumberFormat="1" applyBorder="1" applyAlignment="1">
      <alignment horizontal="right" vertical="center"/>
    </xf>
    <xf numFmtId="169" fontId="0" fillId="0" borderId="71" xfId="0" applyNumberFormat="1" applyBorder="1" applyAlignment="1">
      <alignment horizontal="right" vertical="center"/>
    </xf>
    <xf numFmtId="169" fontId="16" fillId="4" borderId="44" xfId="3" applyNumberFormat="1" applyFont="1" applyFill="1" applyBorder="1" applyAlignment="1">
      <alignment horizontal="right" vertical="center"/>
    </xf>
    <xf numFmtId="169" fontId="16" fillId="4" borderId="45" xfId="3" applyNumberFormat="1" applyFont="1" applyFill="1" applyBorder="1" applyAlignment="1">
      <alignment horizontal="right" vertical="center"/>
    </xf>
    <xf numFmtId="0" fontId="16" fillId="4" borderId="44" xfId="0" applyFont="1" applyFill="1" applyBorder="1" applyAlignment="1">
      <alignment horizontal="left" vertical="center"/>
    </xf>
    <xf numFmtId="0" fontId="16" fillId="4" borderId="69" xfId="0" applyFont="1" applyFill="1" applyBorder="1" applyAlignment="1">
      <alignment horizontal="left" vertical="center"/>
    </xf>
    <xf numFmtId="171" fontId="16" fillId="4" borderId="46" xfId="0" applyNumberFormat="1" applyFont="1" applyFill="1" applyBorder="1" applyAlignment="1">
      <alignment horizontal="right" vertical="center"/>
    </xf>
    <xf numFmtId="171" fontId="16" fillId="4" borderId="47" xfId="0" applyNumberFormat="1" applyFont="1" applyFill="1" applyBorder="1" applyAlignment="1">
      <alignment horizontal="right" vertical="center"/>
    </xf>
    <xf numFmtId="0" fontId="8" fillId="10" borderId="34" xfId="0" applyFont="1" applyFill="1" applyBorder="1" applyAlignment="1">
      <alignment horizontal="left" vertical="center" indent="1"/>
    </xf>
    <xf numFmtId="0" fontId="8" fillId="10" borderId="34" xfId="0" quotePrefix="1" applyFont="1" applyFill="1" applyBorder="1" applyAlignment="1">
      <alignment horizontal="left" vertical="center" indent="1"/>
    </xf>
    <xf numFmtId="0" fontId="9" fillId="5" borderId="34" xfId="0" applyFont="1" applyFill="1" applyBorder="1" applyAlignment="1">
      <alignment horizontal="left" vertical="center" indent="1"/>
    </xf>
    <xf numFmtId="15" fontId="8" fillId="10" borderId="34" xfId="0" applyNumberFormat="1" applyFont="1" applyFill="1" applyBorder="1" applyAlignment="1">
      <alignment horizontal="left" vertical="center" indent="1"/>
    </xf>
    <xf numFmtId="0" fontId="9" fillId="10" borderId="34" xfId="0" applyFont="1" applyFill="1" applyBorder="1" applyAlignment="1">
      <alignment horizontal="left" vertical="center" indent="1"/>
    </xf>
    <xf numFmtId="15" fontId="9" fillId="10" borderId="34" xfId="0" applyNumberFormat="1" applyFont="1" applyFill="1" applyBorder="1" applyAlignment="1">
      <alignment horizontal="left" vertical="center" indent="1"/>
    </xf>
    <xf numFmtId="0" fontId="28" fillId="11" borderId="50" xfId="0" applyFont="1" applyFill="1" applyBorder="1" applyAlignment="1">
      <alignment horizontal="justify" vertical="justify" wrapText="1"/>
    </xf>
    <xf numFmtId="0" fontId="28" fillId="11" borderId="51" xfId="0" applyFont="1" applyFill="1" applyBorder="1" applyAlignment="1">
      <alignment horizontal="justify" vertical="justify"/>
    </xf>
    <xf numFmtId="0" fontId="28" fillId="11" borderId="52" xfId="0" applyFont="1" applyFill="1" applyBorder="1" applyAlignment="1">
      <alignment horizontal="justify" vertical="justify"/>
    </xf>
    <xf numFmtId="0" fontId="28" fillId="11" borderId="53" xfId="0" applyFont="1" applyFill="1" applyBorder="1" applyAlignment="1">
      <alignment horizontal="justify" vertical="justify"/>
    </xf>
    <xf numFmtId="0" fontId="28" fillId="11" borderId="54" xfId="0" applyFont="1" applyFill="1" applyBorder="1" applyAlignment="1">
      <alignment horizontal="justify" vertical="justify"/>
    </xf>
    <xf numFmtId="0" fontId="28" fillId="11" borderId="55" xfId="0" applyFont="1" applyFill="1" applyBorder="1" applyAlignment="1">
      <alignment horizontal="justify" vertical="justify"/>
    </xf>
    <xf numFmtId="0" fontId="31" fillId="10" borderId="0" xfId="0" applyFont="1" applyFill="1" applyAlignment="1">
      <alignment horizontal="right" vertical="center" wrapText="1" indent="2"/>
    </xf>
    <xf numFmtId="0" fontId="31" fillId="10" borderId="0" xfId="0" applyFont="1" applyFill="1" applyAlignment="1">
      <alignment horizontal="right" vertical="center" indent="2"/>
    </xf>
    <xf numFmtId="0" fontId="15" fillId="10" borderId="34" xfId="1" applyFill="1" applyBorder="1" applyAlignment="1" applyProtection="1">
      <alignment horizontal="left" vertical="center" wrapText="1" indent="1"/>
    </xf>
    <xf numFmtId="0" fontId="29" fillId="10" borderId="34" xfId="1" applyFont="1" applyFill="1" applyBorder="1" applyAlignment="1" applyProtection="1">
      <alignment horizontal="left" vertical="center" wrapText="1" indent="1"/>
    </xf>
  </cellXfs>
  <cellStyles count="20">
    <cellStyle name="Hipervínculo" xfId="1" builtinId="8"/>
    <cellStyle name="Hipervínculo 2" xfId="17" xr:uid="{EF6A0082-02F8-498D-9753-C85F720886E5}"/>
    <cellStyle name="Millares" xfId="2" builtinId="3"/>
    <cellStyle name="Millares [0]" xfId="14" builtinId="6"/>
    <cellStyle name="Millares [0] 2" xfId="10" xr:uid="{00000000-0005-0000-0000-000002000000}"/>
    <cellStyle name="Millares 2" xfId="7" xr:uid="{00000000-0005-0000-0000-000003000000}"/>
    <cellStyle name="Millares 2 2" xfId="8" xr:uid="{00000000-0005-0000-0000-000004000000}"/>
    <cellStyle name="Millares 3" xfId="9" xr:uid="{00000000-0005-0000-0000-000005000000}"/>
    <cellStyle name="Millares 4" xfId="11" xr:uid="{00000000-0005-0000-0000-000006000000}"/>
    <cellStyle name="Millares 5" xfId="12" xr:uid="{00000000-0005-0000-0000-000007000000}"/>
    <cellStyle name="Millares 6" xfId="18" xr:uid="{8188E9E6-F834-45BE-9A47-A2E7E9B8D064}"/>
    <cellStyle name="Millares 7" xfId="13" xr:uid="{00000000-0005-0000-0000-000008000000}"/>
    <cellStyle name="Moneda" xfId="3" builtinId="4"/>
    <cellStyle name="Moneda [0]" xfId="4" builtinId="7"/>
    <cellStyle name="Moneda 2" xfId="19" xr:uid="{F9130282-4C13-4D02-90B9-407A3B3017F1}"/>
    <cellStyle name="Normal" xfId="0" builtinId="0"/>
    <cellStyle name="Normal 3" xfId="15" xr:uid="{166805B8-A340-4332-AACB-04F46E55CE12}"/>
    <cellStyle name="Normal 4" xfId="16" xr:uid="{E48AA98E-13FD-4329-8240-10407A5B9B58}"/>
    <cellStyle name="Normal_FORMATO Análisis de precios unitarios" xfId="5" xr:uid="{00000000-0005-0000-0000-00000C000000}"/>
    <cellStyle name="Porcentaje" xfId="6" builtinId="5"/>
  </cellStyles>
  <dxfs count="0"/>
  <tableStyles count="0" defaultTableStyle="TableStyleMedium2" defaultPivotStyle="PivotStyleLight16"/>
  <colors>
    <mruColors>
      <color rgb="FFF9F7FB"/>
      <color rgb="FFFEF9F4"/>
      <color rgb="FFF0F8FA"/>
      <color rgb="FFE5E5FF"/>
      <color rgb="FFEFFFEF"/>
      <color rgb="FFFF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193964</xdr:colOff>
      <xdr:row>0</xdr:row>
      <xdr:rowOff>69272</xdr:rowOff>
    </xdr:from>
    <xdr:to>
      <xdr:col>2</xdr:col>
      <xdr:colOff>5257114</xdr:colOff>
      <xdr:row>6</xdr:row>
      <xdr:rowOff>115023</xdr:rowOff>
    </xdr:to>
    <xdr:pic>
      <xdr:nvPicPr>
        <xdr:cNvPr id="2" name="Imagen 1">
          <a:extLst>
            <a:ext uri="{FF2B5EF4-FFF2-40B4-BE49-F238E27FC236}">
              <a16:creationId xmlns:a16="http://schemas.microsoft.com/office/drawing/2014/main" id="{F54EF347-4F06-481D-9B12-078B305FC810}"/>
            </a:ext>
          </a:extLst>
        </xdr:cNvPr>
        <xdr:cNvPicPr>
          <a:picLocks noChangeAspect="1"/>
        </xdr:cNvPicPr>
      </xdr:nvPicPr>
      <xdr:blipFill>
        <a:blip xmlns:r="http://schemas.openxmlformats.org/officeDocument/2006/relationships" r:embed="rId1"/>
        <a:stretch>
          <a:fillRect/>
        </a:stretch>
      </xdr:blipFill>
      <xdr:spPr>
        <a:xfrm>
          <a:off x="574964" y="69272"/>
          <a:ext cx="5472725" cy="11982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206190</xdr:rowOff>
    </xdr:from>
    <xdr:to>
      <xdr:col>1</xdr:col>
      <xdr:colOff>3649153</xdr:colOff>
      <xdr:row>7</xdr:row>
      <xdr:rowOff>0</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39272"/>
          <a:ext cx="4199922" cy="887504"/>
        </a:xfrm>
        <a:prstGeom prst="rect">
          <a:avLst/>
        </a:prstGeom>
      </xdr:spPr>
    </xdr:pic>
    <xdr:clientData/>
  </xdr:twoCellAnchor>
  <xdr:twoCellAnchor editAs="oneCell">
    <xdr:from>
      <xdr:col>0</xdr:col>
      <xdr:colOff>259976</xdr:colOff>
      <xdr:row>11</xdr:row>
      <xdr:rowOff>152401</xdr:rowOff>
    </xdr:from>
    <xdr:to>
      <xdr:col>1</xdr:col>
      <xdr:colOff>3080915</xdr:colOff>
      <xdr:row>15</xdr:row>
      <xdr:rowOff>89647</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9976" y="2321860"/>
          <a:ext cx="3305033" cy="753034"/>
        </a:xfrm>
        <a:prstGeom prst="rect">
          <a:avLst/>
        </a:prstGeom>
      </xdr:spPr>
    </xdr:pic>
    <xdr:clientData/>
  </xdr:twoCellAnchor>
  <xdr:twoCellAnchor editAs="oneCell">
    <xdr:from>
      <xdr:col>0</xdr:col>
      <xdr:colOff>98612</xdr:colOff>
      <xdr:row>123</xdr:row>
      <xdr:rowOff>537881</xdr:rowOff>
    </xdr:from>
    <xdr:to>
      <xdr:col>3</xdr:col>
      <xdr:colOff>742047</xdr:colOff>
      <xdr:row>130</xdr:row>
      <xdr:rowOff>188260</xdr:rowOff>
    </xdr:to>
    <xdr:pic>
      <xdr:nvPicPr>
        <xdr:cNvPr id="4" name="Imagen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98612" y="31977105"/>
          <a:ext cx="5672635" cy="410583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all.industry.siemens.com/mall/es/co/Catalog/Product/C3120" TargetMode="External"/><Relationship Id="rId1" Type="http://schemas.openxmlformats.org/officeDocument/2006/relationships/hyperlink" Target="https://web.com/"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lejandrolizarazo@gmail.com" TargetMode="External"/><Relationship Id="rId1" Type="http://schemas.openxmlformats.org/officeDocument/2006/relationships/hyperlink" Target="mailto:alejandro.lizarazo@ingenieriaderivada.com"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mall.industry.siemens.com/mall/es/co/Catalog/Product/3RT2016-1AN22" TargetMode="External"/><Relationship Id="rId13" Type="http://schemas.openxmlformats.org/officeDocument/2006/relationships/hyperlink" Target="https://mall.industry.siemens.com/mall/es/co/Catalog/Product/3RT2016-1AF02" TargetMode="External"/><Relationship Id="rId18" Type="http://schemas.openxmlformats.org/officeDocument/2006/relationships/hyperlink" Target="https://mall.industry.siemens.com/mall/es/co/Catalog/Product/3RT2025-1AG20" TargetMode="External"/><Relationship Id="rId3" Type="http://schemas.openxmlformats.org/officeDocument/2006/relationships/hyperlink" Target="https://mall.industry.siemens.com/mall/es/co/Catalog/Product/6ES7315-2EH14-0AB0" TargetMode="External"/><Relationship Id="rId21" Type="http://schemas.openxmlformats.org/officeDocument/2006/relationships/hyperlink" Target="https://mall.industry.siemens.com/mall/es/co/Catalog/Product/KIT:3WT8322-6AA00-0AA2-Z0" TargetMode="External"/><Relationship Id="rId7" Type="http://schemas.openxmlformats.org/officeDocument/2006/relationships/hyperlink" Target="https://mall.industry.siemens.com/mall/es/co/Catalog/Product/3RT2017-1AF01" TargetMode="External"/><Relationship Id="rId12" Type="http://schemas.openxmlformats.org/officeDocument/2006/relationships/hyperlink" Target="https://mall.industry.siemens.com/mall/es/co/Catalog/Product/3RT2016-1AF01" TargetMode="External"/><Relationship Id="rId17" Type="http://schemas.openxmlformats.org/officeDocument/2006/relationships/hyperlink" Target="https://mall.industry.siemens.com/mall/es/co/Catalog/Product/3RT2024-1AG20" TargetMode="External"/><Relationship Id="rId2" Type="http://schemas.openxmlformats.org/officeDocument/2006/relationships/hyperlink" Target="https://mall.industry.siemens.com/mall/es/co/Catalog/Product/3RT2018-1AN21" TargetMode="External"/><Relationship Id="rId16" Type="http://schemas.openxmlformats.org/officeDocument/2006/relationships/hyperlink" Target="https://mall.industry.siemens.com/mall/es/co/Catalog/Product/3RT2023-1AG20" TargetMode="External"/><Relationship Id="rId20" Type="http://schemas.openxmlformats.org/officeDocument/2006/relationships/hyperlink" Target="https://mall.industry.siemens.com/mall/es/co/Catalog/Product/3RT2015-1AF02" TargetMode="External"/><Relationship Id="rId1" Type="http://schemas.openxmlformats.org/officeDocument/2006/relationships/hyperlink" Target="https://mall.industry.siemens.com/mall/es/co/Catalog/Product/3RT2015-1AN21" TargetMode="External"/><Relationship Id="rId6" Type="http://schemas.openxmlformats.org/officeDocument/2006/relationships/hyperlink" Target="https://mall.industry.siemens.com/mall/es/co/Catalog/Product/3RT2017-1AN21" TargetMode="External"/><Relationship Id="rId11" Type="http://schemas.openxmlformats.org/officeDocument/2006/relationships/hyperlink" Target="https://mall.industry.siemens.com/mall/es/co/Catalog/Product/3RT2015-1AN22" TargetMode="External"/><Relationship Id="rId5" Type="http://schemas.openxmlformats.org/officeDocument/2006/relationships/hyperlink" Target="https://mall.industry.siemens.com/mall/es/co/Catalog/Product/3RT2017-1AF02" TargetMode="External"/><Relationship Id="rId15" Type="http://schemas.openxmlformats.org/officeDocument/2006/relationships/hyperlink" Target="https://mall.industry.siemens.com/mall/es/co/Catalog/Product/3RT2018-1AF02" TargetMode="External"/><Relationship Id="rId10" Type="http://schemas.openxmlformats.org/officeDocument/2006/relationships/hyperlink" Target="https://mall.industry.siemens.com/mall/es/co/Catalog/Product/3RT2015-1AF01" TargetMode="External"/><Relationship Id="rId19" Type="http://schemas.openxmlformats.org/officeDocument/2006/relationships/hyperlink" Target="https://mall.industry.siemens.com/mall/es/co/Catalog/Product/6GK1500-0EA02" TargetMode="External"/><Relationship Id="rId4" Type="http://schemas.openxmlformats.org/officeDocument/2006/relationships/hyperlink" Target="https://mall.industry.siemens.com/mall/es/co/Catalog/Product/6GK5206-2BB00-2AC2" TargetMode="External"/><Relationship Id="rId9" Type="http://schemas.openxmlformats.org/officeDocument/2006/relationships/hyperlink" Target="https://mall.industry.siemens.com/mall/es/co/Catalog/Product/3RT2016-1AN21" TargetMode="External"/><Relationship Id="rId14" Type="http://schemas.openxmlformats.org/officeDocument/2006/relationships/hyperlink" Target="https://mall.industry.siemens.com/mall/es/co/Catalog/Product/3RT2018-1AF01" TargetMode="External"/><Relationship Id="rId22"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8.bin"/><Relationship Id="rId1" Type="http://schemas.openxmlformats.org/officeDocument/2006/relationships/hyperlink" Target="mailto:o.garcia@comatel.com.co"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BF064-ED61-434D-AFB9-75252DF1353B}">
  <sheetPr codeName="Hoja8"/>
  <dimension ref="A1"/>
  <sheetViews>
    <sheetView workbookViewId="0"/>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05F7-CC69-40E4-9C12-8994EEFFEA69}">
  <sheetPr codeName="Hoja7"/>
  <dimension ref="A1:C8446"/>
  <sheetViews>
    <sheetView tabSelected="1" zoomScale="70" zoomScaleNormal="70" workbookViewId="0">
      <selection activeCell="E7" sqref="E7"/>
    </sheetView>
  </sheetViews>
  <sheetFormatPr baseColWidth="10" defaultRowHeight="41.25" customHeight="1" x14ac:dyDescent="0.25"/>
  <cols>
    <col min="1" max="1" width="33.140625" style="67" customWidth="1"/>
    <col min="2" max="2" width="74.7109375" style="60" customWidth="1"/>
  </cols>
  <sheetData>
    <row r="1" spans="1:3" s="136" customFormat="1" ht="41.25" customHeight="1" x14ac:dyDescent="0.25">
      <c r="A1" s="137" t="s">
        <v>18406</v>
      </c>
      <c r="B1" s="138" t="s">
        <v>18698</v>
      </c>
    </row>
    <row r="2" spans="1:3" s="86" customFormat="1" ht="41.25" customHeight="1" x14ac:dyDescent="0.25">
      <c r="A2" s="78" t="s">
        <v>15282</v>
      </c>
      <c r="B2" s="85"/>
      <c r="C2" s="86" t="s">
        <v>18414</v>
      </c>
    </row>
    <row r="3" spans="1:3" s="86" customFormat="1" ht="41.25" customHeight="1" x14ac:dyDescent="0.25">
      <c r="A3" s="87" t="s">
        <v>15993</v>
      </c>
      <c r="B3" s="85" t="s">
        <v>18392</v>
      </c>
      <c r="C3" s="86" t="s">
        <v>18414</v>
      </c>
    </row>
    <row r="4" spans="1:3" s="86" customFormat="1" ht="41.25" customHeight="1" x14ac:dyDescent="0.25">
      <c r="A4" s="87" t="s">
        <v>15994</v>
      </c>
      <c r="B4" s="85" t="s">
        <v>18393</v>
      </c>
      <c r="C4" s="86" t="s">
        <v>18414</v>
      </c>
    </row>
    <row r="5" spans="1:3" s="86" customFormat="1" ht="41.25" customHeight="1" x14ac:dyDescent="0.25">
      <c r="A5" s="87" t="s">
        <v>15995</v>
      </c>
      <c r="B5" s="85" t="s">
        <v>18394</v>
      </c>
      <c r="C5" s="86" t="s">
        <v>18414</v>
      </c>
    </row>
    <row r="6" spans="1:3" s="86" customFormat="1" ht="41.25" customHeight="1" x14ac:dyDescent="0.25">
      <c r="A6" s="87" t="s">
        <v>15996</v>
      </c>
      <c r="B6" s="85" t="s">
        <v>18395</v>
      </c>
      <c r="C6" s="86" t="s">
        <v>18414</v>
      </c>
    </row>
    <row r="7" spans="1:3" s="86" customFormat="1" ht="41.25" customHeight="1" x14ac:dyDescent="0.25">
      <c r="A7" s="87" t="s">
        <v>15997</v>
      </c>
      <c r="B7" s="85" t="s">
        <v>18396</v>
      </c>
      <c r="C7" s="86" t="s">
        <v>18414</v>
      </c>
    </row>
    <row r="8" spans="1:3" s="86" customFormat="1" ht="41.25" customHeight="1" x14ac:dyDescent="0.25">
      <c r="A8" s="87" t="s">
        <v>15998</v>
      </c>
      <c r="B8" s="85" t="s">
        <v>18397</v>
      </c>
      <c r="C8" s="86" t="s">
        <v>18414</v>
      </c>
    </row>
    <row r="9" spans="1:3" s="86" customFormat="1" ht="41.25" customHeight="1" x14ac:dyDescent="0.25">
      <c r="A9" s="87"/>
      <c r="B9" s="85"/>
    </row>
    <row r="10" spans="1:3" s="86" customFormat="1" ht="41.25" customHeight="1" x14ac:dyDescent="0.25">
      <c r="A10" s="87"/>
      <c r="B10" s="85"/>
    </row>
    <row r="11" spans="1:3" s="86" customFormat="1" ht="41.25" customHeight="1" x14ac:dyDescent="0.25">
      <c r="A11" s="87"/>
      <c r="B11" s="85"/>
    </row>
    <row r="12" spans="1:3" s="86" customFormat="1" ht="41.25" customHeight="1" x14ac:dyDescent="0.25">
      <c r="A12" s="87"/>
      <c r="B12" s="85"/>
    </row>
    <row r="13" spans="1:3" s="86" customFormat="1" ht="41.25" customHeight="1" x14ac:dyDescent="0.25">
      <c r="A13" s="87"/>
      <c r="B13" s="85"/>
    </row>
    <row r="14" spans="1:3" s="86" customFormat="1" ht="41.25" customHeight="1" x14ac:dyDescent="0.25">
      <c r="A14" s="87"/>
      <c r="B14" s="85"/>
    </row>
    <row r="15" spans="1:3" ht="41.25" customHeight="1" x14ac:dyDescent="0.25">
      <c r="A15" s="88"/>
      <c r="B15" s="63"/>
    </row>
    <row r="16" spans="1:3" ht="41.25" customHeight="1" x14ac:dyDescent="0.25">
      <c r="A16" s="88"/>
      <c r="B16" s="63"/>
    </row>
    <row r="17" spans="1:2" ht="41.25" customHeight="1" x14ac:dyDescent="0.25">
      <c r="A17" s="88"/>
      <c r="B17" s="63"/>
    </row>
    <row r="18" spans="1:2" ht="41.25" customHeight="1" x14ac:dyDescent="0.25">
      <c r="A18" s="88"/>
      <c r="B18" s="63"/>
    </row>
    <row r="19" spans="1:2" ht="41.25" customHeight="1" x14ac:dyDescent="0.25">
      <c r="A19" s="88"/>
      <c r="B19" s="63"/>
    </row>
    <row r="20" spans="1:2" ht="41.25" customHeight="1" x14ac:dyDescent="0.25">
      <c r="A20" s="88"/>
      <c r="B20" s="63"/>
    </row>
    <row r="21" spans="1:2" ht="41.25" customHeight="1" x14ac:dyDescent="0.25">
      <c r="A21" s="88"/>
      <c r="B21" s="63"/>
    </row>
    <row r="22" spans="1:2" ht="41.25" customHeight="1" x14ac:dyDescent="0.25">
      <c r="A22" s="55"/>
      <c r="B22" s="63"/>
    </row>
    <row r="23" spans="1:2" ht="41.25" customHeight="1" x14ac:dyDescent="0.25">
      <c r="A23" s="55"/>
      <c r="B23" s="63"/>
    </row>
    <row r="24" spans="1:2" ht="41.25" customHeight="1" x14ac:dyDescent="0.25">
      <c r="A24" s="55"/>
      <c r="B24" s="63"/>
    </row>
    <row r="25" spans="1:2" ht="41.25" customHeight="1" x14ac:dyDescent="0.25">
      <c r="A25" s="55"/>
      <c r="B25" s="63"/>
    </row>
    <row r="26" spans="1:2" ht="41.25" customHeight="1" x14ac:dyDescent="0.25">
      <c r="A26" s="55"/>
      <c r="B26" s="63"/>
    </row>
    <row r="27" spans="1:2" ht="41.25" customHeight="1" x14ac:dyDescent="0.25">
      <c r="A27" s="55"/>
      <c r="B27" s="63"/>
    </row>
    <row r="28" spans="1:2" ht="41.25" customHeight="1" x14ac:dyDescent="0.25">
      <c r="A28" s="55"/>
      <c r="B28" s="63"/>
    </row>
    <row r="29" spans="1:2" ht="41.25" customHeight="1" x14ac:dyDescent="0.25">
      <c r="A29" s="55"/>
      <c r="B29" s="63"/>
    </row>
    <row r="30" spans="1:2" ht="41.25" customHeight="1" x14ac:dyDescent="0.25">
      <c r="A30" s="55"/>
      <c r="B30" s="63"/>
    </row>
    <row r="31" spans="1:2" ht="41.25" customHeight="1" x14ac:dyDescent="0.25">
      <c r="A31" s="55"/>
      <c r="B31" s="63"/>
    </row>
    <row r="32" spans="1:2" ht="41.25" customHeight="1" x14ac:dyDescent="0.25">
      <c r="A32" s="55"/>
      <c r="B32" s="63"/>
    </row>
    <row r="33" spans="1:2" ht="41.25" customHeight="1" x14ac:dyDescent="0.25">
      <c r="A33" s="55"/>
      <c r="B33" s="63"/>
    </row>
    <row r="34" spans="1:2" ht="41.25" customHeight="1" x14ac:dyDescent="0.25">
      <c r="A34" s="55"/>
      <c r="B34" s="63"/>
    </row>
    <row r="35" spans="1:2" ht="41.25" customHeight="1" x14ac:dyDescent="0.25">
      <c r="A35" s="55"/>
      <c r="B35" s="63"/>
    </row>
    <row r="36" spans="1:2" ht="41.25" customHeight="1" x14ac:dyDescent="0.25">
      <c r="A36" s="55"/>
      <c r="B36" s="63"/>
    </row>
    <row r="37" spans="1:2" ht="41.25" customHeight="1" x14ac:dyDescent="0.25">
      <c r="A37" s="55"/>
      <c r="B37" s="63"/>
    </row>
    <row r="38" spans="1:2" ht="41.25" customHeight="1" x14ac:dyDescent="0.25">
      <c r="A38" s="55"/>
      <c r="B38" s="63"/>
    </row>
    <row r="39" spans="1:2" ht="41.25" customHeight="1" x14ac:dyDescent="0.25">
      <c r="A39" s="55"/>
      <c r="B39" s="63"/>
    </row>
    <row r="40" spans="1:2" ht="41.25" customHeight="1" x14ac:dyDescent="0.25">
      <c r="A40" s="55"/>
      <c r="B40" s="63"/>
    </row>
    <row r="41" spans="1:2" ht="41.25" customHeight="1" x14ac:dyDescent="0.25">
      <c r="A41" s="55"/>
      <c r="B41" s="63"/>
    </row>
    <row r="42" spans="1:2" ht="41.25" customHeight="1" x14ac:dyDescent="0.25">
      <c r="A42" s="55"/>
      <c r="B42" s="63"/>
    </row>
    <row r="43" spans="1:2" ht="41.25" customHeight="1" x14ac:dyDescent="0.25">
      <c r="A43" s="55"/>
      <c r="B43" s="63"/>
    </row>
    <row r="44" spans="1:2" ht="41.25" customHeight="1" x14ac:dyDescent="0.25">
      <c r="A44" s="55"/>
      <c r="B44" s="63"/>
    </row>
    <row r="45" spans="1:2" ht="41.25" customHeight="1" x14ac:dyDescent="0.25">
      <c r="A45" s="55"/>
      <c r="B45" s="63"/>
    </row>
    <row r="46" spans="1:2" ht="41.25" customHeight="1" x14ac:dyDescent="0.25">
      <c r="A46" s="55"/>
      <c r="B46" s="63"/>
    </row>
    <row r="47" spans="1:2" ht="41.25" customHeight="1" x14ac:dyDescent="0.25">
      <c r="A47" s="55"/>
      <c r="B47" s="63"/>
    </row>
    <row r="48" spans="1:2" ht="41.25" customHeight="1" x14ac:dyDescent="0.25">
      <c r="A48" s="55"/>
      <c r="B48" s="63"/>
    </row>
    <row r="49" spans="1:2" ht="41.25" customHeight="1" x14ac:dyDescent="0.25">
      <c r="A49" s="55"/>
      <c r="B49" s="63"/>
    </row>
    <row r="50" spans="1:2" ht="41.25" customHeight="1" x14ac:dyDescent="0.25">
      <c r="A50" s="55"/>
      <c r="B50" s="63"/>
    </row>
    <row r="51" spans="1:2" ht="41.25" customHeight="1" x14ac:dyDescent="0.25">
      <c r="A51" s="55"/>
      <c r="B51" s="63"/>
    </row>
    <row r="52" spans="1:2" ht="41.25" customHeight="1" x14ac:dyDescent="0.25">
      <c r="A52" s="55"/>
      <c r="B52" s="63"/>
    </row>
    <row r="53" spans="1:2" ht="41.25" customHeight="1" x14ac:dyDescent="0.25">
      <c r="A53" s="55"/>
      <c r="B53" s="63"/>
    </row>
    <row r="54" spans="1:2" ht="41.25" customHeight="1" x14ac:dyDescent="0.25">
      <c r="A54" s="55"/>
      <c r="B54" s="63"/>
    </row>
    <row r="55" spans="1:2" ht="41.25" customHeight="1" x14ac:dyDescent="0.25">
      <c r="A55" s="55"/>
      <c r="B55" s="63"/>
    </row>
    <row r="56" spans="1:2" ht="41.25" customHeight="1" x14ac:dyDescent="0.25">
      <c r="A56" s="55"/>
      <c r="B56" s="63"/>
    </row>
    <row r="57" spans="1:2" ht="41.25" customHeight="1" x14ac:dyDescent="0.25">
      <c r="A57" s="55"/>
      <c r="B57" s="63"/>
    </row>
    <row r="58" spans="1:2" ht="41.25" customHeight="1" x14ac:dyDescent="0.25">
      <c r="A58" s="55"/>
      <c r="B58" s="63"/>
    </row>
    <row r="59" spans="1:2" ht="41.25" customHeight="1" x14ac:dyDescent="0.25">
      <c r="A59" s="55"/>
      <c r="B59" s="63"/>
    </row>
    <row r="60" spans="1:2" ht="41.25" customHeight="1" x14ac:dyDescent="0.25">
      <c r="A60" s="55"/>
      <c r="B60" s="63"/>
    </row>
    <row r="61" spans="1:2" ht="41.25" customHeight="1" x14ac:dyDescent="0.25">
      <c r="A61" s="55"/>
      <c r="B61" s="63"/>
    </row>
    <row r="62" spans="1:2" ht="41.25" customHeight="1" x14ac:dyDescent="0.25">
      <c r="A62" s="55"/>
      <c r="B62" s="63"/>
    </row>
    <row r="63" spans="1:2" ht="41.25" customHeight="1" x14ac:dyDescent="0.25">
      <c r="A63" s="55"/>
      <c r="B63" s="63"/>
    </row>
    <row r="64" spans="1:2" ht="41.25" customHeight="1" x14ac:dyDescent="0.25">
      <c r="A64" s="55"/>
      <c r="B64" s="63"/>
    </row>
    <row r="65" spans="1:2" ht="41.25" customHeight="1" x14ac:dyDescent="0.25">
      <c r="A65" s="55"/>
      <c r="B65" s="63"/>
    </row>
    <row r="66" spans="1:2" ht="41.25" customHeight="1" x14ac:dyDescent="0.25">
      <c r="A66" s="55"/>
      <c r="B66" s="63"/>
    </row>
    <row r="67" spans="1:2" ht="41.25" customHeight="1" x14ac:dyDescent="0.25">
      <c r="A67" s="55"/>
      <c r="B67" s="63"/>
    </row>
    <row r="68" spans="1:2" ht="41.25" customHeight="1" x14ac:dyDescent="0.25">
      <c r="A68" s="55"/>
      <c r="B68" s="63"/>
    </row>
    <row r="69" spans="1:2" ht="41.25" customHeight="1" x14ac:dyDescent="0.25">
      <c r="A69" s="55"/>
      <c r="B69" s="63"/>
    </row>
    <row r="70" spans="1:2" ht="41.25" customHeight="1" x14ac:dyDescent="0.25">
      <c r="A70" s="55"/>
      <c r="B70" s="63"/>
    </row>
    <row r="71" spans="1:2" ht="41.25" customHeight="1" x14ac:dyDescent="0.25">
      <c r="A71" s="55"/>
      <c r="B71" s="63"/>
    </row>
    <row r="72" spans="1:2" ht="41.25" customHeight="1" x14ac:dyDescent="0.25">
      <c r="A72" s="55"/>
      <c r="B72" s="63"/>
    </row>
    <row r="73" spans="1:2" ht="41.25" customHeight="1" x14ac:dyDescent="0.25">
      <c r="A73" s="55"/>
      <c r="B73" s="63"/>
    </row>
    <row r="74" spans="1:2" ht="41.25" customHeight="1" x14ac:dyDescent="0.25">
      <c r="A74" s="55"/>
      <c r="B74" s="63"/>
    </row>
    <row r="75" spans="1:2" ht="41.25" customHeight="1" x14ac:dyDescent="0.25">
      <c r="A75" s="55"/>
      <c r="B75" s="63"/>
    </row>
    <row r="76" spans="1:2" ht="41.25" customHeight="1" x14ac:dyDescent="0.25">
      <c r="A76" s="55"/>
      <c r="B76" s="63"/>
    </row>
    <row r="77" spans="1:2" ht="41.25" customHeight="1" x14ac:dyDescent="0.25">
      <c r="A77" s="55"/>
      <c r="B77" s="63"/>
    </row>
    <row r="78" spans="1:2" ht="41.25" customHeight="1" x14ac:dyDescent="0.25">
      <c r="A78" s="55"/>
      <c r="B78" s="63"/>
    </row>
    <row r="79" spans="1:2" ht="41.25" customHeight="1" x14ac:dyDescent="0.25">
      <c r="A79" s="55"/>
      <c r="B79" s="63"/>
    </row>
    <row r="80" spans="1:2" ht="41.25" customHeight="1" x14ac:dyDescent="0.25">
      <c r="A80" s="55"/>
      <c r="B80" s="63"/>
    </row>
    <row r="81" spans="1:2" ht="41.25" customHeight="1" x14ac:dyDescent="0.25">
      <c r="A81" s="55"/>
      <c r="B81" s="63"/>
    </row>
    <row r="82" spans="1:2" ht="41.25" customHeight="1" x14ac:dyDescent="0.25">
      <c r="A82" s="55"/>
      <c r="B82" s="63"/>
    </row>
    <row r="83" spans="1:2" ht="41.25" customHeight="1" x14ac:dyDescent="0.25">
      <c r="A83" s="55"/>
      <c r="B83" s="63"/>
    </row>
    <row r="84" spans="1:2" ht="41.25" customHeight="1" x14ac:dyDescent="0.25">
      <c r="A84" s="55"/>
      <c r="B84" s="63"/>
    </row>
    <row r="85" spans="1:2" ht="41.25" customHeight="1" x14ac:dyDescent="0.25">
      <c r="A85" s="55"/>
      <c r="B85" s="63"/>
    </row>
    <row r="86" spans="1:2" ht="41.25" customHeight="1" x14ac:dyDescent="0.25">
      <c r="A86" s="55"/>
      <c r="B86" s="63"/>
    </row>
    <row r="87" spans="1:2" ht="41.25" customHeight="1" x14ac:dyDescent="0.25">
      <c r="A87" s="55"/>
      <c r="B87" s="63"/>
    </row>
    <row r="88" spans="1:2" ht="41.25" customHeight="1" x14ac:dyDescent="0.25">
      <c r="A88" s="55"/>
      <c r="B88" s="63"/>
    </row>
    <row r="89" spans="1:2" ht="41.25" customHeight="1" x14ac:dyDescent="0.25">
      <c r="A89" s="55"/>
      <c r="B89" s="63"/>
    </row>
    <row r="90" spans="1:2" ht="41.25" customHeight="1" x14ac:dyDescent="0.25">
      <c r="A90" s="55"/>
      <c r="B90" s="63"/>
    </row>
    <row r="91" spans="1:2" ht="41.25" customHeight="1" x14ac:dyDescent="0.25">
      <c r="A91" s="55"/>
      <c r="B91" s="63"/>
    </row>
    <row r="92" spans="1:2" ht="41.25" customHeight="1" x14ac:dyDescent="0.25">
      <c r="A92" s="55"/>
      <c r="B92" s="63"/>
    </row>
    <row r="93" spans="1:2" ht="41.25" customHeight="1" x14ac:dyDescent="0.25">
      <c r="A93" s="55"/>
      <c r="B93" s="63"/>
    </row>
    <row r="94" spans="1:2" ht="41.25" customHeight="1" x14ac:dyDescent="0.25">
      <c r="A94" s="55"/>
      <c r="B94" s="63"/>
    </row>
    <row r="95" spans="1:2" ht="41.25" customHeight="1" x14ac:dyDescent="0.25">
      <c r="A95" s="55"/>
      <c r="B95" s="63"/>
    </row>
    <row r="96" spans="1:2" ht="41.25" customHeight="1" x14ac:dyDescent="0.25">
      <c r="A96" s="55"/>
      <c r="B96" s="63"/>
    </row>
    <row r="97" spans="1:2" ht="41.25" customHeight="1" x14ac:dyDescent="0.25">
      <c r="A97" s="55"/>
      <c r="B97" s="63"/>
    </row>
    <row r="98" spans="1:2" ht="41.25" customHeight="1" x14ac:dyDescent="0.25">
      <c r="A98" s="55"/>
      <c r="B98" s="63"/>
    </row>
    <row r="99" spans="1:2" ht="41.25" customHeight="1" x14ac:dyDescent="0.25">
      <c r="A99" s="55"/>
      <c r="B99" s="63"/>
    </row>
    <row r="100" spans="1:2" ht="41.25" customHeight="1" x14ac:dyDescent="0.25">
      <c r="A100" s="55"/>
      <c r="B100" s="63"/>
    </row>
    <row r="101" spans="1:2" ht="41.25" customHeight="1" x14ac:dyDescent="0.25">
      <c r="A101" s="55"/>
      <c r="B101" s="63"/>
    </row>
    <row r="102" spans="1:2" ht="41.25" customHeight="1" x14ac:dyDescent="0.25">
      <c r="A102" s="55"/>
      <c r="B102" s="63"/>
    </row>
    <row r="103" spans="1:2" ht="41.25" customHeight="1" x14ac:dyDescent="0.25">
      <c r="A103" s="55"/>
      <c r="B103" s="63"/>
    </row>
    <row r="104" spans="1:2" ht="41.25" customHeight="1" x14ac:dyDescent="0.25">
      <c r="A104" s="55"/>
      <c r="B104" s="63"/>
    </row>
    <row r="105" spans="1:2" ht="41.25" customHeight="1" x14ac:dyDescent="0.25">
      <c r="A105" s="55"/>
      <c r="B105" s="63"/>
    </row>
    <row r="106" spans="1:2" ht="41.25" customHeight="1" x14ac:dyDescent="0.25">
      <c r="A106" s="55"/>
      <c r="B106" s="63"/>
    </row>
    <row r="107" spans="1:2" ht="41.25" customHeight="1" x14ac:dyDescent="0.25">
      <c r="A107" s="55"/>
      <c r="B107" s="63"/>
    </row>
    <row r="108" spans="1:2" ht="41.25" customHeight="1" x14ac:dyDescent="0.25">
      <c r="A108" s="55"/>
      <c r="B108" s="63"/>
    </row>
    <row r="109" spans="1:2" ht="41.25" customHeight="1" x14ac:dyDescent="0.25">
      <c r="A109" s="55"/>
      <c r="B109" s="63"/>
    </row>
    <row r="110" spans="1:2" ht="41.25" customHeight="1" x14ac:dyDescent="0.25">
      <c r="A110" s="55"/>
      <c r="B110" s="63"/>
    </row>
    <row r="111" spans="1:2" ht="41.25" customHeight="1" x14ac:dyDescent="0.25">
      <c r="A111" s="55"/>
      <c r="B111" s="63"/>
    </row>
    <row r="112" spans="1:2" ht="41.25" customHeight="1" x14ac:dyDescent="0.25">
      <c r="A112" s="55"/>
      <c r="B112" s="63"/>
    </row>
    <row r="113" spans="1:2" ht="41.25" customHeight="1" x14ac:dyDescent="0.25">
      <c r="A113" s="55"/>
      <c r="B113" s="63"/>
    </row>
    <row r="114" spans="1:2" ht="41.25" customHeight="1" x14ac:dyDescent="0.25">
      <c r="A114" s="55"/>
      <c r="B114" s="63"/>
    </row>
    <row r="115" spans="1:2" ht="41.25" customHeight="1" x14ac:dyDescent="0.25">
      <c r="A115" s="55"/>
      <c r="B115" s="63"/>
    </row>
    <row r="116" spans="1:2" ht="41.25" customHeight="1" x14ac:dyDescent="0.25">
      <c r="A116" s="55"/>
      <c r="B116" s="63"/>
    </row>
    <row r="117" spans="1:2" ht="41.25" customHeight="1" x14ac:dyDescent="0.25">
      <c r="A117" s="55"/>
      <c r="B117" s="63"/>
    </row>
    <row r="118" spans="1:2" ht="41.25" customHeight="1" x14ac:dyDescent="0.25">
      <c r="A118" s="55"/>
      <c r="B118" s="63"/>
    </row>
    <row r="119" spans="1:2" ht="41.25" customHeight="1" x14ac:dyDescent="0.25">
      <c r="A119" s="55"/>
      <c r="B119" s="63"/>
    </row>
    <row r="120" spans="1:2" ht="41.25" customHeight="1" x14ac:dyDescent="0.25">
      <c r="A120" s="55"/>
      <c r="B120" s="63"/>
    </row>
    <row r="121" spans="1:2" ht="41.25" customHeight="1" x14ac:dyDescent="0.25">
      <c r="A121" s="55"/>
      <c r="B121" s="63"/>
    </row>
    <row r="122" spans="1:2" ht="41.25" customHeight="1" x14ac:dyDescent="0.25">
      <c r="A122" s="55"/>
      <c r="B122" s="63"/>
    </row>
    <row r="123" spans="1:2" ht="41.25" customHeight="1" x14ac:dyDescent="0.25">
      <c r="A123" s="55"/>
      <c r="B123" s="63"/>
    </row>
    <row r="124" spans="1:2" ht="41.25" customHeight="1" x14ac:dyDescent="0.25">
      <c r="A124" s="55"/>
      <c r="B124" s="63"/>
    </row>
    <row r="125" spans="1:2" ht="41.25" customHeight="1" x14ac:dyDescent="0.25">
      <c r="A125" s="55"/>
      <c r="B125" s="63"/>
    </row>
    <row r="126" spans="1:2" ht="41.25" customHeight="1" x14ac:dyDescent="0.25">
      <c r="A126" s="55"/>
      <c r="B126" s="63"/>
    </row>
    <row r="127" spans="1:2" ht="41.25" customHeight="1" x14ac:dyDescent="0.25">
      <c r="A127" s="55"/>
      <c r="B127" s="63"/>
    </row>
    <row r="128" spans="1:2" ht="41.25" customHeight="1" x14ac:dyDescent="0.25">
      <c r="A128" s="55"/>
      <c r="B128" s="63"/>
    </row>
    <row r="129" spans="1:2" ht="41.25" customHeight="1" x14ac:dyDescent="0.25">
      <c r="A129" s="55"/>
      <c r="B129" s="63"/>
    </row>
    <row r="130" spans="1:2" ht="41.25" customHeight="1" x14ac:dyDescent="0.25">
      <c r="A130" s="55"/>
      <c r="B130" s="63"/>
    </row>
    <row r="131" spans="1:2" ht="41.25" customHeight="1" x14ac:dyDescent="0.25">
      <c r="A131" s="55"/>
      <c r="B131" s="63"/>
    </row>
    <row r="132" spans="1:2" ht="41.25" customHeight="1" x14ac:dyDescent="0.25">
      <c r="A132" s="55"/>
      <c r="B132" s="63"/>
    </row>
    <row r="133" spans="1:2" ht="41.25" customHeight="1" x14ac:dyDescent="0.25">
      <c r="A133" s="55"/>
      <c r="B133" s="63"/>
    </row>
    <row r="134" spans="1:2" ht="41.25" customHeight="1" x14ac:dyDescent="0.25">
      <c r="A134" s="55"/>
      <c r="B134" s="63"/>
    </row>
    <row r="135" spans="1:2" ht="41.25" customHeight="1" x14ac:dyDescent="0.25">
      <c r="A135" s="55"/>
      <c r="B135" s="63"/>
    </row>
    <row r="136" spans="1:2" ht="41.25" customHeight="1" x14ac:dyDescent="0.25">
      <c r="A136" s="55"/>
      <c r="B136" s="63"/>
    </row>
    <row r="137" spans="1:2" ht="41.25" customHeight="1" x14ac:dyDescent="0.25">
      <c r="A137" s="55"/>
      <c r="B137" s="63"/>
    </row>
    <row r="138" spans="1:2" ht="41.25" customHeight="1" x14ac:dyDescent="0.25">
      <c r="A138" s="55"/>
      <c r="B138" s="63"/>
    </row>
    <row r="139" spans="1:2" ht="41.25" customHeight="1" x14ac:dyDescent="0.25">
      <c r="A139" s="55"/>
      <c r="B139" s="63"/>
    </row>
    <row r="140" spans="1:2" ht="41.25" customHeight="1" x14ac:dyDescent="0.25">
      <c r="A140" s="55"/>
      <c r="B140" s="63"/>
    </row>
    <row r="141" spans="1:2" ht="41.25" customHeight="1" x14ac:dyDescent="0.25">
      <c r="A141" s="55"/>
      <c r="B141" s="63"/>
    </row>
    <row r="142" spans="1:2" ht="41.25" customHeight="1" x14ac:dyDescent="0.25">
      <c r="A142" s="55"/>
      <c r="B142" s="63"/>
    </row>
    <row r="143" spans="1:2" ht="41.25" customHeight="1" x14ac:dyDescent="0.25">
      <c r="A143" s="55"/>
      <c r="B143" s="63"/>
    </row>
    <row r="144" spans="1:2" ht="41.25" customHeight="1" x14ac:dyDescent="0.25">
      <c r="A144" s="55"/>
      <c r="B144" s="63"/>
    </row>
    <row r="145" spans="1:2" ht="41.25" customHeight="1" x14ac:dyDescent="0.25">
      <c r="A145" s="55"/>
      <c r="B145" s="63"/>
    </row>
    <row r="146" spans="1:2" ht="41.25" customHeight="1" x14ac:dyDescent="0.25">
      <c r="A146" s="55"/>
      <c r="B146" s="63"/>
    </row>
    <row r="147" spans="1:2" ht="41.25" customHeight="1" x14ac:dyDescent="0.25">
      <c r="A147" s="55"/>
      <c r="B147" s="63"/>
    </row>
    <row r="148" spans="1:2" ht="41.25" customHeight="1" x14ac:dyDescent="0.25">
      <c r="A148" s="55"/>
      <c r="B148" s="63"/>
    </row>
    <row r="149" spans="1:2" ht="41.25" customHeight="1" x14ac:dyDescent="0.25">
      <c r="A149" s="55"/>
      <c r="B149" s="63"/>
    </row>
    <row r="150" spans="1:2" ht="41.25" customHeight="1" x14ac:dyDescent="0.25">
      <c r="A150" s="55"/>
      <c r="B150" s="63"/>
    </row>
    <row r="151" spans="1:2" ht="41.25" customHeight="1" x14ac:dyDescent="0.25">
      <c r="A151" s="55"/>
      <c r="B151" s="63"/>
    </row>
    <row r="152" spans="1:2" ht="41.25" customHeight="1" x14ac:dyDescent="0.25">
      <c r="A152" s="55"/>
      <c r="B152" s="63"/>
    </row>
    <row r="153" spans="1:2" ht="41.25" customHeight="1" x14ac:dyDescent="0.25">
      <c r="A153" s="55"/>
      <c r="B153" s="63"/>
    </row>
    <row r="154" spans="1:2" ht="41.25" customHeight="1" x14ac:dyDescent="0.25">
      <c r="A154" s="55"/>
      <c r="B154" s="63"/>
    </row>
    <row r="155" spans="1:2" ht="41.25" customHeight="1" x14ac:dyDescent="0.25">
      <c r="A155" s="55"/>
      <c r="B155" s="63"/>
    </row>
    <row r="156" spans="1:2" ht="41.25" customHeight="1" x14ac:dyDescent="0.25">
      <c r="A156" s="55"/>
      <c r="B156" s="63"/>
    </row>
    <row r="157" spans="1:2" ht="41.25" customHeight="1" x14ac:dyDescent="0.25">
      <c r="A157" s="55"/>
      <c r="B157" s="63"/>
    </row>
    <row r="158" spans="1:2" ht="41.25" customHeight="1" x14ac:dyDescent="0.25">
      <c r="A158" s="55"/>
      <c r="B158" s="63"/>
    </row>
    <row r="159" spans="1:2" ht="41.25" customHeight="1" x14ac:dyDescent="0.25">
      <c r="A159" s="55"/>
      <c r="B159" s="63"/>
    </row>
    <row r="160" spans="1:2" ht="41.25" customHeight="1" x14ac:dyDescent="0.25">
      <c r="A160" s="55"/>
      <c r="B160" s="63"/>
    </row>
    <row r="161" spans="1:2" ht="41.25" customHeight="1" x14ac:dyDescent="0.25">
      <c r="A161" s="55"/>
      <c r="B161" s="63"/>
    </row>
    <row r="162" spans="1:2" ht="41.25" customHeight="1" x14ac:dyDescent="0.25">
      <c r="A162" s="55"/>
      <c r="B162" s="63"/>
    </row>
    <row r="163" spans="1:2" ht="41.25" customHeight="1" x14ac:dyDescent="0.25">
      <c r="A163" s="55"/>
      <c r="B163" s="63"/>
    </row>
    <row r="164" spans="1:2" ht="41.25" customHeight="1" x14ac:dyDescent="0.25">
      <c r="A164" s="55"/>
      <c r="B164" s="63"/>
    </row>
    <row r="165" spans="1:2" ht="41.25" customHeight="1" x14ac:dyDescent="0.25">
      <c r="A165" s="55"/>
      <c r="B165" s="63"/>
    </row>
    <row r="166" spans="1:2" ht="41.25" customHeight="1" x14ac:dyDescent="0.25">
      <c r="A166" s="55"/>
      <c r="B166" s="63"/>
    </row>
    <row r="167" spans="1:2" ht="41.25" customHeight="1" x14ac:dyDescent="0.25">
      <c r="A167" s="55"/>
      <c r="B167" s="63"/>
    </row>
    <row r="168" spans="1:2" ht="41.25" customHeight="1" x14ac:dyDescent="0.25">
      <c r="A168" s="55"/>
      <c r="B168" s="63"/>
    </row>
    <row r="169" spans="1:2" ht="41.25" customHeight="1" x14ac:dyDescent="0.25">
      <c r="A169" s="55"/>
      <c r="B169" s="63"/>
    </row>
    <row r="170" spans="1:2" ht="41.25" customHeight="1" x14ac:dyDescent="0.25">
      <c r="A170" s="55"/>
      <c r="B170" s="63"/>
    </row>
    <row r="171" spans="1:2" ht="41.25" customHeight="1" x14ac:dyDescent="0.25">
      <c r="A171" s="55"/>
      <c r="B171" s="63"/>
    </row>
    <row r="172" spans="1:2" ht="41.25" customHeight="1" x14ac:dyDescent="0.25">
      <c r="A172" s="55"/>
      <c r="B172" s="63"/>
    </row>
    <row r="173" spans="1:2" ht="41.25" customHeight="1" x14ac:dyDescent="0.25">
      <c r="A173" s="55"/>
      <c r="B173" s="63"/>
    </row>
    <row r="174" spans="1:2" ht="41.25" customHeight="1" x14ac:dyDescent="0.25">
      <c r="A174" s="55"/>
      <c r="B174" s="63"/>
    </row>
    <row r="175" spans="1:2" ht="41.25" customHeight="1" x14ac:dyDescent="0.25">
      <c r="A175" s="55"/>
      <c r="B175" s="63"/>
    </row>
    <row r="176" spans="1:2" ht="41.25" customHeight="1" x14ac:dyDescent="0.25">
      <c r="A176" s="55"/>
      <c r="B176" s="63"/>
    </row>
    <row r="177" spans="1:2" ht="41.25" customHeight="1" x14ac:dyDescent="0.25">
      <c r="A177" s="55"/>
      <c r="B177" s="63"/>
    </row>
    <row r="178" spans="1:2" ht="41.25" customHeight="1" x14ac:dyDescent="0.25">
      <c r="A178" s="55"/>
      <c r="B178" s="63"/>
    </row>
    <row r="179" spans="1:2" ht="41.25" customHeight="1" x14ac:dyDescent="0.25">
      <c r="A179" s="55"/>
      <c r="B179" s="63"/>
    </row>
    <row r="180" spans="1:2" ht="41.25" customHeight="1" x14ac:dyDescent="0.25">
      <c r="A180" s="55"/>
      <c r="B180" s="63"/>
    </row>
    <row r="181" spans="1:2" ht="41.25" customHeight="1" x14ac:dyDescent="0.25">
      <c r="A181" s="55"/>
      <c r="B181" s="63"/>
    </row>
    <row r="182" spans="1:2" ht="41.25" customHeight="1" x14ac:dyDescent="0.25">
      <c r="A182" s="55"/>
      <c r="B182" s="63"/>
    </row>
    <row r="183" spans="1:2" ht="41.25" customHeight="1" x14ac:dyDescent="0.25">
      <c r="A183" s="55"/>
      <c r="B183" s="63"/>
    </row>
    <row r="184" spans="1:2" ht="41.25" customHeight="1" x14ac:dyDescent="0.25">
      <c r="A184" s="55"/>
      <c r="B184" s="63"/>
    </row>
    <row r="185" spans="1:2" ht="41.25" customHeight="1" x14ac:dyDescent="0.25">
      <c r="A185" s="55"/>
      <c r="B185" s="63"/>
    </row>
    <row r="186" spans="1:2" ht="41.25" customHeight="1" x14ac:dyDescent="0.25">
      <c r="A186" s="55"/>
      <c r="B186" s="63"/>
    </row>
    <row r="187" spans="1:2" ht="41.25" customHeight="1" x14ac:dyDescent="0.25">
      <c r="A187" s="55"/>
      <c r="B187" s="63"/>
    </row>
    <row r="188" spans="1:2" ht="41.25" customHeight="1" x14ac:dyDescent="0.25">
      <c r="A188" s="55"/>
      <c r="B188" s="63"/>
    </row>
    <row r="189" spans="1:2" ht="41.25" customHeight="1" x14ac:dyDescent="0.25">
      <c r="A189" s="55"/>
      <c r="B189" s="63"/>
    </row>
    <row r="190" spans="1:2" ht="41.25" customHeight="1" x14ac:dyDescent="0.25">
      <c r="A190" s="55"/>
      <c r="B190" s="63"/>
    </row>
    <row r="191" spans="1:2" ht="41.25" customHeight="1" x14ac:dyDescent="0.25">
      <c r="A191" s="55"/>
      <c r="B191" s="63"/>
    </row>
    <row r="192" spans="1:2" ht="41.25" customHeight="1" x14ac:dyDescent="0.25">
      <c r="A192" s="55"/>
      <c r="B192" s="63"/>
    </row>
    <row r="193" spans="1:2" ht="41.25" customHeight="1" x14ac:dyDescent="0.25">
      <c r="A193" s="55"/>
      <c r="B193" s="63"/>
    </row>
    <row r="194" spans="1:2" ht="41.25" customHeight="1" x14ac:dyDescent="0.25">
      <c r="A194" s="55"/>
      <c r="B194" s="63"/>
    </row>
    <row r="195" spans="1:2" ht="41.25" customHeight="1" x14ac:dyDescent="0.25">
      <c r="A195" s="55"/>
      <c r="B195" s="63"/>
    </row>
    <row r="196" spans="1:2" ht="41.25" customHeight="1" x14ac:dyDescent="0.25">
      <c r="A196" s="55"/>
      <c r="B196" s="63"/>
    </row>
    <row r="197" spans="1:2" ht="41.25" customHeight="1" x14ac:dyDescent="0.25">
      <c r="A197" s="55"/>
      <c r="B197" s="63"/>
    </row>
    <row r="198" spans="1:2" ht="41.25" customHeight="1" x14ac:dyDescent="0.25">
      <c r="A198" s="55"/>
      <c r="B198" s="63"/>
    </row>
    <row r="199" spans="1:2" ht="41.25" customHeight="1" x14ac:dyDescent="0.25">
      <c r="A199" s="55"/>
      <c r="B199" s="63"/>
    </row>
    <row r="200" spans="1:2" ht="41.25" customHeight="1" x14ac:dyDescent="0.25">
      <c r="A200" s="55"/>
      <c r="B200" s="63"/>
    </row>
    <row r="201" spans="1:2" ht="41.25" customHeight="1" x14ac:dyDescent="0.25">
      <c r="A201" s="55"/>
      <c r="B201" s="63"/>
    </row>
    <row r="202" spans="1:2" ht="41.25" customHeight="1" x14ac:dyDescent="0.25">
      <c r="A202" s="55"/>
      <c r="B202" s="63"/>
    </row>
    <row r="203" spans="1:2" ht="41.25" customHeight="1" x14ac:dyDescent="0.25">
      <c r="A203" s="55"/>
      <c r="B203" s="63"/>
    </row>
    <row r="204" spans="1:2" ht="41.25" customHeight="1" x14ac:dyDescent="0.25">
      <c r="A204" s="55"/>
      <c r="B204" s="63"/>
    </row>
    <row r="205" spans="1:2" ht="41.25" customHeight="1" x14ac:dyDescent="0.25">
      <c r="A205" s="55"/>
      <c r="B205" s="63"/>
    </row>
    <row r="206" spans="1:2" ht="41.25" customHeight="1" x14ac:dyDescent="0.25">
      <c r="A206" s="55"/>
      <c r="B206" s="63"/>
    </row>
    <row r="207" spans="1:2" ht="41.25" customHeight="1" x14ac:dyDescent="0.25">
      <c r="A207" s="55"/>
      <c r="B207" s="63"/>
    </row>
    <row r="208" spans="1:2" ht="41.25" customHeight="1" x14ac:dyDescent="0.25">
      <c r="A208" s="55"/>
      <c r="B208" s="63"/>
    </row>
    <row r="209" spans="1:2" ht="41.25" customHeight="1" x14ac:dyDescent="0.25">
      <c r="A209" s="55"/>
      <c r="B209" s="63"/>
    </row>
    <row r="210" spans="1:2" ht="41.25" customHeight="1" x14ac:dyDescent="0.25">
      <c r="A210" s="55"/>
      <c r="B210" s="63"/>
    </row>
    <row r="211" spans="1:2" ht="41.25" customHeight="1" x14ac:dyDescent="0.25">
      <c r="A211" s="55"/>
      <c r="B211" s="63"/>
    </row>
    <row r="212" spans="1:2" ht="41.25" customHeight="1" x14ac:dyDescent="0.25">
      <c r="A212" s="55"/>
      <c r="B212" s="63"/>
    </row>
    <row r="213" spans="1:2" ht="41.25" customHeight="1" x14ac:dyDescent="0.25">
      <c r="A213" s="55"/>
      <c r="B213" s="63"/>
    </row>
    <row r="214" spans="1:2" ht="41.25" customHeight="1" x14ac:dyDescent="0.25">
      <c r="A214" s="55"/>
      <c r="B214" s="63"/>
    </row>
    <row r="215" spans="1:2" ht="41.25" customHeight="1" x14ac:dyDescent="0.25">
      <c r="A215" s="55"/>
      <c r="B215" s="63"/>
    </row>
    <row r="216" spans="1:2" ht="41.25" customHeight="1" x14ac:dyDescent="0.25">
      <c r="A216" s="55"/>
      <c r="B216" s="63"/>
    </row>
    <row r="217" spans="1:2" ht="41.25" customHeight="1" x14ac:dyDescent="0.25">
      <c r="A217" s="55"/>
      <c r="B217" s="63"/>
    </row>
    <row r="218" spans="1:2" ht="41.25" customHeight="1" x14ac:dyDescent="0.25">
      <c r="A218" s="55"/>
      <c r="B218" s="63"/>
    </row>
    <row r="219" spans="1:2" ht="41.25" customHeight="1" x14ac:dyDescent="0.25">
      <c r="A219" s="55"/>
      <c r="B219" s="63"/>
    </row>
    <row r="220" spans="1:2" ht="41.25" customHeight="1" x14ac:dyDescent="0.25">
      <c r="A220" s="55"/>
      <c r="B220" s="63"/>
    </row>
    <row r="221" spans="1:2" ht="41.25" customHeight="1" x14ac:dyDescent="0.25">
      <c r="A221" s="55"/>
      <c r="B221" s="63"/>
    </row>
    <row r="222" spans="1:2" ht="41.25" customHeight="1" x14ac:dyDescent="0.25">
      <c r="A222" s="55"/>
      <c r="B222" s="63"/>
    </row>
    <row r="223" spans="1:2" ht="41.25" customHeight="1" x14ac:dyDescent="0.25">
      <c r="A223" s="55"/>
      <c r="B223" s="63"/>
    </row>
    <row r="224" spans="1:2" ht="41.25" customHeight="1" x14ac:dyDescent="0.25">
      <c r="A224" s="55"/>
      <c r="B224" s="63"/>
    </row>
    <row r="225" spans="1:2" ht="41.25" customHeight="1" x14ac:dyDescent="0.25">
      <c r="A225" s="55"/>
      <c r="B225" s="63"/>
    </row>
    <row r="226" spans="1:2" ht="41.25" customHeight="1" x14ac:dyDescent="0.25">
      <c r="A226" s="55"/>
      <c r="B226" s="63"/>
    </row>
    <row r="227" spans="1:2" ht="41.25" customHeight="1" x14ac:dyDescent="0.25">
      <c r="A227" s="55"/>
      <c r="B227" s="63"/>
    </row>
    <row r="228" spans="1:2" ht="41.25" customHeight="1" x14ac:dyDescent="0.25">
      <c r="A228" s="55"/>
      <c r="B228" s="63"/>
    </row>
    <row r="229" spans="1:2" ht="41.25" customHeight="1" x14ac:dyDescent="0.25">
      <c r="A229" s="55"/>
      <c r="B229" s="63"/>
    </row>
    <row r="230" spans="1:2" ht="41.25" customHeight="1" x14ac:dyDescent="0.25">
      <c r="A230" s="55"/>
      <c r="B230" s="63"/>
    </row>
    <row r="231" spans="1:2" ht="41.25" customHeight="1" x14ac:dyDescent="0.25">
      <c r="A231" s="55"/>
      <c r="B231" s="63"/>
    </row>
    <row r="232" spans="1:2" ht="41.25" customHeight="1" x14ac:dyDescent="0.25">
      <c r="A232" s="55"/>
      <c r="B232" s="63"/>
    </row>
    <row r="233" spans="1:2" ht="41.25" customHeight="1" x14ac:dyDescent="0.25">
      <c r="A233" s="55"/>
      <c r="B233" s="63"/>
    </row>
    <row r="234" spans="1:2" ht="41.25" customHeight="1" x14ac:dyDescent="0.25">
      <c r="A234" s="55"/>
      <c r="B234" s="63"/>
    </row>
    <row r="235" spans="1:2" ht="41.25" customHeight="1" x14ac:dyDescent="0.25">
      <c r="A235" s="55"/>
      <c r="B235" s="63"/>
    </row>
    <row r="236" spans="1:2" ht="41.25" customHeight="1" x14ac:dyDescent="0.25">
      <c r="A236" s="55"/>
      <c r="B236" s="63"/>
    </row>
    <row r="237" spans="1:2" ht="41.25" customHeight="1" x14ac:dyDescent="0.25">
      <c r="A237" s="55"/>
      <c r="B237" s="63"/>
    </row>
    <row r="238" spans="1:2" ht="41.25" customHeight="1" x14ac:dyDescent="0.25">
      <c r="A238" s="55"/>
      <c r="B238" s="63"/>
    </row>
    <row r="239" spans="1:2" ht="41.25" customHeight="1" x14ac:dyDescent="0.25">
      <c r="A239" s="55"/>
      <c r="B239" s="63"/>
    </row>
    <row r="240" spans="1:2" ht="41.25" customHeight="1" x14ac:dyDescent="0.25">
      <c r="A240" s="55"/>
      <c r="B240" s="63"/>
    </row>
    <row r="241" spans="1:2" ht="41.25" customHeight="1" x14ac:dyDescent="0.25">
      <c r="A241" s="55"/>
      <c r="B241" s="63"/>
    </row>
    <row r="242" spans="1:2" ht="41.25" customHeight="1" x14ac:dyDescent="0.25">
      <c r="A242" s="55"/>
      <c r="B242" s="63"/>
    </row>
    <row r="243" spans="1:2" ht="41.25" customHeight="1" x14ac:dyDescent="0.25">
      <c r="A243" s="55"/>
      <c r="B243" s="63"/>
    </row>
    <row r="244" spans="1:2" ht="41.25" customHeight="1" x14ac:dyDescent="0.25">
      <c r="A244" s="55"/>
      <c r="B244" s="63"/>
    </row>
    <row r="245" spans="1:2" ht="41.25" customHeight="1" x14ac:dyDescent="0.25">
      <c r="A245" s="55"/>
      <c r="B245" s="63"/>
    </row>
    <row r="246" spans="1:2" ht="41.25" customHeight="1" x14ac:dyDescent="0.25">
      <c r="A246" s="55"/>
      <c r="B246" s="63"/>
    </row>
    <row r="247" spans="1:2" ht="41.25" customHeight="1" x14ac:dyDescent="0.25">
      <c r="A247" s="55"/>
      <c r="B247" s="63"/>
    </row>
    <row r="248" spans="1:2" ht="41.25" customHeight="1" x14ac:dyDescent="0.25">
      <c r="A248" s="55"/>
      <c r="B248" s="63"/>
    </row>
    <row r="249" spans="1:2" ht="41.25" customHeight="1" x14ac:dyDescent="0.25">
      <c r="A249" s="55"/>
      <c r="B249" s="63"/>
    </row>
    <row r="250" spans="1:2" ht="41.25" customHeight="1" x14ac:dyDescent="0.25">
      <c r="A250" s="55"/>
      <c r="B250" s="63"/>
    </row>
    <row r="251" spans="1:2" ht="41.25" customHeight="1" x14ac:dyDescent="0.25">
      <c r="A251" s="55"/>
      <c r="B251" s="63"/>
    </row>
    <row r="252" spans="1:2" ht="41.25" customHeight="1" x14ac:dyDescent="0.25">
      <c r="A252" s="55"/>
      <c r="B252" s="63"/>
    </row>
    <row r="253" spans="1:2" ht="41.25" customHeight="1" x14ac:dyDescent="0.25">
      <c r="A253" s="55"/>
      <c r="B253" s="63"/>
    </row>
    <row r="254" spans="1:2" ht="41.25" customHeight="1" x14ac:dyDescent="0.25">
      <c r="A254" s="55"/>
      <c r="B254" s="63"/>
    </row>
    <row r="255" spans="1:2" ht="41.25" customHeight="1" x14ac:dyDescent="0.25">
      <c r="A255" s="55"/>
      <c r="B255" s="63"/>
    </row>
    <row r="256" spans="1:2" ht="41.25" customHeight="1" x14ac:dyDescent="0.25">
      <c r="A256" s="55"/>
      <c r="B256" s="63"/>
    </row>
    <row r="257" spans="1:2" ht="41.25" customHeight="1" x14ac:dyDescent="0.25">
      <c r="A257" s="55"/>
      <c r="B257" s="63"/>
    </row>
    <row r="258" spans="1:2" ht="41.25" customHeight="1" x14ac:dyDescent="0.25">
      <c r="A258" s="55"/>
      <c r="B258" s="63"/>
    </row>
    <row r="259" spans="1:2" ht="41.25" customHeight="1" x14ac:dyDescent="0.25">
      <c r="A259" s="55"/>
      <c r="B259" s="63"/>
    </row>
    <row r="260" spans="1:2" ht="41.25" customHeight="1" x14ac:dyDescent="0.25">
      <c r="A260" s="55"/>
      <c r="B260" s="63"/>
    </row>
    <row r="261" spans="1:2" ht="41.25" customHeight="1" x14ac:dyDescent="0.25">
      <c r="A261" s="55"/>
      <c r="B261" s="63"/>
    </row>
    <row r="262" spans="1:2" ht="41.25" customHeight="1" x14ac:dyDescent="0.25">
      <c r="A262" s="55"/>
      <c r="B262" s="63"/>
    </row>
    <row r="263" spans="1:2" ht="41.25" customHeight="1" x14ac:dyDescent="0.25">
      <c r="A263" s="55"/>
      <c r="B263" s="63"/>
    </row>
    <row r="264" spans="1:2" ht="41.25" customHeight="1" x14ac:dyDescent="0.25">
      <c r="A264" s="55"/>
      <c r="B264" s="63"/>
    </row>
    <row r="265" spans="1:2" ht="41.25" customHeight="1" x14ac:dyDescent="0.25">
      <c r="A265" s="55"/>
      <c r="B265" s="63"/>
    </row>
    <row r="266" spans="1:2" ht="41.25" customHeight="1" x14ac:dyDescent="0.25">
      <c r="A266" s="55"/>
      <c r="B266" s="63"/>
    </row>
    <row r="267" spans="1:2" ht="41.25" customHeight="1" x14ac:dyDescent="0.25">
      <c r="A267" s="55"/>
      <c r="B267" s="63"/>
    </row>
    <row r="268" spans="1:2" ht="41.25" customHeight="1" x14ac:dyDescent="0.25">
      <c r="A268" s="55"/>
      <c r="B268" s="63"/>
    </row>
    <row r="269" spans="1:2" ht="41.25" customHeight="1" x14ac:dyDescent="0.25">
      <c r="A269" s="55"/>
      <c r="B269" s="63"/>
    </row>
    <row r="270" spans="1:2" ht="41.25" customHeight="1" x14ac:dyDescent="0.25">
      <c r="A270" s="55"/>
      <c r="B270" s="63"/>
    </row>
    <row r="271" spans="1:2" ht="41.25" customHeight="1" x14ac:dyDescent="0.25">
      <c r="A271" s="55"/>
      <c r="B271" s="63"/>
    </row>
    <row r="272" spans="1:2" ht="41.25" customHeight="1" x14ac:dyDescent="0.25">
      <c r="A272" s="55"/>
      <c r="B272" s="63"/>
    </row>
    <row r="273" spans="1:2" ht="41.25" customHeight="1" x14ac:dyDescent="0.25">
      <c r="A273" s="55"/>
      <c r="B273" s="63"/>
    </row>
    <row r="274" spans="1:2" ht="41.25" customHeight="1" x14ac:dyDescent="0.25">
      <c r="A274" s="55"/>
      <c r="B274" s="63"/>
    </row>
    <row r="275" spans="1:2" ht="41.25" customHeight="1" x14ac:dyDescent="0.25">
      <c r="A275" s="55"/>
      <c r="B275" s="63"/>
    </row>
    <row r="276" spans="1:2" ht="41.25" customHeight="1" x14ac:dyDescent="0.25">
      <c r="A276" s="55"/>
      <c r="B276" s="63"/>
    </row>
    <row r="277" spans="1:2" ht="41.25" customHeight="1" x14ac:dyDescent="0.25">
      <c r="A277" s="55"/>
      <c r="B277" s="63"/>
    </row>
    <row r="278" spans="1:2" ht="41.25" customHeight="1" x14ac:dyDescent="0.25">
      <c r="A278" s="55"/>
      <c r="B278" s="63"/>
    </row>
    <row r="279" spans="1:2" ht="41.25" customHeight="1" x14ac:dyDescent="0.25">
      <c r="A279" s="55"/>
      <c r="B279" s="63"/>
    </row>
    <row r="280" spans="1:2" ht="41.25" customHeight="1" x14ac:dyDescent="0.25">
      <c r="A280" s="55"/>
      <c r="B280" s="63"/>
    </row>
    <row r="281" spans="1:2" ht="41.25" customHeight="1" x14ac:dyDescent="0.25">
      <c r="A281" s="55"/>
      <c r="B281" s="63"/>
    </row>
    <row r="282" spans="1:2" ht="41.25" customHeight="1" x14ac:dyDescent="0.25">
      <c r="A282" s="55"/>
      <c r="B282" s="63"/>
    </row>
    <row r="283" spans="1:2" ht="41.25" customHeight="1" x14ac:dyDescent="0.25">
      <c r="A283" s="55"/>
      <c r="B283" s="63"/>
    </row>
    <row r="284" spans="1:2" ht="41.25" customHeight="1" x14ac:dyDescent="0.25">
      <c r="A284" s="55"/>
      <c r="B284" s="63"/>
    </row>
    <row r="285" spans="1:2" ht="41.25" customHeight="1" x14ac:dyDescent="0.25">
      <c r="A285" s="55"/>
      <c r="B285" s="63"/>
    </row>
    <row r="286" spans="1:2" ht="41.25" customHeight="1" x14ac:dyDescent="0.25">
      <c r="A286" s="55"/>
      <c r="B286" s="63"/>
    </row>
    <row r="287" spans="1:2" ht="41.25" customHeight="1" x14ac:dyDescent="0.25">
      <c r="A287" s="55"/>
      <c r="B287" s="63"/>
    </row>
    <row r="288" spans="1:2" ht="41.25" customHeight="1" x14ac:dyDescent="0.25">
      <c r="A288" s="55"/>
      <c r="B288" s="63"/>
    </row>
    <row r="289" spans="1:2" ht="41.25" customHeight="1" x14ac:dyDescent="0.25">
      <c r="A289" s="55"/>
      <c r="B289" s="63"/>
    </row>
    <row r="290" spans="1:2" ht="41.25" customHeight="1" x14ac:dyDescent="0.25">
      <c r="A290" s="55"/>
      <c r="B290" s="63"/>
    </row>
    <row r="291" spans="1:2" ht="41.25" customHeight="1" x14ac:dyDescent="0.25">
      <c r="A291" s="55"/>
      <c r="B291" s="63"/>
    </row>
    <row r="292" spans="1:2" ht="41.25" customHeight="1" x14ac:dyDescent="0.25">
      <c r="A292" s="55"/>
      <c r="B292" s="63"/>
    </row>
    <row r="293" spans="1:2" ht="41.25" customHeight="1" x14ac:dyDescent="0.25">
      <c r="A293" s="55"/>
      <c r="B293" s="63"/>
    </row>
    <row r="294" spans="1:2" ht="41.25" customHeight="1" x14ac:dyDescent="0.25">
      <c r="A294" s="55"/>
      <c r="B294" s="63"/>
    </row>
    <row r="295" spans="1:2" ht="41.25" customHeight="1" x14ac:dyDescent="0.25">
      <c r="A295" s="55"/>
      <c r="B295" s="63"/>
    </row>
    <row r="296" spans="1:2" ht="41.25" customHeight="1" x14ac:dyDescent="0.25">
      <c r="A296" s="55"/>
      <c r="B296" s="63"/>
    </row>
    <row r="297" spans="1:2" ht="41.25" customHeight="1" x14ac:dyDescent="0.25">
      <c r="A297" s="55"/>
      <c r="B297" s="63"/>
    </row>
    <row r="298" spans="1:2" ht="41.25" customHeight="1" x14ac:dyDescent="0.25">
      <c r="A298" s="55"/>
      <c r="B298" s="63"/>
    </row>
    <row r="299" spans="1:2" ht="41.25" customHeight="1" x14ac:dyDescent="0.25">
      <c r="A299" s="55"/>
      <c r="B299" s="63"/>
    </row>
    <row r="300" spans="1:2" ht="41.25" customHeight="1" x14ac:dyDescent="0.25">
      <c r="A300" s="55"/>
      <c r="B300" s="63"/>
    </row>
    <row r="301" spans="1:2" ht="41.25" customHeight="1" x14ac:dyDescent="0.25">
      <c r="A301" s="55"/>
      <c r="B301" s="63"/>
    </row>
    <row r="302" spans="1:2" ht="41.25" customHeight="1" x14ac:dyDescent="0.25">
      <c r="A302" s="55"/>
      <c r="B302" s="63"/>
    </row>
    <row r="303" spans="1:2" ht="41.25" customHeight="1" x14ac:dyDescent="0.25">
      <c r="A303" s="55"/>
      <c r="B303" s="63"/>
    </row>
    <row r="304" spans="1:2" ht="41.25" customHeight="1" x14ac:dyDescent="0.25">
      <c r="A304" s="55"/>
      <c r="B304" s="63"/>
    </row>
    <row r="305" spans="1:2" ht="41.25" customHeight="1" x14ac:dyDescent="0.25">
      <c r="A305" s="55"/>
      <c r="B305" s="63"/>
    </row>
    <row r="306" spans="1:2" ht="41.25" customHeight="1" x14ac:dyDescent="0.25">
      <c r="A306" s="55"/>
      <c r="B306" s="63"/>
    </row>
    <row r="307" spans="1:2" ht="41.25" customHeight="1" x14ac:dyDescent="0.25">
      <c r="A307" s="55"/>
      <c r="B307" s="63"/>
    </row>
    <row r="308" spans="1:2" ht="41.25" customHeight="1" x14ac:dyDescent="0.25">
      <c r="A308" s="55"/>
      <c r="B308" s="63"/>
    </row>
    <row r="309" spans="1:2" ht="41.25" customHeight="1" x14ac:dyDescent="0.25">
      <c r="A309" s="55"/>
      <c r="B309" s="63"/>
    </row>
    <row r="310" spans="1:2" ht="41.25" customHeight="1" x14ac:dyDescent="0.25">
      <c r="A310" s="55"/>
      <c r="B310" s="63"/>
    </row>
    <row r="311" spans="1:2" ht="41.25" customHeight="1" x14ac:dyDescent="0.25">
      <c r="A311" s="55"/>
      <c r="B311" s="63"/>
    </row>
    <row r="312" spans="1:2" ht="41.25" customHeight="1" x14ac:dyDescent="0.25">
      <c r="A312" s="55"/>
      <c r="B312" s="63"/>
    </row>
    <row r="313" spans="1:2" ht="41.25" customHeight="1" x14ac:dyDescent="0.25">
      <c r="A313" s="55"/>
      <c r="B313" s="63"/>
    </row>
    <row r="314" spans="1:2" ht="41.25" customHeight="1" x14ac:dyDescent="0.25">
      <c r="A314" s="55"/>
      <c r="B314" s="63"/>
    </row>
    <row r="315" spans="1:2" ht="41.25" customHeight="1" x14ac:dyDescent="0.25">
      <c r="A315" s="55"/>
      <c r="B315" s="63"/>
    </row>
    <row r="316" spans="1:2" ht="41.25" customHeight="1" x14ac:dyDescent="0.25">
      <c r="A316" s="55"/>
      <c r="B316" s="63"/>
    </row>
    <row r="317" spans="1:2" ht="41.25" customHeight="1" x14ac:dyDescent="0.25">
      <c r="A317" s="55"/>
      <c r="B317" s="63"/>
    </row>
    <row r="318" spans="1:2" ht="41.25" customHeight="1" x14ac:dyDescent="0.25">
      <c r="A318" s="55"/>
      <c r="B318" s="63"/>
    </row>
    <row r="319" spans="1:2" ht="41.25" customHeight="1" x14ac:dyDescent="0.25">
      <c r="A319" s="55"/>
      <c r="B319" s="63"/>
    </row>
    <row r="320" spans="1:2" ht="41.25" customHeight="1" x14ac:dyDescent="0.25">
      <c r="A320" s="55"/>
      <c r="B320" s="63"/>
    </row>
    <row r="321" spans="1:2" ht="41.25" customHeight="1" x14ac:dyDescent="0.25">
      <c r="A321" s="55"/>
      <c r="B321" s="63"/>
    </row>
    <row r="322" spans="1:2" ht="41.25" customHeight="1" x14ac:dyDescent="0.25">
      <c r="A322" s="55"/>
      <c r="B322" s="63"/>
    </row>
    <row r="323" spans="1:2" ht="41.25" customHeight="1" x14ac:dyDescent="0.25">
      <c r="A323" s="55"/>
      <c r="B323" s="63"/>
    </row>
    <row r="324" spans="1:2" ht="41.25" customHeight="1" x14ac:dyDescent="0.25">
      <c r="A324" s="55"/>
      <c r="B324" s="63"/>
    </row>
    <row r="325" spans="1:2" ht="41.25" customHeight="1" x14ac:dyDescent="0.25">
      <c r="A325" s="55"/>
      <c r="B325" s="63"/>
    </row>
    <row r="326" spans="1:2" ht="41.25" customHeight="1" x14ac:dyDescent="0.25">
      <c r="A326" s="55"/>
      <c r="B326" s="63"/>
    </row>
    <row r="327" spans="1:2" ht="41.25" customHeight="1" x14ac:dyDescent="0.25">
      <c r="A327" s="55"/>
      <c r="B327" s="63"/>
    </row>
    <row r="328" spans="1:2" ht="41.25" customHeight="1" x14ac:dyDescent="0.25">
      <c r="A328" s="55"/>
      <c r="B328" s="63"/>
    </row>
    <row r="329" spans="1:2" ht="41.25" customHeight="1" x14ac:dyDescent="0.25">
      <c r="A329" s="55"/>
      <c r="B329" s="63"/>
    </row>
    <row r="330" spans="1:2" ht="41.25" customHeight="1" x14ac:dyDescent="0.25">
      <c r="A330" s="55"/>
      <c r="B330" s="63"/>
    </row>
    <row r="331" spans="1:2" ht="41.25" customHeight="1" x14ac:dyDescent="0.25">
      <c r="A331" s="55"/>
      <c r="B331" s="63"/>
    </row>
    <row r="332" spans="1:2" ht="41.25" customHeight="1" x14ac:dyDescent="0.25">
      <c r="A332" s="55"/>
      <c r="B332" s="63"/>
    </row>
    <row r="333" spans="1:2" ht="41.25" customHeight="1" x14ac:dyDescent="0.25">
      <c r="A333" s="55"/>
      <c r="B333" s="63"/>
    </row>
    <row r="334" spans="1:2" ht="41.25" customHeight="1" x14ac:dyDescent="0.25">
      <c r="A334" s="55"/>
      <c r="B334" s="63"/>
    </row>
    <row r="335" spans="1:2" ht="41.25" customHeight="1" x14ac:dyDescent="0.25">
      <c r="A335" s="55"/>
      <c r="B335" s="63"/>
    </row>
    <row r="336" spans="1:2" ht="41.25" customHeight="1" x14ac:dyDescent="0.25">
      <c r="A336" s="55"/>
      <c r="B336" s="63"/>
    </row>
    <row r="337" spans="1:2" ht="41.25" customHeight="1" x14ac:dyDescent="0.25">
      <c r="A337" s="55"/>
      <c r="B337" s="63"/>
    </row>
    <row r="338" spans="1:2" ht="41.25" customHeight="1" x14ac:dyDescent="0.25">
      <c r="A338" s="55"/>
      <c r="B338" s="63"/>
    </row>
    <row r="339" spans="1:2" ht="41.25" customHeight="1" x14ac:dyDescent="0.25">
      <c r="A339" s="55"/>
      <c r="B339" s="63"/>
    </row>
    <row r="340" spans="1:2" ht="41.25" customHeight="1" x14ac:dyDescent="0.25">
      <c r="A340" s="55"/>
      <c r="B340" s="63"/>
    </row>
    <row r="341" spans="1:2" ht="41.25" customHeight="1" x14ac:dyDescent="0.25">
      <c r="A341" s="55"/>
      <c r="B341" s="63"/>
    </row>
    <row r="342" spans="1:2" ht="41.25" customHeight="1" x14ac:dyDescent="0.25">
      <c r="A342" s="55"/>
      <c r="B342" s="63"/>
    </row>
    <row r="343" spans="1:2" ht="41.25" customHeight="1" x14ac:dyDescent="0.25">
      <c r="A343" s="55"/>
      <c r="B343" s="63"/>
    </row>
    <row r="344" spans="1:2" ht="41.25" customHeight="1" x14ac:dyDescent="0.25">
      <c r="A344" s="55"/>
      <c r="B344" s="63"/>
    </row>
    <row r="345" spans="1:2" ht="41.25" customHeight="1" x14ac:dyDescent="0.25">
      <c r="A345" s="55"/>
      <c r="B345" s="63"/>
    </row>
    <row r="346" spans="1:2" ht="41.25" customHeight="1" x14ac:dyDescent="0.25">
      <c r="A346" s="55"/>
      <c r="B346" s="63"/>
    </row>
    <row r="347" spans="1:2" ht="41.25" customHeight="1" x14ac:dyDescent="0.25">
      <c r="A347" s="55"/>
      <c r="B347" s="63"/>
    </row>
    <row r="348" spans="1:2" ht="41.25" customHeight="1" x14ac:dyDescent="0.25">
      <c r="A348" s="55"/>
      <c r="B348" s="63"/>
    </row>
    <row r="349" spans="1:2" ht="41.25" customHeight="1" x14ac:dyDescent="0.25">
      <c r="A349" s="55"/>
      <c r="B349" s="63"/>
    </row>
    <row r="350" spans="1:2" ht="41.25" customHeight="1" x14ac:dyDescent="0.25">
      <c r="A350" s="55"/>
      <c r="B350" s="63"/>
    </row>
    <row r="351" spans="1:2" ht="41.25" customHeight="1" x14ac:dyDescent="0.25">
      <c r="A351" s="55"/>
      <c r="B351" s="63"/>
    </row>
    <row r="352" spans="1:2" ht="41.25" customHeight="1" x14ac:dyDescent="0.25">
      <c r="A352" s="55"/>
      <c r="B352" s="63"/>
    </row>
    <row r="353" spans="1:2" ht="41.25" customHeight="1" x14ac:dyDescent="0.25">
      <c r="A353" s="55"/>
      <c r="B353" s="63"/>
    </row>
    <row r="354" spans="1:2" ht="41.25" customHeight="1" x14ac:dyDescent="0.25">
      <c r="A354" s="55"/>
      <c r="B354" s="63"/>
    </row>
    <row r="355" spans="1:2" ht="41.25" customHeight="1" x14ac:dyDescent="0.25">
      <c r="A355" s="55"/>
      <c r="B355" s="63"/>
    </row>
    <row r="356" spans="1:2" ht="41.25" customHeight="1" x14ac:dyDescent="0.25">
      <c r="A356" s="55"/>
      <c r="B356" s="63"/>
    </row>
    <row r="357" spans="1:2" ht="41.25" customHeight="1" x14ac:dyDescent="0.25">
      <c r="A357" s="55"/>
      <c r="B357" s="63"/>
    </row>
    <row r="358" spans="1:2" ht="41.25" customHeight="1" x14ac:dyDescent="0.25">
      <c r="A358" s="55"/>
      <c r="B358" s="63"/>
    </row>
    <row r="359" spans="1:2" ht="41.25" customHeight="1" x14ac:dyDescent="0.25">
      <c r="A359" s="55"/>
      <c r="B359" s="63"/>
    </row>
    <row r="360" spans="1:2" ht="41.25" customHeight="1" x14ac:dyDescent="0.25">
      <c r="A360" s="55"/>
      <c r="B360" s="63"/>
    </row>
    <row r="361" spans="1:2" ht="41.25" customHeight="1" x14ac:dyDescent="0.25">
      <c r="A361" s="55"/>
      <c r="B361" s="63"/>
    </row>
    <row r="362" spans="1:2" ht="41.25" customHeight="1" x14ac:dyDescent="0.25">
      <c r="A362" s="55"/>
      <c r="B362" s="63"/>
    </row>
    <row r="363" spans="1:2" ht="41.25" customHeight="1" x14ac:dyDescent="0.25">
      <c r="A363" s="55"/>
      <c r="B363" s="63"/>
    </row>
    <row r="364" spans="1:2" ht="41.25" customHeight="1" x14ac:dyDescent="0.25">
      <c r="A364" s="55"/>
      <c r="B364" s="63"/>
    </row>
    <row r="365" spans="1:2" ht="41.25" customHeight="1" x14ac:dyDescent="0.25">
      <c r="A365" s="55"/>
      <c r="B365" s="63"/>
    </row>
    <row r="366" spans="1:2" ht="41.25" customHeight="1" x14ac:dyDescent="0.25">
      <c r="A366" s="55"/>
      <c r="B366" s="63"/>
    </row>
    <row r="367" spans="1:2" ht="41.25" customHeight="1" x14ac:dyDescent="0.25">
      <c r="A367" s="55"/>
      <c r="B367" s="63"/>
    </row>
    <row r="368" spans="1:2" ht="41.25" customHeight="1" x14ac:dyDescent="0.25">
      <c r="A368" s="55"/>
      <c r="B368" s="63"/>
    </row>
    <row r="369" spans="1:2" ht="41.25" customHeight="1" x14ac:dyDescent="0.25">
      <c r="A369" s="55"/>
      <c r="B369" s="63"/>
    </row>
    <row r="370" spans="1:2" ht="41.25" customHeight="1" x14ac:dyDescent="0.25">
      <c r="A370" s="55"/>
      <c r="B370" s="63"/>
    </row>
    <row r="371" spans="1:2" ht="41.25" customHeight="1" x14ac:dyDescent="0.25">
      <c r="A371" s="55"/>
      <c r="B371" s="63"/>
    </row>
    <row r="372" spans="1:2" ht="41.25" customHeight="1" x14ac:dyDescent="0.25">
      <c r="A372" s="55"/>
      <c r="B372" s="63"/>
    </row>
    <row r="373" spans="1:2" ht="41.25" customHeight="1" x14ac:dyDescent="0.25">
      <c r="A373" s="55"/>
      <c r="B373" s="63"/>
    </row>
    <row r="374" spans="1:2" ht="41.25" customHeight="1" x14ac:dyDescent="0.25">
      <c r="A374" s="55"/>
      <c r="B374" s="63"/>
    </row>
    <row r="375" spans="1:2" ht="41.25" customHeight="1" x14ac:dyDescent="0.25">
      <c r="A375" s="55"/>
      <c r="B375" s="63"/>
    </row>
    <row r="376" spans="1:2" ht="41.25" customHeight="1" x14ac:dyDescent="0.25">
      <c r="A376" s="55"/>
      <c r="B376" s="63"/>
    </row>
    <row r="377" spans="1:2" ht="41.25" customHeight="1" x14ac:dyDescent="0.25">
      <c r="A377" s="55"/>
      <c r="B377" s="63"/>
    </row>
    <row r="378" spans="1:2" ht="41.25" customHeight="1" x14ac:dyDescent="0.25">
      <c r="A378" s="55"/>
      <c r="B378" s="63"/>
    </row>
    <row r="379" spans="1:2" ht="41.25" customHeight="1" x14ac:dyDescent="0.25">
      <c r="A379" s="55"/>
      <c r="B379" s="63"/>
    </row>
    <row r="380" spans="1:2" ht="41.25" customHeight="1" x14ac:dyDescent="0.25">
      <c r="A380" s="55"/>
      <c r="B380" s="63"/>
    </row>
    <row r="381" spans="1:2" ht="41.25" customHeight="1" x14ac:dyDescent="0.25">
      <c r="A381" s="55"/>
      <c r="B381" s="63"/>
    </row>
    <row r="382" spans="1:2" ht="41.25" customHeight="1" x14ac:dyDescent="0.25">
      <c r="A382" s="55"/>
      <c r="B382" s="63"/>
    </row>
    <row r="383" spans="1:2" ht="41.25" customHeight="1" x14ac:dyDescent="0.25">
      <c r="A383" s="55"/>
      <c r="B383" s="63"/>
    </row>
    <row r="384" spans="1:2" ht="41.25" customHeight="1" x14ac:dyDescent="0.25">
      <c r="A384" s="55"/>
      <c r="B384" s="63"/>
    </row>
    <row r="385" spans="1:2" ht="41.25" customHeight="1" x14ac:dyDescent="0.25">
      <c r="A385" s="55"/>
      <c r="B385" s="63"/>
    </row>
    <row r="386" spans="1:2" ht="41.25" customHeight="1" x14ac:dyDescent="0.25">
      <c r="A386" s="55"/>
      <c r="B386" s="63"/>
    </row>
    <row r="387" spans="1:2" ht="41.25" customHeight="1" x14ac:dyDescent="0.25">
      <c r="A387" s="55"/>
      <c r="B387" s="63"/>
    </row>
    <row r="388" spans="1:2" ht="41.25" customHeight="1" x14ac:dyDescent="0.25">
      <c r="A388" s="55"/>
      <c r="B388" s="63"/>
    </row>
    <row r="389" spans="1:2" ht="41.25" customHeight="1" x14ac:dyDescent="0.25">
      <c r="A389" s="55"/>
      <c r="B389" s="63"/>
    </row>
    <row r="390" spans="1:2" ht="41.25" customHeight="1" x14ac:dyDescent="0.25">
      <c r="A390" s="55"/>
      <c r="B390" s="63"/>
    </row>
    <row r="391" spans="1:2" ht="41.25" customHeight="1" x14ac:dyDescent="0.25">
      <c r="A391" s="55"/>
      <c r="B391" s="63"/>
    </row>
    <row r="392" spans="1:2" ht="41.25" customHeight="1" x14ac:dyDescent="0.25">
      <c r="A392" s="55"/>
      <c r="B392" s="63"/>
    </row>
    <row r="393" spans="1:2" ht="41.25" customHeight="1" x14ac:dyDescent="0.25">
      <c r="A393" s="55"/>
      <c r="B393" s="63"/>
    </row>
    <row r="394" spans="1:2" ht="41.25" customHeight="1" x14ac:dyDescent="0.25">
      <c r="A394" s="55"/>
      <c r="B394" s="63"/>
    </row>
    <row r="395" spans="1:2" ht="41.25" customHeight="1" x14ac:dyDescent="0.25">
      <c r="A395" s="55"/>
      <c r="B395" s="63"/>
    </row>
    <row r="396" spans="1:2" ht="41.25" customHeight="1" x14ac:dyDescent="0.25">
      <c r="A396" s="55"/>
      <c r="B396" s="63"/>
    </row>
    <row r="397" spans="1:2" ht="41.25" customHeight="1" x14ac:dyDescent="0.25">
      <c r="A397" s="55"/>
      <c r="B397" s="63"/>
    </row>
    <row r="398" spans="1:2" ht="41.25" customHeight="1" x14ac:dyDescent="0.25">
      <c r="A398" s="55"/>
      <c r="B398" s="63"/>
    </row>
    <row r="399" spans="1:2" ht="41.25" customHeight="1" x14ac:dyDescent="0.25">
      <c r="A399" s="55"/>
      <c r="B399" s="63"/>
    </row>
    <row r="400" spans="1:2" ht="41.25" customHeight="1" x14ac:dyDescent="0.25">
      <c r="A400" s="55"/>
      <c r="B400" s="63"/>
    </row>
    <row r="401" spans="1:2" ht="41.25" customHeight="1" x14ac:dyDescent="0.25">
      <c r="A401" s="55"/>
      <c r="B401" s="63"/>
    </row>
    <row r="402" spans="1:2" ht="41.25" customHeight="1" x14ac:dyDescent="0.25">
      <c r="A402" s="55"/>
      <c r="B402" s="63"/>
    </row>
    <row r="403" spans="1:2" ht="41.25" customHeight="1" x14ac:dyDescent="0.25">
      <c r="A403" s="55"/>
      <c r="B403" s="63"/>
    </row>
    <row r="404" spans="1:2" ht="41.25" customHeight="1" x14ac:dyDescent="0.25">
      <c r="A404" s="55"/>
      <c r="B404" s="63"/>
    </row>
    <row r="405" spans="1:2" ht="41.25" customHeight="1" x14ac:dyDescent="0.25">
      <c r="A405" s="55"/>
      <c r="B405" s="63"/>
    </row>
    <row r="406" spans="1:2" ht="41.25" customHeight="1" x14ac:dyDescent="0.25">
      <c r="A406" s="55"/>
      <c r="B406" s="63"/>
    </row>
    <row r="407" spans="1:2" ht="41.25" customHeight="1" x14ac:dyDescent="0.25">
      <c r="A407" s="55"/>
      <c r="B407" s="63"/>
    </row>
    <row r="408" spans="1:2" ht="41.25" customHeight="1" x14ac:dyDescent="0.25">
      <c r="A408" s="55"/>
      <c r="B408" s="63"/>
    </row>
    <row r="409" spans="1:2" ht="41.25" customHeight="1" x14ac:dyDescent="0.25">
      <c r="A409" s="55"/>
      <c r="B409" s="63"/>
    </row>
    <row r="410" spans="1:2" ht="41.25" customHeight="1" x14ac:dyDescent="0.25">
      <c r="A410" s="55"/>
      <c r="B410" s="63"/>
    </row>
    <row r="411" spans="1:2" ht="41.25" customHeight="1" x14ac:dyDescent="0.25">
      <c r="A411" s="55"/>
      <c r="B411" s="63"/>
    </row>
    <row r="412" spans="1:2" ht="41.25" customHeight="1" x14ac:dyDescent="0.25">
      <c r="A412" s="55"/>
      <c r="B412" s="63"/>
    </row>
    <row r="413" spans="1:2" ht="41.25" customHeight="1" x14ac:dyDescent="0.25">
      <c r="A413" s="55"/>
      <c r="B413" s="63"/>
    </row>
    <row r="414" spans="1:2" ht="41.25" customHeight="1" x14ac:dyDescent="0.25">
      <c r="A414" s="55"/>
      <c r="B414" s="63"/>
    </row>
    <row r="415" spans="1:2" ht="41.25" customHeight="1" x14ac:dyDescent="0.25">
      <c r="A415" s="55"/>
      <c r="B415" s="63"/>
    </row>
    <row r="416" spans="1:2" ht="41.25" customHeight="1" x14ac:dyDescent="0.25">
      <c r="A416" s="55"/>
      <c r="B416" s="63"/>
    </row>
    <row r="417" spans="1:2" ht="41.25" customHeight="1" x14ac:dyDescent="0.25">
      <c r="A417" s="55"/>
      <c r="B417" s="63"/>
    </row>
    <row r="418" spans="1:2" ht="41.25" customHeight="1" x14ac:dyDescent="0.25">
      <c r="A418" s="55"/>
      <c r="B418" s="63"/>
    </row>
    <row r="419" spans="1:2" ht="41.25" customHeight="1" x14ac:dyDescent="0.25">
      <c r="A419" s="55"/>
      <c r="B419" s="63"/>
    </row>
    <row r="420" spans="1:2" ht="41.25" customHeight="1" x14ac:dyDescent="0.25">
      <c r="A420" s="55"/>
      <c r="B420" s="63"/>
    </row>
    <row r="421" spans="1:2" ht="41.25" customHeight="1" x14ac:dyDescent="0.25">
      <c r="A421" s="55"/>
      <c r="B421" s="63"/>
    </row>
    <row r="422" spans="1:2" ht="41.25" customHeight="1" x14ac:dyDescent="0.25">
      <c r="A422" s="55"/>
      <c r="B422" s="63"/>
    </row>
    <row r="423" spans="1:2" ht="41.25" customHeight="1" x14ac:dyDescent="0.25">
      <c r="A423" s="55"/>
      <c r="B423" s="63"/>
    </row>
    <row r="424" spans="1:2" ht="41.25" customHeight="1" x14ac:dyDescent="0.25">
      <c r="A424" s="55"/>
      <c r="B424" s="63"/>
    </row>
    <row r="425" spans="1:2" ht="41.25" customHeight="1" x14ac:dyDescent="0.25">
      <c r="A425" s="55"/>
      <c r="B425" s="63"/>
    </row>
    <row r="426" spans="1:2" ht="41.25" customHeight="1" x14ac:dyDescent="0.25">
      <c r="A426" s="55"/>
      <c r="B426" s="63"/>
    </row>
    <row r="427" spans="1:2" ht="41.25" customHeight="1" x14ac:dyDescent="0.25">
      <c r="A427" s="55"/>
      <c r="B427" s="63"/>
    </row>
    <row r="428" spans="1:2" ht="41.25" customHeight="1" x14ac:dyDescent="0.25">
      <c r="A428" s="55"/>
      <c r="B428" s="63"/>
    </row>
    <row r="429" spans="1:2" ht="41.25" customHeight="1" x14ac:dyDescent="0.25">
      <c r="A429" s="55"/>
      <c r="B429" s="63"/>
    </row>
    <row r="430" spans="1:2" ht="41.25" customHeight="1" x14ac:dyDescent="0.25">
      <c r="A430" s="55"/>
      <c r="B430" s="63"/>
    </row>
    <row r="431" spans="1:2" ht="41.25" customHeight="1" x14ac:dyDescent="0.25">
      <c r="A431" s="55"/>
      <c r="B431" s="63"/>
    </row>
    <row r="432" spans="1:2" ht="41.25" customHeight="1" x14ac:dyDescent="0.25">
      <c r="A432" s="55"/>
      <c r="B432" s="63"/>
    </row>
    <row r="433" spans="1:2" ht="41.25" customHeight="1" x14ac:dyDescent="0.25">
      <c r="A433" s="55"/>
      <c r="B433" s="63"/>
    </row>
    <row r="434" spans="1:2" ht="41.25" customHeight="1" x14ac:dyDescent="0.25">
      <c r="A434" s="55"/>
      <c r="B434" s="63"/>
    </row>
    <row r="435" spans="1:2" ht="41.25" customHeight="1" x14ac:dyDescent="0.25">
      <c r="A435" s="55"/>
      <c r="B435" s="63"/>
    </row>
    <row r="436" spans="1:2" ht="41.25" customHeight="1" x14ac:dyDescent="0.25">
      <c r="A436" s="55"/>
      <c r="B436" s="63"/>
    </row>
    <row r="437" spans="1:2" ht="41.25" customHeight="1" x14ac:dyDescent="0.25">
      <c r="A437" s="55"/>
      <c r="B437" s="63"/>
    </row>
    <row r="438" spans="1:2" ht="41.25" customHeight="1" x14ac:dyDescent="0.25">
      <c r="A438" s="55"/>
      <c r="B438" s="63"/>
    </row>
    <row r="439" spans="1:2" ht="41.25" customHeight="1" x14ac:dyDescent="0.25">
      <c r="A439" s="55"/>
      <c r="B439" s="63"/>
    </row>
    <row r="440" spans="1:2" ht="41.25" customHeight="1" x14ac:dyDescent="0.25">
      <c r="A440" s="55"/>
      <c r="B440" s="63"/>
    </row>
    <row r="441" spans="1:2" ht="41.25" customHeight="1" x14ac:dyDescent="0.25">
      <c r="A441" s="55"/>
      <c r="B441" s="63"/>
    </row>
    <row r="442" spans="1:2" ht="41.25" customHeight="1" x14ac:dyDescent="0.25">
      <c r="A442" s="55"/>
      <c r="B442" s="63"/>
    </row>
    <row r="443" spans="1:2" ht="41.25" customHeight="1" x14ac:dyDescent="0.25">
      <c r="A443" s="55"/>
      <c r="B443" s="63"/>
    </row>
    <row r="444" spans="1:2" ht="41.25" customHeight="1" x14ac:dyDescent="0.25">
      <c r="A444" s="55"/>
      <c r="B444" s="63"/>
    </row>
    <row r="445" spans="1:2" ht="41.25" customHeight="1" x14ac:dyDescent="0.25">
      <c r="A445" s="55"/>
      <c r="B445" s="63"/>
    </row>
    <row r="446" spans="1:2" ht="41.25" customHeight="1" x14ac:dyDescent="0.25">
      <c r="A446" s="55"/>
      <c r="B446" s="63"/>
    </row>
    <row r="447" spans="1:2" ht="41.25" customHeight="1" x14ac:dyDescent="0.25">
      <c r="A447" s="55"/>
      <c r="B447" s="63"/>
    </row>
    <row r="448" spans="1:2" ht="41.25" customHeight="1" x14ac:dyDescent="0.25">
      <c r="A448" s="55"/>
      <c r="B448" s="63"/>
    </row>
    <row r="449" spans="1:2" ht="41.25" customHeight="1" x14ac:dyDescent="0.25">
      <c r="A449" s="55"/>
      <c r="B449" s="63"/>
    </row>
    <row r="450" spans="1:2" ht="41.25" customHeight="1" x14ac:dyDescent="0.25">
      <c r="A450" s="55"/>
      <c r="B450" s="63"/>
    </row>
    <row r="451" spans="1:2" ht="41.25" customHeight="1" x14ac:dyDescent="0.25">
      <c r="A451" s="55"/>
      <c r="B451" s="63"/>
    </row>
    <row r="452" spans="1:2" ht="41.25" customHeight="1" x14ac:dyDescent="0.25">
      <c r="A452" s="55"/>
      <c r="B452" s="63"/>
    </row>
    <row r="453" spans="1:2" ht="41.25" customHeight="1" x14ac:dyDescent="0.25">
      <c r="A453" s="55"/>
      <c r="B453" s="63"/>
    </row>
    <row r="454" spans="1:2" ht="41.25" customHeight="1" x14ac:dyDescent="0.25">
      <c r="A454" s="55"/>
      <c r="B454" s="63"/>
    </row>
    <row r="455" spans="1:2" ht="41.25" customHeight="1" x14ac:dyDescent="0.25">
      <c r="A455" s="55"/>
      <c r="B455" s="63"/>
    </row>
    <row r="456" spans="1:2" ht="41.25" customHeight="1" x14ac:dyDescent="0.25">
      <c r="A456" s="55"/>
      <c r="B456" s="63"/>
    </row>
    <row r="457" spans="1:2" ht="41.25" customHeight="1" x14ac:dyDescent="0.25">
      <c r="A457" s="55"/>
      <c r="B457" s="63"/>
    </row>
    <row r="458" spans="1:2" ht="41.25" customHeight="1" x14ac:dyDescent="0.25">
      <c r="A458" s="55"/>
      <c r="B458" s="63"/>
    </row>
    <row r="459" spans="1:2" ht="41.25" customHeight="1" x14ac:dyDescent="0.25">
      <c r="A459" s="55"/>
      <c r="B459" s="63"/>
    </row>
    <row r="460" spans="1:2" ht="41.25" customHeight="1" x14ac:dyDescent="0.25">
      <c r="A460" s="55"/>
      <c r="B460" s="63"/>
    </row>
    <row r="461" spans="1:2" ht="41.25" customHeight="1" x14ac:dyDescent="0.25">
      <c r="A461" s="55"/>
      <c r="B461" s="63"/>
    </row>
    <row r="462" spans="1:2" ht="41.25" customHeight="1" x14ac:dyDescent="0.25">
      <c r="A462" s="55"/>
      <c r="B462" s="63"/>
    </row>
    <row r="463" spans="1:2" ht="41.25" customHeight="1" x14ac:dyDescent="0.25">
      <c r="A463" s="55"/>
      <c r="B463" s="63"/>
    </row>
    <row r="464" spans="1:2" ht="41.25" customHeight="1" x14ac:dyDescent="0.25">
      <c r="A464" s="55"/>
      <c r="B464" s="63"/>
    </row>
    <row r="465" spans="1:2" ht="41.25" customHeight="1" x14ac:dyDescent="0.25">
      <c r="A465" s="55"/>
      <c r="B465" s="63"/>
    </row>
    <row r="466" spans="1:2" ht="41.25" customHeight="1" x14ac:dyDescent="0.25">
      <c r="A466" s="55"/>
      <c r="B466" s="63"/>
    </row>
    <row r="467" spans="1:2" ht="41.25" customHeight="1" x14ac:dyDescent="0.25">
      <c r="A467" s="55"/>
      <c r="B467" s="63"/>
    </row>
    <row r="468" spans="1:2" ht="41.25" customHeight="1" x14ac:dyDescent="0.25">
      <c r="A468" s="55"/>
      <c r="B468" s="63"/>
    </row>
    <row r="469" spans="1:2" ht="41.25" customHeight="1" x14ac:dyDescent="0.25">
      <c r="A469" s="55"/>
      <c r="B469" s="63"/>
    </row>
    <row r="470" spans="1:2" ht="41.25" customHeight="1" x14ac:dyDescent="0.25">
      <c r="A470" s="55"/>
      <c r="B470" s="63"/>
    </row>
    <row r="471" spans="1:2" ht="41.25" customHeight="1" x14ac:dyDescent="0.25">
      <c r="A471" s="55"/>
      <c r="B471" s="63"/>
    </row>
    <row r="472" spans="1:2" ht="41.25" customHeight="1" x14ac:dyDescent="0.25">
      <c r="A472" s="55"/>
      <c r="B472" s="63"/>
    </row>
    <row r="473" spans="1:2" ht="41.25" customHeight="1" x14ac:dyDescent="0.25">
      <c r="A473" s="55"/>
      <c r="B473" s="63"/>
    </row>
    <row r="474" spans="1:2" ht="41.25" customHeight="1" x14ac:dyDescent="0.25">
      <c r="A474" s="55"/>
      <c r="B474" s="63"/>
    </row>
    <row r="475" spans="1:2" ht="41.25" customHeight="1" x14ac:dyDescent="0.25">
      <c r="A475" s="55"/>
      <c r="B475" s="63"/>
    </row>
    <row r="476" spans="1:2" ht="41.25" customHeight="1" x14ac:dyDescent="0.25">
      <c r="A476" s="55"/>
      <c r="B476" s="63"/>
    </row>
    <row r="477" spans="1:2" ht="41.25" customHeight="1" x14ac:dyDescent="0.25">
      <c r="A477" s="55"/>
      <c r="B477" s="63"/>
    </row>
    <row r="478" spans="1:2" ht="41.25" customHeight="1" x14ac:dyDescent="0.25">
      <c r="A478" s="55"/>
      <c r="B478" s="63"/>
    </row>
    <row r="479" spans="1:2" ht="41.25" customHeight="1" x14ac:dyDescent="0.25">
      <c r="A479" s="55"/>
      <c r="B479" s="63"/>
    </row>
    <row r="480" spans="1:2" ht="41.25" customHeight="1" x14ac:dyDescent="0.25">
      <c r="A480" s="55"/>
      <c r="B480" s="63"/>
    </row>
    <row r="481" spans="1:2" ht="41.25" customHeight="1" x14ac:dyDescent="0.25">
      <c r="A481" s="55"/>
      <c r="B481" s="63"/>
    </row>
    <row r="482" spans="1:2" ht="41.25" customHeight="1" x14ac:dyDescent="0.25">
      <c r="A482" s="55"/>
      <c r="B482" s="63"/>
    </row>
    <row r="483" spans="1:2" ht="41.25" customHeight="1" x14ac:dyDescent="0.25">
      <c r="A483" s="55"/>
      <c r="B483" s="63"/>
    </row>
    <row r="484" spans="1:2" ht="41.25" customHeight="1" x14ac:dyDescent="0.25">
      <c r="A484" s="55"/>
      <c r="B484" s="63"/>
    </row>
    <row r="485" spans="1:2" ht="41.25" customHeight="1" x14ac:dyDescent="0.25">
      <c r="A485" s="55"/>
      <c r="B485" s="63"/>
    </row>
    <row r="486" spans="1:2" ht="41.25" customHeight="1" x14ac:dyDescent="0.25">
      <c r="A486" s="55"/>
      <c r="B486" s="63"/>
    </row>
    <row r="487" spans="1:2" ht="41.25" customHeight="1" x14ac:dyDescent="0.25">
      <c r="A487" s="55"/>
      <c r="B487" s="63"/>
    </row>
    <row r="488" spans="1:2" ht="41.25" customHeight="1" x14ac:dyDescent="0.25">
      <c r="A488" s="55"/>
      <c r="B488" s="63"/>
    </row>
    <row r="489" spans="1:2" ht="41.25" customHeight="1" x14ac:dyDescent="0.25">
      <c r="A489" s="55"/>
      <c r="B489" s="63"/>
    </row>
    <row r="490" spans="1:2" ht="41.25" customHeight="1" x14ac:dyDescent="0.25">
      <c r="A490" s="55"/>
      <c r="B490" s="63"/>
    </row>
    <row r="491" spans="1:2" ht="41.25" customHeight="1" x14ac:dyDescent="0.25">
      <c r="A491" s="55"/>
      <c r="B491" s="63"/>
    </row>
    <row r="492" spans="1:2" ht="41.25" customHeight="1" x14ac:dyDescent="0.25">
      <c r="A492" s="55"/>
      <c r="B492" s="63"/>
    </row>
    <row r="493" spans="1:2" ht="41.25" customHeight="1" x14ac:dyDescent="0.25">
      <c r="A493" s="55"/>
      <c r="B493" s="63"/>
    </row>
    <row r="494" spans="1:2" ht="41.25" customHeight="1" x14ac:dyDescent="0.25">
      <c r="A494" s="55"/>
      <c r="B494" s="63"/>
    </row>
    <row r="495" spans="1:2" ht="41.25" customHeight="1" x14ac:dyDescent="0.25">
      <c r="A495" s="55"/>
      <c r="B495" s="63"/>
    </row>
    <row r="496" spans="1:2" ht="41.25" customHeight="1" x14ac:dyDescent="0.25">
      <c r="A496" s="55"/>
      <c r="B496" s="63"/>
    </row>
    <row r="497" spans="1:2" ht="41.25" customHeight="1" x14ac:dyDescent="0.25">
      <c r="A497" s="55"/>
      <c r="B497" s="63"/>
    </row>
    <row r="498" spans="1:2" ht="41.25" customHeight="1" x14ac:dyDescent="0.25">
      <c r="A498" s="55"/>
      <c r="B498" s="63"/>
    </row>
    <row r="499" spans="1:2" ht="41.25" customHeight="1" x14ac:dyDescent="0.25">
      <c r="A499" s="55"/>
      <c r="B499" s="63"/>
    </row>
    <row r="500" spans="1:2" ht="41.25" customHeight="1" x14ac:dyDescent="0.25">
      <c r="A500" s="55"/>
      <c r="B500" s="63"/>
    </row>
    <row r="501" spans="1:2" ht="41.25" customHeight="1" x14ac:dyDescent="0.25">
      <c r="A501" s="55"/>
      <c r="B501" s="63"/>
    </row>
    <row r="502" spans="1:2" ht="41.25" customHeight="1" x14ac:dyDescent="0.25">
      <c r="A502" s="55"/>
      <c r="B502" s="63"/>
    </row>
    <row r="503" spans="1:2" ht="41.25" customHeight="1" x14ac:dyDescent="0.25">
      <c r="A503" s="55"/>
      <c r="B503" s="63"/>
    </row>
    <row r="504" spans="1:2" ht="41.25" customHeight="1" x14ac:dyDescent="0.25">
      <c r="A504" s="55"/>
      <c r="B504" s="63"/>
    </row>
    <row r="505" spans="1:2" ht="41.25" customHeight="1" x14ac:dyDescent="0.25">
      <c r="A505" s="55"/>
      <c r="B505" s="63"/>
    </row>
    <row r="506" spans="1:2" ht="41.25" customHeight="1" x14ac:dyDescent="0.25">
      <c r="A506" s="55"/>
      <c r="B506" s="63"/>
    </row>
    <row r="507" spans="1:2" ht="41.25" customHeight="1" x14ac:dyDescent="0.25">
      <c r="A507" s="55"/>
      <c r="B507" s="63"/>
    </row>
    <row r="508" spans="1:2" ht="41.25" customHeight="1" x14ac:dyDescent="0.25">
      <c r="A508" s="55"/>
      <c r="B508" s="63"/>
    </row>
    <row r="509" spans="1:2" ht="41.25" customHeight="1" x14ac:dyDescent="0.25">
      <c r="A509" s="55"/>
      <c r="B509" s="63"/>
    </row>
    <row r="510" spans="1:2" ht="41.25" customHeight="1" x14ac:dyDescent="0.25">
      <c r="A510" s="55"/>
      <c r="B510" s="63"/>
    </row>
    <row r="511" spans="1:2" ht="41.25" customHeight="1" x14ac:dyDescent="0.25">
      <c r="A511" s="55"/>
      <c r="B511" s="63"/>
    </row>
    <row r="512" spans="1:2" ht="41.25" customHeight="1" x14ac:dyDescent="0.25">
      <c r="A512" s="55"/>
      <c r="B512" s="63"/>
    </row>
    <row r="513" spans="1:2" ht="41.25" customHeight="1" x14ac:dyDescent="0.25">
      <c r="A513" s="55"/>
      <c r="B513" s="63"/>
    </row>
    <row r="514" spans="1:2" ht="41.25" customHeight="1" x14ac:dyDescent="0.25">
      <c r="A514" s="55"/>
      <c r="B514" s="63"/>
    </row>
    <row r="515" spans="1:2" ht="41.25" customHeight="1" x14ac:dyDescent="0.25">
      <c r="A515" s="55"/>
      <c r="B515" s="63"/>
    </row>
    <row r="516" spans="1:2" ht="41.25" customHeight="1" x14ac:dyDescent="0.25">
      <c r="A516" s="55"/>
      <c r="B516" s="63"/>
    </row>
    <row r="517" spans="1:2" ht="41.25" customHeight="1" x14ac:dyDescent="0.25">
      <c r="A517" s="55"/>
      <c r="B517" s="63"/>
    </row>
    <row r="518" spans="1:2" ht="41.25" customHeight="1" x14ac:dyDescent="0.25">
      <c r="A518" s="55"/>
      <c r="B518" s="63"/>
    </row>
    <row r="519" spans="1:2" ht="41.25" customHeight="1" x14ac:dyDescent="0.25">
      <c r="A519" s="55"/>
      <c r="B519" s="63"/>
    </row>
    <row r="520" spans="1:2" ht="41.25" customHeight="1" x14ac:dyDescent="0.25">
      <c r="A520" s="55"/>
      <c r="B520" s="63"/>
    </row>
    <row r="521" spans="1:2" ht="41.25" customHeight="1" x14ac:dyDescent="0.25">
      <c r="A521" s="55"/>
      <c r="B521" s="63"/>
    </row>
    <row r="522" spans="1:2" ht="41.25" customHeight="1" x14ac:dyDescent="0.25">
      <c r="A522" s="55"/>
      <c r="B522" s="63"/>
    </row>
    <row r="523" spans="1:2" ht="41.25" customHeight="1" x14ac:dyDescent="0.25">
      <c r="A523" s="55"/>
      <c r="B523" s="63"/>
    </row>
    <row r="524" spans="1:2" ht="41.25" customHeight="1" x14ac:dyDescent="0.25">
      <c r="A524" s="55"/>
      <c r="B524" s="63"/>
    </row>
    <row r="525" spans="1:2" ht="41.25" customHeight="1" x14ac:dyDescent="0.25">
      <c r="A525" s="55"/>
      <c r="B525" s="63"/>
    </row>
    <row r="526" spans="1:2" ht="41.25" customHeight="1" x14ac:dyDescent="0.25">
      <c r="A526" s="55"/>
      <c r="B526" s="63"/>
    </row>
    <row r="527" spans="1:2" ht="41.25" customHeight="1" x14ac:dyDescent="0.25">
      <c r="A527" s="55"/>
      <c r="B527" s="63"/>
    </row>
    <row r="528" spans="1:2" ht="41.25" customHeight="1" x14ac:dyDescent="0.25">
      <c r="A528" s="55"/>
      <c r="B528" s="63"/>
    </row>
    <row r="529" spans="1:2" ht="41.25" customHeight="1" x14ac:dyDescent="0.25">
      <c r="A529" s="55"/>
      <c r="B529" s="63"/>
    </row>
    <row r="530" spans="1:2" ht="41.25" customHeight="1" x14ac:dyDescent="0.25">
      <c r="A530" s="55"/>
      <c r="B530" s="63"/>
    </row>
    <row r="531" spans="1:2" ht="41.25" customHeight="1" x14ac:dyDescent="0.25">
      <c r="A531" s="55"/>
      <c r="B531" s="63"/>
    </row>
    <row r="532" spans="1:2" ht="41.25" customHeight="1" x14ac:dyDescent="0.25">
      <c r="A532" s="55"/>
      <c r="B532" s="63"/>
    </row>
    <row r="533" spans="1:2" ht="41.25" customHeight="1" x14ac:dyDescent="0.25">
      <c r="A533" s="55"/>
      <c r="B533" s="63"/>
    </row>
    <row r="534" spans="1:2" ht="41.25" customHeight="1" x14ac:dyDescent="0.25">
      <c r="A534" s="55"/>
      <c r="B534" s="63"/>
    </row>
    <row r="535" spans="1:2" ht="41.25" customHeight="1" x14ac:dyDescent="0.25">
      <c r="A535" s="55"/>
      <c r="B535" s="63"/>
    </row>
    <row r="536" spans="1:2" ht="41.25" customHeight="1" x14ac:dyDescent="0.25">
      <c r="A536" s="55"/>
      <c r="B536" s="63"/>
    </row>
    <row r="537" spans="1:2" ht="41.25" customHeight="1" x14ac:dyDescent="0.25">
      <c r="A537" s="55"/>
      <c r="B537" s="63"/>
    </row>
    <row r="538" spans="1:2" ht="41.25" customHeight="1" x14ac:dyDescent="0.25">
      <c r="A538" s="55"/>
      <c r="B538" s="63"/>
    </row>
    <row r="539" spans="1:2" ht="41.25" customHeight="1" x14ac:dyDescent="0.25">
      <c r="A539" s="55"/>
      <c r="B539" s="63"/>
    </row>
    <row r="540" spans="1:2" ht="41.25" customHeight="1" x14ac:dyDescent="0.25">
      <c r="A540" s="55"/>
      <c r="B540" s="63"/>
    </row>
    <row r="541" spans="1:2" ht="41.25" customHeight="1" x14ac:dyDescent="0.25">
      <c r="A541" s="55"/>
      <c r="B541" s="63"/>
    </row>
    <row r="542" spans="1:2" ht="41.25" customHeight="1" x14ac:dyDescent="0.25">
      <c r="A542" s="55"/>
      <c r="B542" s="63"/>
    </row>
    <row r="543" spans="1:2" ht="41.25" customHeight="1" x14ac:dyDescent="0.25">
      <c r="A543" s="55"/>
      <c r="B543" s="63"/>
    </row>
    <row r="544" spans="1:2" ht="41.25" customHeight="1" x14ac:dyDescent="0.25">
      <c r="A544" s="55"/>
      <c r="B544" s="63"/>
    </row>
    <row r="545" spans="1:2" ht="41.25" customHeight="1" x14ac:dyDescent="0.25">
      <c r="A545" s="55"/>
      <c r="B545" s="63"/>
    </row>
    <row r="546" spans="1:2" ht="41.25" customHeight="1" x14ac:dyDescent="0.25">
      <c r="A546" s="55"/>
      <c r="B546" s="63"/>
    </row>
    <row r="547" spans="1:2" ht="41.25" customHeight="1" x14ac:dyDescent="0.25">
      <c r="A547" s="55"/>
      <c r="B547" s="63"/>
    </row>
    <row r="548" spans="1:2" ht="41.25" customHeight="1" x14ac:dyDescent="0.25">
      <c r="A548" s="55"/>
      <c r="B548" s="63"/>
    </row>
    <row r="549" spans="1:2" ht="41.25" customHeight="1" x14ac:dyDescent="0.25">
      <c r="A549" s="55"/>
      <c r="B549" s="63"/>
    </row>
    <row r="550" spans="1:2" ht="41.25" customHeight="1" x14ac:dyDescent="0.25">
      <c r="A550" s="55"/>
      <c r="B550" s="63"/>
    </row>
    <row r="551" spans="1:2" ht="41.25" customHeight="1" x14ac:dyDescent="0.25">
      <c r="A551" s="55"/>
      <c r="B551" s="63"/>
    </row>
    <row r="552" spans="1:2" ht="41.25" customHeight="1" x14ac:dyDescent="0.25">
      <c r="A552" s="55"/>
      <c r="B552" s="63"/>
    </row>
    <row r="553" spans="1:2" ht="41.25" customHeight="1" x14ac:dyDescent="0.25">
      <c r="A553" s="55"/>
      <c r="B553" s="63"/>
    </row>
    <row r="554" spans="1:2" ht="41.25" customHeight="1" x14ac:dyDescent="0.25">
      <c r="A554" s="55"/>
      <c r="B554" s="63"/>
    </row>
    <row r="555" spans="1:2" ht="41.25" customHeight="1" x14ac:dyDescent="0.25">
      <c r="A555" s="55"/>
      <c r="B555" s="63"/>
    </row>
    <row r="556" spans="1:2" ht="41.25" customHeight="1" x14ac:dyDescent="0.25">
      <c r="A556" s="55"/>
      <c r="B556" s="63"/>
    </row>
    <row r="557" spans="1:2" ht="41.25" customHeight="1" x14ac:dyDescent="0.25">
      <c r="A557" s="55"/>
      <c r="B557" s="63"/>
    </row>
    <row r="558" spans="1:2" ht="41.25" customHeight="1" x14ac:dyDescent="0.25">
      <c r="A558" s="55"/>
      <c r="B558" s="63"/>
    </row>
    <row r="559" spans="1:2" ht="41.25" customHeight="1" x14ac:dyDescent="0.25">
      <c r="A559" s="55"/>
      <c r="B559" s="63"/>
    </row>
    <row r="560" spans="1:2" ht="41.25" customHeight="1" x14ac:dyDescent="0.25">
      <c r="A560" s="55"/>
      <c r="B560" s="63"/>
    </row>
    <row r="561" spans="1:2" ht="41.25" customHeight="1" x14ac:dyDescent="0.25">
      <c r="A561" s="55"/>
      <c r="B561" s="63"/>
    </row>
    <row r="562" spans="1:2" ht="41.25" customHeight="1" x14ac:dyDescent="0.25">
      <c r="A562" s="55"/>
      <c r="B562" s="63"/>
    </row>
    <row r="563" spans="1:2" ht="41.25" customHeight="1" x14ac:dyDescent="0.25">
      <c r="A563" s="55"/>
      <c r="B563" s="63"/>
    </row>
    <row r="564" spans="1:2" ht="41.25" customHeight="1" x14ac:dyDescent="0.25">
      <c r="A564" s="55"/>
      <c r="B564" s="63"/>
    </row>
    <row r="565" spans="1:2" ht="41.25" customHeight="1" x14ac:dyDescent="0.25">
      <c r="A565" s="55"/>
      <c r="B565" s="63"/>
    </row>
    <row r="566" spans="1:2" ht="41.25" customHeight="1" x14ac:dyDescent="0.25">
      <c r="A566" s="55"/>
      <c r="B566" s="63"/>
    </row>
    <row r="567" spans="1:2" ht="41.25" customHeight="1" x14ac:dyDescent="0.25">
      <c r="A567" s="55"/>
      <c r="B567" s="63"/>
    </row>
    <row r="568" spans="1:2" ht="41.25" customHeight="1" x14ac:dyDescent="0.25">
      <c r="A568" s="55"/>
      <c r="B568" s="63"/>
    </row>
    <row r="569" spans="1:2" ht="41.25" customHeight="1" x14ac:dyDescent="0.25">
      <c r="A569" s="55"/>
      <c r="B569" s="63"/>
    </row>
    <row r="570" spans="1:2" ht="41.25" customHeight="1" x14ac:dyDescent="0.25">
      <c r="A570" s="55"/>
      <c r="B570" s="63"/>
    </row>
    <row r="571" spans="1:2" ht="41.25" customHeight="1" x14ac:dyDescent="0.25">
      <c r="A571" s="55"/>
      <c r="B571" s="63"/>
    </row>
    <row r="572" spans="1:2" ht="41.25" customHeight="1" x14ac:dyDescent="0.25">
      <c r="A572" s="55"/>
      <c r="B572" s="63"/>
    </row>
    <row r="573" spans="1:2" ht="41.25" customHeight="1" x14ac:dyDescent="0.25">
      <c r="A573" s="55"/>
      <c r="B573" s="63"/>
    </row>
    <row r="574" spans="1:2" ht="41.25" customHeight="1" x14ac:dyDescent="0.25">
      <c r="A574" s="55"/>
      <c r="B574" s="63"/>
    </row>
    <row r="575" spans="1:2" ht="41.25" customHeight="1" x14ac:dyDescent="0.25">
      <c r="A575" s="55"/>
      <c r="B575" s="63"/>
    </row>
    <row r="576" spans="1:2" ht="41.25" customHeight="1" x14ac:dyDescent="0.25">
      <c r="A576" s="55"/>
      <c r="B576" s="63"/>
    </row>
    <row r="577" spans="1:2" ht="41.25" customHeight="1" x14ac:dyDescent="0.25">
      <c r="A577" s="55"/>
      <c r="B577" s="63"/>
    </row>
    <row r="578" spans="1:2" ht="41.25" customHeight="1" x14ac:dyDescent="0.25">
      <c r="A578" s="55"/>
      <c r="B578" s="63"/>
    </row>
    <row r="579" spans="1:2" ht="41.25" customHeight="1" x14ac:dyDescent="0.25">
      <c r="A579" s="55"/>
      <c r="B579" s="63"/>
    </row>
    <row r="580" spans="1:2" ht="41.25" customHeight="1" x14ac:dyDescent="0.25">
      <c r="A580" s="55"/>
      <c r="B580" s="63"/>
    </row>
    <row r="581" spans="1:2" ht="41.25" customHeight="1" x14ac:dyDescent="0.25">
      <c r="A581" s="55"/>
      <c r="B581" s="63"/>
    </row>
    <row r="582" spans="1:2" ht="41.25" customHeight="1" x14ac:dyDescent="0.25">
      <c r="A582" s="55"/>
      <c r="B582" s="63"/>
    </row>
    <row r="583" spans="1:2" ht="41.25" customHeight="1" x14ac:dyDescent="0.25">
      <c r="A583" s="55"/>
      <c r="B583" s="63"/>
    </row>
    <row r="584" spans="1:2" ht="41.25" customHeight="1" x14ac:dyDescent="0.25">
      <c r="A584" s="55"/>
      <c r="B584" s="63"/>
    </row>
    <row r="585" spans="1:2" ht="41.25" customHeight="1" x14ac:dyDescent="0.25">
      <c r="A585" s="55"/>
      <c r="B585" s="63"/>
    </row>
    <row r="586" spans="1:2" ht="41.25" customHeight="1" x14ac:dyDescent="0.25">
      <c r="A586" s="55"/>
      <c r="B586" s="63"/>
    </row>
    <row r="587" spans="1:2" ht="41.25" customHeight="1" x14ac:dyDescent="0.25">
      <c r="A587" s="55"/>
      <c r="B587" s="63"/>
    </row>
    <row r="588" spans="1:2" ht="41.25" customHeight="1" x14ac:dyDescent="0.25">
      <c r="A588" s="55"/>
      <c r="B588" s="63"/>
    </row>
    <row r="589" spans="1:2" ht="41.25" customHeight="1" x14ac:dyDescent="0.25">
      <c r="A589" s="55"/>
      <c r="B589" s="63"/>
    </row>
    <row r="590" spans="1:2" ht="41.25" customHeight="1" x14ac:dyDescent="0.25">
      <c r="A590" s="55"/>
      <c r="B590" s="63"/>
    </row>
    <row r="591" spans="1:2" ht="41.25" customHeight="1" x14ac:dyDescent="0.25">
      <c r="A591" s="55"/>
      <c r="B591" s="63"/>
    </row>
    <row r="592" spans="1:2" ht="41.25" customHeight="1" x14ac:dyDescent="0.25">
      <c r="A592" s="55"/>
      <c r="B592" s="63"/>
    </row>
    <row r="593" spans="1:2" ht="41.25" customHeight="1" x14ac:dyDescent="0.25">
      <c r="A593" s="55"/>
      <c r="B593" s="63"/>
    </row>
    <row r="594" spans="1:2" ht="41.25" customHeight="1" x14ac:dyDescent="0.25">
      <c r="A594" s="55"/>
      <c r="B594" s="63"/>
    </row>
    <row r="595" spans="1:2" ht="41.25" customHeight="1" x14ac:dyDescent="0.25">
      <c r="A595" s="55"/>
      <c r="B595" s="63"/>
    </row>
    <row r="596" spans="1:2" ht="41.25" customHeight="1" x14ac:dyDescent="0.25">
      <c r="A596" s="55"/>
      <c r="B596" s="63"/>
    </row>
    <row r="597" spans="1:2" ht="41.25" customHeight="1" x14ac:dyDescent="0.25">
      <c r="A597" s="55"/>
      <c r="B597" s="63"/>
    </row>
    <row r="598" spans="1:2" ht="41.25" customHeight="1" x14ac:dyDescent="0.25">
      <c r="A598" s="55"/>
      <c r="B598" s="63"/>
    </row>
    <row r="599" spans="1:2" ht="41.25" customHeight="1" x14ac:dyDescent="0.25">
      <c r="A599" s="55"/>
      <c r="B599" s="63"/>
    </row>
    <row r="600" spans="1:2" ht="41.25" customHeight="1" x14ac:dyDescent="0.25">
      <c r="A600" s="55"/>
      <c r="B600" s="63"/>
    </row>
    <row r="601" spans="1:2" ht="41.25" customHeight="1" x14ac:dyDescent="0.25">
      <c r="A601" s="55"/>
      <c r="B601" s="63"/>
    </row>
    <row r="602" spans="1:2" ht="41.25" customHeight="1" x14ac:dyDescent="0.25">
      <c r="A602" s="55"/>
      <c r="B602" s="63"/>
    </row>
    <row r="603" spans="1:2" ht="41.25" customHeight="1" x14ac:dyDescent="0.25">
      <c r="A603" s="55"/>
      <c r="B603" s="63"/>
    </row>
    <row r="604" spans="1:2" ht="41.25" customHeight="1" x14ac:dyDescent="0.25">
      <c r="A604" s="55"/>
      <c r="B604" s="63"/>
    </row>
    <row r="605" spans="1:2" ht="41.25" customHeight="1" x14ac:dyDescent="0.25">
      <c r="A605" s="55"/>
      <c r="B605" s="63"/>
    </row>
    <row r="606" spans="1:2" ht="41.25" customHeight="1" x14ac:dyDescent="0.25">
      <c r="A606" s="55"/>
      <c r="B606" s="63"/>
    </row>
    <row r="607" spans="1:2" ht="41.25" customHeight="1" x14ac:dyDescent="0.25">
      <c r="A607" s="55"/>
      <c r="B607" s="63"/>
    </row>
    <row r="608" spans="1:2" ht="41.25" customHeight="1" x14ac:dyDescent="0.25">
      <c r="A608" s="55"/>
      <c r="B608" s="63"/>
    </row>
    <row r="609" spans="1:2" ht="41.25" customHeight="1" x14ac:dyDescent="0.25">
      <c r="A609" s="55"/>
      <c r="B609" s="63"/>
    </row>
    <row r="610" spans="1:2" ht="41.25" customHeight="1" x14ac:dyDescent="0.25">
      <c r="A610" s="55"/>
      <c r="B610" s="63"/>
    </row>
    <row r="611" spans="1:2" ht="41.25" customHeight="1" x14ac:dyDescent="0.25">
      <c r="A611" s="55"/>
      <c r="B611" s="63"/>
    </row>
    <row r="612" spans="1:2" ht="41.25" customHeight="1" x14ac:dyDescent="0.25">
      <c r="A612" s="55"/>
      <c r="B612" s="63"/>
    </row>
    <row r="613" spans="1:2" ht="41.25" customHeight="1" x14ac:dyDescent="0.25">
      <c r="A613" s="55"/>
      <c r="B613" s="63"/>
    </row>
    <row r="614" spans="1:2" ht="41.25" customHeight="1" x14ac:dyDescent="0.25">
      <c r="A614" s="55"/>
      <c r="B614" s="63"/>
    </row>
    <row r="615" spans="1:2" ht="41.25" customHeight="1" x14ac:dyDescent="0.25">
      <c r="A615" s="55"/>
      <c r="B615" s="63"/>
    </row>
    <row r="616" spans="1:2" ht="41.25" customHeight="1" x14ac:dyDescent="0.25">
      <c r="A616" s="55"/>
      <c r="B616" s="63"/>
    </row>
    <row r="617" spans="1:2" ht="41.25" customHeight="1" x14ac:dyDescent="0.25">
      <c r="A617" s="55"/>
      <c r="B617" s="63"/>
    </row>
    <row r="618" spans="1:2" ht="41.25" customHeight="1" x14ac:dyDescent="0.25">
      <c r="A618" s="55"/>
      <c r="B618" s="63"/>
    </row>
    <row r="619" spans="1:2" ht="41.25" customHeight="1" x14ac:dyDescent="0.25">
      <c r="A619" s="55"/>
      <c r="B619" s="63"/>
    </row>
    <row r="620" spans="1:2" ht="41.25" customHeight="1" x14ac:dyDescent="0.25">
      <c r="A620" s="55"/>
      <c r="B620" s="63"/>
    </row>
    <row r="621" spans="1:2" ht="41.25" customHeight="1" x14ac:dyDescent="0.25">
      <c r="A621" s="55"/>
      <c r="B621" s="63"/>
    </row>
    <row r="622" spans="1:2" ht="41.25" customHeight="1" x14ac:dyDescent="0.25">
      <c r="A622" s="55"/>
      <c r="B622" s="63"/>
    </row>
    <row r="623" spans="1:2" ht="41.25" customHeight="1" x14ac:dyDescent="0.25">
      <c r="A623" s="55"/>
      <c r="B623" s="63"/>
    </row>
    <row r="624" spans="1:2" ht="41.25" customHeight="1" x14ac:dyDescent="0.25">
      <c r="A624" s="55"/>
      <c r="B624" s="63"/>
    </row>
    <row r="625" spans="1:2" ht="41.25" customHeight="1" x14ac:dyDescent="0.25">
      <c r="A625" s="55"/>
      <c r="B625" s="63"/>
    </row>
    <row r="626" spans="1:2" ht="41.25" customHeight="1" x14ac:dyDescent="0.25">
      <c r="A626" s="55"/>
      <c r="B626" s="63"/>
    </row>
    <row r="627" spans="1:2" ht="41.25" customHeight="1" x14ac:dyDescent="0.25">
      <c r="A627" s="55"/>
      <c r="B627" s="63"/>
    </row>
    <row r="628" spans="1:2" ht="41.25" customHeight="1" x14ac:dyDescent="0.25">
      <c r="A628" s="55"/>
      <c r="B628" s="63"/>
    </row>
    <row r="629" spans="1:2" ht="41.25" customHeight="1" x14ac:dyDescent="0.25">
      <c r="A629" s="55"/>
      <c r="B629" s="63"/>
    </row>
    <row r="630" spans="1:2" ht="41.25" customHeight="1" x14ac:dyDescent="0.25">
      <c r="A630" s="55"/>
      <c r="B630" s="63"/>
    </row>
    <row r="631" spans="1:2" ht="41.25" customHeight="1" x14ac:dyDescent="0.25">
      <c r="A631" s="55"/>
      <c r="B631" s="63"/>
    </row>
    <row r="632" spans="1:2" ht="41.25" customHeight="1" x14ac:dyDescent="0.25">
      <c r="A632" s="55"/>
      <c r="B632" s="63"/>
    </row>
    <row r="633" spans="1:2" ht="41.25" customHeight="1" x14ac:dyDescent="0.25">
      <c r="A633" s="55"/>
      <c r="B633" s="63"/>
    </row>
    <row r="634" spans="1:2" ht="41.25" customHeight="1" x14ac:dyDescent="0.25">
      <c r="A634" s="55"/>
      <c r="B634" s="63"/>
    </row>
    <row r="635" spans="1:2" ht="41.25" customHeight="1" x14ac:dyDescent="0.25">
      <c r="A635" s="55"/>
      <c r="B635" s="63"/>
    </row>
    <row r="636" spans="1:2" ht="41.25" customHeight="1" x14ac:dyDescent="0.25">
      <c r="A636" s="55"/>
      <c r="B636" s="63"/>
    </row>
    <row r="637" spans="1:2" ht="41.25" customHeight="1" x14ac:dyDescent="0.25">
      <c r="A637" s="55"/>
      <c r="B637" s="63"/>
    </row>
    <row r="638" spans="1:2" ht="41.25" customHeight="1" x14ac:dyDescent="0.25">
      <c r="A638" s="55"/>
      <c r="B638" s="63"/>
    </row>
    <row r="639" spans="1:2" ht="41.25" customHeight="1" x14ac:dyDescent="0.25">
      <c r="A639" s="55"/>
      <c r="B639" s="63"/>
    </row>
    <row r="640" spans="1:2" ht="41.25" customHeight="1" x14ac:dyDescent="0.25">
      <c r="A640" s="55"/>
      <c r="B640" s="63"/>
    </row>
    <row r="641" spans="1:2" ht="41.25" customHeight="1" x14ac:dyDescent="0.25">
      <c r="A641" s="55"/>
      <c r="B641" s="63"/>
    </row>
    <row r="642" spans="1:2" ht="41.25" customHeight="1" x14ac:dyDescent="0.25">
      <c r="A642" s="55"/>
      <c r="B642" s="63"/>
    </row>
    <row r="643" spans="1:2" ht="41.25" customHeight="1" x14ac:dyDescent="0.25">
      <c r="A643" s="55"/>
      <c r="B643" s="63"/>
    </row>
    <row r="644" spans="1:2" ht="41.25" customHeight="1" x14ac:dyDescent="0.25">
      <c r="A644" s="55"/>
      <c r="B644" s="63"/>
    </row>
    <row r="645" spans="1:2" ht="41.25" customHeight="1" x14ac:dyDescent="0.25">
      <c r="A645" s="55"/>
      <c r="B645" s="63"/>
    </row>
    <row r="646" spans="1:2" ht="41.25" customHeight="1" x14ac:dyDescent="0.25">
      <c r="A646" s="55"/>
      <c r="B646" s="63"/>
    </row>
    <row r="647" spans="1:2" ht="41.25" customHeight="1" x14ac:dyDescent="0.25">
      <c r="A647" s="55"/>
      <c r="B647" s="63"/>
    </row>
    <row r="648" spans="1:2" ht="41.25" customHeight="1" x14ac:dyDescent="0.25">
      <c r="A648" s="55"/>
      <c r="B648" s="63"/>
    </row>
    <row r="649" spans="1:2" ht="41.25" customHeight="1" x14ac:dyDescent="0.25">
      <c r="A649" s="55"/>
      <c r="B649" s="63"/>
    </row>
    <row r="650" spans="1:2" ht="41.25" customHeight="1" x14ac:dyDescent="0.25">
      <c r="A650" s="55"/>
      <c r="B650" s="63"/>
    </row>
    <row r="651" spans="1:2" ht="41.25" customHeight="1" x14ac:dyDescent="0.25">
      <c r="A651" s="55"/>
      <c r="B651" s="63"/>
    </row>
    <row r="652" spans="1:2" ht="41.25" customHeight="1" x14ac:dyDescent="0.25">
      <c r="A652" s="55"/>
      <c r="B652" s="63"/>
    </row>
    <row r="653" spans="1:2" ht="41.25" customHeight="1" x14ac:dyDescent="0.25">
      <c r="A653" s="55"/>
      <c r="B653" s="63"/>
    </row>
    <row r="654" spans="1:2" ht="41.25" customHeight="1" x14ac:dyDescent="0.25">
      <c r="A654" s="55"/>
      <c r="B654" s="63"/>
    </row>
    <row r="655" spans="1:2" ht="41.25" customHeight="1" x14ac:dyDescent="0.25">
      <c r="A655" s="55"/>
      <c r="B655" s="63"/>
    </row>
    <row r="656" spans="1:2" ht="41.25" customHeight="1" x14ac:dyDescent="0.25">
      <c r="A656" s="55"/>
      <c r="B656" s="63"/>
    </row>
    <row r="657" spans="1:2" ht="41.25" customHeight="1" x14ac:dyDescent="0.25">
      <c r="A657" s="55"/>
      <c r="B657" s="63"/>
    </row>
    <row r="658" spans="1:2" ht="41.25" customHeight="1" x14ac:dyDescent="0.25">
      <c r="A658" s="55"/>
      <c r="B658" s="63"/>
    </row>
    <row r="659" spans="1:2" ht="41.25" customHeight="1" x14ac:dyDescent="0.25">
      <c r="A659" s="55"/>
      <c r="B659" s="63"/>
    </row>
    <row r="660" spans="1:2" ht="41.25" customHeight="1" x14ac:dyDescent="0.25">
      <c r="A660" s="55"/>
      <c r="B660" s="63"/>
    </row>
    <row r="661" spans="1:2" ht="41.25" customHeight="1" x14ac:dyDescent="0.25">
      <c r="A661" s="55"/>
      <c r="B661" s="63"/>
    </row>
    <row r="662" spans="1:2" ht="41.25" customHeight="1" x14ac:dyDescent="0.25">
      <c r="A662" s="55"/>
      <c r="B662" s="63"/>
    </row>
    <row r="663" spans="1:2" ht="41.25" customHeight="1" x14ac:dyDescent="0.25">
      <c r="A663" s="55"/>
      <c r="B663" s="63"/>
    </row>
    <row r="664" spans="1:2" ht="41.25" customHeight="1" x14ac:dyDescent="0.25">
      <c r="A664" s="55"/>
      <c r="B664" s="63"/>
    </row>
    <row r="665" spans="1:2" ht="41.25" customHeight="1" x14ac:dyDescent="0.25">
      <c r="A665" s="55"/>
      <c r="B665" s="63"/>
    </row>
    <row r="666" spans="1:2" ht="41.25" customHeight="1" x14ac:dyDescent="0.25">
      <c r="A666" s="55"/>
      <c r="B666" s="63"/>
    </row>
    <row r="667" spans="1:2" ht="41.25" customHeight="1" x14ac:dyDescent="0.25">
      <c r="A667" s="55"/>
      <c r="B667" s="63"/>
    </row>
    <row r="668" spans="1:2" ht="41.25" customHeight="1" x14ac:dyDescent="0.25">
      <c r="A668" s="55"/>
      <c r="B668" s="63"/>
    </row>
    <row r="669" spans="1:2" ht="41.25" customHeight="1" x14ac:dyDescent="0.25">
      <c r="A669" s="55"/>
      <c r="B669" s="63"/>
    </row>
    <row r="670" spans="1:2" ht="41.25" customHeight="1" x14ac:dyDescent="0.25">
      <c r="A670" s="55"/>
      <c r="B670" s="63"/>
    </row>
    <row r="671" spans="1:2" ht="41.25" customHeight="1" x14ac:dyDescent="0.25">
      <c r="A671" s="55"/>
      <c r="B671" s="63"/>
    </row>
    <row r="672" spans="1:2" ht="41.25" customHeight="1" x14ac:dyDescent="0.25">
      <c r="A672" s="55"/>
      <c r="B672" s="63"/>
    </row>
    <row r="673" spans="1:2" ht="41.25" customHeight="1" x14ac:dyDescent="0.25">
      <c r="A673" s="55"/>
      <c r="B673" s="63"/>
    </row>
    <row r="674" spans="1:2" ht="41.25" customHeight="1" x14ac:dyDescent="0.25">
      <c r="A674" s="55"/>
      <c r="B674" s="63"/>
    </row>
    <row r="675" spans="1:2" ht="41.25" customHeight="1" x14ac:dyDescent="0.25">
      <c r="A675" s="55"/>
      <c r="B675" s="63"/>
    </row>
    <row r="676" spans="1:2" ht="41.25" customHeight="1" x14ac:dyDescent="0.25">
      <c r="A676" s="55"/>
      <c r="B676" s="63"/>
    </row>
    <row r="677" spans="1:2" ht="41.25" customHeight="1" x14ac:dyDescent="0.25">
      <c r="A677" s="55"/>
      <c r="B677" s="63"/>
    </row>
    <row r="678" spans="1:2" ht="41.25" customHeight="1" x14ac:dyDescent="0.25">
      <c r="A678" s="55"/>
      <c r="B678" s="63"/>
    </row>
    <row r="679" spans="1:2" ht="41.25" customHeight="1" x14ac:dyDescent="0.25">
      <c r="A679" s="55"/>
      <c r="B679" s="63"/>
    </row>
    <row r="680" spans="1:2" ht="41.25" customHeight="1" x14ac:dyDescent="0.25">
      <c r="A680" s="55"/>
      <c r="B680" s="63"/>
    </row>
    <row r="681" spans="1:2" ht="41.25" customHeight="1" x14ac:dyDescent="0.25">
      <c r="A681" s="55"/>
      <c r="B681" s="63"/>
    </row>
    <row r="682" spans="1:2" ht="41.25" customHeight="1" x14ac:dyDescent="0.25">
      <c r="A682" s="55"/>
      <c r="B682" s="63"/>
    </row>
    <row r="683" spans="1:2" ht="41.25" customHeight="1" x14ac:dyDescent="0.25">
      <c r="A683" s="55"/>
      <c r="B683" s="63"/>
    </row>
    <row r="684" spans="1:2" ht="41.25" customHeight="1" x14ac:dyDescent="0.25">
      <c r="A684" s="55"/>
      <c r="B684" s="63"/>
    </row>
    <row r="685" spans="1:2" ht="41.25" customHeight="1" x14ac:dyDescent="0.25">
      <c r="A685" s="55"/>
      <c r="B685" s="63"/>
    </row>
    <row r="686" spans="1:2" ht="41.25" customHeight="1" x14ac:dyDescent="0.25">
      <c r="A686" s="55"/>
      <c r="B686" s="63"/>
    </row>
    <row r="687" spans="1:2" ht="41.25" customHeight="1" x14ac:dyDescent="0.25">
      <c r="A687" s="55"/>
      <c r="B687" s="63"/>
    </row>
    <row r="688" spans="1:2" ht="41.25" customHeight="1" x14ac:dyDescent="0.25">
      <c r="A688" s="55"/>
      <c r="B688" s="63"/>
    </row>
    <row r="689" spans="1:2" ht="41.25" customHeight="1" x14ac:dyDescent="0.25">
      <c r="A689" s="55"/>
      <c r="B689" s="63"/>
    </row>
    <row r="690" spans="1:2" ht="41.25" customHeight="1" x14ac:dyDescent="0.25">
      <c r="A690" s="55"/>
      <c r="B690" s="63"/>
    </row>
    <row r="691" spans="1:2" ht="41.25" customHeight="1" x14ac:dyDescent="0.25">
      <c r="A691" s="55"/>
      <c r="B691" s="63"/>
    </row>
    <row r="692" spans="1:2" ht="41.25" customHeight="1" x14ac:dyDescent="0.25">
      <c r="A692" s="55"/>
      <c r="B692" s="63"/>
    </row>
    <row r="693" spans="1:2" ht="41.25" customHeight="1" x14ac:dyDescent="0.25">
      <c r="A693" s="55"/>
      <c r="B693" s="63"/>
    </row>
    <row r="694" spans="1:2" ht="41.25" customHeight="1" x14ac:dyDescent="0.25">
      <c r="A694" s="55"/>
      <c r="B694" s="63"/>
    </row>
    <row r="695" spans="1:2" ht="41.25" customHeight="1" x14ac:dyDescent="0.25">
      <c r="A695" s="55"/>
      <c r="B695" s="63"/>
    </row>
    <row r="696" spans="1:2" ht="41.25" customHeight="1" x14ac:dyDescent="0.25">
      <c r="A696" s="55"/>
      <c r="B696" s="63"/>
    </row>
    <row r="697" spans="1:2" ht="41.25" customHeight="1" x14ac:dyDescent="0.25">
      <c r="A697" s="55"/>
      <c r="B697" s="63"/>
    </row>
    <row r="698" spans="1:2" ht="41.25" customHeight="1" x14ac:dyDescent="0.25">
      <c r="A698" s="55"/>
      <c r="B698" s="63"/>
    </row>
    <row r="699" spans="1:2" ht="41.25" customHeight="1" x14ac:dyDescent="0.25">
      <c r="A699" s="55"/>
      <c r="B699" s="63"/>
    </row>
    <row r="700" spans="1:2" ht="41.25" customHeight="1" x14ac:dyDescent="0.25">
      <c r="A700" s="55"/>
      <c r="B700" s="63"/>
    </row>
    <row r="701" spans="1:2" ht="41.25" customHeight="1" x14ac:dyDescent="0.25">
      <c r="A701" s="55"/>
      <c r="B701" s="63"/>
    </row>
    <row r="702" spans="1:2" ht="41.25" customHeight="1" x14ac:dyDescent="0.25">
      <c r="A702" s="55"/>
      <c r="B702" s="63"/>
    </row>
    <row r="703" spans="1:2" ht="41.25" customHeight="1" x14ac:dyDescent="0.25">
      <c r="A703" s="55"/>
      <c r="B703" s="63"/>
    </row>
    <row r="704" spans="1:2" ht="41.25" customHeight="1" x14ac:dyDescent="0.25">
      <c r="A704" s="55"/>
      <c r="B704" s="63"/>
    </row>
    <row r="705" spans="1:2" ht="41.25" customHeight="1" x14ac:dyDescent="0.25">
      <c r="A705" s="55"/>
      <c r="B705" s="63"/>
    </row>
    <row r="706" spans="1:2" ht="41.25" customHeight="1" x14ac:dyDescent="0.25">
      <c r="A706" s="55"/>
      <c r="B706" s="63"/>
    </row>
    <row r="707" spans="1:2" ht="41.25" customHeight="1" x14ac:dyDescent="0.25">
      <c r="A707" s="55"/>
      <c r="B707" s="63"/>
    </row>
    <row r="708" spans="1:2" ht="41.25" customHeight="1" x14ac:dyDescent="0.25">
      <c r="A708" s="55"/>
      <c r="B708" s="63"/>
    </row>
    <row r="709" spans="1:2" ht="41.25" customHeight="1" x14ac:dyDescent="0.25">
      <c r="A709" s="55"/>
      <c r="B709" s="63"/>
    </row>
    <row r="710" spans="1:2" ht="41.25" customHeight="1" x14ac:dyDescent="0.25">
      <c r="A710" s="55"/>
      <c r="B710" s="63"/>
    </row>
    <row r="711" spans="1:2" ht="41.25" customHeight="1" x14ac:dyDescent="0.25">
      <c r="A711" s="55"/>
      <c r="B711" s="63"/>
    </row>
    <row r="712" spans="1:2" ht="41.25" customHeight="1" x14ac:dyDescent="0.25">
      <c r="A712" s="55"/>
      <c r="B712" s="63"/>
    </row>
    <row r="713" spans="1:2" ht="41.25" customHeight="1" x14ac:dyDescent="0.25">
      <c r="A713" s="55"/>
      <c r="B713" s="63"/>
    </row>
    <row r="714" spans="1:2" ht="41.25" customHeight="1" x14ac:dyDescent="0.25">
      <c r="A714" s="55"/>
      <c r="B714" s="63"/>
    </row>
    <row r="715" spans="1:2" ht="41.25" customHeight="1" x14ac:dyDescent="0.25">
      <c r="A715" s="55"/>
      <c r="B715" s="63"/>
    </row>
    <row r="716" spans="1:2" ht="41.25" customHeight="1" x14ac:dyDescent="0.25">
      <c r="A716" s="55"/>
      <c r="B716" s="63"/>
    </row>
    <row r="717" spans="1:2" ht="41.25" customHeight="1" x14ac:dyDescent="0.25">
      <c r="A717" s="55"/>
      <c r="B717" s="63"/>
    </row>
    <row r="718" spans="1:2" ht="41.25" customHeight="1" x14ac:dyDescent="0.25">
      <c r="A718" s="55"/>
      <c r="B718" s="63"/>
    </row>
    <row r="719" spans="1:2" ht="41.25" customHeight="1" x14ac:dyDescent="0.25">
      <c r="A719" s="55"/>
      <c r="B719" s="63"/>
    </row>
    <row r="720" spans="1:2" ht="41.25" customHeight="1" x14ac:dyDescent="0.25">
      <c r="A720" s="55"/>
      <c r="B720" s="63"/>
    </row>
    <row r="721" spans="1:2" ht="41.25" customHeight="1" x14ac:dyDescent="0.25">
      <c r="A721" s="55"/>
      <c r="B721" s="63"/>
    </row>
    <row r="722" spans="1:2" ht="41.25" customHeight="1" x14ac:dyDescent="0.25">
      <c r="A722" s="55"/>
      <c r="B722" s="63"/>
    </row>
    <row r="723" spans="1:2" ht="41.25" customHeight="1" x14ac:dyDescent="0.25">
      <c r="A723" s="55"/>
      <c r="B723" s="63"/>
    </row>
    <row r="724" spans="1:2" ht="41.25" customHeight="1" x14ac:dyDescent="0.25">
      <c r="A724" s="55"/>
      <c r="B724" s="63"/>
    </row>
    <row r="725" spans="1:2" ht="41.25" customHeight="1" x14ac:dyDescent="0.25">
      <c r="A725" s="55"/>
      <c r="B725" s="63"/>
    </row>
    <row r="726" spans="1:2" ht="41.25" customHeight="1" x14ac:dyDescent="0.25">
      <c r="A726" s="55"/>
      <c r="B726" s="63"/>
    </row>
    <row r="727" spans="1:2" ht="41.25" customHeight="1" x14ac:dyDescent="0.25">
      <c r="A727" s="55"/>
      <c r="B727" s="63"/>
    </row>
    <row r="728" spans="1:2" ht="41.25" customHeight="1" x14ac:dyDescent="0.25">
      <c r="A728" s="55"/>
      <c r="B728" s="63"/>
    </row>
    <row r="729" spans="1:2" ht="41.25" customHeight="1" x14ac:dyDescent="0.25">
      <c r="A729" s="55"/>
      <c r="B729" s="63"/>
    </row>
    <row r="730" spans="1:2" ht="41.25" customHeight="1" x14ac:dyDescent="0.25">
      <c r="A730" s="55"/>
      <c r="B730" s="63"/>
    </row>
    <row r="731" spans="1:2" ht="41.25" customHeight="1" x14ac:dyDescent="0.25">
      <c r="A731" s="55"/>
      <c r="B731" s="63"/>
    </row>
    <row r="732" spans="1:2" ht="41.25" customHeight="1" x14ac:dyDescent="0.25">
      <c r="A732" s="55"/>
      <c r="B732" s="63"/>
    </row>
    <row r="733" spans="1:2" ht="41.25" customHeight="1" x14ac:dyDescent="0.25">
      <c r="A733" s="55"/>
      <c r="B733" s="63"/>
    </row>
    <row r="734" spans="1:2" ht="41.25" customHeight="1" x14ac:dyDescent="0.25">
      <c r="A734" s="55"/>
      <c r="B734" s="63"/>
    </row>
    <row r="735" spans="1:2" ht="41.25" customHeight="1" x14ac:dyDescent="0.25">
      <c r="A735" s="55"/>
      <c r="B735" s="63"/>
    </row>
    <row r="736" spans="1:2" ht="41.25" customHeight="1" x14ac:dyDescent="0.25">
      <c r="A736" s="55"/>
      <c r="B736" s="63"/>
    </row>
    <row r="737" spans="1:2" ht="41.25" customHeight="1" x14ac:dyDescent="0.25">
      <c r="A737" s="55"/>
      <c r="B737" s="63"/>
    </row>
    <row r="738" spans="1:2" ht="41.25" customHeight="1" x14ac:dyDescent="0.25">
      <c r="A738" s="55"/>
      <c r="B738" s="63"/>
    </row>
    <row r="739" spans="1:2" ht="41.25" customHeight="1" x14ac:dyDescent="0.25">
      <c r="A739" s="55"/>
      <c r="B739" s="63"/>
    </row>
    <row r="740" spans="1:2" ht="41.25" customHeight="1" x14ac:dyDescent="0.25">
      <c r="A740" s="55"/>
      <c r="B740" s="63"/>
    </row>
    <row r="741" spans="1:2" ht="41.25" customHeight="1" x14ac:dyDescent="0.25">
      <c r="A741" s="55"/>
      <c r="B741" s="63"/>
    </row>
    <row r="742" spans="1:2" ht="41.25" customHeight="1" x14ac:dyDescent="0.25">
      <c r="A742" s="55"/>
      <c r="B742" s="63"/>
    </row>
    <row r="743" spans="1:2" ht="41.25" customHeight="1" x14ac:dyDescent="0.25">
      <c r="A743" s="55"/>
      <c r="B743" s="63"/>
    </row>
    <row r="744" spans="1:2" ht="41.25" customHeight="1" x14ac:dyDescent="0.25">
      <c r="A744" s="55"/>
      <c r="B744" s="63"/>
    </row>
    <row r="745" spans="1:2" ht="41.25" customHeight="1" x14ac:dyDescent="0.25">
      <c r="A745" s="55"/>
      <c r="B745" s="63"/>
    </row>
    <row r="746" spans="1:2" ht="41.25" customHeight="1" x14ac:dyDescent="0.25">
      <c r="A746" s="55"/>
      <c r="B746" s="63"/>
    </row>
    <row r="747" spans="1:2" ht="41.25" customHeight="1" x14ac:dyDescent="0.25">
      <c r="A747" s="55"/>
      <c r="B747" s="63"/>
    </row>
    <row r="748" spans="1:2" ht="41.25" customHeight="1" x14ac:dyDescent="0.25">
      <c r="A748" s="55"/>
      <c r="B748" s="63"/>
    </row>
    <row r="749" spans="1:2" ht="41.25" customHeight="1" x14ac:dyDescent="0.25">
      <c r="A749" s="55"/>
      <c r="B749" s="63"/>
    </row>
    <row r="750" spans="1:2" ht="41.25" customHeight="1" x14ac:dyDescent="0.25">
      <c r="A750" s="55"/>
      <c r="B750" s="63"/>
    </row>
    <row r="751" spans="1:2" ht="41.25" customHeight="1" x14ac:dyDescent="0.25">
      <c r="A751" s="55"/>
      <c r="B751" s="63"/>
    </row>
    <row r="752" spans="1:2" ht="41.25" customHeight="1" x14ac:dyDescent="0.25">
      <c r="A752" s="55"/>
      <c r="B752" s="63"/>
    </row>
    <row r="753" spans="1:2" ht="41.25" customHeight="1" x14ac:dyDescent="0.25">
      <c r="A753" s="55"/>
      <c r="B753" s="63"/>
    </row>
    <row r="754" spans="1:2" ht="41.25" customHeight="1" x14ac:dyDescent="0.25">
      <c r="A754" s="55"/>
      <c r="B754" s="63"/>
    </row>
    <row r="755" spans="1:2" ht="41.25" customHeight="1" x14ac:dyDescent="0.25">
      <c r="A755" s="55"/>
      <c r="B755" s="63"/>
    </row>
    <row r="756" spans="1:2" ht="41.25" customHeight="1" x14ac:dyDescent="0.25">
      <c r="A756" s="55"/>
      <c r="B756" s="63"/>
    </row>
    <row r="757" spans="1:2" ht="41.25" customHeight="1" x14ac:dyDescent="0.25">
      <c r="A757" s="55"/>
      <c r="B757" s="63"/>
    </row>
    <row r="758" spans="1:2" ht="41.25" customHeight="1" x14ac:dyDescent="0.25">
      <c r="A758" s="55"/>
      <c r="B758" s="63"/>
    </row>
    <row r="759" spans="1:2" ht="41.25" customHeight="1" x14ac:dyDescent="0.25">
      <c r="A759" s="55"/>
      <c r="B759" s="63"/>
    </row>
    <row r="760" spans="1:2" ht="41.25" customHeight="1" x14ac:dyDescent="0.25">
      <c r="A760" s="55"/>
      <c r="B760" s="63"/>
    </row>
    <row r="761" spans="1:2" ht="41.25" customHeight="1" x14ac:dyDescent="0.25">
      <c r="A761" s="55"/>
      <c r="B761" s="63"/>
    </row>
    <row r="762" spans="1:2" ht="41.25" customHeight="1" x14ac:dyDescent="0.25">
      <c r="A762" s="55"/>
      <c r="B762" s="63"/>
    </row>
    <row r="763" spans="1:2" ht="41.25" customHeight="1" x14ac:dyDescent="0.25">
      <c r="A763" s="55"/>
      <c r="B763" s="63"/>
    </row>
    <row r="764" spans="1:2" ht="41.25" customHeight="1" x14ac:dyDescent="0.25">
      <c r="A764" s="55"/>
      <c r="B764" s="63"/>
    </row>
    <row r="765" spans="1:2" ht="41.25" customHeight="1" x14ac:dyDescent="0.25">
      <c r="A765" s="55"/>
      <c r="B765" s="63"/>
    </row>
    <row r="766" spans="1:2" ht="41.25" customHeight="1" x14ac:dyDescent="0.25">
      <c r="A766" s="55"/>
      <c r="B766" s="63"/>
    </row>
    <row r="767" spans="1:2" ht="41.25" customHeight="1" x14ac:dyDescent="0.25">
      <c r="A767" s="55"/>
      <c r="B767" s="63"/>
    </row>
    <row r="768" spans="1:2" ht="41.25" customHeight="1" x14ac:dyDescent="0.25">
      <c r="A768" s="55"/>
      <c r="B768" s="63"/>
    </row>
    <row r="769" spans="1:2" ht="41.25" customHeight="1" x14ac:dyDescent="0.25">
      <c r="A769" s="55"/>
      <c r="B769" s="63"/>
    </row>
    <row r="770" spans="1:2" ht="41.25" customHeight="1" x14ac:dyDescent="0.25">
      <c r="A770" s="55"/>
      <c r="B770" s="63"/>
    </row>
    <row r="771" spans="1:2" ht="41.25" customHeight="1" x14ac:dyDescent="0.25">
      <c r="A771" s="55"/>
      <c r="B771" s="63"/>
    </row>
    <row r="772" spans="1:2" ht="41.25" customHeight="1" x14ac:dyDescent="0.25">
      <c r="A772" s="55"/>
      <c r="B772" s="63"/>
    </row>
    <row r="773" spans="1:2" ht="41.25" customHeight="1" x14ac:dyDescent="0.25">
      <c r="A773" s="55"/>
      <c r="B773" s="63"/>
    </row>
    <row r="774" spans="1:2" ht="41.25" customHeight="1" x14ac:dyDescent="0.25">
      <c r="A774" s="55"/>
      <c r="B774" s="63"/>
    </row>
    <row r="775" spans="1:2" ht="41.25" customHeight="1" x14ac:dyDescent="0.25">
      <c r="A775" s="55"/>
      <c r="B775" s="63"/>
    </row>
    <row r="776" spans="1:2" ht="41.25" customHeight="1" x14ac:dyDescent="0.25">
      <c r="A776" s="55"/>
      <c r="B776" s="63"/>
    </row>
    <row r="777" spans="1:2" ht="41.25" customHeight="1" x14ac:dyDescent="0.25">
      <c r="A777" s="55"/>
      <c r="B777" s="63"/>
    </row>
    <row r="778" spans="1:2" ht="41.25" customHeight="1" x14ac:dyDescent="0.25">
      <c r="A778" s="55"/>
      <c r="B778" s="63"/>
    </row>
    <row r="779" spans="1:2" ht="41.25" customHeight="1" x14ac:dyDescent="0.25">
      <c r="A779" s="55"/>
      <c r="B779" s="63"/>
    </row>
    <row r="780" spans="1:2" ht="41.25" customHeight="1" x14ac:dyDescent="0.25">
      <c r="A780" s="55"/>
      <c r="B780" s="63"/>
    </row>
    <row r="781" spans="1:2" ht="41.25" customHeight="1" x14ac:dyDescent="0.25">
      <c r="A781" s="55"/>
      <c r="B781" s="63"/>
    </row>
    <row r="782" spans="1:2" ht="41.25" customHeight="1" x14ac:dyDescent="0.25">
      <c r="A782" s="55"/>
      <c r="B782" s="63"/>
    </row>
    <row r="783" spans="1:2" ht="41.25" customHeight="1" x14ac:dyDescent="0.25">
      <c r="A783" s="55"/>
      <c r="B783" s="63"/>
    </row>
    <row r="784" spans="1:2" ht="41.25" customHeight="1" x14ac:dyDescent="0.25">
      <c r="A784" s="55"/>
      <c r="B784" s="63"/>
    </row>
    <row r="785" spans="1:2" ht="41.25" customHeight="1" x14ac:dyDescent="0.25">
      <c r="A785" s="55"/>
      <c r="B785" s="63"/>
    </row>
    <row r="786" spans="1:2" ht="41.25" customHeight="1" x14ac:dyDescent="0.25">
      <c r="A786" s="55"/>
      <c r="B786" s="63"/>
    </row>
    <row r="787" spans="1:2" ht="41.25" customHeight="1" x14ac:dyDescent="0.25">
      <c r="A787" s="55"/>
      <c r="B787" s="63"/>
    </row>
    <row r="788" spans="1:2" ht="41.25" customHeight="1" x14ac:dyDescent="0.25">
      <c r="A788" s="55"/>
      <c r="B788" s="63"/>
    </row>
    <row r="789" spans="1:2" ht="41.25" customHeight="1" x14ac:dyDescent="0.25">
      <c r="A789" s="55"/>
      <c r="B789" s="63"/>
    </row>
    <row r="790" spans="1:2" ht="41.25" customHeight="1" x14ac:dyDescent="0.25">
      <c r="A790" s="55"/>
      <c r="B790" s="63"/>
    </row>
    <row r="791" spans="1:2" ht="41.25" customHeight="1" x14ac:dyDescent="0.25">
      <c r="A791" s="55"/>
      <c r="B791" s="63"/>
    </row>
    <row r="792" spans="1:2" ht="41.25" customHeight="1" x14ac:dyDescent="0.25">
      <c r="A792" s="55"/>
      <c r="B792" s="63"/>
    </row>
    <row r="793" spans="1:2" ht="41.25" customHeight="1" x14ac:dyDescent="0.25">
      <c r="A793" s="55"/>
      <c r="B793" s="63"/>
    </row>
    <row r="794" spans="1:2" ht="41.25" customHeight="1" x14ac:dyDescent="0.25">
      <c r="A794" s="55"/>
      <c r="B794" s="63"/>
    </row>
    <row r="795" spans="1:2" ht="41.25" customHeight="1" x14ac:dyDescent="0.25">
      <c r="A795" s="55"/>
      <c r="B795" s="63"/>
    </row>
    <row r="796" spans="1:2" ht="41.25" customHeight="1" x14ac:dyDescent="0.25">
      <c r="A796" s="55"/>
      <c r="B796" s="63"/>
    </row>
    <row r="797" spans="1:2" ht="41.25" customHeight="1" x14ac:dyDescent="0.25">
      <c r="A797" s="55"/>
      <c r="B797" s="63"/>
    </row>
    <row r="798" spans="1:2" ht="41.25" customHeight="1" x14ac:dyDescent="0.25">
      <c r="A798" s="55"/>
      <c r="B798" s="63"/>
    </row>
    <row r="799" spans="1:2" ht="41.25" customHeight="1" x14ac:dyDescent="0.25">
      <c r="A799" s="55"/>
      <c r="B799" s="63"/>
    </row>
    <row r="800" spans="1:2" ht="41.25" customHeight="1" x14ac:dyDescent="0.25">
      <c r="A800" s="55"/>
      <c r="B800" s="63"/>
    </row>
    <row r="801" spans="1:2" ht="41.25" customHeight="1" x14ac:dyDescent="0.25">
      <c r="A801" s="55"/>
      <c r="B801" s="63"/>
    </row>
    <row r="802" spans="1:2" ht="41.25" customHeight="1" x14ac:dyDescent="0.25">
      <c r="A802" s="55"/>
      <c r="B802" s="63"/>
    </row>
    <row r="803" spans="1:2" ht="41.25" customHeight="1" x14ac:dyDescent="0.25">
      <c r="A803" s="55"/>
      <c r="B803" s="63"/>
    </row>
    <row r="804" spans="1:2" ht="41.25" customHeight="1" x14ac:dyDescent="0.25">
      <c r="A804" s="55"/>
      <c r="B804" s="63"/>
    </row>
    <row r="805" spans="1:2" ht="41.25" customHeight="1" x14ac:dyDescent="0.25">
      <c r="A805" s="55"/>
      <c r="B805" s="63"/>
    </row>
    <row r="806" spans="1:2" ht="41.25" customHeight="1" x14ac:dyDescent="0.25">
      <c r="A806" s="55"/>
      <c r="B806" s="63"/>
    </row>
    <row r="807" spans="1:2" ht="41.25" customHeight="1" x14ac:dyDescent="0.25">
      <c r="A807" s="55"/>
      <c r="B807" s="63"/>
    </row>
    <row r="808" spans="1:2" ht="41.25" customHeight="1" x14ac:dyDescent="0.25">
      <c r="A808" s="55"/>
      <c r="B808" s="63"/>
    </row>
    <row r="809" spans="1:2" ht="41.25" customHeight="1" x14ac:dyDescent="0.25">
      <c r="A809" s="55"/>
      <c r="B809" s="63"/>
    </row>
    <row r="810" spans="1:2" ht="41.25" customHeight="1" x14ac:dyDescent="0.25">
      <c r="A810" s="55"/>
      <c r="B810" s="63"/>
    </row>
    <row r="811" spans="1:2" ht="41.25" customHeight="1" x14ac:dyDescent="0.25">
      <c r="A811" s="55"/>
      <c r="B811" s="63"/>
    </row>
    <row r="812" spans="1:2" ht="41.25" customHeight="1" x14ac:dyDescent="0.25">
      <c r="A812" s="55"/>
      <c r="B812" s="63"/>
    </row>
    <row r="813" spans="1:2" ht="41.25" customHeight="1" x14ac:dyDescent="0.25">
      <c r="A813" s="55"/>
      <c r="B813" s="63"/>
    </row>
    <row r="814" spans="1:2" ht="41.25" customHeight="1" x14ac:dyDescent="0.25">
      <c r="A814" s="55"/>
      <c r="B814" s="63"/>
    </row>
    <row r="815" spans="1:2" ht="41.25" customHeight="1" x14ac:dyDescent="0.25">
      <c r="A815" s="55"/>
      <c r="B815" s="63"/>
    </row>
    <row r="816" spans="1:2" ht="41.25" customHeight="1" x14ac:dyDescent="0.25">
      <c r="A816" s="55"/>
      <c r="B816" s="63"/>
    </row>
    <row r="817" spans="1:2" ht="41.25" customHeight="1" x14ac:dyDescent="0.25">
      <c r="A817" s="55"/>
      <c r="B817" s="63"/>
    </row>
    <row r="818" spans="1:2" ht="41.25" customHeight="1" x14ac:dyDescent="0.25">
      <c r="A818" s="55"/>
      <c r="B818" s="63"/>
    </row>
    <row r="819" spans="1:2" ht="41.25" customHeight="1" x14ac:dyDescent="0.25">
      <c r="A819" s="55"/>
      <c r="B819" s="63"/>
    </row>
    <row r="820" spans="1:2" ht="41.25" customHeight="1" x14ac:dyDescent="0.25">
      <c r="A820" s="55"/>
      <c r="B820" s="63"/>
    </row>
    <row r="821" spans="1:2" ht="41.25" customHeight="1" x14ac:dyDescent="0.25">
      <c r="A821" s="55"/>
      <c r="B821" s="63"/>
    </row>
    <row r="822" spans="1:2" ht="41.25" customHeight="1" x14ac:dyDescent="0.25">
      <c r="A822" s="55"/>
      <c r="B822" s="63"/>
    </row>
    <row r="823" spans="1:2" ht="41.25" customHeight="1" x14ac:dyDescent="0.25">
      <c r="A823" s="55"/>
      <c r="B823" s="63"/>
    </row>
    <row r="824" spans="1:2" ht="41.25" customHeight="1" x14ac:dyDescent="0.25">
      <c r="A824" s="55"/>
      <c r="B824" s="63"/>
    </row>
    <row r="825" spans="1:2" ht="41.25" customHeight="1" x14ac:dyDescent="0.25">
      <c r="A825" s="55"/>
      <c r="B825" s="63"/>
    </row>
    <row r="826" spans="1:2" ht="41.25" customHeight="1" x14ac:dyDescent="0.25">
      <c r="A826" s="55"/>
      <c r="B826" s="63"/>
    </row>
    <row r="827" spans="1:2" ht="41.25" customHeight="1" x14ac:dyDescent="0.25">
      <c r="A827" s="55"/>
      <c r="B827" s="63"/>
    </row>
    <row r="828" spans="1:2" ht="41.25" customHeight="1" x14ac:dyDescent="0.25">
      <c r="A828" s="55"/>
      <c r="B828" s="63"/>
    </row>
    <row r="829" spans="1:2" ht="41.25" customHeight="1" x14ac:dyDescent="0.25">
      <c r="A829" s="55"/>
      <c r="B829" s="63"/>
    </row>
    <row r="830" spans="1:2" ht="41.25" customHeight="1" x14ac:dyDescent="0.25">
      <c r="A830" s="55"/>
      <c r="B830" s="63"/>
    </row>
    <row r="831" spans="1:2" ht="41.25" customHeight="1" x14ac:dyDescent="0.25">
      <c r="A831" s="55"/>
      <c r="B831" s="63"/>
    </row>
    <row r="832" spans="1:2" ht="41.25" customHeight="1" x14ac:dyDescent="0.25">
      <c r="A832" s="55"/>
      <c r="B832" s="63"/>
    </row>
    <row r="833" spans="1:2" ht="41.25" customHeight="1" x14ac:dyDescent="0.25">
      <c r="A833" s="55"/>
      <c r="B833" s="63"/>
    </row>
    <row r="834" spans="1:2" ht="41.25" customHeight="1" x14ac:dyDescent="0.25">
      <c r="A834" s="55"/>
      <c r="B834" s="63"/>
    </row>
    <row r="835" spans="1:2" ht="41.25" customHeight="1" x14ac:dyDescent="0.25">
      <c r="A835" s="55"/>
      <c r="B835" s="63"/>
    </row>
    <row r="836" spans="1:2" ht="41.25" customHeight="1" x14ac:dyDescent="0.25">
      <c r="A836" s="55"/>
      <c r="B836" s="63"/>
    </row>
    <row r="837" spans="1:2" ht="41.25" customHeight="1" x14ac:dyDescent="0.25">
      <c r="A837" s="55"/>
      <c r="B837" s="63"/>
    </row>
    <row r="838" spans="1:2" ht="41.25" customHeight="1" x14ac:dyDescent="0.25">
      <c r="A838" s="55"/>
      <c r="B838" s="63"/>
    </row>
    <row r="839" spans="1:2" ht="41.25" customHeight="1" x14ac:dyDescent="0.25">
      <c r="A839" s="55"/>
      <c r="B839" s="63"/>
    </row>
    <row r="840" spans="1:2" ht="41.25" customHeight="1" x14ac:dyDescent="0.25">
      <c r="A840" s="55"/>
      <c r="B840" s="63"/>
    </row>
    <row r="841" spans="1:2" ht="41.25" customHeight="1" x14ac:dyDescent="0.25">
      <c r="A841" s="55"/>
      <c r="B841" s="63"/>
    </row>
    <row r="842" spans="1:2" ht="41.25" customHeight="1" x14ac:dyDescent="0.25">
      <c r="A842" s="55"/>
      <c r="B842" s="63"/>
    </row>
    <row r="843" spans="1:2" ht="41.25" customHeight="1" x14ac:dyDescent="0.25">
      <c r="A843" s="55"/>
      <c r="B843" s="63"/>
    </row>
    <row r="844" spans="1:2" ht="41.25" customHeight="1" x14ac:dyDescent="0.25">
      <c r="A844" s="55"/>
      <c r="B844" s="63"/>
    </row>
    <row r="845" spans="1:2" ht="41.25" customHeight="1" x14ac:dyDescent="0.25">
      <c r="A845" s="55"/>
      <c r="B845" s="63"/>
    </row>
    <row r="846" spans="1:2" ht="41.25" customHeight="1" x14ac:dyDescent="0.25">
      <c r="A846" s="55"/>
      <c r="B846" s="63"/>
    </row>
    <row r="847" spans="1:2" ht="41.25" customHeight="1" x14ac:dyDescent="0.25">
      <c r="A847" s="55"/>
      <c r="B847" s="63"/>
    </row>
    <row r="848" spans="1:2" ht="41.25" customHeight="1" x14ac:dyDescent="0.25">
      <c r="A848" s="55"/>
      <c r="B848" s="63"/>
    </row>
    <row r="849" spans="1:2" ht="41.25" customHeight="1" x14ac:dyDescent="0.25">
      <c r="A849" s="55"/>
      <c r="B849" s="63"/>
    </row>
    <row r="850" spans="1:2" ht="41.25" customHeight="1" x14ac:dyDescent="0.25">
      <c r="A850" s="55"/>
      <c r="B850" s="63"/>
    </row>
    <row r="851" spans="1:2" ht="41.25" customHeight="1" x14ac:dyDescent="0.25">
      <c r="A851" s="55"/>
      <c r="B851" s="63"/>
    </row>
    <row r="852" spans="1:2" ht="41.25" customHeight="1" x14ac:dyDescent="0.25">
      <c r="A852" s="55"/>
      <c r="B852" s="63"/>
    </row>
    <row r="853" spans="1:2" ht="41.25" customHeight="1" x14ac:dyDescent="0.25">
      <c r="A853" s="55"/>
      <c r="B853" s="63"/>
    </row>
    <row r="854" spans="1:2" ht="41.25" customHeight="1" x14ac:dyDescent="0.25">
      <c r="A854" s="55"/>
      <c r="B854" s="63"/>
    </row>
    <row r="855" spans="1:2" ht="41.25" customHeight="1" x14ac:dyDescent="0.25">
      <c r="A855" s="55"/>
      <c r="B855" s="63"/>
    </row>
    <row r="856" spans="1:2" ht="41.25" customHeight="1" x14ac:dyDescent="0.25">
      <c r="A856" s="55"/>
      <c r="B856" s="63"/>
    </row>
    <row r="857" spans="1:2" ht="41.25" customHeight="1" x14ac:dyDescent="0.25">
      <c r="A857" s="55"/>
      <c r="B857" s="63"/>
    </row>
    <row r="858" spans="1:2" ht="41.25" customHeight="1" x14ac:dyDescent="0.25">
      <c r="A858" s="55"/>
      <c r="B858" s="63"/>
    </row>
    <row r="859" spans="1:2" ht="41.25" customHeight="1" x14ac:dyDescent="0.25">
      <c r="A859" s="55"/>
      <c r="B859" s="63"/>
    </row>
    <row r="860" spans="1:2" ht="41.25" customHeight="1" x14ac:dyDescent="0.25">
      <c r="A860" s="55"/>
      <c r="B860" s="63"/>
    </row>
    <row r="861" spans="1:2" ht="41.25" customHeight="1" x14ac:dyDescent="0.25">
      <c r="A861" s="55"/>
      <c r="B861" s="63"/>
    </row>
    <row r="862" spans="1:2" ht="41.25" customHeight="1" x14ac:dyDescent="0.25">
      <c r="A862" s="55"/>
      <c r="B862" s="63"/>
    </row>
    <row r="863" spans="1:2" ht="41.25" customHeight="1" x14ac:dyDescent="0.25">
      <c r="A863" s="55"/>
      <c r="B863" s="63"/>
    </row>
    <row r="864" spans="1:2" ht="41.25" customHeight="1" x14ac:dyDescent="0.25">
      <c r="A864" s="55"/>
      <c r="B864" s="63"/>
    </row>
    <row r="865" spans="1:2" ht="41.25" customHeight="1" x14ac:dyDescent="0.25">
      <c r="A865" s="55"/>
      <c r="B865" s="63"/>
    </row>
    <row r="866" spans="1:2" ht="41.25" customHeight="1" x14ac:dyDescent="0.25">
      <c r="A866" s="55"/>
      <c r="B866" s="63"/>
    </row>
    <row r="867" spans="1:2" ht="41.25" customHeight="1" x14ac:dyDescent="0.25">
      <c r="A867" s="55"/>
      <c r="B867" s="63"/>
    </row>
    <row r="868" spans="1:2" ht="41.25" customHeight="1" x14ac:dyDescent="0.25">
      <c r="A868" s="55"/>
      <c r="B868" s="63"/>
    </row>
    <row r="869" spans="1:2" ht="41.25" customHeight="1" x14ac:dyDescent="0.25">
      <c r="A869" s="55"/>
      <c r="B869" s="63"/>
    </row>
    <row r="870" spans="1:2" ht="41.25" customHeight="1" x14ac:dyDescent="0.25">
      <c r="A870" s="55"/>
      <c r="B870" s="63"/>
    </row>
    <row r="871" spans="1:2" ht="41.25" customHeight="1" x14ac:dyDescent="0.25">
      <c r="A871" s="55"/>
      <c r="B871" s="63"/>
    </row>
    <row r="872" spans="1:2" ht="41.25" customHeight="1" x14ac:dyDescent="0.25">
      <c r="A872" s="55"/>
      <c r="B872" s="63"/>
    </row>
    <row r="873" spans="1:2" ht="41.25" customHeight="1" x14ac:dyDescent="0.25">
      <c r="A873" s="55"/>
      <c r="B873" s="63"/>
    </row>
    <row r="874" spans="1:2" ht="41.25" customHeight="1" x14ac:dyDescent="0.25">
      <c r="A874" s="55"/>
      <c r="B874" s="63"/>
    </row>
    <row r="875" spans="1:2" ht="41.25" customHeight="1" x14ac:dyDescent="0.25">
      <c r="A875" s="55"/>
      <c r="B875" s="63"/>
    </row>
    <row r="876" spans="1:2" ht="41.25" customHeight="1" x14ac:dyDescent="0.25">
      <c r="A876" s="55"/>
      <c r="B876" s="63"/>
    </row>
    <row r="877" spans="1:2" ht="41.25" customHeight="1" x14ac:dyDescent="0.25">
      <c r="A877" s="55"/>
      <c r="B877" s="63"/>
    </row>
    <row r="878" spans="1:2" ht="41.25" customHeight="1" x14ac:dyDescent="0.25">
      <c r="A878" s="55"/>
      <c r="B878" s="63"/>
    </row>
    <row r="879" spans="1:2" ht="41.25" customHeight="1" x14ac:dyDescent="0.25">
      <c r="A879" s="55"/>
      <c r="B879" s="63"/>
    </row>
    <row r="880" spans="1:2" ht="41.25" customHeight="1" x14ac:dyDescent="0.25">
      <c r="A880" s="55"/>
      <c r="B880" s="63"/>
    </row>
    <row r="881" spans="1:2" ht="41.25" customHeight="1" x14ac:dyDescent="0.25">
      <c r="A881" s="55"/>
      <c r="B881" s="63"/>
    </row>
    <row r="882" spans="1:2" ht="41.25" customHeight="1" x14ac:dyDescent="0.25">
      <c r="A882" s="55"/>
      <c r="B882" s="63"/>
    </row>
    <row r="883" spans="1:2" ht="41.25" customHeight="1" x14ac:dyDescent="0.25">
      <c r="A883" s="55"/>
      <c r="B883" s="63"/>
    </row>
    <row r="884" spans="1:2" ht="41.25" customHeight="1" x14ac:dyDescent="0.25">
      <c r="A884" s="55"/>
      <c r="B884" s="63"/>
    </row>
    <row r="885" spans="1:2" ht="41.25" customHeight="1" x14ac:dyDescent="0.25">
      <c r="A885" s="55"/>
      <c r="B885" s="63"/>
    </row>
    <row r="886" spans="1:2" ht="41.25" customHeight="1" x14ac:dyDescent="0.25">
      <c r="A886" s="55"/>
      <c r="B886" s="63"/>
    </row>
    <row r="887" spans="1:2" ht="41.25" customHeight="1" x14ac:dyDescent="0.25">
      <c r="A887" s="55"/>
      <c r="B887" s="63"/>
    </row>
    <row r="888" spans="1:2" ht="41.25" customHeight="1" x14ac:dyDescent="0.25">
      <c r="A888" s="55"/>
      <c r="B888" s="63"/>
    </row>
    <row r="889" spans="1:2" ht="41.25" customHeight="1" x14ac:dyDescent="0.25">
      <c r="A889" s="55"/>
      <c r="B889" s="63"/>
    </row>
    <row r="890" spans="1:2" ht="41.25" customHeight="1" x14ac:dyDescent="0.25">
      <c r="A890" s="55"/>
      <c r="B890" s="63"/>
    </row>
    <row r="891" spans="1:2" ht="41.25" customHeight="1" x14ac:dyDescent="0.25">
      <c r="A891" s="55"/>
      <c r="B891" s="63"/>
    </row>
    <row r="892" spans="1:2" ht="41.25" customHeight="1" x14ac:dyDescent="0.25">
      <c r="A892" s="55"/>
      <c r="B892" s="63"/>
    </row>
    <row r="893" spans="1:2" ht="41.25" customHeight="1" x14ac:dyDescent="0.25">
      <c r="A893" s="55"/>
      <c r="B893" s="63"/>
    </row>
    <row r="894" spans="1:2" ht="41.25" customHeight="1" x14ac:dyDescent="0.25">
      <c r="A894" s="55"/>
      <c r="B894" s="63"/>
    </row>
    <row r="895" spans="1:2" ht="41.25" customHeight="1" x14ac:dyDescent="0.25">
      <c r="A895" s="55"/>
      <c r="B895" s="63"/>
    </row>
    <row r="896" spans="1:2" ht="41.25" customHeight="1" x14ac:dyDescent="0.25">
      <c r="A896" s="55"/>
      <c r="B896" s="63"/>
    </row>
    <row r="897" spans="1:2" ht="41.25" customHeight="1" x14ac:dyDescent="0.25">
      <c r="A897" s="55"/>
      <c r="B897" s="63"/>
    </row>
    <row r="898" spans="1:2" ht="41.25" customHeight="1" x14ac:dyDescent="0.25">
      <c r="A898" s="55"/>
      <c r="B898" s="63"/>
    </row>
    <row r="899" spans="1:2" ht="41.25" customHeight="1" x14ac:dyDescent="0.25">
      <c r="A899" s="55"/>
      <c r="B899" s="63"/>
    </row>
    <row r="900" spans="1:2" ht="41.25" customHeight="1" x14ac:dyDescent="0.25">
      <c r="A900" s="55"/>
      <c r="B900" s="63"/>
    </row>
    <row r="901" spans="1:2" ht="41.25" customHeight="1" x14ac:dyDescent="0.25">
      <c r="A901" s="55"/>
      <c r="B901" s="63"/>
    </row>
    <row r="902" spans="1:2" ht="41.25" customHeight="1" x14ac:dyDescent="0.25">
      <c r="A902" s="78"/>
    </row>
    <row r="903" spans="1:2" ht="41.25" customHeight="1" x14ac:dyDescent="0.25">
      <c r="A903" s="78"/>
    </row>
    <row r="904" spans="1:2" ht="41.25" customHeight="1" x14ac:dyDescent="0.25">
      <c r="A904" s="78"/>
    </row>
    <row r="905" spans="1:2" ht="41.25" customHeight="1" x14ac:dyDescent="0.25">
      <c r="A905" s="78"/>
    </row>
    <row r="906" spans="1:2" ht="41.25" customHeight="1" x14ac:dyDescent="0.25">
      <c r="A906" s="78"/>
    </row>
    <row r="907" spans="1:2" ht="41.25" customHeight="1" x14ac:dyDescent="0.25">
      <c r="A907" s="78"/>
    </row>
    <row r="908" spans="1:2" ht="41.25" customHeight="1" x14ac:dyDescent="0.25">
      <c r="A908" s="78"/>
    </row>
    <row r="909" spans="1:2" ht="41.25" customHeight="1" x14ac:dyDescent="0.25">
      <c r="A909" s="78"/>
    </row>
    <row r="910" spans="1:2" ht="41.25" customHeight="1" x14ac:dyDescent="0.25">
      <c r="A910" s="78"/>
    </row>
    <row r="911" spans="1:2" ht="41.25" customHeight="1" x14ac:dyDescent="0.25">
      <c r="A911" s="78"/>
    </row>
    <row r="912" spans="1:2" ht="41.25" customHeight="1" x14ac:dyDescent="0.25">
      <c r="A912" s="78"/>
    </row>
    <row r="913" spans="1:1" ht="41.25" customHeight="1" x14ac:dyDescent="0.25">
      <c r="A913" s="78"/>
    </row>
    <row r="914" spans="1:1" ht="41.25" customHeight="1" x14ac:dyDescent="0.25">
      <c r="A914" s="78"/>
    </row>
    <row r="915" spans="1:1" ht="41.25" customHeight="1" x14ac:dyDescent="0.25">
      <c r="A915" s="78"/>
    </row>
    <row r="916" spans="1:1" ht="41.25" customHeight="1" x14ac:dyDescent="0.25">
      <c r="A916" s="78"/>
    </row>
    <row r="917" spans="1:1" ht="41.25" customHeight="1" x14ac:dyDescent="0.25">
      <c r="A917" s="78"/>
    </row>
    <row r="918" spans="1:1" ht="41.25" customHeight="1" x14ac:dyDescent="0.25">
      <c r="A918" s="78"/>
    </row>
    <row r="919" spans="1:1" ht="41.25" customHeight="1" x14ac:dyDescent="0.25">
      <c r="A919" s="78"/>
    </row>
    <row r="920" spans="1:1" ht="41.25" customHeight="1" x14ac:dyDescent="0.25">
      <c r="A920" s="78"/>
    </row>
    <row r="921" spans="1:1" ht="41.25" customHeight="1" x14ac:dyDescent="0.25">
      <c r="A921" s="78"/>
    </row>
    <row r="922" spans="1:1" ht="41.25" customHeight="1" x14ac:dyDescent="0.25">
      <c r="A922" s="78"/>
    </row>
    <row r="923" spans="1:1" ht="41.25" customHeight="1" x14ac:dyDescent="0.25">
      <c r="A923" s="78"/>
    </row>
    <row r="924" spans="1:1" ht="41.25" customHeight="1" x14ac:dyDescent="0.25">
      <c r="A924" s="78"/>
    </row>
    <row r="925" spans="1:1" ht="41.25" customHeight="1" x14ac:dyDescent="0.25">
      <c r="A925" s="78"/>
    </row>
    <row r="926" spans="1:1" ht="41.25" customHeight="1" x14ac:dyDescent="0.25">
      <c r="A926" s="78"/>
    </row>
    <row r="927" spans="1:1" ht="41.25" customHeight="1" x14ac:dyDescent="0.25">
      <c r="A927" s="78"/>
    </row>
    <row r="928" spans="1:1" ht="41.25" customHeight="1" x14ac:dyDescent="0.25">
      <c r="A928" s="78"/>
    </row>
    <row r="929" spans="1:1" ht="41.25" customHeight="1" x14ac:dyDescent="0.25">
      <c r="A929" s="78"/>
    </row>
    <row r="930" spans="1:1" ht="41.25" customHeight="1" x14ac:dyDescent="0.25">
      <c r="A930" s="78"/>
    </row>
    <row r="931" spans="1:1" ht="41.25" customHeight="1" x14ac:dyDescent="0.25">
      <c r="A931" s="78"/>
    </row>
    <row r="932" spans="1:1" ht="41.25" customHeight="1" x14ac:dyDescent="0.25">
      <c r="A932" s="78"/>
    </row>
    <row r="933" spans="1:1" ht="41.25" customHeight="1" x14ac:dyDescent="0.25">
      <c r="A933" s="78"/>
    </row>
    <row r="934" spans="1:1" ht="41.25" customHeight="1" x14ac:dyDescent="0.25">
      <c r="A934" s="78"/>
    </row>
    <row r="935" spans="1:1" ht="41.25" customHeight="1" x14ac:dyDescent="0.25">
      <c r="A935" s="78"/>
    </row>
    <row r="936" spans="1:1" ht="41.25" customHeight="1" x14ac:dyDescent="0.25">
      <c r="A936" s="78"/>
    </row>
    <row r="937" spans="1:1" ht="41.25" customHeight="1" x14ac:dyDescent="0.25">
      <c r="A937" s="78"/>
    </row>
    <row r="938" spans="1:1" ht="41.25" customHeight="1" x14ac:dyDescent="0.25">
      <c r="A938" s="78"/>
    </row>
    <row r="939" spans="1:1" ht="41.25" customHeight="1" x14ac:dyDescent="0.25">
      <c r="A939" s="78"/>
    </row>
    <row r="940" spans="1:1" ht="41.25" customHeight="1" x14ac:dyDescent="0.25">
      <c r="A940" s="78"/>
    </row>
    <row r="941" spans="1:1" ht="41.25" customHeight="1" x14ac:dyDescent="0.25">
      <c r="A941" s="78"/>
    </row>
    <row r="942" spans="1:1" ht="41.25" customHeight="1" x14ac:dyDescent="0.25">
      <c r="A942" s="78"/>
    </row>
    <row r="943" spans="1:1" ht="41.25" customHeight="1" x14ac:dyDescent="0.25">
      <c r="A943" s="78"/>
    </row>
    <row r="944" spans="1:1" ht="41.25" customHeight="1" x14ac:dyDescent="0.25">
      <c r="A944" s="78"/>
    </row>
    <row r="945" spans="1:1" ht="41.25" customHeight="1" x14ac:dyDescent="0.25">
      <c r="A945" s="78"/>
    </row>
    <row r="946" spans="1:1" ht="41.25" customHeight="1" x14ac:dyDescent="0.25">
      <c r="A946" s="78"/>
    </row>
    <row r="947" spans="1:1" ht="41.25" customHeight="1" x14ac:dyDescent="0.25">
      <c r="A947" s="78"/>
    </row>
    <row r="948" spans="1:1" ht="41.25" customHeight="1" x14ac:dyDescent="0.25">
      <c r="A948" s="78"/>
    </row>
    <row r="949" spans="1:1" ht="41.25" customHeight="1" x14ac:dyDescent="0.25">
      <c r="A949" s="78"/>
    </row>
    <row r="950" spans="1:1" ht="41.25" customHeight="1" x14ac:dyDescent="0.25">
      <c r="A950" s="78"/>
    </row>
    <row r="951" spans="1:1" ht="41.25" customHeight="1" x14ac:dyDescent="0.25">
      <c r="A951" s="78"/>
    </row>
    <row r="952" spans="1:1" ht="41.25" customHeight="1" x14ac:dyDescent="0.25">
      <c r="A952" s="78"/>
    </row>
    <row r="953" spans="1:1" ht="41.25" customHeight="1" x14ac:dyDescent="0.25">
      <c r="A953" s="78"/>
    </row>
    <row r="954" spans="1:1" ht="41.25" customHeight="1" x14ac:dyDescent="0.25">
      <c r="A954" s="78"/>
    </row>
    <row r="955" spans="1:1" ht="41.25" customHeight="1" x14ac:dyDescent="0.25">
      <c r="A955" s="78"/>
    </row>
    <row r="956" spans="1:1" ht="41.25" customHeight="1" x14ac:dyDescent="0.25">
      <c r="A956" s="78"/>
    </row>
    <row r="957" spans="1:1" ht="41.25" customHeight="1" x14ac:dyDescent="0.25">
      <c r="A957" s="78"/>
    </row>
    <row r="958" spans="1:1" ht="41.25" customHeight="1" x14ac:dyDescent="0.25">
      <c r="A958" s="78"/>
    </row>
    <row r="959" spans="1:1" ht="41.25" customHeight="1" x14ac:dyDescent="0.25">
      <c r="A959" s="78"/>
    </row>
    <row r="960" spans="1:1" ht="41.25" customHeight="1" x14ac:dyDescent="0.25">
      <c r="A960" s="78"/>
    </row>
    <row r="961" spans="1:1" ht="41.25" customHeight="1" x14ac:dyDescent="0.25">
      <c r="A961" s="78"/>
    </row>
    <row r="962" spans="1:1" ht="41.25" customHeight="1" x14ac:dyDescent="0.25">
      <c r="A962" s="78"/>
    </row>
    <row r="963" spans="1:1" ht="41.25" customHeight="1" x14ac:dyDescent="0.25">
      <c r="A963" s="78"/>
    </row>
    <row r="964" spans="1:1" ht="41.25" customHeight="1" x14ac:dyDescent="0.25">
      <c r="A964" s="78"/>
    </row>
    <row r="965" spans="1:1" ht="41.25" customHeight="1" x14ac:dyDescent="0.25">
      <c r="A965" s="78"/>
    </row>
    <row r="966" spans="1:1" ht="41.25" customHeight="1" x14ac:dyDescent="0.25">
      <c r="A966" s="78"/>
    </row>
    <row r="967" spans="1:1" ht="41.25" customHeight="1" x14ac:dyDescent="0.25">
      <c r="A967" s="78"/>
    </row>
    <row r="968" spans="1:1" ht="41.25" customHeight="1" x14ac:dyDescent="0.25">
      <c r="A968" s="78"/>
    </row>
    <row r="969" spans="1:1" ht="41.25" customHeight="1" x14ac:dyDescent="0.25">
      <c r="A969" s="78"/>
    </row>
    <row r="970" spans="1:1" ht="41.25" customHeight="1" x14ac:dyDescent="0.25">
      <c r="A970" s="78"/>
    </row>
    <row r="971" spans="1:1" ht="41.25" customHeight="1" x14ac:dyDescent="0.25">
      <c r="A971" s="78"/>
    </row>
    <row r="972" spans="1:1" ht="41.25" customHeight="1" x14ac:dyDescent="0.25">
      <c r="A972" s="78"/>
    </row>
    <row r="973" spans="1:1" ht="41.25" customHeight="1" x14ac:dyDescent="0.25">
      <c r="A973" s="78"/>
    </row>
    <row r="974" spans="1:1" ht="41.25" customHeight="1" x14ac:dyDescent="0.25">
      <c r="A974" s="78"/>
    </row>
    <row r="975" spans="1:1" ht="41.25" customHeight="1" x14ac:dyDescent="0.25">
      <c r="A975" s="78"/>
    </row>
    <row r="976" spans="1:1" ht="41.25" customHeight="1" x14ac:dyDescent="0.25">
      <c r="A976" s="78"/>
    </row>
    <row r="977" spans="1:1" ht="41.25" customHeight="1" x14ac:dyDescent="0.25">
      <c r="A977" s="78"/>
    </row>
    <row r="978" spans="1:1" ht="41.25" customHeight="1" x14ac:dyDescent="0.25">
      <c r="A978" s="78"/>
    </row>
    <row r="979" spans="1:1" ht="41.25" customHeight="1" x14ac:dyDescent="0.25">
      <c r="A979" s="78"/>
    </row>
    <row r="980" spans="1:1" ht="41.25" customHeight="1" x14ac:dyDescent="0.25">
      <c r="A980" s="78"/>
    </row>
    <row r="981" spans="1:1" ht="41.25" customHeight="1" x14ac:dyDescent="0.25">
      <c r="A981" s="78"/>
    </row>
    <row r="982" spans="1:1" ht="41.25" customHeight="1" x14ac:dyDescent="0.25">
      <c r="A982" s="78"/>
    </row>
    <row r="983" spans="1:1" ht="41.25" customHeight="1" x14ac:dyDescent="0.25">
      <c r="A983" s="78"/>
    </row>
    <row r="984" spans="1:1" ht="41.25" customHeight="1" x14ac:dyDescent="0.25">
      <c r="A984" s="78"/>
    </row>
    <row r="985" spans="1:1" ht="41.25" customHeight="1" x14ac:dyDescent="0.25">
      <c r="A985" s="78"/>
    </row>
    <row r="986" spans="1:1" ht="41.25" customHeight="1" x14ac:dyDescent="0.25">
      <c r="A986" s="78"/>
    </row>
    <row r="987" spans="1:1" ht="41.25" customHeight="1" x14ac:dyDescent="0.25">
      <c r="A987" s="78"/>
    </row>
    <row r="988" spans="1:1" ht="41.25" customHeight="1" x14ac:dyDescent="0.25">
      <c r="A988" s="78"/>
    </row>
    <row r="989" spans="1:1" ht="41.25" customHeight="1" x14ac:dyDescent="0.25">
      <c r="A989" s="78"/>
    </row>
    <row r="990" spans="1:1" ht="41.25" customHeight="1" x14ac:dyDescent="0.25">
      <c r="A990" s="78"/>
    </row>
    <row r="991" spans="1:1" ht="41.25" customHeight="1" x14ac:dyDescent="0.25">
      <c r="A991" s="78"/>
    </row>
    <row r="992" spans="1:1" ht="41.25" customHeight="1" x14ac:dyDescent="0.25">
      <c r="A992" s="78"/>
    </row>
    <row r="993" spans="1:1" ht="41.25" customHeight="1" x14ac:dyDescent="0.25">
      <c r="A993" s="78"/>
    </row>
    <row r="994" spans="1:1" ht="41.25" customHeight="1" x14ac:dyDescent="0.25">
      <c r="A994" s="78"/>
    </row>
    <row r="995" spans="1:1" ht="41.25" customHeight="1" x14ac:dyDescent="0.25">
      <c r="A995" s="78"/>
    </row>
    <row r="996" spans="1:1" ht="41.25" customHeight="1" x14ac:dyDescent="0.25">
      <c r="A996" s="78"/>
    </row>
    <row r="997" spans="1:1" ht="41.25" customHeight="1" x14ac:dyDescent="0.25">
      <c r="A997" s="78"/>
    </row>
    <row r="998" spans="1:1" ht="41.25" customHeight="1" x14ac:dyDescent="0.25">
      <c r="A998" s="78"/>
    </row>
    <row r="999" spans="1:1" ht="41.25" customHeight="1" x14ac:dyDescent="0.25">
      <c r="A999" s="78"/>
    </row>
    <row r="1000" spans="1:1" ht="41.25" customHeight="1" x14ac:dyDescent="0.25">
      <c r="A1000" s="78"/>
    </row>
    <row r="1001" spans="1:1" ht="41.25" customHeight="1" x14ac:dyDescent="0.25">
      <c r="A1001" s="78"/>
    </row>
    <row r="1002" spans="1:1" ht="41.25" customHeight="1" x14ac:dyDescent="0.25">
      <c r="A1002" s="78"/>
    </row>
    <row r="1003" spans="1:1" ht="41.25" customHeight="1" x14ac:dyDescent="0.25">
      <c r="A1003" s="78"/>
    </row>
    <row r="1004" spans="1:1" ht="41.25" customHeight="1" x14ac:dyDescent="0.25">
      <c r="A1004" s="78"/>
    </row>
    <row r="1005" spans="1:1" ht="41.25" customHeight="1" x14ac:dyDescent="0.25">
      <c r="A1005" s="78"/>
    </row>
    <row r="1006" spans="1:1" ht="41.25" customHeight="1" x14ac:dyDescent="0.25">
      <c r="A1006" s="78"/>
    </row>
    <row r="1007" spans="1:1" ht="41.25" customHeight="1" x14ac:dyDescent="0.25">
      <c r="A1007" s="78"/>
    </row>
    <row r="1008" spans="1:1" ht="41.25" customHeight="1" x14ac:dyDescent="0.25">
      <c r="A1008" s="78"/>
    </row>
    <row r="1009" spans="1:1" ht="41.25" customHeight="1" x14ac:dyDescent="0.25">
      <c r="A1009" s="78"/>
    </row>
    <row r="1010" spans="1:1" ht="41.25" customHeight="1" x14ac:dyDescent="0.25">
      <c r="A1010" s="78"/>
    </row>
    <row r="1011" spans="1:1" ht="41.25" customHeight="1" x14ac:dyDescent="0.25">
      <c r="A1011" s="78"/>
    </row>
    <row r="1012" spans="1:1" ht="41.25" customHeight="1" x14ac:dyDescent="0.25">
      <c r="A1012" s="78"/>
    </row>
    <row r="1013" spans="1:1" ht="41.25" customHeight="1" x14ac:dyDescent="0.25">
      <c r="A1013" s="78"/>
    </row>
    <row r="1014" spans="1:1" ht="41.25" customHeight="1" x14ac:dyDescent="0.25">
      <c r="A1014" s="78"/>
    </row>
    <row r="1015" spans="1:1" ht="41.25" customHeight="1" x14ac:dyDescent="0.25">
      <c r="A1015" s="78"/>
    </row>
    <row r="1016" spans="1:1" ht="41.25" customHeight="1" x14ac:dyDescent="0.25">
      <c r="A1016" s="78"/>
    </row>
    <row r="1017" spans="1:1" ht="41.25" customHeight="1" x14ac:dyDescent="0.25">
      <c r="A1017" s="78"/>
    </row>
    <row r="1018" spans="1:1" ht="41.25" customHeight="1" x14ac:dyDescent="0.25">
      <c r="A1018" s="78"/>
    </row>
    <row r="1019" spans="1:1" ht="41.25" customHeight="1" x14ac:dyDescent="0.25">
      <c r="A1019" s="78"/>
    </row>
    <row r="1020" spans="1:1" ht="41.25" customHeight="1" x14ac:dyDescent="0.25">
      <c r="A1020" s="78"/>
    </row>
    <row r="1021" spans="1:1" ht="41.25" customHeight="1" x14ac:dyDescent="0.25">
      <c r="A1021" s="78"/>
    </row>
    <row r="1022" spans="1:1" ht="41.25" customHeight="1" x14ac:dyDescent="0.25">
      <c r="A1022" s="78"/>
    </row>
    <row r="1023" spans="1:1" ht="41.25" customHeight="1" x14ac:dyDescent="0.25">
      <c r="A1023" s="78"/>
    </row>
    <row r="1024" spans="1:1" ht="41.25" customHeight="1" x14ac:dyDescent="0.25">
      <c r="A1024" s="78"/>
    </row>
    <row r="1025" spans="1:1" ht="41.25" customHeight="1" x14ac:dyDescent="0.25">
      <c r="A1025" s="78"/>
    </row>
    <row r="1026" spans="1:1" ht="41.25" customHeight="1" x14ac:dyDescent="0.25">
      <c r="A1026" s="78"/>
    </row>
    <row r="1027" spans="1:1" ht="41.25" customHeight="1" x14ac:dyDescent="0.25">
      <c r="A1027" s="78"/>
    </row>
    <row r="1028" spans="1:1" ht="41.25" customHeight="1" x14ac:dyDescent="0.25">
      <c r="A1028" s="78"/>
    </row>
    <row r="1029" spans="1:1" ht="41.25" customHeight="1" x14ac:dyDescent="0.25">
      <c r="A1029" s="78"/>
    </row>
    <row r="1030" spans="1:1" ht="41.25" customHeight="1" x14ac:dyDescent="0.25">
      <c r="A1030" s="78"/>
    </row>
    <row r="1031" spans="1:1" ht="41.25" customHeight="1" x14ac:dyDescent="0.25">
      <c r="A1031" s="78"/>
    </row>
    <row r="1032" spans="1:1" ht="41.25" customHeight="1" x14ac:dyDescent="0.25">
      <c r="A1032" s="78"/>
    </row>
    <row r="1033" spans="1:1" ht="41.25" customHeight="1" x14ac:dyDescent="0.25">
      <c r="A1033" s="78"/>
    </row>
    <row r="1034" spans="1:1" ht="41.25" customHeight="1" x14ac:dyDescent="0.25">
      <c r="A1034" s="78"/>
    </row>
    <row r="1035" spans="1:1" ht="41.25" customHeight="1" x14ac:dyDescent="0.25">
      <c r="A1035" s="78"/>
    </row>
    <row r="1036" spans="1:1" ht="41.25" customHeight="1" x14ac:dyDescent="0.25">
      <c r="A1036" s="78"/>
    </row>
    <row r="1037" spans="1:1" ht="41.25" customHeight="1" x14ac:dyDescent="0.25">
      <c r="A1037" s="78"/>
    </row>
    <row r="1038" spans="1:1" ht="41.25" customHeight="1" x14ac:dyDescent="0.25">
      <c r="A1038" s="78"/>
    </row>
    <row r="1039" spans="1:1" ht="41.25" customHeight="1" x14ac:dyDescent="0.25">
      <c r="A1039" s="78"/>
    </row>
    <row r="1040" spans="1:1" ht="41.25" customHeight="1" x14ac:dyDescent="0.25">
      <c r="A1040" s="78"/>
    </row>
    <row r="1041" spans="1:1" ht="41.25" customHeight="1" x14ac:dyDescent="0.25">
      <c r="A1041" s="78"/>
    </row>
    <row r="1042" spans="1:1" ht="41.25" customHeight="1" x14ac:dyDescent="0.25">
      <c r="A1042" s="78"/>
    </row>
    <row r="1043" spans="1:1" ht="41.25" customHeight="1" x14ac:dyDescent="0.25">
      <c r="A1043" s="78"/>
    </row>
    <row r="1044" spans="1:1" ht="41.25" customHeight="1" x14ac:dyDescent="0.25">
      <c r="A1044" s="78"/>
    </row>
    <row r="1045" spans="1:1" ht="41.25" customHeight="1" x14ac:dyDescent="0.25">
      <c r="A1045" s="78"/>
    </row>
    <row r="1046" spans="1:1" ht="41.25" customHeight="1" x14ac:dyDescent="0.25">
      <c r="A1046" s="78"/>
    </row>
    <row r="1047" spans="1:1" ht="41.25" customHeight="1" x14ac:dyDescent="0.25">
      <c r="A1047" s="78"/>
    </row>
    <row r="1048" spans="1:1" ht="41.25" customHeight="1" x14ac:dyDescent="0.25">
      <c r="A1048" s="78"/>
    </row>
    <row r="1049" spans="1:1" ht="41.25" customHeight="1" x14ac:dyDescent="0.25">
      <c r="A1049" s="78"/>
    </row>
    <row r="1050" spans="1:1" ht="41.25" customHeight="1" x14ac:dyDescent="0.25">
      <c r="A1050" s="78"/>
    </row>
    <row r="1051" spans="1:1" ht="41.25" customHeight="1" x14ac:dyDescent="0.25">
      <c r="A1051" s="78"/>
    </row>
    <row r="1052" spans="1:1" ht="41.25" customHeight="1" x14ac:dyDescent="0.25">
      <c r="A1052" s="78"/>
    </row>
    <row r="1053" spans="1:1" ht="41.25" customHeight="1" x14ac:dyDescent="0.25">
      <c r="A1053" s="78"/>
    </row>
    <row r="1054" spans="1:1" ht="41.25" customHeight="1" x14ac:dyDescent="0.25">
      <c r="A1054" s="78"/>
    </row>
    <row r="1055" spans="1:1" ht="41.25" customHeight="1" x14ac:dyDescent="0.25">
      <c r="A1055" s="78"/>
    </row>
    <row r="1056" spans="1:1" ht="41.25" customHeight="1" x14ac:dyDescent="0.25">
      <c r="A1056" s="78"/>
    </row>
    <row r="1057" spans="1:1" ht="41.25" customHeight="1" x14ac:dyDescent="0.25">
      <c r="A1057" s="78"/>
    </row>
    <row r="1058" spans="1:1" ht="41.25" customHeight="1" x14ac:dyDescent="0.25">
      <c r="A1058" s="78"/>
    </row>
    <row r="1059" spans="1:1" ht="41.25" customHeight="1" x14ac:dyDescent="0.25">
      <c r="A1059" s="78"/>
    </row>
    <row r="1060" spans="1:1" ht="41.25" customHeight="1" x14ac:dyDescent="0.25">
      <c r="A1060" s="78"/>
    </row>
    <row r="1061" spans="1:1" ht="41.25" customHeight="1" x14ac:dyDescent="0.25">
      <c r="A1061" s="78"/>
    </row>
    <row r="1062" spans="1:1" ht="41.25" customHeight="1" x14ac:dyDescent="0.25">
      <c r="A1062" s="78"/>
    </row>
    <row r="1063" spans="1:1" ht="41.25" customHeight="1" x14ac:dyDescent="0.25">
      <c r="A1063" s="78"/>
    </row>
    <row r="1064" spans="1:1" ht="41.25" customHeight="1" x14ac:dyDescent="0.25">
      <c r="A1064" s="78"/>
    </row>
    <row r="1065" spans="1:1" ht="41.25" customHeight="1" x14ac:dyDescent="0.25">
      <c r="A1065" s="78"/>
    </row>
    <row r="1066" spans="1:1" ht="41.25" customHeight="1" x14ac:dyDescent="0.25">
      <c r="A1066" s="78"/>
    </row>
    <row r="1067" spans="1:1" ht="41.25" customHeight="1" x14ac:dyDescent="0.25">
      <c r="A1067" s="78"/>
    </row>
    <row r="1068" spans="1:1" ht="41.25" customHeight="1" x14ac:dyDescent="0.25">
      <c r="A1068" s="78"/>
    </row>
    <row r="1069" spans="1:1" ht="41.25" customHeight="1" x14ac:dyDescent="0.25">
      <c r="A1069" s="78"/>
    </row>
    <row r="1070" spans="1:1" ht="41.25" customHeight="1" x14ac:dyDescent="0.25">
      <c r="A1070" s="78"/>
    </row>
    <row r="1071" spans="1:1" ht="41.25" customHeight="1" x14ac:dyDescent="0.25">
      <c r="A1071" s="78"/>
    </row>
    <row r="1072" spans="1:1" ht="41.25" customHeight="1" x14ac:dyDescent="0.25">
      <c r="A1072" s="78"/>
    </row>
    <row r="1073" spans="1:1" ht="41.25" customHeight="1" x14ac:dyDescent="0.25">
      <c r="A1073" s="78"/>
    </row>
    <row r="1074" spans="1:1" ht="41.25" customHeight="1" x14ac:dyDescent="0.25">
      <c r="A1074" s="78"/>
    </row>
    <row r="1075" spans="1:1" ht="41.25" customHeight="1" x14ac:dyDescent="0.25">
      <c r="A1075" s="78"/>
    </row>
    <row r="1076" spans="1:1" ht="41.25" customHeight="1" x14ac:dyDescent="0.25">
      <c r="A1076" s="78"/>
    </row>
    <row r="1077" spans="1:1" ht="41.25" customHeight="1" x14ac:dyDescent="0.25">
      <c r="A1077" s="78"/>
    </row>
    <row r="1078" spans="1:1" ht="41.25" customHeight="1" x14ac:dyDescent="0.25">
      <c r="A1078" s="78"/>
    </row>
    <row r="1079" spans="1:1" ht="41.25" customHeight="1" x14ac:dyDescent="0.25">
      <c r="A1079" s="78"/>
    </row>
    <row r="1080" spans="1:1" ht="41.25" customHeight="1" x14ac:dyDescent="0.25">
      <c r="A1080" s="78"/>
    </row>
    <row r="1081" spans="1:1" ht="41.25" customHeight="1" x14ac:dyDescent="0.25">
      <c r="A1081" s="78"/>
    </row>
    <row r="1082" spans="1:1" ht="41.25" customHeight="1" x14ac:dyDescent="0.25">
      <c r="A1082" s="78"/>
    </row>
    <row r="1083" spans="1:1" ht="41.25" customHeight="1" x14ac:dyDescent="0.25">
      <c r="A1083" s="78"/>
    </row>
    <row r="1084" spans="1:1" ht="41.25" customHeight="1" x14ac:dyDescent="0.25">
      <c r="A1084" s="78"/>
    </row>
    <row r="1085" spans="1:1" ht="41.25" customHeight="1" x14ac:dyDescent="0.25">
      <c r="A1085" s="78"/>
    </row>
    <row r="1086" spans="1:1" ht="41.25" customHeight="1" x14ac:dyDescent="0.25">
      <c r="A1086" s="78"/>
    </row>
    <row r="1087" spans="1:1" ht="41.25" customHeight="1" x14ac:dyDescent="0.25">
      <c r="A1087" s="78"/>
    </row>
    <row r="1088" spans="1:1" ht="41.25" customHeight="1" x14ac:dyDescent="0.25">
      <c r="A1088" s="78"/>
    </row>
    <row r="1089" spans="1:1" ht="41.25" customHeight="1" x14ac:dyDescent="0.25">
      <c r="A1089" s="78"/>
    </row>
    <row r="1090" spans="1:1" ht="41.25" customHeight="1" x14ac:dyDescent="0.25">
      <c r="A1090" s="78"/>
    </row>
    <row r="1091" spans="1:1" ht="41.25" customHeight="1" x14ac:dyDescent="0.25">
      <c r="A1091" s="78"/>
    </row>
    <row r="1092" spans="1:1" ht="41.25" customHeight="1" x14ac:dyDescent="0.25">
      <c r="A1092" s="78"/>
    </row>
    <row r="1093" spans="1:1" ht="41.25" customHeight="1" x14ac:dyDescent="0.25">
      <c r="A1093" s="78"/>
    </row>
    <row r="1094" spans="1:1" ht="41.25" customHeight="1" x14ac:dyDescent="0.25">
      <c r="A1094" s="78"/>
    </row>
    <row r="1095" spans="1:1" ht="41.25" customHeight="1" x14ac:dyDescent="0.25">
      <c r="A1095" s="78"/>
    </row>
    <row r="1096" spans="1:1" ht="41.25" customHeight="1" x14ac:dyDescent="0.25">
      <c r="A1096" s="78"/>
    </row>
    <row r="1097" spans="1:1" ht="41.25" customHeight="1" x14ac:dyDescent="0.25">
      <c r="A1097" s="78"/>
    </row>
    <row r="1098" spans="1:1" ht="41.25" customHeight="1" x14ac:dyDescent="0.25">
      <c r="A1098" s="78"/>
    </row>
    <row r="1099" spans="1:1" ht="41.25" customHeight="1" x14ac:dyDescent="0.25">
      <c r="A1099" s="78"/>
    </row>
    <row r="1100" spans="1:1" ht="41.25" customHeight="1" x14ac:dyDescent="0.25">
      <c r="A1100" s="78"/>
    </row>
    <row r="1101" spans="1:1" ht="41.25" customHeight="1" x14ac:dyDescent="0.25">
      <c r="A1101" s="78"/>
    </row>
    <row r="1102" spans="1:1" ht="41.25" customHeight="1" x14ac:dyDescent="0.25">
      <c r="A1102" s="78"/>
    </row>
    <row r="1103" spans="1:1" ht="41.25" customHeight="1" x14ac:dyDescent="0.25">
      <c r="A1103" s="78"/>
    </row>
    <row r="1104" spans="1:1" ht="41.25" customHeight="1" x14ac:dyDescent="0.25">
      <c r="A1104" s="78"/>
    </row>
    <row r="1105" spans="1:1" ht="41.25" customHeight="1" x14ac:dyDescent="0.25">
      <c r="A1105" s="78"/>
    </row>
    <row r="1106" spans="1:1" ht="41.25" customHeight="1" x14ac:dyDescent="0.25">
      <c r="A1106" s="78"/>
    </row>
    <row r="1107" spans="1:1" ht="41.25" customHeight="1" x14ac:dyDescent="0.25">
      <c r="A1107" s="78"/>
    </row>
    <row r="1108" spans="1:1" ht="41.25" customHeight="1" x14ac:dyDescent="0.25">
      <c r="A1108" s="78"/>
    </row>
    <row r="1109" spans="1:1" ht="41.25" customHeight="1" x14ac:dyDescent="0.25">
      <c r="A1109" s="78"/>
    </row>
    <row r="1110" spans="1:1" ht="41.25" customHeight="1" x14ac:dyDescent="0.25">
      <c r="A1110" s="78"/>
    </row>
    <row r="1111" spans="1:1" ht="41.25" customHeight="1" x14ac:dyDescent="0.25">
      <c r="A1111" s="78"/>
    </row>
    <row r="1112" spans="1:1" ht="41.25" customHeight="1" x14ac:dyDescent="0.25">
      <c r="A1112" s="78"/>
    </row>
    <row r="1113" spans="1:1" ht="41.25" customHeight="1" x14ac:dyDescent="0.25">
      <c r="A1113" s="78"/>
    </row>
    <row r="1114" spans="1:1" ht="41.25" customHeight="1" x14ac:dyDescent="0.25">
      <c r="A1114" s="78"/>
    </row>
    <row r="1115" spans="1:1" ht="41.25" customHeight="1" x14ac:dyDescent="0.25">
      <c r="A1115" s="78"/>
    </row>
    <row r="1116" spans="1:1" ht="41.25" customHeight="1" x14ac:dyDescent="0.25">
      <c r="A1116" s="78"/>
    </row>
    <row r="1117" spans="1:1" ht="41.25" customHeight="1" x14ac:dyDescent="0.25">
      <c r="A1117" s="78"/>
    </row>
    <row r="1118" spans="1:1" ht="41.25" customHeight="1" x14ac:dyDescent="0.25">
      <c r="A1118" s="78"/>
    </row>
    <row r="1119" spans="1:1" ht="41.25" customHeight="1" x14ac:dyDescent="0.25">
      <c r="A1119" s="78"/>
    </row>
    <row r="1120" spans="1:1" ht="41.25" customHeight="1" x14ac:dyDescent="0.25">
      <c r="A1120" s="78"/>
    </row>
    <row r="1121" spans="1:1" ht="41.25" customHeight="1" x14ac:dyDescent="0.25">
      <c r="A1121" s="78"/>
    </row>
    <row r="1122" spans="1:1" ht="41.25" customHeight="1" x14ac:dyDescent="0.25">
      <c r="A1122" s="78"/>
    </row>
    <row r="1123" spans="1:1" ht="41.25" customHeight="1" x14ac:dyDescent="0.25">
      <c r="A1123" s="78"/>
    </row>
    <row r="1124" spans="1:1" ht="41.25" customHeight="1" x14ac:dyDescent="0.25">
      <c r="A1124" s="78"/>
    </row>
    <row r="1125" spans="1:1" ht="41.25" customHeight="1" x14ac:dyDescent="0.25">
      <c r="A1125" s="78"/>
    </row>
    <row r="1126" spans="1:1" ht="41.25" customHeight="1" x14ac:dyDescent="0.25">
      <c r="A1126" s="78"/>
    </row>
    <row r="1127" spans="1:1" ht="41.25" customHeight="1" x14ac:dyDescent="0.25">
      <c r="A1127" s="78"/>
    </row>
    <row r="1128" spans="1:1" ht="41.25" customHeight="1" x14ac:dyDescent="0.25">
      <c r="A1128" s="78"/>
    </row>
    <row r="1129" spans="1:1" ht="41.25" customHeight="1" x14ac:dyDescent="0.25">
      <c r="A1129" s="78"/>
    </row>
    <row r="1130" spans="1:1" ht="41.25" customHeight="1" x14ac:dyDescent="0.25">
      <c r="A1130" s="78"/>
    </row>
    <row r="1131" spans="1:1" ht="41.25" customHeight="1" x14ac:dyDescent="0.25">
      <c r="A1131" s="78"/>
    </row>
    <row r="1132" spans="1:1" ht="41.25" customHeight="1" x14ac:dyDescent="0.25">
      <c r="A1132" s="78"/>
    </row>
    <row r="1133" spans="1:1" ht="41.25" customHeight="1" x14ac:dyDescent="0.25">
      <c r="A1133" s="78"/>
    </row>
    <row r="1134" spans="1:1" ht="41.25" customHeight="1" x14ac:dyDescent="0.25">
      <c r="A1134" s="78"/>
    </row>
    <row r="1135" spans="1:1" ht="41.25" customHeight="1" x14ac:dyDescent="0.25">
      <c r="A1135" s="78"/>
    </row>
    <row r="1136" spans="1:1" ht="41.25" customHeight="1" x14ac:dyDescent="0.25">
      <c r="A1136" s="78"/>
    </row>
    <row r="1137" spans="1:1" ht="41.25" customHeight="1" x14ac:dyDescent="0.25">
      <c r="A1137" s="78"/>
    </row>
    <row r="1138" spans="1:1" ht="41.25" customHeight="1" x14ac:dyDescent="0.25">
      <c r="A1138" s="78"/>
    </row>
    <row r="1139" spans="1:1" ht="41.25" customHeight="1" x14ac:dyDescent="0.25">
      <c r="A1139" s="78"/>
    </row>
    <row r="1140" spans="1:1" ht="41.25" customHeight="1" x14ac:dyDescent="0.25">
      <c r="A1140" s="78"/>
    </row>
    <row r="1141" spans="1:1" ht="41.25" customHeight="1" x14ac:dyDescent="0.25">
      <c r="A1141" s="78"/>
    </row>
    <row r="1142" spans="1:1" ht="41.25" customHeight="1" x14ac:dyDescent="0.25">
      <c r="A1142" s="78"/>
    </row>
    <row r="1143" spans="1:1" ht="41.25" customHeight="1" x14ac:dyDescent="0.25">
      <c r="A1143" s="78"/>
    </row>
    <row r="1144" spans="1:1" ht="41.25" customHeight="1" x14ac:dyDescent="0.25">
      <c r="A1144" s="78"/>
    </row>
    <row r="1145" spans="1:1" ht="41.25" customHeight="1" x14ac:dyDescent="0.25">
      <c r="A1145" s="78"/>
    </row>
    <row r="1146" spans="1:1" ht="41.25" customHeight="1" x14ac:dyDescent="0.25">
      <c r="A1146" s="78"/>
    </row>
    <row r="1147" spans="1:1" ht="41.25" customHeight="1" x14ac:dyDescent="0.25">
      <c r="A1147" s="78"/>
    </row>
    <row r="1148" spans="1:1" ht="41.25" customHeight="1" x14ac:dyDescent="0.25">
      <c r="A1148" s="78"/>
    </row>
    <row r="1149" spans="1:1" ht="41.25" customHeight="1" x14ac:dyDescent="0.25">
      <c r="A1149" s="78"/>
    </row>
    <row r="1150" spans="1:1" ht="41.25" customHeight="1" x14ac:dyDescent="0.25">
      <c r="A1150" s="78"/>
    </row>
    <row r="1151" spans="1:1" ht="41.25" customHeight="1" x14ac:dyDescent="0.25">
      <c r="A1151" s="78"/>
    </row>
    <row r="1152" spans="1:1" ht="41.25" customHeight="1" x14ac:dyDescent="0.25">
      <c r="A1152" s="78"/>
    </row>
    <row r="1153" spans="1:1" ht="41.25" customHeight="1" x14ac:dyDescent="0.25">
      <c r="A1153" s="78"/>
    </row>
    <row r="1154" spans="1:1" ht="41.25" customHeight="1" x14ac:dyDescent="0.25">
      <c r="A1154" s="78"/>
    </row>
    <row r="1155" spans="1:1" ht="41.25" customHeight="1" x14ac:dyDescent="0.25">
      <c r="A1155" s="78"/>
    </row>
    <row r="1156" spans="1:1" ht="41.25" customHeight="1" x14ac:dyDescent="0.25">
      <c r="A1156" s="78"/>
    </row>
    <row r="1157" spans="1:1" ht="41.25" customHeight="1" x14ac:dyDescent="0.25">
      <c r="A1157" s="78"/>
    </row>
    <row r="1158" spans="1:1" ht="41.25" customHeight="1" x14ac:dyDescent="0.25">
      <c r="A1158" s="78"/>
    </row>
    <row r="1159" spans="1:1" ht="41.25" customHeight="1" x14ac:dyDescent="0.25">
      <c r="A1159" s="78"/>
    </row>
    <row r="1160" spans="1:1" ht="41.25" customHeight="1" x14ac:dyDescent="0.25">
      <c r="A1160" s="78"/>
    </row>
    <row r="1161" spans="1:1" ht="41.25" customHeight="1" x14ac:dyDescent="0.25">
      <c r="A1161" s="78"/>
    </row>
    <row r="1162" spans="1:1" ht="41.25" customHeight="1" x14ac:dyDescent="0.25">
      <c r="A1162" s="78"/>
    </row>
    <row r="1163" spans="1:1" ht="41.25" customHeight="1" x14ac:dyDescent="0.25">
      <c r="A1163" s="78"/>
    </row>
    <row r="1164" spans="1:1" ht="41.25" customHeight="1" x14ac:dyDescent="0.25">
      <c r="A1164" s="78"/>
    </row>
    <row r="1165" spans="1:1" ht="41.25" customHeight="1" x14ac:dyDescent="0.25">
      <c r="A1165" s="78"/>
    </row>
    <row r="1166" spans="1:1" ht="41.25" customHeight="1" x14ac:dyDescent="0.25">
      <c r="A1166" s="78"/>
    </row>
    <row r="1167" spans="1:1" ht="41.25" customHeight="1" x14ac:dyDescent="0.25">
      <c r="A1167" s="78"/>
    </row>
    <row r="1168" spans="1:1" ht="41.25" customHeight="1" x14ac:dyDescent="0.25">
      <c r="A1168" s="78"/>
    </row>
    <row r="1169" spans="1:1" ht="41.25" customHeight="1" x14ac:dyDescent="0.25">
      <c r="A1169" s="78"/>
    </row>
    <row r="1170" spans="1:1" ht="41.25" customHeight="1" x14ac:dyDescent="0.25">
      <c r="A1170" s="78"/>
    </row>
    <row r="1171" spans="1:1" ht="41.25" customHeight="1" x14ac:dyDescent="0.25">
      <c r="A1171" s="78"/>
    </row>
    <row r="1172" spans="1:1" ht="41.25" customHeight="1" x14ac:dyDescent="0.25">
      <c r="A1172" s="78"/>
    </row>
    <row r="1173" spans="1:1" ht="41.25" customHeight="1" x14ac:dyDescent="0.25">
      <c r="A1173" s="78"/>
    </row>
    <row r="1174" spans="1:1" ht="41.25" customHeight="1" x14ac:dyDescent="0.25">
      <c r="A1174" s="78"/>
    </row>
    <row r="1175" spans="1:1" ht="41.25" customHeight="1" x14ac:dyDescent="0.25">
      <c r="A1175" s="78"/>
    </row>
    <row r="1176" spans="1:1" ht="41.25" customHeight="1" x14ac:dyDescent="0.25">
      <c r="A1176" s="78"/>
    </row>
    <row r="1177" spans="1:1" ht="41.25" customHeight="1" x14ac:dyDescent="0.25">
      <c r="A1177" s="78"/>
    </row>
    <row r="1178" spans="1:1" ht="41.25" customHeight="1" x14ac:dyDescent="0.25">
      <c r="A1178" s="78"/>
    </row>
    <row r="1179" spans="1:1" ht="41.25" customHeight="1" x14ac:dyDescent="0.25">
      <c r="A1179" s="78"/>
    </row>
    <row r="1180" spans="1:1" ht="41.25" customHeight="1" x14ac:dyDescent="0.25">
      <c r="A1180" s="78"/>
    </row>
    <row r="1181" spans="1:1" ht="41.25" customHeight="1" x14ac:dyDescent="0.25">
      <c r="A1181" s="78"/>
    </row>
    <row r="1182" spans="1:1" ht="41.25" customHeight="1" x14ac:dyDescent="0.25">
      <c r="A1182" s="78"/>
    </row>
    <row r="1183" spans="1:1" ht="41.25" customHeight="1" x14ac:dyDescent="0.25">
      <c r="A1183" s="78"/>
    </row>
    <row r="1184" spans="1:1" ht="41.25" customHeight="1" x14ac:dyDescent="0.25">
      <c r="A1184" s="78"/>
    </row>
    <row r="1185" spans="1:1" ht="41.25" customHeight="1" x14ac:dyDescent="0.25">
      <c r="A1185" s="78"/>
    </row>
    <row r="1186" spans="1:1" ht="41.25" customHeight="1" x14ac:dyDescent="0.25">
      <c r="A1186" s="78"/>
    </row>
    <row r="1187" spans="1:1" ht="41.25" customHeight="1" x14ac:dyDescent="0.25">
      <c r="A1187" s="78"/>
    </row>
    <row r="1188" spans="1:1" ht="41.25" customHeight="1" x14ac:dyDescent="0.25">
      <c r="A1188" s="78"/>
    </row>
    <row r="1189" spans="1:1" ht="41.25" customHeight="1" x14ac:dyDescent="0.25">
      <c r="A1189" s="78"/>
    </row>
    <row r="1190" spans="1:1" ht="41.25" customHeight="1" x14ac:dyDescent="0.25">
      <c r="A1190" s="78"/>
    </row>
    <row r="1191" spans="1:1" ht="41.25" customHeight="1" x14ac:dyDescent="0.25">
      <c r="A1191" s="78"/>
    </row>
    <row r="1192" spans="1:1" ht="41.25" customHeight="1" x14ac:dyDescent="0.25">
      <c r="A1192" s="78"/>
    </row>
    <row r="1193" spans="1:1" ht="41.25" customHeight="1" x14ac:dyDescent="0.25">
      <c r="A1193" s="78"/>
    </row>
    <row r="1194" spans="1:1" ht="41.25" customHeight="1" x14ac:dyDescent="0.25">
      <c r="A1194" s="78"/>
    </row>
    <row r="1195" spans="1:1" ht="41.25" customHeight="1" x14ac:dyDescent="0.25">
      <c r="A1195" s="78"/>
    </row>
    <row r="1196" spans="1:1" ht="41.25" customHeight="1" x14ac:dyDescent="0.25">
      <c r="A1196" s="78"/>
    </row>
    <row r="1197" spans="1:1" ht="41.25" customHeight="1" x14ac:dyDescent="0.25">
      <c r="A1197" s="78"/>
    </row>
    <row r="1198" spans="1:1" ht="41.25" customHeight="1" x14ac:dyDescent="0.25">
      <c r="A1198" s="78"/>
    </row>
    <row r="1199" spans="1:1" ht="41.25" customHeight="1" x14ac:dyDescent="0.25">
      <c r="A1199" s="78"/>
    </row>
    <row r="1200" spans="1:1" ht="41.25" customHeight="1" x14ac:dyDescent="0.25">
      <c r="A1200" s="78"/>
    </row>
    <row r="1201" spans="1:1" ht="41.25" customHeight="1" x14ac:dyDescent="0.25">
      <c r="A1201" s="78"/>
    </row>
    <row r="1202" spans="1:1" ht="41.25" customHeight="1" x14ac:dyDescent="0.25">
      <c r="A1202" s="78"/>
    </row>
    <row r="1203" spans="1:1" ht="41.25" customHeight="1" x14ac:dyDescent="0.25">
      <c r="A1203" s="78"/>
    </row>
    <row r="1204" spans="1:1" ht="41.25" customHeight="1" x14ac:dyDescent="0.25">
      <c r="A1204" s="78"/>
    </row>
    <row r="1205" spans="1:1" ht="41.25" customHeight="1" x14ac:dyDescent="0.25">
      <c r="A1205" s="78"/>
    </row>
    <row r="1206" spans="1:1" ht="41.25" customHeight="1" x14ac:dyDescent="0.25">
      <c r="A1206" s="78"/>
    </row>
    <row r="1207" spans="1:1" ht="41.25" customHeight="1" x14ac:dyDescent="0.25">
      <c r="A1207" s="78"/>
    </row>
    <row r="1208" spans="1:1" ht="41.25" customHeight="1" x14ac:dyDescent="0.25">
      <c r="A1208" s="78"/>
    </row>
    <row r="1209" spans="1:1" ht="41.25" customHeight="1" x14ac:dyDescent="0.25">
      <c r="A1209" s="78"/>
    </row>
    <row r="1210" spans="1:1" ht="41.25" customHeight="1" x14ac:dyDescent="0.25">
      <c r="A1210" s="78"/>
    </row>
    <row r="1211" spans="1:1" ht="41.25" customHeight="1" x14ac:dyDescent="0.25">
      <c r="A1211" s="78"/>
    </row>
    <row r="1212" spans="1:1" ht="41.25" customHeight="1" x14ac:dyDescent="0.25">
      <c r="A1212" s="78"/>
    </row>
    <row r="1213" spans="1:1" ht="41.25" customHeight="1" x14ac:dyDescent="0.25">
      <c r="A1213" s="78"/>
    </row>
    <row r="1214" spans="1:1" ht="41.25" customHeight="1" x14ac:dyDescent="0.25">
      <c r="A1214" s="78"/>
    </row>
    <row r="1215" spans="1:1" ht="41.25" customHeight="1" x14ac:dyDescent="0.25">
      <c r="A1215" s="78"/>
    </row>
    <row r="1216" spans="1:1" ht="41.25" customHeight="1" x14ac:dyDescent="0.25">
      <c r="A1216" s="78"/>
    </row>
    <row r="1217" spans="1:1" ht="41.25" customHeight="1" x14ac:dyDescent="0.25">
      <c r="A1217" s="78"/>
    </row>
    <row r="1218" spans="1:1" ht="41.25" customHeight="1" x14ac:dyDescent="0.25">
      <c r="A1218" s="78"/>
    </row>
    <row r="1219" spans="1:1" ht="41.25" customHeight="1" x14ac:dyDescent="0.25">
      <c r="A1219" s="78"/>
    </row>
    <row r="1220" spans="1:1" ht="41.25" customHeight="1" x14ac:dyDescent="0.25">
      <c r="A1220" s="78"/>
    </row>
    <row r="1221" spans="1:1" ht="41.25" customHeight="1" x14ac:dyDescent="0.25">
      <c r="A1221" s="78"/>
    </row>
    <row r="1222" spans="1:1" ht="41.25" customHeight="1" x14ac:dyDescent="0.25">
      <c r="A1222" s="78"/>
    </row>
    <row r="1223" spans="1:1" ht="41.25" customHeight="1" x14ac:dyDescent="0.25">
      <c r="A1223" s="78"/>
    </row>
    <row r="1224" spans="1:1" ht="41.25" customHeight="1" x14ac:dyDescent="0.25">
      <c r="A1224" s="78"/>
    </row>
    <row r="1225" spans="1:1" ht="41.25" customHeight="1" x14ac:dyDescent="0.25">
      <c r="A1225" s="78"/>
    </row>
    <row r="1226" spans="1:1" ht="41.25" customHeight="1" x14ac:dyDescent="0.25">
      <c r="A1226" s="78"/>
    </row>
    <row r="1227" spans="1:1" ht="41.25" customHeight="1" x14ac:dyDescent="0.25">
      <c r="A1227" s="78"/>
    </row>
    <row r="1228" spans="1:1" ht="41.25" customHeight="1" x14ac:dyDescent="0.25">
      <c r="A1228" s="78"/>
    </row>
    <row r="1229" spans="1:1" ht="41.25" customHeight="1" x14ac:dyDescent="0.25">
      <c r="A1229" s="78"/>
    </row>
    <row r="1230" spans="1:1" ht="41.25" customHeight="1" x14ac:dyDescent="0.25">
      <c r="A1230" s="78"/>
    </row>
    <row r="1231" spans="1:1" ht="41.25" customHeight="1" x14ac:dyDescent="0.25">
      <c r="A1231" s="78"/>
    </row>
    <row r="1232" spans="1:1" ht="41.25" customHeight="1" x14ac:dyDescent="0.25">
      <c r="A1232" s="78"/>
    </row>
    <row r="1233" spans="1:1" ht="41.25" customHeight="1" x14ac:dyDescent="0.25">
      <c r="A1233" s="78"/>
    </row>
    <row r="1234" spans="1:1" ht="41.25" customHeight="1" x14ac:dyDescent="0.25">
      <c r="A1234" s="78"/>
    </row>
    <row r="1235" spans="1:1" ht="41.25" customHeight="1" x14ac:dyDescent="0.25">
      <c r="A1235" s="78"/>
    </row>
    <row r="1236" spans="1:1" ht="41.25" customHeight="1" x14ac:dyDescent="0.25">
      <c r="A1236" s="78"/>
    </row>
    <row r="1237" spans="1:1" ht="41.25" customHeight="1" x14ac:dyDescent="0.25">
      <c r="A1237" s="78"/>
    </row>
    <row r="1238" spans="1:1" ht="41.25" customHeight="1" x14ac:dyDescent="0.25">
      <c r="A1238" s="78"/>
    </row>
    <row r="1239" spans="1:1" ht="41.25" customHeight="1" x14ac:dyDescent="0.25">
      <c r="A1239" s="78"/>
    </row>
    <row r="1240" spans="1:1" ht="41.25" customHeight="1" x14ac:dyDescent="0.25">
      <c r="A1240" s="78"/>
    </row>
    <row r="1241" spans="1:1" ht="41.25" customHeight="1" x14ac:dyDescent="0.25">
      <c r="A1241" s="78"/>
    </row>
    <row r="1242" spans="1:1" ht="41.25" customHeight="1" x14ac:dyDescent="0.25">
      <c r="A1242" s="78"/>
    </row>
    <row r="1243" spans="1:1" ht="41.25" customHeight="1" x14ac:dyDescent="0.25">
      <c r="A1243" s="78"/>
    </row>
    <row r="1244" spans="1:1" ht="41.25" customHeight="1" x14ac:dyDescent="0.25">
      <c r="A1244" s="78"/>
    </row>
    <row r="1245" spans="1:1" ht="41.25" customHeight="1" x14ac:dyDescent="0.25">
      <c r="A1245" s="78"/>
    </row>
    <row r="1246" spans="1:1" ht="41.25" customHeight="1" x14ac:dyDescent="0.25">
      <c r="A1246" s="78"/>
    </row>
    <row r="1247" spans="1:1" ht="41.25" customHeight="1" x14ac:dyDescent="0.25">
      <c r="A1247" s="78"/>
    </row>
    <row r="1248" spans="1:1" ht="41.25" customHeight="1" x14ac:dyDescent="0.25">
      <c r="A1248" s="78"/>
    </row>
    <row r="1249" spans="1:1" ht="41.25" customHeight="1" x14ac:dyDescent="0.25">
      <c r="A1249" s="78"/>
    </row>
    <row r="1250" spans="1:1" ht="41.25" customHeight="1" x14ac:dyDescent="0.25">
      <c r="A1250" s="78"/>
    </row>
    <row r="1251" spans="1:1" ht="41.25" customHeight="1" x14ac:dyDescent="0.25">
      <c r="A1251" s="78"/>
    </row>
    <row r="1252" spans="1:1" ht="41.25" customHeight="1" x14ac:dyDescent="0.25">
      <c r="A1252" s="78"/>
    </row>
    <row r="1253" spans="1:1" ht="41.25" customHeight="1" x14ac:dyDescent="0.25">
      <c r="A1253" s="78"/>
    </row>
    <row r="1254" spans="1:1" ht="41.25" customHeight="1" x14ac:dyDescent="0.25">
      <c r="A1254" s="78"/>
    </row>
    <row r="1255" spans="1:1" ht="41.25" customHeight="1" x14ac:dyDescent="0.25">
      <c r="A1255" s="78"/>
    </row>
    <row r="1256" spans="1:1" ht="41.25" customHeight="1" x14ac:dyDescent="0.25">
      <c r="A1256" s="78"/>
    </row>
    <row r="1257" spans="1:1" ht="41.25" customHeight="1" x14ac:dyDescent="0.25">
      <c r="A1257" s="78"/>
    </row>
    <row r="1258" spans="1:1" ht="41.25" customHeight="1" x14ac:dyDescent="0.25">
      <c r="A1258" s="78"/>
    </row>
    <row r="1259" spans="1:1" ht="41.25" customHeight="1" x14ac:dyDescent="0.25">
      <c r="A1259" s="78"/>
    </row>
    <row r="1260" spans="1:1" ht="41.25" customHeight="1" x14ac:dyDescent="0.25">
      <c r="A1260" s="78"/>
    </row>
    <row r="1261" spans="1:1" ht="41.25" customHeight="1" x14ac:dyDescent="0.25">
      <c r="A1261" s="78"/>
    </row>
    <row r="1262" spans="1:1" ht="41.25" customHeight="1" x14ac:dyDescent="0.25">
      <c r="A1262" s="78"/>
    </row>
    <row r="1263" spans="1:1" ht="41.25" customHeight="1" x14ac:dyDescent="0.25">
      <c r="A1263" s="78"/>
    </row>
    <row r="1264" spans="1:1" ht="41.25" customHeight="1" x14ac:dyDescent="0.25">
      <c r="A1264" s="78"/>
    </row>
    <row r="1265" spans="1:1" ht="41.25" customHeight="1" x14ac:dyDescent="0.25">
      <c r="A1265" s="78"/>
    </row>
    <row r="1266" spans="1:1" ht="41.25" customHeight="1" x14ac:dyDescent="0.25">
      <c r="A1266" s="78"/>
    </row>
    <row r="1267" spans="1:1" ht="41.25" customHeight="1" x14ac:dyDescent="0.25">
      <c r="A1267" s="78"/>
    </row>
    <row r="1268" spans="1:1" ht="41.25" customHeight="1" x14ac:dyDescent="0.25">
      <c r="A1268" s="78"/>
    </row>
    <row r="1269" spans="1:1" ht="41.25" customHeight="1" x14ac:dyDescent="0.25">
      <c r="A1269" s="78"/>
    </row>
    <row r="1270" spans="1:1" ht="41.25" customHeight="1" x14ac:dyDescent="0.25">
      <c r="A1270" s="78"/>
    </row>
    <row r="1271" spans="1:1" ht="41.25" customHeight="1" x14ac:dyDescent="0.25">
      <c r="A1271" s="78"/>
    </row>
    <row r="1272" spans="1:1" ht="41.25" customHeight="1" x14ac:dyDescent="0.25">
      <c r="A1272" s="78"/>
    </row>
    <row r="1273" spans="1:1" ht="41.25" customHeight="1" x14ac:dyDescent="0.25">
      <c r="A1273" s="78"/>
    </row>
    <row r="1274" spans="1:1" ht="41.25" customHeight="1" x14ac:dyDescent="0.25">
      <c r="A1274" s="78"/>
    </row>
    <row r="1275" spans="1:1" ht="41.25" customHeight="1" x14ac:dyDescent="0.25">
      <c r="A1275" s="78"/>
    </row>
    <row r="1276" spans="1:1" ht="41.25" customHeight="1" x14ac:dyDescent="0.25">
      <c r="A1276" s="78"/>
    </row>
    <row r="1277" spans="1:1" ht="41.25" customHeight="1" x14ac:dyDescent="0.25">
      <c r="A1277" s="78"/>
    </row>
    <row r="1278" spans="1:1" ht="41.25" customHeight="1" x14ac:dyDescent="0.25">
      <c r="A1278" s="78"/>
    </row>
    <row r="1279" spans="1:1" ht="41.25" customHeight="1" x14ac:dyDescent="0.25">
      <c r="A1279" s="78"/>
    </row>
    <row r="1280" spans="1:1" ht="41.25" customHeight="1" x14ac:dyDescent="0.25">
      <c r="A1280" s="78"/>
    </row>
    <row r="1281" spans="1:1" ht="41.25" customHeight="1" x14ac:dyDescent="0.25">
      <c r="A1281" s="78"/>
    </row>
    <row r="1282" spans="1:1" ht="41.25" customHeight="1" x14ac:dyDescent="0.25">
      <c r="A1282" s="78"/>
    </row>
    <row r="1283" spans="1:1" ht="41.25" customHeight="1" x14ac:dyDescent="0.25">
      <c r="A1283" s="78"/>
    </row>
    <row r="1284" spans="1:1" ht="41.25" customHeight="1" x14ac:dyDescent="0.25">
      <c r="A1284" s="78"/>
    </row>
    <row r="1285" spans="1:1" ht="41.25" customHeight="1" x14ac:dyDescent="0.25">
      <c r="A1285" s="78"/>
    </row>
    <row r="1286" spans="1:1" ht="41.25" customHeight="1" x14ac:dyDescent="0.25">
      <c r="A1286" s="78"/>
    </row>
    <row r="1287" spans="1:1" ht="41.25" customHeight="1" x14ac:dyDescent="0.25">
      <c r="A1287" s="78"/>
    </row>
    <row r="1288" spans="1:1" ht="41.25" customHeight="1" x14ac:dyDescent="0.25">
      <c r="A1288" s="78"/>
    </row>
    <row r="1289" spans="1:1" ht="41.25" customHeight="1" x14ac:dyDescent="0.25">
      <c r="A1289" s="78"/>
    </row>
    <row r="1290" spans="1:1" ht="41.25" customHeight="1" x14ac:dyDescent="0.25">
      <c r="A1290" s="78"/>
    </row>
    <row r="1291" spans="1:1" ht="41.25" customHeight="1" x14ac:dyDescent="0.25">
      <c r="A1291" s="78"/>
    </row>
    <row r="1292" spans="1:1" ht="41.25" customHeight="1" x14ac:dyDescent="0.25">
      <c r="A1292" s="78"/>
    </row>
    <row r="1293" spans="1:1" ht="41.25" customHeight="1" x14ac:dyDescent="0.25">
      <c r="A1293" s="78"/>
    </row>
    <row r="1294" spans="1:1" ht="41.25" customHeight="1" x14ac:dyDescent="0.25">
      <c r="A1294" s="78"/>
    </row>
    <row r="1295" spans="1:1" ht="41.25" customHeight="1" x14ac:dyDescent="0.25">
      <c r="A1295" s="78"/>
    </row>
    <row r="1296" spans="1:1" ht="41.25" customHeight="1" x14ac:dyDescent="0.25">
      <c r="A1296" s="78"/>
    </row>
    <row r="1297" spans="1:1" ht="41.25" customHeight="1" x14ac:dyDescent="0.25">
      <c r="A1297" s="78"/>
    </row>
    <row r="1298" spans="1:1" ht="41.25" customHeight="1" x14ac:dyDescent="0.25">
      <c r="A1298" s="78"/>
    </row>
    <row r="1299" spans="1:1" ht="41.25" customHeight="1" x14ac:dyDescent="0.25">
      <c r="A1299" s="78"/>
    </row>
    <row r="1300" spans="1:1" ht="41.25" customHeight="1" x14ac:dyDescent="0.25">
      <c r="A1300" s="78"/>
    </row>
    <row r="1301" spans="1:1" ht="41.25" customHeight="1" x14ac:dyDescent="0.25">
      <c r="A1301" s="78"/>
    </row>
    <row r="1302" spans="1:1" ht="41.25" customHeight="1" x14ac:dyDescent="0.25">
      <c r="A1302" s="78"/>
    </row>
    <row r="1303" spans="1:1" ht="41.25" customHeight="1" x14ac:dyDescent="0.25">
      <c r="A1303" s="78"/>
    </row>
    <row r="1304" spans="1:1" ht="41.25" customHeight="1" x14ac:dyDescent="0.25">
      <c r="A1304" s="78"/>
    </row>
    <row r="1305" spans="1:1" ht="41.25" customHeight="1" x14ac:dyDescent="0.25">
      <c r="A1305" s="78"/>
    </row>
    <row r="1306" spans="1:1" ht="41.25" customHeight="1" x14ac:dyDescent="0.25">
      <c r="A1306" s="78"/>
    </row>
    <row r="1307" spans="1:1" ht="41.25" customHeight="1" x14ac:dyDescent="0.25">
      <c r="A1307" s="78"/>
    </row>
    <row r="1308" spans="1:1" ht="41.25" customHeight="1" x14ac:dyDescent="0.25">
      <c r="A1308" s="78"/>
    </row>
    <row r="1309" spans="1:1" ht="41.25" customHeight="1" x14ac:dyDescent="0.25">
      <c r="A1309" s="78"/>
    </row>
    <row r="1310" spans="1:1" ht="41.25" customHeight="1" x14ac:dyDescent="0.25">
      <c r="A1310" s="78"/>
    </row>
    <row r="1311" spans="1:1" ht="41.25" customHeight="1" x14ac:dyDescent="0.25">
      <c r="A1311" s="78"/>
    </row>
    <row r="1312" spans="1:1" ht="41.25" customHeight="1" x14ac:dyDescent="0.25">
      <c r="A1312" s="78"/>
    </row>
    <row r="1313" spans="1:1" ht="41.25" customHeight="1" x14ac:dyDescent="0.25">
      <c r="A1313" s="78"/>
    </row>
    <row r="1314" spans="1:1" ht="41.25" customHeight="1" x14ac:dyDescent="0.25">
      <c r="A1314" s="78"/>
    </row>
    <row r="1315" spans="1:1" ht="41.25" customHeight="1" x14ac:dyDescent="0.25">
      <c r="A1315" s="78"/>
    </row>
    <row r="1316" spans="1:1" ht="41.25" customHeight="1" x14ac:dyDescent="0.25">
      <c r="A1316" s="78"/>
    </row>
    <row r="1317" spans="1:1" ht="41.25" customHeight="1" x14ac:dyDescent="0.25">
      <c r="A1317" s="78"/>
    </row>
    <row r="1318" spans="1:1" ht="41.25" customHeight="1" x14ac:dyDescent="0.25">
      <c r="A1318" s="78"/>
    </row>
    <row r="1319" spans="1:1" ht="41.25" customHeight="1" x14ac:dyDescent="0.25">
      <c r="A1319" s="78"/>
    </row>
    <row r="1320" spans="1:1" ht="41.25" customHeight="1" x14ac:dyDescent="0.25">
      <c r="A1320" s="78"/>
    </row>
    <row r="1321" spans="1:1" ht="41.25" customHeight="1" x14ac:dyDescent="0.25">
      <c r="A1321" s="78"/>
    </row>
    <row r="1322" spans="1:1" ht="41.25" customHeight="1" x14ac:dyDescent="0.25">
      <c r="A1322" s="78"/>
    </row>
    <row r="1323" spans="1:1" ht="41.25" customHeight="1" x14ac:dyDescent="0.25">
      <c r="A1323" s="78"/>
    </row>
    <row r="1324" spans="1:1" ht="41.25" customHeight="1" x14ac:dyDescent="0.25">
      <c r="A1324" s="78"/>
    </row>
    <row r="1325" spans="1:1" ht="41.25" customHeight="1" x14ac:dyDescent="0.25">
      <c r="A1325" s="78"/>
    </row>
    <row r="1326" spans="1:1" ht="41.25" customHeight="1" x14ac:dyDescent="0.25">
      <c r="A1326" s="78"/>
    </row>
    <row r="1327" spans="1:1" ht="41.25" customHeight="1" x14ac:dyDescent="0.25">
      <c r="A1327" s="78"/>
    </row>
    <row r="1328" spans="1:1" ht="41.25" customHeight="1" x14ac:dyDescent="0.25">
      <c r="A1328" s="78"/>
    </row>
    <row r="1329" spans="1:1" ht="41.25" customHeight="1" x14ac:dyDescent="0.25">
      <c r="A1329" s="78"/>
    </row>
    <row r="1330" spans="1:1" ht="41.25" customHeight="1" x14ac:dyDescent="0.25">
      <c r="A1330" s="78"/>
    </row>
    <row r="1331" spans="1:1" ht="41.25" customHeight="1" x14ac:dyDescent="0.25">
      <c r="A1331" s="78"/>
    </row>
    <row r="1332" spans="1:1" ht="41.25" customHeight="1" x14ac:dyDescent="0.25">
      <c r="A1332" s="78"/>
    </row>
    <row r="1333" spans="1:1" ht="41.25" customHeight="1" x14ac:dyDescent="0.25">
      <c r="A1333" s="78"/>
    </row>
    <row r="1334" spans="1:1" ht="41.25" customHeight="1" x14ac:dyDescent="0.25">
      <c r="A1334" s="78"/>
    </row>
    <row r="1335" spans="1:1" ht="41.25" customHeight="1" x14ac:dyDescent="0.25">
      <c r="A1335" s="78"/>
    </row>
    <row r="1336" spans="1:1" ht="41.25" customHeight="1" x14ac:dyDescent="0.25">
      <c r="A1336" s="78"/>
    </row>
    <row r="1337" spans="1:1" ht="41.25" customHeight="1" x14ac:dyDescent="0.25">
      <c r="A1337" s="78"/>
    </row>
    <row r="1338" spans="1:1" ht="41.25" customHeight="1" x14ac:dyDescent="0.25">
      <c r="A1338" s="78"/>
    </row>
    <row r="1339" spans="1:1" ht="41.25" customHeight="1" x14ac:dyDescent="0.25">
      <c r="A1339" s="78"/>
    </row>
    <row r="1340" spans="1:1" ht="41.25" customHeight="1" x14ac:dyDescent="0.25">
      <c r="A1340" s="78"/>
    </row>
    <row r="1341" spans="1:1" ht="41.25" customHeight="1" x14ac:dyDescent="0.25">
      <c r="A1341" s="78"/>
    </row>
    <row r="1342" spans="1:1" ht="41.25" customHeight="1" x14ac:dyDescent="0.25">
      <c r="A1342" s="78"/>
    </row>
    <row r="1343" spans="1:1" ht="41.25" customHeight="1" x14ac:dyDescent="0.25">
      <c r="A1343" s="78"/>
    </row>
    <row r="1344" spans="1:1" ht="41.25" customHeight="1" x14ac:dyDescent="0.25">
      <c r="A1344" s="78"/>
    </row>
    <row r="1345" spans="1:1" ht="41.25" customHeight="1" x14ac:dyDescent="0.25">
      <c r="A1345" s="78"/>
    </row>
    <row r="1346" spans="1:1" ht="41.25" customHeight="1" x14ac:dyDescent="0.25">
      <c r="A1346" s="78"/>
    </row>
    <row r="1347" spans="1:1" ht="41.25" customHeight="1" x14ac:dyDescent="0.25">
      <c r="A1347" s="78"/>
    </row>
    <row r="1348" spans="1:1" ht="41.25" customHeight="1" x14ac:dyDescent="0.25">
      <c r="A1348" s="78"/>
    </row>
    <row r="1349" spans="1:1" ht="41.25" customHeight="1" x14ac:dyDescent="0.25">
      <c r="A1349" s="78"/>
    </row>
    <row r="1350" spans="1:1" ht="41.25" customHeight="1" x14ac:dyDescent="0.25">
      <c r="A1350" s="78"/>
    </row>
    <row r="1351" spans="1:1" ht="41.25" customHeight="1" x14ac:dyDescent="0.25">
      <c r="A1351" s="78"/>
    </row>
    <row r="1352" spans="1:1" ht="41.25" customHeight="1" x14ac:dyDescent="0.25">
      <c r="A1352" s="78"/>
    </row>
    <row r="1353" spans="1:1" ht="41.25" customHeight="1" x14ac:dyDescent="0.25">
      <c r="A1353" s="78"/>
    </row>
    <row r="1354" spans="1:1" ht="41.25" customHeight="1" x14ac:dyDescent="0.25">
      <c r="A1354" s="78"/>
    </row>
    <row r="1355" spans="1:1" ht="41.25" customHeight="1" x14ac:dyDescent="0.25">
      <c r="A1355" s="78"/>
    </row>
    <row r="1356" spans="1:1" ht="41.25" customHeight="1" x14ac:dyDescent="0.25">
      <c r="A1356" s="78"/>
    </row>
    <row r="1357" spans="1:1" ht="41.25" customHeight="1" x14ac:dyDescent="0.25">
      <c r="A1357" s="78"/>
    </row>
    <row r="1358" spans="1:1" ht="41.25" customHeight="1" x14ac:dyDescent="0.25">
      <c r="A1358" s="78"/>
    </row>
    <row r="1359" spans="1:1" ht="41.25" customHeight="1" x14ac:dyDescent="0.25">
      <c r="A1359" s="78"/>
    </row>
    <row r="1360" spans="1:1" ht="41.25" customHeight="1" x14ac:dyDescent="0.25">
      <c r="A1360" s="78"/>
    </row>
    <row r="1361" spans="1:1" ht="41.25" customHeight="1" x14ac:dyDescent="0.25">
      <c r="A1361" s="78"/>
    </row>
    <row r="1362" spans="1:1" ht="41.25" customHeight="1" x14ac:dyDescent="0.25">
      <c r="A1362" s="78"/>
    </row>
    <row r="1363" spans="1:1" ht="41.25" customHeight="1" x14ac:dyDescent="0.25">
      <c r="A1363" s="78"/>
    </row>
    <row r="1364" spans="1:1" ht="41.25" customHeight="1" x14ac:dyDescent="0.25">
      <c r="A1364" s="78"/>
    </row>
    <row r="1365" spans="1:1" ht="41.25" customHeight="1" x14ac:dyDescent="0.25">
      <c r="A1365" s="78"/>
    </row>
    <row r="1366" spans="1:1" ht="41.25" customHeight="1" x14ac:dyDescent="0.25">
      <c r="A1366" s="78"/>
    </row>
    <row r="1367" spans="1:1" ht="41.25" customHeight="1" x14ac:dyDescent="0.25">
      <c r="A1367" s="78"/>
    </row>
    <row r="1368" spans="1:1" ht="41.25" customHeight="1" x14ac:dyDescent="0.25">
      <c r="A1368" s="78"/>
    </row>
    <row r="1369" spans="1:1" ht="41.25" customHeight="1" x14ac:dyDescent="0.25">
      <c r="A1369" s="78"/>
    </row>
    <row r="1370" spans="1:1" ht="41.25" customHeight="1" x14ac:dyDescent="0.25">
      <c r="A1370" s="78"/>
    </row>
    <row r="1371" spans="1:1" ht="41.25" customHeight="1" x14ac:dyDescent="0.25">
      <c r="A1371" s="78"/>
    </row>
    <row r="1372" spans="1:1" ht="41.25" customHeight="1" x14ac:dyDescent="0.25">
      <c r="A1372" s="78"/>
    </row>
    <row r="1373" spans="1:1" ht="41.25" customHeight="1" x14ac:dyDescent="0.25">
      <c r="A1373" s="78"/>
    </row>
    <row r="1374" spans="1:1" ht="41.25" customHeight="1" x14ac:dyDescent="0.25">
      <c r="A1374" s="78"/>
    </row>
    <row r="1375" spans="1:1" ht="41.25" customHeight="1" x14ac:dyDescent="0.25">
      <c r="A1375" s="78"/>
    </row>
    <row r="1376" spans="1:1" ht="41.25" customHeight="1" x14ac:dyDescent="0.25">
      <c r="A1376" s="78"/>
    </row>
    <row r="1377" spans="1:1" ht="41.25" customHeight="1" x14ac:dyDescent="0.25">
      <c r="A1377" s="78"/>
    </row>
    <row r="1378" spans="1:1" ht="41.25" customHeight="1" x14ac:dyDescent="0.25">
      <c r="A1378" s="78"/>
    </row>
    <row r="1379" spans="1:1" ht="41.25" customHeight="1" x14ac:dyDescent="0.25">
      <c r="A1379" s="78"/>
    </row>
    <row r="1380" spans="1:1" ht="41.25" customHeight="1" x14ac:dyDescent="0.25">
      <c r="A1380" s="78"/>
    </row>
    <row r="1381" spans="1:1" ht="41.25" customHeight="1" x14ac:dyDescent="0.25">
      <c r="A1381" s="78"/>
    </row>
    <row r="1382" spans="1:1" ht="41.25" customHeight="1" x14ac:dyDescent="0.25">
      <c r="A1382" s="78"/>
    </row>
    <row r="1383" spans="1:1" ht="41.25" customHeight="1" x14ac:dyDescent="0.25">
      <c r="A1383" s="78"/>
    </row>
    <row r="1384" spans="1:1" ht="41.25" customHeight="1" x14ac:dyDescent="0.25">
      <c r="A1384" s="78"/>
    </row>
    <row r="1385" spans="1:1" ht="41.25" customHeight="1" x14ac:dyDescent="0.25">
      <c r="A1385" s="78"/>
    </row>
    <row r="1386" spans="1:1" ht="41.25" customHeight="1" x14ac:dyDescent="0.25">
      <c r="A1386" s="78"/>
    </row>
    <row r="1387" spans="1:1" ht="41.25" customHeight="1" x14ac:dyDescent="0.25">
      <c r="A1387" s="78"/>
    </row>
    <row r="1388" spans="1:1" ht="41.25" customHeight="1" x14ac:dyDescent="0.25">
      <c r="A1388" s="78"/>
    </row>
    <row r="1389" spans="1:1" ht="41.25" customHeight="1" x14ac:dyDescent="0.25">
      <c r="A1389" s="78"/>
    </row>
    <row r="1390" spans="1:1" ht="41.25" customHeight="1" x14ac:dyDescent="0.25">
      <c r="A1390" s="78"/>
    </row>
    <row r="1391" spans="1:1" ht="41.25" customHeight="1" x14ac:dyDescent="0.25">
      <c r="A1391" s="78"/>
    </row>
    <row r="1392" spans="1:1" ht="41.25" customHeight="1" x14ac:dyDescent="0.25">
      <c r="A1392" s="78"/>
    </row>
    <row r="1393" spans="1:1" ht="41.25" customHeight="1" x14ac:dyDescent="0.25">
      <c r="A1393" s="78"/>
    </row>
    <row r="1394" spans="1:1" ht="41.25" customHeight="1" x14ac:dyDescent="0.25">
      <c r="A1394" s="78"/>
    </row>
    <row r="1395" spans="1:1" ht="41.25" customHeight="1" x14ac:dyDescent="0.25">
      <c r="A1395" s="78"/>
    </row>
    <row r="1396" spans="1:1" ht="41.25" customHeight="1" x14ac:dyDescent="0.25">
      <c r="A1396" s="78"/>
    </row>
    <row r="1397" spans="1:1" ht="41.25" customHeight="1" x14ac:dyDescent="0.25">
      <c r="A1397" s="78"/>
    </row>
    <row r="1398" spans="1:1" ht="41.25" customHeight="1" x14ac:dyDescent="0.25">
      <c r="A1398" s="78"/>
    </row>
    <row r="1399" spans="1:1" ht="41.25" customHeight="1" x14ac:dyDescent="0.25">
      <c r="A1399" s="78"/>
    </row>
    <row r="1400" spans="1:1" ht="41.25" customHeight="1" x14ac:dyDescent="0.25">
      <c r="A1400" s="78"/>
    </row>
    <row r="1401" spans="1:1" ht="41.25" customHeight="1" x14ac:dyDescent="0.25">
      <c r="A1401" s="78"/>
    </row>
    <row r="1402" spans="1:1" ht="41.25" customHeight="1" x14ac:dyDescent="0.25">
      <c r="A1402" s="78"/>
    </row>
    <row r="1403" spans="1:1" ht="41.25" customHeight="1" x14ac:dyDescent="0.25">
      <c r="A1403" s="78"/>
    </row>
    <row r="1404" spans="1:1" ht="41.25" customHeight="1" x14ac:dyDescent="0.25">
      <c r="A1404" s="78"/>
    </row>
    <row r="1405" spans="1:1" ht="41.25" customHeight="1" x14ac:dyDescent="0.25">
      <c r="A1405" s="78"/>
    </row>
    <row r="1406" spans="1:1" ht="41.25" customHeight="1" x14ac:dyDescent="0.25">
      <c r="A1406" s="78"/>
    </row>
    <row r="1407" spans="1:1" ht="41.25" customHeight="1" x14ac:dyDescent="0.25">
      <c r="A1407" s="78"/>
    </row>
    <row r="1408" spans="1:1" ht="41.25" customHeight="1" x14ac:dyDescent="0.25">
      <c r="A1408" s="78"/>
    </row>
    <row r="1409" spans="1:1" ht="41.25" customHeight="1" x14ac:dyDescent="0.25">
      <c r="A1409" s="78"/>
    </row>
    <row r="1410" spans="1:1" ht="41.25" customHeight="1" x14ac:dyDescent="0.25">
      <c r="A1410" s="78"/>
    </row>
    <row r="1411" spans="1:1" ht="41.25" customHeight="1" x14ac:dyDescent="0.25">
      <c r="A1411" s="78"/>
    </row>
    <row r="1412" spans="1:1" ht="41.25" customHeight="1" x14ac:dyDescent="0.25">
      <c r="A1412" s="78"/>
    </row>
    <row r="1413" spans="1:1" ht="41.25" customHeight="1" x14ac:dyDescent="0.25">
      <c r="A1413" s="78"/>
    </row>
    <row r="1414" spans="1:1" ht="41.25" customHeight="1" x14ac:dyDescent="0.25">
      <c r="A1414" s="78"/>
    </row>
    <row r="1415" spans="1:1" ht="41.25" customHeight="1" x14ac:dyDescent="0.25">
      <c r="A1415" s="78"/>
    </row>
    <row r="1416" spans="1:1" ht="41.25" customHeight="1" x14ac:dyDescent="0.25">
      <c r="A1416" s="78"/>
    </row>
    <row r="1417" spans="1:1" ht="41.25" customHeight="1" x14ac:dyDescent="0.25">
      <c r="A1417" s="78"/>
    </row>
    <row r="1418" spans="1:1" ht="41.25" customHeight="1" x14ac:dyDescent="0.25">
      <c r="A1418" s="78"/>
    </row>
    <row r="1419" spans="1:1" ht="41.25" customHeight="1" x14ac:dyDescent="0.25">
      <c r="A1419" s="78"/>
    </row>
    <row r="1420" spans="1:1" ht="41.25" customHeight="1" x14ac:dyDescent="0.25">
      <c r="A1420" s="78"/>
    </row>
    <row r="1421" spans="1:1" ht="41.25" customHeight="1" x14ac:dyDescent="0.25">
      <c r="A1421" s="78"/>
    </row>
    <row r="1422" spans="1:1" ht="41.25" customHeight="1" x14ac:dyDescent="0.25">
      <c r="A1422" s="78"/>
    </row>
    <row r="1423" spans="1:1" ht="41.25" customHeight="1" x14ac:dyDescent="0.25">
      <c r="A1423" s="78"/>
    </row>
    <row r="1424" spans="1:1" ht="41.25" customHeight="1" x14ac:dyDescent="0.25">
      <c r="A1424" s="78"/>
    </row>
    <row r="1425" spans="1:1" ht="41.25" customHeight="1" x14ac:dyDescent="0.25">
      <c r="A1425" s="78"/>
    </row>
    <row r="1426" spans="1:1" ht="41.25" customHeight="1" x14ac:dyDescent="0.25">
      <c r="A1426" s="78"/>
    </row>
    <row r="1427" spans="1:1" ht="41.25" customHeight="1" x14ac:dyDescent="0.25">
      <c r="A1427" s="78"/>
    </row>
    <row r="1428" spans="1:1" ht="41.25" customHeight="1" x14ac:dyDescent="0.25">
      <c r="A1428" s="78"/>
    </row>
    <row r="1429" spans="1:1" ht="41.25" customHeight="1" x14ac:dyDescent="0.25">
      <c r="A1429" s="78"/>
    </row>
    <row r="1430" spans="1:1" ht="41.25" customHeight="1" x14ac:dyDescent="0.25">
      <c r="A1430" s="78"/>
    </row>
    <row r="1431" spans="1:1" ht="41.25" customHeight="1" x14ac:dyDescent="0.25">
      <c r="A1431" s="78"/>
    </row>
    <row r="1432" spans="1:1" ht="41.25" customHeight="1" x14ac:dyDescent="0.25">
      <c r="A1432" s="78"/>
    </row>
    <row r="1433" spans="1:1" ht="41.25" customHeight="1" x14ac:dyDescent="0.25">
      <c r="A1433" s="78"/>
    </row>
    <row r="1434" spans="1:1" ht="41.25" customHeight="1" x14ac:dyDescent="0.25">
      <c r="A1434" s="78"/>
    </row>
    <row r="1435" spans="1:1" ht="41.25" customHeight="1" x14ac:dyDescent="0.25">
      <c r="A1435" s="78"/>
    </row>
    <row r="1436" spans="1:1" ht="41.25" customHeight="1" x14ac:dyDescent="0.25">
      <c r="A1436" s="78"/>
    </row>
    <row r="1437" spans="1:1" ht="41.25" customHeight="1" x14ac:dyDescent="0.25">
      <c r="A1437" s="78"/>
    </row>
    <row r="1438" spans="1:1" ht="41.25" customHeight="1" x14ac:dyDescent="0.25">
      <c r="A1438" s="78"/>
    </row>
    <row r="1439" spans="1:1" ht="41.25" customHeight="1" x14ac:dyDescent="0.25">
      <c r="A1439" s="78"/>
    </row>
    <row r="1440" spans="1:1" ht="41.25" customHeight="1" x14ac:dyDescent="0.25">
      <c r="A1440" s="78"/>
    </row>
    <row r="1441" spans="1:1" ht="41.25" customHeight="1" x14ac:dyDescent="0.25">
      <c r="A1441" s="78"/>
    </row>
    <row r="1442" spans="1:1" ht="41.25" customHeight="1" x14ac:dyDescent="0.25">
      <c r="A1442" s="78"/>
    </row>
    <row r="1443" spans="1:1" ht="41.25" customHeight="1" x14ac:dyDescent="0.25">
      <c r="A1443" s="78"/>
    </row>
    <row r="1444" spans="1:1" ht="41.25" customHeight="1" x14ac:dyDescent="0.25">
      <c r="A1444" s="78"/>
    </row>
    <row r="1445" spans="1:1" ht="41.25" customHeight="1" x14ac:dyDescent="0.25">
      <c r="A1445" s="78"/>
    </row>
    <row r="1446" spans="1:1" ht="41.25" customHeight="1" x14ac:dyDescent="0.25">
      <c r="A1446" s="78"/>
    </row>
    <row r="1447" spans="1:1" ht="41.25" customHeight="1" x14ac:dyDescent="0.25">
      <c r="A1447" s="78"/>
    </row>
    <row r="1448" spans="1:1" ht="41.25" customHeight="1" x14ac:dyDescent="0.25">
      <c r="A1448" s="78"/>
    </row>
    <row r="1449" spans="1:1" ht="41.25" customHeight="1" x14ac:dyDescent="0.25">
      <c r="A1449" s="78"/>
    </row>
    <row r="1450" spans="1:1" ht="41.25" customHeight="1" x14ac:dyDescent="0.25">
      <c r="A1450" s="78"/>
    </row>
    <row r="1451" spans="1:1" ht="41.25" customHeight="1" x14ac:dyDescent="0.25">
      <c r="A1451" s="78"/>
    </row>
    <row r="1452" spans="1:1" ht="41.25" customHeight="1" x14ac:dyDescent="0.25">
      <c r="A1452" s="78"/>
    </row>
    <row r="1453" spans="1:1" ht="41.25" customHeight="1" x14ac:dyDescent="0.25">
      <c r="A1453" s="78"/>
    </row>
    <row r="1454" spans="1:1" ht="41.25" customHeight="1" x14ac:dyDescent="0.25">
      <c r="A1454" s="78"/>
    </row>
    <row r="1455" spans="1:1" ht="41.25" customHeight="1" x14ac:dyDescent="0.25">
      <c r="A1455" s="78"/>
    </row>
    <row r="1456" spans="1:1" ht="41.25" customHeight="1" x14ac:dyDescent="0.25">
      <c r="A1456" s="78"/>
    </row>
    <row r="1457" spans="1:1" ht="41.25" customHeight="1" x14ac:dyDescent="0.25">
      <c r="A1457" s="78"/>
    </row>
    <row r="1458" spans="1:1" ht="41.25" customHeight="1" x14ac:dyDescent="0.25">
      <c r="A1458" s="78"/>
    </row>
    <row r="1459" spans="1:1" ht="41.25" customHeight="1" x14ac:dyDescent="0.25">
      <c r="A1459" s="78"/>
    </row>
    <row r="1460" spans="1:1" ht="41.25" customHeight="1" x14ac:dyDescent="0.25">
      <c r="A1460" s="78"/>
    </row>
    <row r="1461" spans="1:1" ht="41.25" customHeight="1" x14ac:dyDescent="0.25">
      <c r="A1461" s="78"/>
    </row>
    <row r="1462" spans="1:1" ht="41.25" customHeight="1" x14ac:dyDescent="0.25">
      <c r="A1462" s="78"/>
    </row>
    <row r="1463" spans="1:1" ht="41.25" customHeight="1" x14ac:dyDescent="0.25">
      <c r="A1463" s="78"/>
    </row>
    <row r="1464" spans="1:1" ht="41.25" customHeight="1" x14ac:dyDescent="0.25">
      <c r="A1464" s="78"/>
    </row>
    <row r="1465" spans="1:1" ht="41.25" customHeight="1" x14ac:dyDescent="0.25">
      <c r="A1465" s="78"/>
    </row>
    <row r="1466" spans="1:1" ht="41.25" customHeight="1" x14ac:dyDescent="0.25">
      <c r="A1466" s="78"/>
    </row>
    <row r="1467" spans="1:1" ht="41.25" customHeight="1" x14ac:dyDescent="0.25">
      <c r="A1467" s="78"/>
    </row>
    <row r="1468" spans="1:1" ht="41.25" customHeight="1" x14ac:dyDescent="0.25">
      <c r="A1468" s="78"/>
    </row>
    <row r="1469" spans="1:1" ht="41.25" customHeight="1" x14ac:dyDescent="0.25">
      <c r="A1469" s="78"/>
    </row>
    <row r="1470" spans="1:1" ht="41.25" customHeight="1" x14ac:dyDescent="0.25">
      <c r="A1470" s="78"/>
    </row>
    <row r="1471" spans="1:1" ht="41.25" customHeight="1" x14ac:dyDescent="0.25">
      <c r="A1471" s="78"/>
    </row>
    <row r="1472" spans="1:1" ht="41.25" customHeight="1" x14ac:dyDescent="0.25">
      <c r="A1472" s="78"/>
    </row>
    <row r="1473" spans="1:1" ht="41.25" customHeight="1" x14ac:dyDescent="0.25">
      <c r="A1473" s="78"/>
    </row>
    <row r="1474" spans="1:1" ht="41.25" customHeight="1" x14ac:dyDescent="0.25">
      <c r="A1474" s="78"/>
    </row>
    <row r="1475" spans="1:1" ht="41.25" customHeight="1" x14ac:dyDescent="0.25">
      <c r="A1475" s="78"/>
    </row>
    <row r="1476" spans="1:1" ht="41.25" customHeight="1" x14ac:dyDescent="0.25">
      <c r="A1476" s="78"/>
    </row>
    <row r="1477" spans="1:1" ht="41.25" customHeight="1" x14ac:dyDescent="0.25">
      <c r="A1477" s="78"/>
    </row>
    <row r="1478" spans="1:1" ht="41.25" customHeight="1" x14ac:dyDescent="0.25">
      <c r="A1478" s="78"/>
    </row>
    <row r="1479" spans="1:1" ht="41.25" customHeight="1" x14ac:dyDescent="0.25">
      <c r="A1479" s="78"/>
    </row>
    <row r="1480" spans="1:1" ht="41.25" customHeight="1" x14ac:dyDescent="0.25">
      <c r="A1480" s="78"/>
    </row>
    <row r="1481" spans="1:1" ht="41.25" customHeight="1" x14ac:dyDescent="0.25">
      <c r="A1481" s="78"/>
    </row>
    <row r="1482" spans="1:1" ht="41.25" customHeight="1" x14ac:dyDescent="0.25">
      <c r="A1482" s="78"/>
    </row>
    <row r="1483" spans="1:1" ht="41.25" customHeight="1" x14ac:dyDescent="0.25">
      <c r="A1483" s="78"/>
    </row>
    <row r="1484" spans="1:1" ht="41.25" customHeight="1" x14ac:dyDescent="0.25">
      <c r="A1484" s="78"/>
    </row>
    <row r="1485" spans="1:1" ht="41.25" customHeight="1" x14ac:dyDescent="0.25">
      <c r="A1485" s="78"/>
    </row>
    <row r="1486" spans="1:1" ht="41.25" customHeight="1" x14ac:dyDescent="0.25">
      <c r="A1486" s="78"/>
    </row>
    <row r="1487" spans="1:1" ht="41.25" customHeight="1" x14ac:dyDescent="0.25">
      <c r="A1487" s="78"/>
    </row>
    <row r="1488" spans="1:1" ht="41.25" customHeight="1" x14ac:dyDescent="0.25">
      <c r="A1488" s="78"/>
    </row>
    <row r="1489" spans="1:1" ht="41.25" customHeight="1" x14ac:dyDescent="0.25">
      <c r="A1489" s="78"/>
    </row>
    <row r="1490" spans="1:1" ht="41.25" customHeight="1" x14ac:dyDescent="0.25">
      <c r="A1490" s="78"/>
    </row>
    <row r="1491" spans="1:1" ht="41.25" customHeight="1" x14ac:dyDescent="0.25">
      <c r="A1491" s="78"/>
    </row>
    <row r="1492" spans="1:1" ht="41.25" customHeight="1" x14ac:dyDescent="0.25">
      <c r="A1492" s="78"/>
    </row>
    <row r="1493" spans="1:1" ht="41.25" customHeight="1" x14ac:dyDescent="0.25">
      <c r="A1493" s="78"/>
    </row>
    <row r="1494" spans="1:1" ht="41.25" customHeight="1" x14ac:dyDescent="0.25">
      <c r="A1494" s="78"/>
    </row>
    <row r="1495" spans="1:1" ht="41.25" customHeight="1" x14ac:dyDescent="0.25">
      <c r="A1495" s="78"/>
    </row>
    <row r="1496" spans="1:1" ht="41.25" customHeight="1" x14ac:dyDescent="0.25">
      <c r="A1496" s="78"/>
    </row>
    <row r="1497" spans="1:1" ht="41.25" customHeight="1" x14ac:dyDescent="0.25">
      <c r="A1497" s="78"/>
    </row>
    <row r="1498" spans="1:1" ht="41.25" customHeight="1" x14ac:dyDescent="0.25">
      <c r="A1498" s="78"/>
    </row>
    <row r="1499" spans="1:1" ht="41.25" customHeight="1" x14ac:dyDescent="0.25">
      <c r="A1499" s="78"/>
    </row>
    <row r="1500" spans="1:1" ht="41.25" customHeight="1" x14ac:dyDescent="0.25">
      <c r="A1500" s="78"/>
    </row>
    <row r="1501" spans="1:1" ht="41.25" customHeight="1" x14ac:dyDescent="0.25">
      <c r="A1501" s="78"/>
    </row>
    <row r="1502" spans="1:1" ht="41.25" customHeight="1" x14ac:dyDescent="0.25">
      <c r="A1502" s="78"/>
    </row>
    <row r="1503" spans="1:1" ht="41.25" customHeight="1" x14ac:dyDescent="0.25">
      <c r="A1503" s="78"/>
    </row>
    <row r="1504" spans="1:1" ht="41.25" customHeight="1" x14ac:dyDescent="0.25">
      <c r="A1504" s="78"/>
    </row>
    <row r="1505" spans="1:1" ht="41.25" customHeight="1" x14ac:dyDescent="0.25">
      <c r="A1505" s="78"/>
    </row>
    <row r="1506" spans="1:1" ht="41.25" customHeight="1" x14ac:dyDescent="0.25">
      <c r="A1506" s="78"/>
    </row>
    <row r="1507" spans="1:1" ht="41.25" customHeight="1" x14ac:dyDescent="0.25">
      <c r="A1507" s="78"/>
    </row>
    <row r="1508" spans="1:1" ht="41.25" customHeight="1" x14ac:dyDescent="0.25">
      <c r="A1508" s="78"/>
    </row>
    <row r="1509" spans="1:1" ht="41.25" customHeight="1" x14ac:dyDescent="0.25">
      <c r="A1509" s="78"/>
    </row>
    <row r="1510" spans="1:1" ht="41.25" customHeight="1" x14ac:dyDescent="0.25">
      <c r="A1510" s="78"/>
    </row>
    <row r="1511" spans="1:1" ht="41.25" customHeight="1" x14ac:dyDescent="0.25">
      <c r="A1511" s="78"/>
    </row>
    <row r="1512" spans="1:1" ht="41.25" customHeight="1" x14ac:dyDescent="0.25">
      <c r="A1512" s="78"/>
    </row>
    <row r="1513" spans="1:1" ht="41.25" customHeight="1" x14ac:dyDescent="0.25">
      <c r="A1513" s="78"/>
    </row>
    <row r="1514" spans="1:1" ht="41.25" customHeight="1" x14ac:dyDescent="0.25">
      <c r="A1514" s="78"/>
    </row>
    <row r="1515" spans="1:1" ht="41.25" customHeight="1" x14ac:dyDescent="0.25">
      <c r="A1515" s="78"/>
    </row>
    <row r="1516" spans="1:1" ht="41.25" customHeight="1" x14ac:dyDescent="0.25">
      <c r="A1516" s="78"/>
    </row>
    <row r="1517" spans="1:1" ht="41.25" customHeight="1" x14ac:dyDescent="0.25">
      <c r="A1517" s="78"/>
    </row>
    <row r="1518" spans="1:1" ht="41.25" customHeight="1" x14ac:dyDescent="0.25">
      <c r="A1518" s="78"/>
    </row>
    <row r="1519" spans="1:1" ht="41.25" customHeight="1" x14ac:dyDescent="0.25">
      <c r="A1519" s="78"/>
    </row>
    <row r="1520" spans="1:1" ht="41.25" customHeight="1" x14ac:dyDescent="0.25">
      <c r="A1520" s="78"/>
    </row>
    <row r="1521" spans="1:1" ht="41.25" customHeight="1" x14ac:dyDescent="0.25">
      <c r="A1521" s="78"/>
    </row>
    <row r="1522" spans="1:1" ht="41.25" customHeight="1" x14ac:dyDescent="0.25">
      <c r="A1522" s="78"/>
    </row>
    <row r="1523" spans="1:1" ht="41.25" customHeight="1" x14ac:dyDescent="0.25">
      <c r="A1523" s="78"/>
    </row>
    <row r="1524" spans="1:1" ht="41.25" customHeight="1" x14ac:dyDescent="0.25">
      <c r="A1524" s="78"/>
    </row>
    <row r="1525" spans="1:1" ht="41.25" customHeight="1" x14ac:dyDescent="0.25">
      <c r="A1525" s="78"/>
    </row>
    <row r="1526" spans="1:1" ht="41.25" customHeight="1" x14ac:dyDescent="0.25">
      <c r="A1526" s="78"/>
    </row>
    <row r="1527" spans="1:1" ht="41.25" customHeight="1" x14ac:dyDescent="0.25">
      <c r="A1527" s="78"/>
    </row>
    <row r="1528" spans="1:1" ht="41.25" customHeight="1" x14ac:dyDescent="0.25">
      <c r="A1528" s="78"/>
    </row>
    <row r="1529" spans="1:1" ht="41.25" customHeight="1" x14ac:dyDescent="0.25">
      <c r="A1529" s="78"/>
    </row>
    <row r="1530" spans="1:1" ht="41.25" customHeight="1" x14ac:dyDescent="0.25">
      <c r="A1530" s="78"/>
    </row>
    <row r="1531" spans="1:1" ht="41.25" customHeight="1" x14ac:dyDescent="0.25">
      <c r="A1531" s="78"/>
    </row>
    <row r="1532" spans="1:1" ht="41.25" customHeight="1" x14ac:dyDescent="0.25">
      <c r="A1532" s="78"/>
    </row>
    <row r="1533" spans="1:1" ht="41.25" customHeight="1" x14ac:dyDescent="0.25">
      <c r="A1533" s="78"/>
    </row>
    <row r="1534" spans="1:1" ht="41.25" customHeight="1" x14ac:dyDescent="0.25">
      <c r="A1534" s="78"/>
    </row>
    <row r="1535" spans="1:1" ht="41.25" customHeight="1" x14ac:dyDescent="0.25">
      <c r="A1535" s="78"/>
    </row>
    <row r="1536" spans="1:1" ht="41.25" customHeight="1" x14ac:dyDescent="0.25">
      <c r="A1536" s="78"/>
    </row>
    <row r="1537" spans="1:1" ht="41.25" customHeight="1" x14ac:dyDescent="0.25">
      <c r="A1537" s="78"/>
    </row>
    <row r="1538" spans="1:1" ht="41.25" customHeight="1" x14ac:dyDescent="0.25">
      <c r="A1538" s="78"/>
    </row>
    <row r="1539" spans="1:1" ht="41.25" customHeight="1" x14ac:dyDescent="0.25">
      <c r="A1539" s="78"/>
    </row>
    <row r="1540" spans="1:1" ht="41.25" customHeight="1" x14ac:dyDescent="0.25">
      <c r="A1540" s="78"/>
    </row>
    <row r="1541" spans="1:1" ht="41.25" customHeight="1" x14ac:dyDescent="0.25">
      <c r="A1541" s="78"/>
    </row>
    <row r="1542" spans="1:1" ht="41.25" customHeight="1" x14ac:dyDescent="0.25">
      <c r="A1542" s="78"/>
    </row>
    <row r="1543" spans="1:1" ht="41.25" customHeight="1" x14ac:dyDescent="0.25">
      <c r="A1543" s="78"/>
    </row>
    <row r="1544" spans="1:1" ht="41.25" customHeight="1" x14ac:dyDescent="0.25">
      <c r="A1544" s="78"/>
    </row>
    <row r="1545" spans="1:1" ht="41.25" customHeight="1" x14ac:dyDescent="0.25">
      <c r="A1545" s="78"/>
    </row>
    <row r="1546" spans="1:1" ht="41.25" customHeight="1" x14ac:dyDescent="0.25">
      <c r="A1546" s="78"/>
    </row>
    <row r="1547" spans="1:1" ht="41.25" customHeight="1" x14ac:dyDescent="0.25">
      <c r="A1547" s="78"/>
    </row>
    <row r="1548" spans="1:1" ht="41.25" customHeight="1" x14ac:dyDescent="0.25">
      <c r="A1548" s="78"/>
    </row>
    <row r="1549" spans="1:1" ht="41.25" customHeight="1" x14ac:dyDescent="0.25">
      <c r="A1549" s="78"/>
    </row>
    <row r="1550" spans="1:1" ht="41.25" customHeight="1" x14ac:dyDescent="0.25">
      <c r="A1550" s="78"/>
    </row>
    <row r="1551" spans="1:1" ht="41.25" customHeight="1" x14ac:dyDescent="0.25">
      <c r="A1551" s="78"/>
    </row>
    <row r="1552" spans="1:1" ht="41.25" customHeight="1" x14ac:dyDescent="0.25">
      <c r="A1552" s="78"/>
    </row>
    <row r="1553" spans="1:1" ht="41.25" customHeight="1" x14ac:dyDescent="0.25">
      <c r="A1553" s="78"/>
    </row>
    <row r="1554" spans="1:1" ht="41.25" customHeight="1" x14ac:dyDescent="0.25">
      <c r="A1554" s="78"/>
    </row>
    <row r="1555" spans="1:1" ht="41.25" customHeight="1" x14ac:dyDescent="0.25">
      <c r="A1555" s="78"/>
    </row>
    <row r="1556" spans="1:1" ht="41.25" customHeight="1" x14ac:dyDescent="0.25">
      <c r="A1556" s="78"/>
    </row>
    <row r="1557" spans="1:1" ht="41.25" customHeight="1" x14ac:dyDescent="0.25">
      <c r="A1557" s="78"/>
    </row>
    <row r="1558" spans="1:1" ht="41.25" customHeight="1" x14ac:dyDescent="0.25">
      <c r="A1558" s="78"/>
    </row>
    <row r="1559" spans="1:1" ht="41.25" customHeight="1" x14ac:dyDescent="0.25">
      <c r="A1559" s="78"/>
    </row>
    <row r="1560" spans="1:1" ht="41.25" customHeight="1" x14ac:dyDescent="0.25">
      <c r="A1560" s="78"/>
    </row>
    <row r="1561" spans="1:1" ht="41.25" customHeight="1" x14ac:dyDescent="0.25">
      <c r="A1561" s="78"/>
    </row>
    <row r="1562" spans="1:1" ht="41.25" customHeight="1" x14ac:dyDescent="0.25">
      <c r="A1562" s="78"/>
    </row>
    <row r="1563" spans="1:1" ht="41.25" customHeight="1" x14ac:dyDescent="0.25">
      <c r="A1563" s="78"/>
    </row>
    <row r="1564" spans="1:1" ht="41.25" customHeight="1" x14ac:dyDescent="0.25">
      <c r="A1564" s="78"/>
    </row>
    <row r="1565" spans="1:1" ht="41.25" customHeight="1" x14ac:dyDescent="0.25">
      <c r="A1565" s="78"/>
    </row>
    <row r="1566" spans="1:1" ht="41.25" customHeight="1" x14ac:dyDescent="0.25">
      <c r="A1566" s="78"/>
    </row>
    <row r="1567" spans="1:1" ht="41.25" customHeight="1" x14ac:dyDescent="0.25">
      <c r="A1567" s="78"/>
    </row>
    <row r="1568" spans="1:1" ht="41.25" customHeight="1" x14ac:dyDescent="0.25">
      <c r="A1568" s="78"/>
    </row>
    <row r="1569" spans="1:1" ht="41.25" customHeight="1" x14ac:dyDescent="0.25">
      <c r="A1569" s="78"/>
    </row>
    <row r="1570" spans="1:1" ht="41.25" customHeight="1" x14ac:dyDescent="0.25">
      <c r="A1570" s="78"/>
    </row>
    <row r="1571" spans="1:1" ht="41.25" customHeight="1" x14ac:dyDescent="0.25">
      <c r="A1571" s="78"/>
    </row>
    <row r="1572" spans="1:1" ht="41.25" customHeight="1" x14ac:dyDescent="0.25">
      <c r="A1572" s="78"/>
    </row>
    <row r="1573" spans="1:1" ht="41.25" customHeight="1" x14ac:dyDescent="0.25">
      <c r="A1573" s="78"/>
    </row>
    <row r="1574" spans="1:1" ht="41.25" customHeight="1" x14ac:dyDescent="0.25">
      <c r="A1574" s="78"/>
    </row>
    <row r="1575" spans="1:1" ht="41.25" customHeight="1" x14ac:dyDescent="0.25">
      <c r="A1575" s="78"/>
    </row>
    <row r="1576" spans="1:1" ht="41.25" customHeight="1" x14ac:dyDescent="0.25">
      <c r="A1576" s="78"/>
    </row>
    <row r="1577" spans="1:1" ht="41.25" customHeight="1" x14ac:dyDescent="0.25">
      <c r="A1577" s="78"/>
    </row>
    <row r="1578" spans="1:1" ht="41.25" customHeight="1" x14ac:dyDescent="0.25">
      <c r="A1578" s="78"/>
    </row>
    <row r="1579" spans="1:1" ht="41.25" customHeight="1" x14ac:dyDescent="0.25">
      <c r="A1579" s="78"/>
    </row>
    <row r="1580" spans="1:1" ht="41.25" customHeight="1" x14ac:dyDescent="0.25">
      <c r="A1580" s="78"/>
    </row>
    <row r="1581" spans="1:1" ht="41.25" customHeight="1" x14ac:dyDescent="0.25">
      <c r="A1581" s="78"/>
    </row>
    <row r="1582" spans="1:1" ht="41.25" customHeight="1" x14ac:dyDescent="0.25">
      <c r="A1582" s="78"/>
    </row>
    <row r="1583" spans="1:1" ht="41.25" customHeight="1" x14ac:dyDescent="0.25">
      <c r="A1583" s="78"/>
    </row>
    <row r="1584" spans="1:1" ht="41.25" customHeight="1" x14ac:dyDescent="0.25">
      <c r="A1584" s="78"/>
    </row>
    <row r="1585" spans="1:1" ht="41.25" customHeight="1" x14ac:dyDescent="0.25">
      <c r="A1585" s="78"/>
    </row>
    <row r="1586" spans="1:1" ht="41.25" customHeight="1" x14ac:dyDescent="0.25">
      <c r="A1586" s="78"/>
    </row>
    <row r="1587" spans="1:1" ht="41.25" customHeight="1" x14ac:dyDescent="0.25">
      <c r="A1587" s="78"/>
    </row>
    <row r="1588" spans="1:1" ht="41.25" customHeight="1" x14ac:dyDescent="0.25">
      <c r="A1588" s="78"/>
    </row>
    <row r="1589" spans="1:1" ht="41.25" customHeight="1" x14ac:dyDescent="0.25">
      <c r="A1589" s="78"/>
    </row>
    <row r="1590" spans="1:1" ht="41.25" customHeight="1" x14ac:dyDescent="0.25">
      <c r="A1590" s="78"/>
    </row>
    <row r="1591" spans="1:1" ht="41.25" customHeight="1" x14ac:dyDescent="0.25">
      <c r="A1591" s="78"/>
    </row>
    <row r="1592" spans="1:1" ht="41.25" customHeight="1" x14ac:dyDescent="0.25">
      <c r="A1592" s="78"/>
    </row>
    <row r="1593" spans="1:1" ht="41.25" customHeight="1" x14ac:dyDescent="0.25">
      <c r="A1593" s="78"/>
    </row>
    <row r="1594" spans="1:1" ht="41.25" customHeight="1" x14ac:dyDescent="0.25">
      <c r="A1594" s="78"/>
    </row>
    <row r="1595" spans="1:1" ht="41.25" customHeight="1" x14ac:dyDescent="0.25">
      <c r="A1595" s="78"/>
    </row>
    <row r="1596" spans="1:1" ht="41.25" customHeight="1" x14ac:dyDescent="0.25">
      <c r="A1596" s="78"/>
    </row>
    <row r="1597" spans="1:1" ht="41.25" customHeight="1" x14ac:dyDescent="0.25">
      <c r="A1597" s="78"/>
    </row>
    <row r="1598" spans="1:1" ht="41.25" customHeight="1" x14ac:dyDescent="0.25">
      <c r="A1598" s="78"/>
    </row>
    <row r="1599" spans="1:1" ht="41.25" customHeight="1" x14ac:dyDescent="0.25">
      <c r="A1599" s="78"/>
    </row>
    <row r="1600" spans="1:1" ht="41.25" customHeight="1" x14ac:dyDescent="0.25">
      <c r="A1600" s="78"/>
    </row>
    <row r="1601" spans="1:1" ht="41.25" customHeight="1" x14ac:dyDescent="0.25">
      <c r="A1601" s="78"/>
    </row>
    <row r="1602" spans="1:1" ht="41.25" customHeight="1" x14ac:dyDescent="0.25">
      <c r="A1602" s="78"/>
    </row>
    <row r="1603" spans="1:1" ht="41.25" customHeight="1" x14ac:dyDescent="0.25">
      <c r="A1603" s="78"/>
    </row>
    <row r="1604" spans="1:1" ht="41.25" customHeight="1" x14ac:dyDescent="0.25">
      <c r="A1604" s="78"/>
    </row>
    <row r="1605" spans="1:1" ht="41.25" customHeight="1" x14ac:dyDescent="0.25">
      <c r="A1605" s="78"/>
    </row>
    <row r="1606" spans="1:1" ht="41.25" customHeight="1" x14ac:dyDescent="0.25">
      <c r="A1606" s="78"/>
    </row>
    <row r="1607" spans="1:1" ht="41.25" customHeight="1" x14ac:dyDescent="0.25">
      <c r="A1607" s="78"/>
    </row>
    <row r="1608" spans="1:1" ht="41.25" customHeight="1" x14ac:dyDescent="0.25">
      <c r="A1608" s="78"/>
    </row>
    <row r="1609" spans="1:1" ht="41.25" customHeight="1" x14ac:dyDescent="0.25">
      <c r="A1609" s="78"/>
    </row>
    <row r="1610" spans="1:1" ht="41.25" customHeight="1" x14ac:dyDescent="0.25">
      <c r="A1610" s="78"/>
    </row>
    <row r="1611" spans="1:1" ht="41.25" customHeight="1" x14ac:dyDescent="0.25">
      <c r="A1611" s="78"/>
    </row>
    <row r="1612" spans="1:1" ht="41.25" customHeight="1" x14ac:dyDescent="0.25">
      <c r="A1612" s="78"/>
    </row>
    <row r="1613" spans="1:1" ht="41.25" customHeight="1" x14ac:dyDescent="0.25">
      <c r="A1613" s="78"/>
    </row>
    <row r="1614" spans="1:1" ht="41.25" customHeight="1" x14ac:dyDescent="0.25">
      <c r="A1614" s="78"/>
    </row>
    <row r="1615" spans="1:1" ht="41.25" customHeight="1" x14ac:dyDescent="0.25">
      <c r="A1615" s="78"/>
    </row>
    <row r="1616" spans="1:1" ht="41.25" customHeight="1" x14ac:dyDescent="0.25">
      <c r="A1616" s="78"/>
    </row>
    <row r="1617" spans="1:1" ht="41.25" customHeight="1" x14ac:dyDescent="0.25">
      <c r="A1617" s="78"/>
    </row>
    <row r="1618" spans="1:1" ht="41.25" customHeight="1" x14ac:dyDescent="0.25">
      <c r="A1618" s="78"/>
    </row>
    <row r="1619" spans="1:1" ht="41.25" customHeight="1" x14ac:dyDescent="0.25">
      <c r="A1619" s="78"/>
    </row>
    <row r="1620" spans="1:1" ht="41.25" customHeight="1" x14ac:dyDescent="0.25">
      <c r="A1620" s="78"/>
    </row>
    <row r="1621" spans="1:1" ht="41.25" customHeight="1" x14ac:dyDescent="0.25">
      <c r="A1621" s="78"/>
    </row>
    <row r="1622" spans="1:1" ht="41.25" customHeight="1" x14ac:dyDescent="0.25">
      <c r="A1622" s="78"/>
    </row>
    <row r="1623" spans="1:1" ht="41.25" customHeight="1" x14ac:dyDescent="0.25">
      <c r="A1623" s="78"/>
    </row>
    <row r="1624" spans="1:1" ht="41.25" customHeight="1" x14ac:dyDescent="0.25">
      <c r="A1624" s="78"/>
    </row>
    <row r="1625" spans="1:1" ht="41.25" customHeight="1" x14ac:dyDescent="0.25">
      <c r="A1625" s="78"/>
    </row>
    <row r="1626" spans="1:1" ht="41.25" customHeight="1" x14ac:dyDescent="0.25">
      <c r="A1626" s="78"/>
    </row>
    <row r="1627" spans="1:1" ht="41.25" customHeight="1" x14ac:dyDescent="0.25">
      <c r="A1627" s="78"/>
    </row>
    <row r="1628" spans="1:1" ht="41.25" customHeight="1" x14ac:dyDescent="0.25">
      <c r="A1628" s="78"/>
    </row>
    <row r="1629" spans="1:1" ht="41.25" customHeight="1" x14ac:dyDescent="0.25">
      <c r="A1629" s="78"/>
    </row>
    <row r="1630" spans="1:1" ht="41.25" customHeight="1" x14ac:dyDescent="0.25">
      <c r="A1630" s="78"/>
    </row>
    <row r="1631" spans="1:1" ht="41.25" customHeight="1" x14ac:dyDescent="0.25">
      <c r="A1631" s="78"/>
    </row>
    <row r="1632" spans="1:1" ht="41.25" customHeight="1" x14ac:dyDescent="0.25">
      <c r="A1632" s="78"/>
    </row>
    <row r="1633" spans="1:1" ht="41.25" customHeight="1" x14ac:dyDescent="0.25">
      <c r="A1633" s="78"/>
    </row>
    <row r="1634" spans="1:1" ht="41.25" customHeight="1" x14ac:dyDescent="0.25">
      <c r="A1634" s="78"/>
    </row>
    <row r="1635" spans="1:1" ht="41.25" customHeight="1" x14ac:dyDescent="0.25">
      <c r="A1635" s="78"/>
    </row>
    <row r="1636" spans="1:1" ht="41.25" customHeight="1" x14ac:dyDescent="0.25">
      <c r="A1636" s="78"/>
    </row>
    <row r="1637" spans="1:1" ht="41.25" customHeight="1" x14ac:dyDescent="0.25">
      <c r="A1637" s="78"/>
    </row>
    <row r="1638" spans="1:1" ht="41.25" customHeight="1" x14ac:dyDescent="0.25">
      <c r="A1638" s="78"/>
    </row>
    <row r="1639" spans="1:1" ht="41.25" customHeight="1" x14ac:dyDescent="0.25">
      <c r="A1639" s="78"/>
    </row>
    <row r="1640" spans="1:1" ht="41.25" customHeight="1" x14ac:dyDescent="0.25">
      <c r="A1640" s="78"/>
    </row>
    <row r="1641" spans="1:1" ht="41.25" customHeight="1" x14ac:dyDescent="0.25">
      <c r="A1641" s="78"/>
    </row>
    <row r="1642" spans="1:1" ht="41.25" customHeight="1" x14ac:dyDescent="0.25">
      <c r="A1642" s="78"/>
    </row>
    <row r="1643" spans="1:1" ht="41.25" customHeight="1" x14ac:dyDescent="0.25">
      <c r="A1643" s="78"/>
    </row>
    <row r="1644" spans="1:1" ht="41.25" customHeight="1" x14ac:dyDescent="0.25">
      <c r="A1644" s="78"/>
    </row>
    <row r="1645" spans="1:1" ht="41.25" customHeight="1" x14ac:dyDescent="0.25">
      <c r="A1645" s="78"/>
    </row>
    <row r="1646" spans="1:1" ht="41.25" customHeight="1" x14ac:dyDescent="0.25">
      <c r="A1646" s="78"/>
    </row>
    <row r="1647" spans="1:1" ht="41.25" customHeight="1" x14ac:dyDescent="0.25">
      <c r="A1647" s="78"/>
    </row>
    <row r="1648" spans="1:1" ht="41.25" customHeight="1" x14ac:dyDescent="0.25">
      <c r="A1648" s="78"/>
    </row>
    <row r="1649" spans="1:1" ht="41.25" customHeight="1" x14ac:dyDescent="0.25">
      <c r="A1649" s="78"/>
    </row>
    <row r="1650" spans="1:1" ht="41.25" customHeight="1" x14ac:dyDescent="0.25">
      <c r="A1650" s="78"/>
    </row>
    <row r="1651" spans="1:1" ht="41.25" customHeight="1" x14ac:dyDescent="0.25">
      <c r="A1651" s="78"/>
    </row>
    <row r="1652" spans="1:1" ht="41.25" customHeight="1" x14ac:dyDescent="0.25">
      <c r="A1652" s="78"/>
    </row>
    <row r="1653" spans="1:1" ht="41.25" customHeight="1" x14ac:dyDescent="0.25">
      <c r="A1653" s="78"/>
    </row>
    <row r="1654" spans="1:1" ht="41.25" customHeight="1" x14ac:dyDescent="0.25">
      <c r="A1654" s="78"/>
    </row>
    <row r="1655" spans="1:1" ht="41.25" customHeight="1" x14ac:dyDescent="0.25">
      <c r="A1655" s="78"/>
    </row>
    <row r="1656" spans="1:1" ht="41.25" customHeight="1" x14ac:dyDescent="0.25">
      <c r="A1656" s="78"/>
    </row>
    <row r="1657" spans="1:1" ht="41.25" customHeight="1" x14ac:dyDescent="0.25">
      <c r="A1657" s="78"/>
    </row>
    <row r="1658" spans="1:1" ht="41.25" customHeight="1" x14ac:dyDescent="0.25">
      <c r="A1658" s="78"/>
    </row>
    <row r="1659" spans="1:1" ht="41.25" customHeight="1" x14ac:dyDescent="0.25">
      <c r="A1659" s="78"/>
    </row>
    <row r="1660" spans="1:1" ht="41.25" customHeight="1" x14ac:dyDescent="0.25">
      <c r="A1660" s="78"/>
    </row>
    <row r="1661" spans="1:1" ht="41.25" customHeight="1" x14ac:dyDescent="0.25">
      <c r="A1661" s="78"/>
    </row>
    <row r="1662" spans="1:1" ht="41.25" customHeight="1" x14ac:dyDescent="0.25">
      <c r="A1662" s="78"/>
    </row>
    <row r="1663" spans="1:1" ht="41.25" customHeight="1" x14ac:dyDescent="0.25">
      <c r="A1663" s="78"/>
    </row>
    <row r="1664" spans="1:1" ht="41.25" customHeight="1" x14ac:dyDescent="0.25">
      <c r="A1664" s="78"/>
    </row>
    <row r="1665" spans="1:1" ht="41.25" customHeight="1" x14ac:dyDescent="0.25">
      <c r="A1665" s="78"/>
    </row>
    <row r="1666" spans="1:1" ht="41.25" customHeight="1" x14ac:dyDescent="0.25">
      <c r="A1666" s="78"/>
    </row>
    <row r="1667" spans="1:1" ht="41.25" customHeight="1" x14ac:dyDescent="0.25">
      <c r="A1667" s="78"/>
    </row>
    <row r="1668" spans="1:1" ht="41.25" customHeight="1" x14ac:dyDescent="0.25">
      <c r="A1668" s="78"/>
    </row>
    <row r="1669" spans="1:1" ht="41.25" customHeight="1" x14ac:dyDescent="0.25">
      <c r="A1669" s="78"/>
    </row>
    <row r="1670" spans="1:1" ht="41.25" customHeight="1" x14ac:dyDescent="0.25">
      <c r="A1670" s="78"/>
    </row>
    <row r="1671" spans="1:1" ht="41.25" customHeight="1" x14ac:dyDescent="0.25">
      <c r="A1671" s="78"/>
    </row>
    <row r="1672" spans="1:1" ht="41.25" customHeight="1" x14ac:dyDescent="0.25">
      <c r="A1672" s="78"/>
    </row>
    <row r="1673" spans="1:1" ht="41.25" customHeight="1" x14ac:dyDescent="0.25">
      <c r="A1673" s="78"/>
    </row>
    <row r="1674" spans="1:1" ht="41.25" customHeight="1" x14ac:dyDescent="0.25">
      <c r="A1674" s="78"/>
    </row>
    <row r="1675" spans="1:1" ht="41.25" customHeight="1" x14ac:dyDescent="0.25">
      <c r="A1675" s="78"/>
    </row>
    <row r="1676" spans="1:1" ht="41.25" customHeight="1" x14ac:dyDescent="0.25">
      <c r="A1676" s="78"/>
    </row>
    <row r="1677" spans="1:1" ht="41.25" customHeight="1" x14ac:dyDescent="0.25">
      <c r="A1677" s="78"/>
    </row>
    <row r="1678" spans="1:1" ht="41.25" customHeight="1" x14ac:dyDescent="0.25">
      <c r="A1678" s="78"/>
    </row>
    <row r="1679" spans="1:1" ht="41.25" customHeight="1" x14ac:dyDescent="0.25">
      <c r="A1679" s="78"/>
    </row>
    <row r="1680" spans="1:1" ht="41.25" customHeight="1" x14ac:dyDescent="0.25">
      <c r="A1680" s="78"/>
    </row>
    <row r="1681" spans="1:1" ht="41.25" customHeight="1" x14ac:dyDescent="0.25">
      <c r="A1681" s="78"/>
    </row>
    <row r="1682" spans="1:1" ht="41.25" customHeight="1" x14ac:dyDescent="0.25">
      <c r="A1682" s="78"/>
    </row>
    <row r="1683" spans="1:1" ht="41.25" customHeight="1" x14ac:dyDescent="0.25">
      <c r="A1683" s="78"/>
    </row>
    <row r="1684" spans="1:1" ht="41.25" customHeight="1" x14ac:dyDescent="0.25">
      <c r="A1684" s="78"/>
    </row>
    <row r="1685" spans="1:1" ht="41.25" customHeight="1" x14ac:dyDescent="0.25">
      <c r="A1685" s="78"/>
    </row>
    <row r="1686" spans="1:1" ht="41.25" customHeight="1" x14ac:dyDescent="0.25">
      <c r="A1686" s="78"/>
    </row>
    <row r="1687" spans="1:1" ht="41.25" customHeight="1" x14ac:dyDescent="0.25">
      <c r="A1687" s="78"/>
    </row>
    <row r="1688" spans="1:1" ht="41.25" customHeight="1" x14ac:dyDescent="0.25">
      <c r="A1688" s="78"/>
    </row>
    <row r="1689" spans="1:1" ht="41.25" customHeight="1" x14ac:dyDescent="0.25">
      <c r="A1689" s="78"/>
    </row>
    <row r="1690" spans="1:1" ht="41.25" customHeight="1" x14ac:dyDescent="0.25">
      <c r="A1690" s="78"/>
    </row>
    <row r="1691" spans="1:1" ht="41.25" customHeight="1" x14ac:dyDescent="0.25">
      <c r="A1691" s="78"/>
    </row>
    <row r="1692" spans="1:1" ht="41.25" customHeight="1" x14ac:dyDescent="0.25">
      <c r="A1692" s="78"/>
    </row>
    <row r="1693" spans="1:1" ht="41.25" customHeight="1" x14ac:dyDescent="0.25">
      <c r="A1693" s="78"/>
    </row>
    <row r="1694" spans="1:1" ht="41.25" customHeight="1" x14ac:dyDescent="0.25">
      <c r="A1694" s="78"/>
    </row>
    <row r="1695" spans="1:1" ht="41.25" customHeight="1" x14ac:dyDescent="0.25">
      <c r="A1695" s="78"/>
    </row>
    <row r="1696" spans="1:1" ht="41.25" customHeight="1" x14ac:dyDescent="0.25">
      <c r="A1696" s="78"/>
    </row>
    <row r="1697" spans="1:1" ht="41.25" customHeight="1" x14ac:dyDescent="0.25">
      <c r="A1697" s="78"/>
    </row>
    <row r="1698" spans="1:1" ht="41.25" customHeight="1" x14ac:dyDescent="0.25">
      <c r="A1698" s="78"/>
    </row>
    <row r="1699" spans="1:1" ht="41.25" customHeight="1" x14ac:dyDescent="0.25">
      <c r="A1699" s="78"/>
    </row>
    <row r="1700" spans="1:1" ht="41.25" customHeight="1" x14ac:dyDescent="0.25">
      <c r="A1700" s="78"/>
    </row>
    <row r="1701" spans="1:1" ht="41.25" customHeight="1" x14ac:dyDescent="0.25">
      <c r="A1701" s="78"/>
    </row>
    <row r="1702" spans="1:1" ht="41.25" customHeight="1" x14ac:dyDescent="0.25">
      <c r="A1702" s="78"/>
    </row>
    <row r="1703" spans="1:1" ht="41.25" customHeight="1" x14ac:dyDescent="0.25">
      <c r="A1703" s="78"/>
    </row>
    <row r="1704" spans="1:1" ht="41.25" customHeight="1" x14ac:dyDescent="0.25">
      <c r="A1704" s="78"/>
    </row>
    <row r="1705" spans="1:1" ht="41.25" customHeight="1" x14ac:dyDescent="0.25">
      <c r="A1705" s="78"/>
    </row>
    <row r="1706" spans="1:1" ht="41.25" customHeight="1" x14ac:dyDescent="0.25">
      <c r="A1706" s="78"/>
    </row>
    <row r="1707" spans="1:1" ht="41.25" customHeight="1" x14ac:dyDescent="0.25">
      <c r="A1707" s="78"/>
    </row>
    <row r="1708" spans="1:1" ht="41.25" customHeight="1" x14ac:dyDescent="0.25">
      <c r="A1708" s="78"/>
    </row>
    <row r="1709" spans="1:1" ht="41.25" customHeight="1" x14ac:dyDescent="0.25">
      <c r="A1709" s="78"/>
    </row>
    <row r="1710" spans="1:1" ht="41.25" customHeight="1" x14ac:dyDescent="0.25">
      <c r="A1710" s="78"/>
    </row>
    <row r="1711" spans="1:1" ht="41.25" customHeight="1" x14ac:dyDescent="0.25">
      <c r="A1711" s="78"/>
    </row>
    <row r="1712" spans="1:1" ht="41.25" customHeight="1" x14ac:dyDescent="0.25">
      <c r="A1712" s="78"/>
    </row>
    <row r="1713" spans="1:1" ht="41.25" customHeight="1" x14ac:dyDescent="0.25">
      <c r="A1713" s="78"/>
    </row>
    <row r="1714" spans="1:1" ht="41.25" customHeight="1" x14ac:dyDescent="0.25">
      <c r="A1714" s="78"/>
    </row>
    <row r="1715" spans="1:1" ht="41.25" customHeight="1" x14ac:dyDescent="0.25">
      <c r="A1715" s="78"/>
    </row>
    <row r="1716" spans="1:1" ht="41.25" customHeight="1" x14ac:dyDescent="0.25">
      <c r="A1716" s="78"/>
    </row>
    <row r="1717" spans="1:1" ht="41.25" customHeight="1" x14ac:dyDescent="0.25">
      <c r="A1717" s="78"/>
    </row>
    <row r="1718" spans="1:1" ht="41.25" customHeight="1" x14ac:dyDescent="0.25">
      <c r="A1718" s="78"/>
    </row>
    <row r="1719" spans="1:1" ht="41.25" customHeight="1" x14ac:dyDescent="0.25">
      <c r="A1719" s="78"/>
    </row>
    <row r="1720" spans="1:1" ht="41.25" customHeight="1" x14ac:dyDescent="0.25">
      <c r="A1720" s="78"/>
    </row>
    <row r="1721" spans="1:1" ht="41.25" customHeight="1" x14ac:dyDescent="0.25">
      <c r="A1721" s="78"/>
    </row>
    <row r="1722" spans="1:1" ht="41.25" customHeight="1" x14ac:dyDescent="0.25">
      <c r="A1722" s="78"/>
    </row>
    <row r="1723" spans="1:1" ht="41.25" customHeight="1" x14ac:dyDescent="0.25">
      <c r="A1723" s="78"/>
    </row>
    <row r="1724" spans="1:1" ht="41.25" customHeight="1" x14ac:dyDescent="0.25">
      <c r="A1724" s="78"/>
    </row>
    <row r="1725" spans="1:1" ht="41.25" customHeight="1" x14ac:dyDescent="0.25">
      <c r="A1725" s="78"/>
    </row>
    <row r="1726" spans="1:1" ht="41.25" customHeight="1" x14ac:dyDescent="0.25">
      <c r="A1726" s="78"/>
    </row>
    <row r="1727" spans="1:1" ht="41.25" customHeight="1" x14ac:dyDescent="0.25">
      <c r="A1727" s="78"/>
    </row>
    <row r="1728" spans="1:1" ht="41.25" customHeight="1" x14ac:dyDescent="0.25">
      <c r="A1728" s="78"/>
    </row>
    <row r="1729" spans="1:1" ht="41.25" customHeight="1" x14ac:dyDescent="0.25">
      <c r="A1729" s="78"/>
    </row>
    <row r="1730" spans="1:1" ht="41.25" customHeight="1" x14ac:dyDescent="0.25">
      <c r="A1730" s="78"/>
    </row>
    <row r="1731" spans="1:1" ht="41.25" customHeight="1" x14ac:dyDescent="0.25">
      <c r="A1731" s="78"/>
    </row>
    <row r="1732" spans="1:1" ht="41.25" customHeight="1" x14ac:dyDescent="0.25">
      <c r="A1732" s="78"/>
    </row>
    <row r="1733" spans="1:1" ht="41.25" customHeight="1" x14ac:dyDescent="0.25">
      <c r="A1733" s="78"/>
    </row>
    <row r="1734" spans="1:1" ht="41.25" customHeight="1" x14ac:dyDescent="0.25">
      <c r="A1734" s="78"/>
    </row>
    <row r="1735" spans="1:1" ht="41.25" customHeight="1" x14ac:dyDescent="0.25">
      <c r="A1735" s="78"/>
    </row>
    <row r="1736" spans="1:1" ht="41.25" customHeight="1" x14ac:dyDescent="0.25">
      <c r="A1736" s="78"/>
    </row>
    <row r="1737" spans="1:1" ht="41.25" customHeight="1" x14ac:dyDescent="0.25">
      <c r="A1737" s="78"/>
    </row>
    <row r="1738" spans="1:1" ht="41.25" customHeight="1" x14ac:dyDescent="0.25">
      <c r="A1738" s="78"/>
    </row>
    <row r="1739" spans="1:1" ht="41.25" customHeight="1" x14ac:dyDescent="0.25">
      <c r="A1739" s="78"/>
    </row>
    <row r="1740" spans="1:1" ht="41.25" customHeight="1" x14ac:dyDescent="0.25">
      <c r="A1740" s="78"/>
    </row>
    <row r="1741" spans="1:1" ht="41.25" customHeight="1" x14ac:dyDescent="0.25">
      <c r="A1741" s="78"/>
    </row>
    <row r="1742" spans="1:1" ht="41.25" customHeight="1" x14ac:dyDescent="0.25">
      <c r="A1742" s="78"/>
    </row>
    <row r="1743" spans="1:1" ht="41.25" customHeight="1" x14ac:dyDescent="0.25">
      <c r="A1743" s="78"/>
    </row>
    <row r="1744" spans="1:1" ht="41.25" customHeight="1" x14ac:dyDescent="0.25">
      <c r="A1744" s="78"/>
    </row>
    <row r="1745" spans="1:1" ht="41.25" customHeight="1" x14ac:dyDescent="0.25">
      <c r="A1745" s="78"/>
    </row>
    <row r="1746" spans="1:1" ht="41.25" customHeight="1" x14ac:dyDescent="0.25">
      <c r="A1746" s="78"/>
    </row>
    <row r="1747" spans="1:1" ht="41.25" customHeight="1" x14ac:dyDescent="0.25">
      <c r="A1747" s="78"/>
    </row>
    <row r="1748" spans="1:1" ht="41.25" customHeight="1" x14ac:dyDescent="0.25">
      <c r="A1748" s="78"/>
    </row>
    <row r="1749" spans="1:1" ht="41.25" customHeight="1" x14ac:dyDescent="0.25">
      <c r="A1749" s="78"/>
    </row>
    <row r="1750" spans="1:1" ht="41.25" customHeight="1" x14ac:dyDescent="0.25">
      <c r="A1750" s="78"/>
    </row>
    <row r="1751" spans="1:1" ht="41.25" customHeight="1" x14ac:dyDescent="0.25">
      <c r="A1751" s="78"/>
    </row>
    <row r="1752" spans="1:1" ht="41.25" customHeight="1" x14ac:dyDescent="0.25">
      <c r="A1752" s="78"/>
    </row>
    <row r="1753" spans="1:1" ht="41.25" customHeight="1" x14ac:dyDescent="0.25">
      <c r="A1753" s="78"/>
    </row>
    <row r="1754" spans="1:1" ht="41.25" customHeight="1" x14ac:dyDescent="0.25">
      <c r="A1754" s="78"/>
    </row>
    <row r="1755" spans="1:1" ht="41.25" customHeight="1" x14ac:dyDescent="0.25">
      <c r="A1755" s="78"/>
    </row>
    <row r="1756" spans="1:1" ht="41.25" customHeight="1" x14ac:dyDescent="0.25">
      <c r="A1756" s="78"/>
    </row>
    <row r="1757" spans="1:1" ht="41.25" customHeight="1" x14ac:dyDescent="0.25">
      <c r="A1757" s="78"/>
    </row>
    <row r="1758" spans="1:1" ht="41.25" customHeight="1" x14ac:dyDescent="0.25">
      <c r="A1758" s="78"/>
    </row>
    <row r="1759" spans="1:1" ht="41.25" customHeight="1" x14ac:dyDescent="0.25">
      <c r="A1759" s="78"/>
    </row>
    <row r="1760" spans="1:1" ht="41.25" customHeight="1" x14ac:dyDescent="0.25">
      <c r="A1760" s="78"/>
    </row>
    <row r="1761" spans="1:1" ht="41.25" customHeight="1" x14ac:dyDescent="0.25">
      <c r="A1761" s="78"/>
    </row>
    <row r="1762" spans="1:1" ht="41.25" customHeight="1" x14ac:dyDescent="0.25">
      <c r="A1762" s="78"/>
    </row>
    <row r="1763" spans="1:1" ht="41.25" customHeight="1" x14ac:dyDescent="0.25">
      <c r="A1763" s="78"/>
    </row>
    <row r="1764" spans="1:1" ht="41.25" customHeight="1" x14ac:dyDescent="0.25">
      <c r="A1764" s="78"/>
    </row>
    <row r="1765" spans="1:1" ht="41.25" customHeight="1" x14ac:dyDescent="0.25">
      <c r="A1765" s="78"/>
    </row>
    <row r="1766" spans="1:1" ht="41.25" customHeight="1" x14ac:dyDescent="0.25">
      <c r="A1766" s="78"/>
    </row>
    <row r="1767" spans="1:1" ht="41.25" customHeight="1" x14ac:dyDescent="0.25">
      <c r="A1767" s="78"/>
    </row>
    <row r="1768" spans="1:1" ht="41.25" customHeight="1" x14ac:dyDescent="0.25">
      <c r="A1768" s="78"/>
    </row>
    <row r="1769" spans="1:1" ht="41.25" customHeight="1" x14ac:dyDescent="0.25">
      <c r="A1769" s="78"/>
    </row>
    <row r="1770" spans="1:1" ht="41.25" customHeight="1" x14ac:dyDescent="0.25">
      <c r="A1770" s="78"/>
    </row>
    <row r="1771" spans="1:1" ht="41.25" customHeight="1" x14ac:dyDescent="0.25">
      <c r="A1771" s="78"/>
    </row>
    <row r="1772" spans="1:1" ht="41.25" customHeight="1" x14ac:dyDescent="0.25">
      <c r="A1772" s="78"/>
    </row>
    <row r="1773" spans="1:1" ht="41.25" customHeight="1" x14ac:dyDescent="0.25">
      <c r="A1773" s="78"/>
    </row>
    <row r="1774" spans="1:1" ht="41.25" customHeight="1" x14ac:dyDescent="0.25">
      <c r="A1774" s="78"/>
    </row>
    <row r="1775" spans="1:1" ht="41.25" customHeight="1" x14ac:dyDescent="0.25">
      <c r="A1775" s="78"/>
    </row>
    <row r="1776" spans="1:1" ht="41.25" customHeight="1" x14ac:dyDescent="0.25">
      <c r="A1776" s="78"/>
    </row>
    <row r="1777" spans="1:1" ht="41.25" customHeight="1" x14ac:dyDescent="0.25">
      <c r="A1777" s="78"/>
    </row>
    <row r="1778" spans="1:1" ht="41.25" customHeight="1" x14ac:dyDescent="0.25">
      <c r="A1778" s="78"/>
    </row>
    <row r="1779" spans="1:1" ht="41.25" customHeight="1" x14ac:dyDescent="0.25">
      <c r="A1779" s="78"/>
    </row>
    <row r="1780" spans="1:1" ht="41.25" customHeight="1" x14ac:dyDescent="0.25">
      <c r="A1780" s="78"/>
    </row>
    <row r="1781" spans="1:1" ht="41.25" customHeight="1" x14ac:dyDescent="0.25">
      <c r="A1781" s="78"/>
    </row>
    <row r="1782" spans="1:1" ht="41.25" customHeight="1" x14ac:dyDescent="0.25">
      <c r="A1782" s="78"/>
    </row>
    <row r="1783" spans="1:1" ht="41.25" customHeight="1" x14ac:dyDescent="0.25">
      <c r="A1783" s="78"/>
    </row>
    <row r="1784" spans="1:1" ht="41.25" customHeight="1" x14ac:dyDescent="0.25">
      <c r="A1784" s="78"/>
    </row>
    <row r="1785" spans="1:1" ht="41.25" customHeight="1" x14ac:dyDescent="0.25">
      <c r="A1785" s="78"/>
    </row>
    <row r="1786" spans="1:1" ht="41.25" customHeight="1" x14ac:dyDescent="0.25">
      <c r="A1786" s="78"/>
    </row>
    <row r="1787" spans="1:1" ht="41.25" customHeight="1" x14ac:dyDescent="0.25">
      <c r="A1787" s="78"/>
    </row>
    <row r="1788" spans="1:1" ht="41.25" customHeight="1" x14ac:dyDescent="0.25">
      <c r="A1788" s="78"/>
    </row>
    <row r="1789" spans="1:1" ht="41.25" customHeight="1" x14ac:dyDescent="0.25">
      <c r="A1789" s="78"/>
    </row>
    <row r="1790" spans="1:1" ht="41.25" customHeight="1" x14ac:dyDescent="0.25">
      <c r="A1790" s="78"/>
    </row>
    <row r="1791" spans="1:1" ht="41.25" customHeight="1" x14ac:dyDescent="0.25">
      <c r="A1791" s="78"/>
    </row>
    <row r="1792" spans="1:1" ht="41.25" customHeight="1" x14ac:dyDescent="0.25">
      <c r="A1792" s="78"/>
    </row>
    <row r="1793" spans="1:1" ht="41.25" customHeight="1" x14ac:dyDescent="0.25">
      <c r="A1793" s="78"/>
    </row>
    <row r="1794" spans="1:1" ht="41.25" customHeight="1" x14ac:dyDescent="0.25">
      <c r="A1794" s="78"/>
    </row>
    <row r="1795" spans="1:1" ht="41.25" customHeight="1" x14ac:dyDescent="0.25">
      <c r="A1795" s="78"/>
    </row>
    <row r="1796" spans="1:1" ht="41.25" customHeight="1" x14ac:dyDescent="0.25">
      <c r="A1796" s="78"/>
    </row>
    <row r="1797" spans="1:1" ht="41.25" customHeight="1" x14ac:dyDescent="0.25">
      <c r="A1797" s="78"/>
    </row>
    <row r="1798" spans="1:1" ht="41.25" customHeight="1" x14ac:dyDescent="0.25">
      <c r="A1798" s="78"/>
    </row>
    <row r="1799" spans="1:1" ht="41.25" customHeight="1" x14ac:dyDescent="0.25">
      <c r="A1799" s="78"/>
    </row>
    <row r="1800" spans="1:1" ht="41.25" customHeight="1" x14ac:dyDescent="0.25">
      <c r="A1800" s="78"/>
    </row>
    <row r="1801" spans="1:1" ht="41.25" customHeight="1" x14ac:dyDescent="0.25">
      <c r="A1801" s="78"/>
    </row>
    <row r="1802" spans="1:1" ht="41.25" customHeight="1" x14ac:dyDescent="0.25">
      <c r="A1802" s="78"/>
    </row>
    <row r="1803" spans="1:1" ht="41.25" customHeight="1" x14ac:dyDescent="0.25">
      <c r="A1803" s="78"/>
    </row>
    <row r="1804" spans="1:1" ht="41.25" customHeight="1" x14ac:dyDescent="0.25">
      <c r="A1804" s="78"/>
    </row>
    <row r="1805" spans="1:1" ht="41.25" customHeight="1" x14ac:dyDescent="0.25">
      <c r="A1805" s="78"/>
    </row>
    <row r="1806" spans="1:1" ht="41.25" customHeight="1" x14ac:dyDescent="0.25">
      <c r="A1806" s="78"/>
    </row>
    <row r="1807" spans="1:1" ht="41.25" customHeight="1" x14ac:dyDescent="0.25">
      <c r="A1807" s="78"/>
    </row>
    <row r="1808" spans="1:1" ht="41.25" customHeight="1" x14ac:dyDescent="0.25">
      <c r="A1808" s="78"/>
    </row>
    <row r="1809" spans="1:1" ht="41.25" customHeight="1" x14ac:dyDescent="0.25">
      <c r="A1809" s="78"/>
    </row>
    <row r="1810" spans="1:1" ht="41.25" customHeight="1" x14ac:dyDescent="0.25">
      <c r="A1810" s="78"/>
    </row>
    <row r="1811" spans="1:1" ht="41.25" customHeight="1" x14ac:dyDescent="0.25">
      <c r="A1811" s="78"/>
    </row>
    <row r="1812" spans="1:1" ht="41.25" customHeight="1" x14ac:dyDescent="0.25">
      <c r="A1812" s="78"/>
    </row>
    <row r="1813" spans="1:1" ht="41.25" customHeight="1" x14ac:dyDescent="0.25">
      <c r="A1813" s="78"/>
    </row>
    <row r="1814" spans="1:1" ht="41.25" customHeight="1" x14ac:dyDescent="0.25">
      <c r="A1814" s="78"/>
    </row>
    <row r="1815" spans="1:1" ht="41.25" customHeight="1" x14ac:dyDescent="0.25">
      <c r="A1815" s="78"/>
    </row>
    <row r="1816" spans="1:1" ht="41.25" customHeight="1" x14ac:dyDescent="0.25">
      <c r="A1816" s="78"/>
    </row>
    <row r="1817" spans="1:1" ht="41.25" customHeight="1" x14ac:dyDescent="0.25">
      <c r="A1817" s="78"/>
    </row>
    <row r="1818" spans="1:1" ht="41.25" customHeight="1" x14ac:dyDescent="0.25">
      <c r="A1818" s="78"/>
    </row>
    <row r="1819" spans="1:1" ht="41.25" customHeight="1" x14ac:dyDescent="0.25">
      <c r="A1819" s="78"/>
    </row>
    <row r="1820" spans="1:1" ht="41.25" customHeight="1" x14ac:dyDescent="0.25">
      <c r="A1820" s="78"/>
    </row>
    <row r="1821" spans="1:1" ht="41.25" customHeight="1" x14ac:dyDescent="0.25">
      <c r="A1821" s="78"/>
    </row>
    <row r="1822" spans="1:1" ht="41.25" customHeight="1" x14ac:dyDescent="0.25">
      <c r="A1822" s="78"/>
    </row>
    <row r="1823" spans="1:1" ht="41.25" customHeight="1" x14ac:dyDescent="0.25">
      <c r="A1823" s="78"/>
    </row>
    <row r="1824" spans="1:1" ht="41.25" customHeight="1" x14ac:dyDescent="0.25">
      <c r="A1824" s="78"/>
    </row>
    <row r="1825" spans="1:1" ht="41.25" customHeight="1" x14ac:dyDescent="0.25">
      <c r="A1825" s="78"/>
    </row>
    <row r="1826" spans="1:1" ht="41.25" customHeight="1" x14ac:dyDescent="0.25">
      <c r="A1826" s="78"/>
    </row>
    <row r="1827" spans="1:1" ht="41.25" customHeight="1" x14ac:dyDescent="0.25">
      <c r="A1827" s="78"/>
    </row>
    <row r="1828" spans="1:1" ht="41.25" customHeight="1" x14ac:dyDescent="0.25">
      <c r="A1828" s="78"/>
    </row>
    <row r="1829" spans="1:1" ht="41.25" customHeight="1" x14ac:dyDescent="0.25">
      <c r="A1829" s="78"/>
    </row>
    <row r="1830" spans="1:1" ht="41.25" customHeight="1" x14ac:dyDescent="0.25">
      <c r="A1830" s="78"/>
    </row>
    <row r="1831" spans="1:1" ht="41.25" customHeight="1" x14ac:dyDescent="0.25">
      <c r="A1831" s="78"/>
    </row>
    <row r="1832" spans="1:1" ht="41.25" customHeight="1" x14ac:dyDescent="0.25">
      <c r="A1832" s="78"/>
    </row>
    <row r="1833" spans="1:1" ht="41.25" customHeight="1" x14ac:dyDescent="0.25">
      <c r="A1833" s="78"/>
    </row>
    <row r="1834" spans="1:1" ht="41.25" customHeight="1" x14ac:dyDescent="0.25">
      <c r="A1834" s="78"/>
    </row>
    <row r="1835" spans="1:1" ht="41.25" customHeight="1" x14ac:dyDescent="0.25">
      <c r="A1835" s="78"/>
    </row>
    <row r="1836" spans="1:1" ht="41.25" customHeight="1" x14ac:dyDescent="0.25">
      <c r="A1836" s="78"/>
    </row>
    <row r="1837" spans="1:1" ht="41.25" customHeight="1" x14ac:dyDescent="0.25">
      <c r="A1837" s="78"/>
    </row>
    <row r="1838" spans="1:1" ht="41.25" customHeight="1" x14ac:dyDescent="0.25">
      <c r="A1838" s="78"/>
    </row>
    <row r="1839" spans="1:1" ht="41.25" customHeight="1" x14ac:dyDescent="0.25">
      <c r="A1839" s="78"/>
    </row>
    <row r="1840" spans="1:1" ht="41.25" customHeight="1" x14ac:dyDescent="0.25">
      <c r="A1840" s="78"/>
    </row>
    <row r="1841" spans="1:1" ht="41.25" customHeight="1" x14ac:dyDescent="0.25">
      <c r="A1841" s="78"/>
    </row>
    <row r="1842" spans="1:1" ht="41.25" customHeight="1" x14ac:dyDescent="0.25">
      <c r="A1842" s="78"/>
    </row>
    <row r="1843" spans="1:1" ht="41.25" customHeight="1" x14ac:dyDescent="0.25">
      <c r="A1843" s="78"/>
    </row>
    <row r="1844" spans="1:1" ht="41.25" customHeight="1" x14ac:dyDescent="0.25">
      <c r="A1844" s="78"/>
    </row>
    <row r="1845" spans="1:1" ht="41.25" customHeight="1" x14ac:dyDescent="0.25">
      <c r="A1845" s="78"/>
    </row>
    <row r="1846" spans="1:1" ht="41.25" customHeight="1" x14ac:dyDescent="0.25">
      <c r="A1846" s="78"/>
    </row>
    <row r="1847" spans="1:1" ht="41.25" customHeight="1" x14ac:dyDescent="0.25">
      <c r="A1847" s="78"/>
    </row>
    <row r="1848" spans="1:1" ht="41.25" customHeight="1" x14ac:dyDescent="0.25">
      <c r="A1848" s="78"/>
    </row>
    <row r="1849" spans="1:1" ht="41.25" customHeight="1" x14ac:dyDescent="0.25">
      <c r="A1849" s="78"/>
    </row>
    <row r="1850" spans="1:1" ht="41.25" customHeight="1" x14ac:dyDescent="0.25">
      <c r="A1850" s="78"/>
    </row>
    <row r="1851" spans="1:1" ht="41.25" customHeight="1" x14ac:dyDescent="0.25">
      <c r="A1851" s="78"/>
    </row>
    <row r="1852" spans="1:1" ht="41.25" customHeight="1" x14ac:dyDescent="0.25">
      <c r="A1852" s="78"/>
    </row>
    <row r="1853" spans="1:1" ht="41.25" customHeight="1" x14ac:dyDescent="0.25">
      <c r="A1853" s="78"/>
    </row>
    <row r="1854" spans="1:1" ht="41.25" customHeight="1" x14ac:dyDescent="0.25">
      <c r="A1854" s="78"/>
    </row>
    <row r="1855" spans="1:1" ht="41.25" customHeight="1" x14ac:dyDescent="0.25">
      <c r="A1855" s="78"/>
    </row>
    <row r="1856" spans="1:1" ht="41.25" customHeight="1" x14ac:dyDescent="0.25">
      <c r="A1856" s="78"/>
    </row>
    <row r="1857" spans="1:1" ht="41.25" customHeight="1" x14ac:dyDescent="0.25">
      <c r="A1857" s="78"/>
    </row>
    <row r="1858" spans="1:1" ht="41.25" customHeight="1" x14ac:dyDescent="0.25">
      <c r="A1858" s="78"/>
    </row>
    <row r="1859" spans="1:1" ht="41.25" customHeight="1" x14ac:dyDescent="0.25">
      <c r="A1859" s="78"/>
    </row>
    <row r="1860" spans="1:1" ht="41.25" customHeight="1" x14ac:dyDescent="0.25">
      <c r="A1860" s="78"/>
    </row>
    <row r="1861" spans="1:1" ht="41.25" customHeight="1" x14ac:dyDescent="0.25">
      <c r="A1861" s="78"/>
    </row>
    <row r="1862" spans="1:1" ht="41.25" customHeight="1" x14ac:dyDescent="0.25">
      <c r="A1862" s="78"/>
    </row>
    <row r="1863" spans="1:1" ht="41.25" customHeight="1" x14ac:dyDescent="0.25">
      <c r="A1863" s="78"/>
    </row>
    <row r="1864" spans="1:1" ht="41.25" customHeight="1" x14ac:dyDescent="0.25">
      <c r="A1864" s="78"/>
    </row>
    <row r="1865" spans="1:1" ht="41.25" customHeight="1" x14ac:dyDescent="0.25">
      <c r="A1865" s="78"/>
    </row>
    <row r="1866" spans="1:1" ht="41.25" customHeight="1" x14ac:dyDescent="0.25">
      <c r="A1866" s="78"/>
    </row>
    <row r="1867" spans="1:1" ht="41.25" customHeight="1" x14ac:dyDescent="0.25">
      <c r="A1867" s="78"/>
    </row>
    <row r="1868" spans="1:1" ht="41.25" customHeight="1" x14ac:dyDescent="0.25">
      <c r="A1868" s="78"/>
    </row>
    <row r="1869" spans="1:1" ht="41.25" customHeight="1" x14ac:dyDescent="0.25">
      <c r="A1869" s="78"/>
    </row>
    <row r="1870" spans="1:1" ht="41.25" customHeight="1" x14ac:dyDescent="0.25">
      <c r="A1870" s="78"/>
    </row>
    <row r="1871" spans="1:1" ht="41.25" customHeight="1" x14ac:dyDescent="0.25">
      <c r="A1871" s="78"/>
    </row>
    <row r="1872" spans="1:1" ht="41.25" customHeight="1" x14ac:dyDescent="0.25">
      <c r="A1872" s="78"/>
    </row>
    <row r="1873" spans="1:1" ht="41.25" customHeight="1" x14ac:dyDescent="0.25">
      <c r="A1873" s="78"/>
    </row>
    <row r="1874" spans="1:1" ht="41.25" customHeight="1" x14ac:dyDescent="0.25">
      <c r="A1874" s="78"/>
    </row>
    <row r="1875" spans="1:1" ht="41.25" customHeight="1" x14ac:dyDescent="0.25">
      <c r="A1875" s="78"/>
    </row>
    <row r="1876" spans="1:1" ht="41.25" customHeight="1" x14ac:dyDescent="0.25">
      <c r="A1876" s="78"/>
    </row>
    <row r="1877" spans="1:1" ht="41.25" customHeight="1" x14ac:dyDescent="0.25">
      <c r="A1877" s="78"/>
    </row>
    <row r="1878" spans="1:1" ht="41.25" customHeight="1" x14ac:dyDescent="0.25">
      <c r="A1878" s="78"/>
    </row>
    <row r="1879" spans="1:1" ht="41.25" customHeight="1" x14ac:dyDescent="0.25">
      <c r="A1879" s="78"/>
    </row>
    <row r="1880" spans="1:1" ht="41.25" customHeight="1" x14ac:dyDescent="0.25">
      <c r="A1880" s="78"/>
    </row>
    <row r="1881" spans="1:1" ht="41.25" customHeight="1" x14ac:dyDescent="0.25">
      <c r="A1881" s="78"/>
    </row>
    <row r="1882" spans="1:1" ht="41.25" customHeight="1" x14ac:dyDescent="0.25">
      <c r="A1882" s="78"/>
    </row>
    <row r="1883" spans="1:1" ht="41.25" customHeight="1" x14ac:dyDescent="0.25">
      <c r="A1883" s="78"/>
    </row>
    <row r="1884" spans="1:1" ht="41.25" customHeight="1" x14ac:dyDescent="0.25">
      <c r="A1884" s="78"/>
    </row>
    <row r="1885" spans="1:1" ht="41.25" customHeight="1" x14ac:dyDescent="0.25">
      <c r="A1885" s="78"/>
    </row>
    <row r="1886" spans="1:1" ht="41.25" customHeight="1" x14ac:dyDescent="0.25">
      <c r="A1886" s="78"/>
    </row>
    <row r="1887" spans="1:1" ht="41.25" customHeight="1" x14ac:dyDescent="0.25">
      <c r="A1887" s="78"/>
    </row>
    <row r="1888" spans="1:1" ht="41.25" customHeight="1" x14ac:dyDescent="0.25">
      <c r="A1888" s="78"/>
    </row>
    <row r="1889" spans="1:1" ht="41.25" customHeight="1" x14ac:dyDescent="0.25">
      <c r="A1889" s="78"/>
    </row>
    <row r="1890" spans="1:1" ht="41.25" customHeight="1" x14ac:dyDescent="0.25">
      <c r="A1890" s="78"/>
    </row>
    <row r="1891" spans="1:1" ht="41.25" customHeight="1" x14ac:dyDescent="0.25">
      <c r="A1891" s="78"/>
    </row>
    <row r="1892" spans="1:1" ht="41.25" customHeight="1" x14ac:dyDescent="0.25">
      <c r="A1892" s="78"/>
    </row>
    <row r="1893" spans="1:1" ht="41.25" customHeight="1" x14ac:dyDescent="0.25">
      <c r="A1893" s="78"/>
    </row>
    <row r="1894" spans="1:1" ht="41.25" customHeight="1" x14ac:dyDescent="0.25">
      <c r="A1894" s="78"/>
    </row>
    <row r="1895" spans="1:1" ht="41.25" customHeight="1" x14ac:dyDescent="0.25">
      <c r="A1895" s="78"/>
    </row>
    <row r="1896" spans="1:1" ht="41.25" customHeight="1" x14ac:dyDescent="0.25">
      <c r="A1896" s="78"/>
    </row>
    <row r="1897" spans="1:1" ht="41.25" customHeight="1" x14ac:dyDescent="0.25">
      <c r="A1897" s="78"/>
    </row>
    <row r="1898" spans="1:1" ht="41.25" customHeight="1" x14ac:dyDescent="0.25">
      <c r="A1898" s="78"/>
    </row>
    <row r="1899" spans="1:1" ht="41.25" customHeight="1" x14ac:dyDescent="0.25">
      <c r="A1899" s="78"/>
    </row>
    <row r="1900" spans="1:1" ht="41.25" customHeight="1" x14ac:dyDescent="0.25">
      <c r="A1900" s="78"/>
    </row>
    <row r="1901" spans="1:1" ht="41.25" customHeight="1" x14ac:dyDescent="0.25">
      <c r="A1901" s="78"/>
    </row>
    <row r="1902" spans="1:1" ht="41.25" customHeight="1" x14ac:dyDescent="0.25">
      <c r="A1902" s="78"/>
    </row>
    <row r="1903" spans="1:1" ht="41.25" customHeight="1" x14ac:dyDescent="0.25">
      <c r="A1903" s="78"/>
    </row>
    <row r="1904" spans="1:1" ht="41.25" customHeight="1" x14ac:dyDescent="0.25">
      <c r="A1904" s="78"/>
    </row>
    <row r="1905" spans="1:1" ht="41.25" customHeight="1" x14ac:dyDescent="0.25">
      <c r="A1905" s="78"/>
    </row>
    <row r="1906" spans="1:1" ht="41.25" customHeight="1" x14ac:dyDescent="0.25">
      <c r="A1906" s="78"/>
    </row>
    <row r="1907" spans="1:1" ht="41.25" customHeight="1" x14ac:dyDescent="0.25">
      <c r="A1907" s="78"/>
    </row>
    <row r="1908" spans="1:1" ht="41.25" customHeight="1" x14ac:dyDescent="0.25">
      <c r="A1908" s="78"/>
    </row>
    <row r="1909" spans="1:1" ht="41.25" customHeight="1" x14ac:dyDescent="0.25">
      <c r="A1909" s="78"/>
    </row>
    <row r="1910" spans="1:1" ht="41.25" customHeight="1" x14ac:dyDescent="0.25">
      <c r="A1910" s="78"/>
    </row>
    <row r="1911" spans="1:1" ht="41.25" customHeight="1" x14ac:dyDescent="0.25">
      <c r="A1911" s="78"/>
    </row>
    <row r="1912" spans="1:1" ht="41.25" customHeight="1" x14ac:dyDescent="0.25">
      <c r="A1912" s="78"/>
    </row>
    <row r="1913" spans="1:1" ht="41.25" customHeight="1" x14ac:dyDescent="0.25">
      <c r="A1913" s="78"/>
    </row>
    <row r="1914" spans="1:1" ht="41.25" customHeight="1" x14ac:dyDescent="0.25">
      <c r="A1914" s="78"/>
    </row>
    <row r="1915" spans="1:1" ht="41.25" customHeight="1" x14ac:dyDescent="0.25">
      <c r="A1915" s="78"/>
    </row>
    <row r="1916" spans="1:1" ht="41.25" customHeight="1" x14ac:dyDescent="0.25">
      <c r="A1916" s="78"/>
    </row>
    <row r="1917" spans="1:1" ht="41.25" customHeight="1" x14ac:dyDescent="0.25">
      <c r="A1917" s="78"/>
    </row>
    <row r="1918" spans="1:1" ht="41.25" customHeight="1" x14ac:dyDescent="0.25">
      <c r="A1918" s="78"/>
    </row>
    <row r="1919" spans="1:1" ht="41.25" customHeight="1" x14ac:dyDescent="0.25">
      <c r="A1919" s="78"/>
    </row>
    <row r="1920" spans="1:1" ht="41.25" customHeight="1" x14ac:dyDescent="0.25">
      <c r="A1920" s="78"/>
    </row>
    <row r="1921" spans="1:1" ht="41.25" customHeight="1" x14ac:dyDescent="0.25">
      <c r="A1921" s="78"/>
    </row>
    <row r="1922" spans="1:1" ht="41.25" customHeight="1" x14ac:dyDescent="0.25">
      <c r="A1922" s="78"/>
    </row>
    <row r="1923" spans="1:1" ht="41.25" customHeight="1" x14ac:dyDescent="0.25">
      <c r="A1923" s="78"/>
    </row>
    <row r="1924" spans="1:1" ht="41.25" customHeight="1" x14ac:dyDescent="0.25">
      <c r="A1924" s="78"/>
    </row>
    <row r="1925" spans="1:1" ht="41.25" customHeight="1" x14ac:dyDescent="0.25">
      <c r="A1925" s="78"/>
    </row>
    <row r="1926" spans="1:1" ht="41.25" customHeight="1" x14ac:dyDescent="0.25">
      <c r="A1926" s="78"/>
    </row>
    <row r="1927" spans="1:1" ht="41.25" customHeight="1" x14ac:dyDescent="0.25">
      <c r="A1927" s="78"/>
    </row>
    <row r="1928" spans="1:1" ht="41.25" customHeight="1" x14ac:dyDescent="0.25">
      <c r="A1928" s="78"/>
    </row>
    <row r="1929" spans="1:1" ht="41.25" customHeight="1" x14ac:dyDescent="0.25">
      <c r="A1929" s="78"/>
    </row>
    <row r="1930" spans="1:1" ht="41.25" customHeight="1" x14ac:dyDescent="0.25">
      <c r="A1930" s="78"/>
    </row>
    <row r="1931" spans="1:1" ht="41.25" customHeight="1" x14ac:dyDescent="0.25">
      <c r="A1931" s="78"/>
    </row>
    <row r="1932" spans="1:1" ht="41.25" customHeight="1" x14ac:dyDescent="0.25">
      <c r="A1932" s="78"/>
    </row>
    <row r="1933" spans="1:1" ht="41.25" customHeight="1" x14ac:dyDescent="0.25">
      <c r="A1933" s="78"/>
    </row>
    <row r="1934" spans="1:1" ht="41.25" customHeight="1" x14ac:dyDescent="0.25">
      <c r="A1934" s="78"/>
    </row>
    <row r="1935" spans="1:1" ht="41.25" customHeight="1" x14ac:dyDescent="0.25">
      <c r="A1935" s="78"/>
    </row>
    <row r="1936" spans="1:1" ht="41.25" customHeight="1" x14ac:dyDescent="0.25">
      <c r="A1936" s="78"/>
    </row>
    <row r="1937" spans="1:1" ht="41.25" customHeight="1" x14ac:dyDescent="0.25">
      <c r="A1937" s="78"/>
    </row>
    <row r="1938" spans="1:1" ht="41.25" customHeight="1" x14ac:dyDescent="0.25">
      <c r="A1938" s="78"/>
    </row>
    <row r="1939" spans="1:1" ht="41.25" customHeight="1" x14ac:dyDescent="0.25">
      <c r="A1939" s="78"/>
    </row>
    <row r="1940" spans="1:1" ht="41.25" customHeight="1" x14ac:dyDescent="0.25">
      <c r="A1940" s="78"/>
    </row>
    <row r="1941" spans="1:1" ht="41.25" customHeight="1" x14ac:dyDescent="0.25">
      <c r="A1941" s="78"/>
    </row>
    <row r="1942" spans="1:1" ht="41.25" customHeight="1" x14ac:dyDescent="0.25">
      <c r="A1942" s="78"/>
    </row>
    <row r="1943" spans="1:1" ht="41.25" customHeight="1" x14ac:dyDescent="0.25">
      <c r="A1943" s="78"/>
    </row>
    <row r="1944" spans="1:1" ht="41.25" customHeight="1" x14ac:dyDescent="0.25">
      <c r="A1944" s="78"/>
    </row>
    <row r="1945" spans="1:1" ht="41.25" customHeight="1" x14ac:dyDescent="0.25">
      <c r="A1945" s="78"/>
    </row>
    <row r="1946" spans="1:1" ht="41.25" customHeight="1" x14ac:dyDescent="0.25">
      <c r="A1946" s="78"/>
    </row>
    <row r="1947" spans="1:1" ht="41.25" customHeight="1" x14ac:dyDescent="0.25">
      <c r="A1947" s="78"/>
    </row>
    <row r="1948" spans="1:1" ht="41.25" customHeight="1" x14ac:dyDescent="0.25">
      <c r="A1948" s="78"/>
    </row>
    <row r="1949" spans="1:1" ht="41.25" customHeight="1" x14ac:dyDescent="0.25">
      <c r="A1949" s="78"/>
    </row>
    <row r="1950" spans="1:1" ht="41.25" customHeight="1" x14ac:dyDescent="0.25">
      <c r="A1950" s="78"/>
    </row>
    <row r="1951" spans="1:1" ht="41.25" customHeight="1" x14ac:dyDescent="0.25">
      <c r="A1951" s="78"/>
    </row>
    <row r="1952" spans="1:1" ht="41.25" customHeight="1" x14ac:dyDescent="0.25">
      <c r="A1952" s="78"/>
    </row>
    <row r="1953" spans="1:1" ht="41.25" customHeight="1" x14ac:dyDescent="0.25">
      <c r="A1953" s="78"/>
    </row>
    <row r="1954" spans="1:1" ht="41.25" customHeight="1" x14ac:dyDescent="0.25">
      <c r="A1954" s="78"/>
    </row>
    <row r="1955" spans="1:1" ht="41.25" customHeight="1" x14ac:dyDescent="0.25">
      <c r="A1955" s="78"/>
    </row>
    <row r="1956" spans="1:1" ht="41.25" customHeight="1" x14ac:dyDescent="0.25">
      <c r="A1956" s="78"/>
    </row>
    <row r="1957" spans="1:1" ht="41.25" customHeight="1" x14ac:dyDescent="0.25">
      <c r="A1957" s="78"/>
    </row>
    <row r="1958" spans="1:1" ht="41.25" customHeight="1" x14ac:dyDescent="0.25">
      <c r="A1958" s="78"/>
    </row>
    <row r="1959" spans="1:1" ht="41.25" customHeight="1" x14ac:dyDescent="0.25">
      <c r="A1959" s="78"/>
    </row>
    <row r="1960" spans="1:1" ht="41.25" customHeight="1" x14ac:dyDescent="0.25">
      <c r="A1960" s="78"/>
    </row>
    <row r="1961" spans="1:1" ht="41.25" customHeight="1" x14ac:dyDescent="0.25">
      <c r="A1961" s="78"/>
    </row>
    <row r="1962" spans="1:1" ht="41.25" customHeight="1" x14ac:dyDescent="0.25">
      <c r="A1962" s="78"/>
    </row>
    <row r="1963" spans="1:1" ht="41.25" customHeight="1" x14ac:dyDescent="0.25">
      <c r="A1963" s="78"/>
    </row>
    <row r="1964" spans="1:1" ht="41.25" customHeight="1" x14ac:dyDescent="0.25">
      <c r="A1964" s="78"/>
    </row>
    <row r="1965" spans="1:1" ht="41.25" customHeight="1" x14ac:dyDescent="0.25">
      <c r="A1965" s="78"/>
    </row>
    <row r="1966" spans="1:1" ht="41.25" customHeight="1" x14ac:dyDescent="0.25">
      <c r="A1966" s="78"/>
    </row>
    <row r="1967" spans="1:1" ht="41.25" customHeight="1" x14ac:dyDescent="0.25">
      <c r="A1967" s="78"/>
    </row>
    <row r="1968" spans="1:1" ht="41.25" customHeight="1" x14ac:dyDescent="0.25">
      <c r="A1968" s="78"/>
    </row>
    <row r="1969" spans="1:1" ht="41.25" customHeight="1" x14ac:dyDescent="0.25">
      <c r="A1969" s="78"/>
    </row>
    <row r="1970" spans="1:1" ht="41.25" customHeight="1" x14ac:dyDescent="0.25">
      <c r="A1970" s="78"/>
    </row>
    <row r="1971" spans="1:1" ht="41.25" customHeight="1" x14ac:dyDescent="0.25">
      <c r="A1971" s="78"/>
    </row>
    <row r="1972" spans="1:1" ht="41.25" customHeight="1" x14ac:dyDescent="0.25">
      <c r="A1972" s="78"/>
    </row>
    <row r="1973" spans="1:1" ht="41.25" customHeight="1" x14ac:dyDescent="0.25">
      <c r="A1973" s="78"/>
    </row>
    <row r="1974" spans="1:1" ht="41.25" customHeight="1" x14ac:dyDescent="0.25">
      <c r="A1974" s="78"/>
    </row>
    <row r="1975" spans="1:1" ht="41.25" customHeight="1" x14ac:dyDescent="0.25">
      <c r="A1975" s="78"/>
    </row>
    <row r="1976" spans="1:1" ht="41.25" customHeight="1" x14ac:dyDescent="0.25">
      <c r="A1976" s="78"/>
    </row>
    <row r="1977" spans="1:1" ht="41.25" customHeight="1" x14ac:dyDescent="0.25">
      <c r="A1977" s="78"/>
    </row>
    <row r="1978" spans="1:1" ht="41.25" customHeight="1" x14ac:dyDescent="0.25">
      <c r="A1978" s="78"/>
    </row>
    <row r="1979" spans="1:1" ht="41.25" customHeight="1" x14ac:dyDescent="0.25">
      <c r="A1979" s="78"/>
    </row>
    <row r="1980" spans="1:1" ht="41.25" customHeight="1" x14ac:dyDescent="0.25">
      <c r="A1980" s="78"/>
    </row>
    <row r="1981" spans="1:1" ht="41.25" customHeight="1" x14ac:dyDescent="0.25">
      <c r="A1981" s="78"/>
    </row>
    <row r="1982" spans="1:1" ht="41.25" customHeight="1" x14ac:dyDescent="0.25">
      <c r="A1982" s="78"/>
    </row>
    <row r="1983" spans="1:1" ht="41.25" customHeight="1" x14ac:dyDescent="0.25">
      <c r="A1983" s="78"/>
    </row>
    <row r="1984" spans="1:1" ht="41.25" customHeight="1" x14ac:dyDescent="0.25">
      <c r="A1984" s="78"/>
    </row>
    <row r="1985" spans="1:1" ht="41.25" customHeight="1" x14ac:dyDescent="0.25">
      <c r="A1985" s="78"/>
    </row>
    <row r="1986" spans="1:1" ht="41.25" customHeight="1" x14ac:dyDescent="0.25">
      <c r="A1986" s="78"/>
    </row>
    <row r="1987" spans="1:1" ht="41.25" customHeight="1" x14ac:dyDescent="0.25">
      <c r="A1987" s="78"/>
    </row>
    <row r="1988" spans="1:1" ht="41.25" customHeight="1" x14ac:dyDescent="0.25">
      <c r="A1988" s="78"/>
    </row>
    <row r="1989" spans="1:1" ht="41.25" customHeight="1" x14ac:dyDescent="0.25">
      <c r="A1989" s="78"/>
    </row>
    <row r="1990" spans="1:1" ht="41.25" customHeight="1" x14ac:dyDescent="0.25">
      <c r="A1990" s="78"/>
    </row>
    <row r="1991" spans="1:1" ht="41.25" customHeight="1" x14ac:dyDescent="0.25">
      <c r="A1991" s="78"/>
    </row>
    <row r="1992" spans="1:1" ht="41.25" customHeight="1" x14ac:dyDescent="0.25">
      <c r="A1992" s="78"/>
    </row>
    <row r="1993" spans="1:1" ht="41.25" customHeight="1" x14ac:dyDescent="0.25">
      <c r="A1993" s="78"/>
    </row>
    <row r="1994" spans="1:1" ht="41.25" customHeight="1" x14ac:dyDescent="0.25">
      <c r="A1994" s="78"/>
    </row>
    <row r="1995" spans="1:1" ht="41.25" customHeight="1" x14ac:dyDescent="0.25">
      <c r="A1995" s="78"/>
    </row>
    <row r="1996" spans="1:1" ht="41.25" customHeight="1" x14ac:dyDescent="0.25">
      <c r="A1996" s="78"/>
    </row>
    <row r="1997" spans="1:1" ht="41.25" customHeight="1" x14ac:dyDescent="0.25">
      <c r="A1997" s="78"/>
    </row>
    <row r="1998" spans="1:1" ht="41.25" customHeight="1" x14ac:dyDescent="0.25">
      <c r="A1998" s="78"/>
    </row>
    <row r="1999" spans="1:1" ht="41.25" customHeight="1" x14ac:dyDescent="0.25">
      <c r="A1999" s="78"/>
    </row>
    <row r="2000" spans="1:1" ht="41.25" customHeight="1" x14ac:dyDescent="0.25">
      <c r="A2000" s="78"/>
    </row>
    <row r="2001" spans="1:1" ht="41.25" customHeight="1" x14ac:dyDescent="0.25">
      <c r="A2001" s="78"/>
    </row>
    <row r="2002" spans="1:1" ht="41.25" customHeight="1" x14ac:dyDescent="0.25">
      <c r="A2002" s="78"/>
    </row>
    <row r="2003" spans="1:1" ht="41.25" customHeight="1" x14ac:dyDescent="0.25">
      <c r="A2003" s="78"/>
    </row>
    <row r="2004" spans="1:1" ht="41.25" customHeight="1" x14ac:dyDescent="0.25">
      <c r="A2004" s="78"/>
    </row>
    <row r="2005" spans="1:1" ht="41.25" customHeight="1" x14ac:dyDescent="0.25">
      <c r="A2005" s="78"/>
    </row>
    <row r="2006" spans="1:1" ht="41.25" customHeight="1" x14ac:dyDescent="0.25">
      <c r="A2006" s="78"/>
    </row>
    <row r="2007" spans="1:1" ht="41.25" customHeight="1" x14ac:dyDescent="0.25">
      <c r="A2007" s="78"/>
    </row>
    <row r="2008" spans="1:1" ht="41.25" customHeight="1" x14ac:dyDescent="0.25">
      <c r="A2008" s="78"/>
    </row>
    <row r="2009" spans="1:1" ht="41.25" customHeight="1" x14ac:dyDescent="0.25">
      <c r="A2009" s="78"/>
    </row>
    <row r="2010" spans="1:1" ht="41.25" customHeight="1" x14ac:dyDescent="0.25">
      <c r="A2010" s="78"/>
    </row>
    <row r="2011" spans="1:1" ht="41.25" customHeight="1" x14ac:dyDescent="0.25">
      <c r="A2011" s="78"/>
    </row>
    <row r="2012" spans="1:1" ht="41.25" customHeight="1" x14ac:dyDescent="0.25">
      <c r="A2012" s="78"/>
    </row>
    <row r="2013" spans="1:1" ht="41.25" customHeight="1" x14ac:dyDescent="0.25">
      <c r="A2013" s="78"/>
    </row>
    <row r="2014" spans="1:1" ht="41.25" customHeight="1" x14ac:dyDescent="0.25">
      <c r="A2014" s="78"/>
    </row>
    <row r="2015" spans="1:1" ht="41.25" customHeight="1" x14ac:dyDescent="0.25">
      <c r="A2015" s="78"/>
    </row>
    <row r="2016" spans="1:1" ht="41.25" customHeight="1" x14ac:dyDescent="0.25">
      <c r="A2016" s="78"/>
    </row>
    <row r="2017" spans="1:1" ht="41.25" customHeight="1" x14ac:dyDescent="0.25">
      <c r="A2017" s="78"/>
    </row>
    <row r="2018" spans="1:1" ht="41.25" customHeight="1" x14ac:dyDescent="0.25">
      <c r="A2018" s="78"/>
    </row>
    <row r="2019" spans="1:1" ht="41.25" customHeight="1" x14ac:dyDescent="0.25">
      <c r="A2019" s="78"/>
    </row>
    <row r="2020" spans="1:1" ht="41.25" customHeight="1" x14ac:dyDescent="0.25">
      <c r="A2020" s="78"/>
    </row>
    <row r="2021" spans="1:1" ht="41.25" customHeight="1" x14ac:dyDescent="0.25">
      <c r="A2021" s="78"/>
    </row>
    <row r="2022" spans="1:1" ht="41.25" customHeight="1" x14ac:dyDescent="0.25">
      <c r="A2022" s="78"/>
    </row>
    <row r="2023" spans="1:1" ht="41.25" customHeight="1" x14ac:dyDescent="0.25">
      <c r="A2023" s="78"/>
    </row>
    <row r="2024" spans="1:1" ht="41.25" customHeight="1" x14ac:dyDescent="0.25">
      <c r="A2024" s="78"/>
    </row>
    <row r="2025" spans="1:1" ht="41.25" customHeight="1" x14ac:dyDescent="0.25">
      <c r="A2025" s="78"/>
    </row>
    <row r="2026" spans="1:1" ht="41.25" customHeight="1" x14ac:dyDescent="0.25">
      <c r="A2026" s="78"/>
    </row>
    <row r="2027" spans="1:1" ht="41.25" customHeight="1" x14ac:dyDescent="0.25">
      <c r="A2027" s="78"/>
    </row>
    <row r="2028" spans="1:1" ht="41.25" customHeight="1" x14ac:dyDescent="0.25">
      <c r="A2028" s="78"/>
    </row>
    <row r="2029" spans="1:1" ht="41.25" customHeight="1" x14ac:dyDescent="0.25">
      <c r="A2029" s="78"/>
    </row>
    <row r="2030" spans="1:1" ht="41.25" customHeight="1" x14ac:dyDescent="0.25">
      <c r="A2030" s="78"/>
    </row>
    <row r="2031" spans="1:1" ht="41.25" customHeight="1" x14ac:dyDescent="0.25">
      <c r="A2031" s="78"/>
    </row>
    <row r="2032" spans="1:1" ht="41.25" customHeight="1" x14ac:dyDescent="0.25">
      <c r="A2032" s="78"/>
    </row>
    <row r="2033" spans="1:1" ht="41.25" customHeight="1" x14ac:dyDescent="0.25">
      <c r="A2033" s="78"/>
    </row>
    <row r="2034" spans="1:1" ht="41.25" customHeight="1" x14ac:dyDescent="0.25">
      <c r="A2034" s="78"/>
    </row>
    <row r="2035" spans="1:1" ht="41.25" customHeight="1" x14ac:dyDescent="0.25">
      <c r="A2035" s="78"/>
    </row>
    <row r="2036" spans="1:1" ht="41.25" customHeight="1" x14ac:dyDescent="0.25">
      <c r="A2036" s="78"/>
    </row>
    <row r="2037" spans="1:1" ht="41.25" customHeight="1" x14ac:dyDescent="0.25">
      <c r="A2037" s="78"/>
    </row>
    <row r="2038" spans="1:1" ht="41.25" customHeight="1" x14ac:dyDescent="0.25">
      <c r="A2038" s="78"/>
    </row>
    <row r="2039" spans="1:1" ht="41.25" customHeight="1" x14ac:dyDescent="0.25">
      <c r="A2039" s="78"/>
    </row>
    <row r="2040" spans="1:1" ht="41.25" customHeight="1" x14ac:dyDescent="0.25">
      <c r="A2040" s="78"/>
    </row>
    <row r="2041" spans="1:1" ht="41.25" customHeight="1" x14ac:dyDescent="0.25">
      <c r="A2041" s="78"/>
    </row>
    <row r="2042" spans="1:1" ht="41.25" customHeight="1" x14ac:dyDescent="0.25">
      <c r="A2042" s="78"/>
    </row>
    <row r="2043" spans="1:1" ht="41.25" customHeight="1" x14ac:dyDescent="0.25">
      <c r="A2043" s="78"/>
    </row>
    <row r="2044" spans="1:1" ht="41.25" customHeight="1" x14ac:dyDescent="0.25">
      <c r="A2044" s="78"/>
    </row>
    <row r="2045" spans="1:1" ht="41.25" customHeight="1" x14ac:dyDescent="0.25">
      <c r="A2045" s="78"/>
    </row>
    <row r="2046" spans="1:1" ht="41.25" customHeight="1" x14ac:dyDescent="0.25">
      <c r="A2046" s="78"/>
    </row>
    <row r="2047" spans="1:1" ht="41.25" customHeight="1" x14ac:dyDescent="0.25">
      <c r="A2047" s="78"/>
    </row>
    <row r="2048" spans="1:1" ht="41.25" customHeight="1" x14ac:dyDescent="0.25">
      <c r="A2048" s="78"/>
    </row>
    <row r="2049" spans="1:1" ht="41.25" customHeight="1" x14ac:dyDescent="0.25">
      <c r="A2049" s="78"/>
    </row>
    <row r="2050" spans="1:1" ht="41.25" customHeight="1" x14ac:dyDescent="0.25">
      <c r="A2050" s="78"/>
    </row>
    <row r="2051" spans="1:1" ht="41.25" customHeight="1" x14ac:dyDescent="0.25">
      <c r="A2051" s="78"/>
    </row>
    <row r="2052" spans="1:1" ht="41.25" customHeight="1" x14ac:dyDescent="0.25">
      <c r="A2052" s="78"/>
    </row>
    <row r="2053" spans="1:1" ht="41.25" customHeight="1" x14ac:dyDescent="0.25">
      <c r="A2053" s="78"/>
    </row>
    <row r="2054" spans="1:1" ht="41.25" customHeight="1" x14ac:dyDescent="0.25">
      <c r="A2054" s="78"/>
    </row>
    <row r="2055" spans="1:1" ht="41.25" customHeight="1" x14ac:dyDescent="0.25">
      <c r="A2055" s="78"/>
    </row>
    <row r="2056" spans="1:1" ht="41.25" customHeight="1" x14ac:dyDescent="0.25">
      <c r="A2056" s="78"/>
    </row>
    <row r="2057" spans="1:1" ht="41.25" customHeight="1" x14ac:dyDescent="0.25">
      <c r="A2057" s="78"/>
    </row>
    <row r="2058" spans="1:1" ht="41.25" customHeight="1" x14ac:dyDescent="0.25">
      <c r="A2058" s="78"/>
    </row>
    <row r="2059" spans="1:1" ht="41.25" customHeight="1" x14ac:dyDescent="0.25">
      <c r="A2059" s="78"/>
    </row>
    <row r="2060" spans="1:1" ht="41.25" customHeight="1" x14ac:dyDescent="0.25">
      <c r="A2060" s="78"/>
    </row>
    <row r="2061" spans="1:1" ht="41.25" customHeight="1" x14ac:dyDescent="0.25">
      <c r="A2061" s="78"/>
    </row>
    <row r="2062" spans="1:1" ht="41.25" customHeight="1" x14ac:dyDescent="0.25">
      <c r="A2062" s="78"/>
    </row>
    <row r="2063" spans="1:1" ht="41.25" customHeight="1" x14ac:dyDescent="0.25">
      <c r="A2063" s="78"/>
    </row>
    <row r="2064" spans="1:1" ht="41.25" customHeight="1" x14ac:dyDescent="0.25">
      <c r="A2064" s="78"/>
    </row>
    <row r="2065" spans="1:1" ht="41.25" customHeight="1" x14ac:dyDescent="0.25">
      <c r="A2065" s="78"/>
    </row>
    <row r="2066" spans="1:1" ht="41.25" customHeight="1" x14ac:dyDescent="0.25">
      <c r="A2066" s="78"/>
    </row>
    <row r="2067" spans="1:1" ht="41.25" customHeight="1" x14ac:dyDescent="0.25">
      <c r="A2067" s="78"/>
    </row>
    <row r="2068" spans="1:1" ht="41.25" customHeight="1" x14ac:dyDescent="0.25">
      <c r="A2068" s="78"/>
    </row>
    <row r="2069" spans="1:1" ht="41.25" customHeight="1" x14ac:dyDescent="0.25">
      <c r="A2069" s="78"/>
    </row>
    <row r="2070" spans="1:1" ht="41.25" customHeight="1" x14ac:dyDescent="0.25">
      <c r="A2070" s="78"/>
    </row>
    <row r="2071" spans="1:1" ht="41.25" customHeight="1" x14ac:dyDescent="0.25">
      <c r="A2071" s="78"/>
    </row>
    <row r="2072" spans="1:1" ht="41.25" customHeight="1" x14ac:dyDescent="0.25">
      <c r="A2072" s="78"/>
    </row>
    <row r="2073" spans="1:1" ht="41.25" customHeight="1" x14ac:dyDescent="0.25">
      <c r="A2073" s="78"/>
    </row>
    <row r="2074" spans="1:1" ht="41.25" customHeight="1" x14ac:dyDescent="0.25">
      <c r="A2074" s="78"/>
    </row>
    <row r="2075" spans="1:1" ht="41.25" customHeight="1" x14ac:dyDescent="0.25">
      <c r="A2075" s="78"/>
    </row>
    <row r="2076" spans="1:1" ht="41.25" customHeight="1" x14ac:dyDescent="0.25">
      <c r="A2076" s="78"/>
    </row>
    <row r="2077" spans="1:1" ht="41.25" customHeight="1" x14ac:dyDescent="0.25">
      <c r="A2077" s="78"/>
    </row>
    <row r="2078" spans="1:1" ht="41.25" customHeight="1" x14ac:dyDescent="0.25">
      <c r="A2078" s="78"/>
    </row>
    <row r="2079" spans="1:1" ht="41.25" customHeight="1" x14ac:dyDescent="0.25">
      <c r="A2079" s="78"/>
    </row>
    <row r="2080" spans="1:1" ht="41.25" customHeight="1" x14ac:dyDescent="0.25">
      <c r="A2080" s="78"/>
    </row>
    <row r="2081" spans="1:1" ht="41.25" customHeight="1" x14ac:dyDescent="0.25">
      <c r="A2081" s="78"/>
    </row>
    <row r="2082" spans="1:1" ht="41.25" customHeight="1" x14ac:dyDescent="0.25">
      <c r="A2082" s="78"/>
    </row>
    <row r="2083" spans="1:1" ht="41.25" customHeight="1" x14ac:dyDescent="0.25">
      <c r="A2083" s="78"/>
    </row>
    <row r="2084" spans="1:1" ht="41.25" customHeight="1" x14ac:dyDescent="0.25">
      <c r="A2084" s="78"/>
    </row>
    <row r="2085" spans="1:1" ht="41.25" customHeight="1" x14ac:dyDescent="0.25">
      <c r="A2085" s="78"/>
    </row>
    <row r="2086" spans="1:1" ht="41.25" customHeight="1" x14ac:dyDescent="0.25">
      <c r="A2086" s="78"/>
    </row>
    <row r="2087" spans="1:1" ht="41.25" customHeight="1" x14ac:dyDescent="0.25">
      <c r="A2087" s="78"/>
    </row>
    <row r="2088" spans="1:1" ht="41.25" customHeight="1" x14ac:dyDescent="0.25">
      <c r="A2088" s="78"/>
    </row>
    <row r="2089" spans="1:1" ht="41.25" customHeight="1" x14ac:dyDescent="0.25">
      <c r="A2089" s="78"/>
    </row>
    <row r="2090" spans="1:1" ht="41.25" customHeight="1" x14ac:dyDescent="0.25">
      <c r="A2090" s="78"/>
    </row>
    <row r="2091" spans="1:1" ht="41.25" customHeight="1" x14ac:dyDescent="0.25">
      <c r="A2091" s="78"/>
    </row>
    <row r="2092" spans="1:1" ht="41.25" customHeight="1" x14ac:dyDescent="0.25">
      <c r="A2092" s="78"/>
    </row>
    <row r="2093" spans="1:1" ht="41.25" customHeight="1" x14ac:dyDescent="0.25">
      <c r="A2093" s="78"/>
    </row>
    <row r="2094" spans="1:1" ht="41.25" customHeight="1" x14ac:dyDescent="0.25">
      <c r="A2094" s="78"/>
    </row>
    <row r="2095" spans="1:1" ht="41.25" customHeight="1" x14ac:dyDescent="0.25">
      <c r="A2095" s="78"/>
    </row>
    <row r="2096" spans="1:1" ht="41.25" customHeight="1" x14ac:dyDescent="0.25">
      <c r="A2096" s="78"/>
    </row>
    <row r="2097" spans="1:1" ht="41.25" customHeight="1" x14ac:dyDescent="0.25">
      <c r="A2097" s="78"/>
    </row>
    <row r="2098" spans="1:1" ht="41.25" customHeight="1" x14ac:dyDescent="0.25">
      <c r="A2098" s="78"/>
    </row>
    <row r="2099" spans="1:1" ht="41.25" customHeight="1" x14ac:dyDescent="0.25">
      <c r="A2099" s="78"/>
    </row>
    <row r="2100" spans="1:1" ht="41.25" customHeight="1" x14ac:dyDescent="0.25">
      <c r="A2100" s="78"/>
    </row>
    <row r="2101" spans="1:1" ht="41.25" customHeight="1" x14ac:dyDescent="0.25">
      <c r="A2101" s="78"/>
    </row>
    <row r="2102" spans="1:1" ht="41.25" customHeight="1" x14ac:dyDescent="0.25">
      <c r="A2102" s="78"/>
    </row>
    <row r="2103" spans="1:1" ht="41.25" customHeight="1" x14ac:dyDescent="0.25">
      <c r="A2103" s="78"/>
    </row>
    <row r="2104" spans="1:1" ht="41.25" customHeight="1" x14ac:dyDescent="0.25">
      <c r="A2104" s="78"/>
    </row>
    <row r="2105" spans="1:1" ht="41.25" customHeight="1" x14ac:dyDescent="0.25">
      <c r="A2105" s="78"/>
    </row>
    <row r="2106" spans="1:1" ht="41.25" customHeight="1" x14ac:dyDescent="0.25">
      <c r="A2106" s="78"/>
    </row>
    <row r="2107" spans="1:1" ht="41.25" customHeight="1" x14ac:dyDescent="0.25">
      <c r="A2107" s="78"/>
    </row>
    <row r="2108" spans="1:1" ht="41.25" customHeight="1" x14ac:dyDescent="0.25">
      <c r="A2108" s="78"/>
    </row>
    <row r="2109" spans="1:1" ht="41.25" customHeight="1" x14ac:dyDescent="0.25">
      <c r="A2109" s="78"/>
    </row>
    <row r="2110" spans="1:1" ht="41.25" customHeight="1" x14ac:dyDescent="0.25">
      <c r="A2110" s="78"/>
    </row>
    <row r="2111" spans="1:1" ht="41.25" customHeight="1" x14ac:dyDescent="0.25">
      <c r="A2111" s="78"/>
    </row>
    <row r="2112" spans="1:1" ht="41.25" customHeight="1" x14ac:dyDescent="0.25">
      <c r="A2112" s="78"/>
    </row>
    <row r="2113" spans="1:1" ht="41.25" customHeight="1" x14ac:dyDescent="0.25">
      <c r="A2113" s="78"/>
    </row>
    <row r="2114" spans="1:1" ht="41.25" customHeight="1" x14ac:dyDescent="0.25">
      <c r="A2114" s="78"/>
    </row>
    <row r="2115" spans="1:1" ht="41.25" customHeight="1" x14ac:dyDescent="0.25">
      <c r="A2115" s="78"/>
    </row>
    <row r="2116" spans="1:1" ht="41.25" customHeight="1" x14ac:dyDescent="0.25">
      <c r="A2116" s="78"/>
    </row>
    <row r="2117" spans="1:1" ht="41.25" customHeight="1" x14ac:dyDescent="0.25">
      <c r="A2117" s="78"/>
    </row>
    <row r="2118" spans="1:1" ht="41.25" customHeight="1" x14ac:dyDescent="0.25">
      <c r="A2118" s="78"/>
    </row>
    <row r="2119" spans="1:1" ht="41.25" customHeight="1" x14ac:dyDescent="0.25">
      <c r="A2119" s="78"/>
    </row>
    <row r="2120" spans="1:1" ht="41.25" customHeight="1" x14ac:dyDescent="0.25">
      <c r="A2120" s="78"/>
    </row>
    <row r="2121" spans="1:1" ht="41.25" customHeight="1" x14ac:dyDescent="0.25">
      <c r="A2121" s="78"/>
    </row>
    <row r="2122" spans="1:1" ht="41.25" customHeight="1" x14ac:dyDescent="0.25">
      <c r="A2122" s="78"/>
    </row>
    <row r="2123" spans="1:1" ht="41.25" customHeight="1" x14ac:dyDescent="0.25">
      <c r="A2123" s="78"/>
    </row>
    <row r="2124" spans="1:1" ht="41.25" customHeight="1" x14ac:dyDescent="0.25">
      <c r="A2124" s="78"/>
    </row>
    <row r="2125" spans="1:1" ht="41.25" customHeight="1" x14ac:dyDescent="0.25">
      <c r="A2125" s="78"/>
    </row>
    <row r="2126" spans="1:1" ht="41.25" customHeight="1" x14ac:dyDescent="0.25">
      <c r="A2126" s="78"/>
    </row>
    <row r="2127" spans="1:1" ht="41.25" customHeight="1" x14ac:dyDescent="0.25">
      <c r="A2127" s="78"/>
    </row>
    <row r="2128" spans="1:1" ht="41.25" customHeight="1" x14ac:dyDescent="0.25">
      <c r="A2128" s="78"/>
    </row>
    <row r="2129" spans="1:1" ht="41.25" customHeight="1" x14ac:dyDescent="0.25">
      <c r="A2129" s="78"/>
    </row>
    <row r="2130" spans="1:1" ht="41.25" customHeight="1" x14ac:dyDescent="0.25">
      <c r="A2130" s="78"/>
    </row>
    <row r="2131" spans="1:1" ht="41.25" customHeight="1" x14ac:dyDescent="0.25">
      <c r="A2131" s="78"/>
    </row>
    <row r="2132" spans="1:1" ht="41.25" customHeight="1" x14ac:dyDescent="0.25">
      <c r="A2132" s="78"/>
    </row>
    <row r="2133" spans="1:1" ht="41.25" customHeight="1" x14ac:dyDescent="0.25">
      <c r="A2133" s="78"/>
    </row>
    <row r="2134" spans="1:1" ht="41.25" customHeight="1" x14ac:dyDescent="0.25">
      <c r="A2134" s="78"/>
    </row>
    <row r="2135" spans="1:1" ht="41.25" customHeight="1" x14ac:dyDescent="0.25">
      <c r="A2135" s="78"/>
    </row>
    <row r="2136" spans="1:1" ht="41.25" customHeight="1" x14ac:dyDescent="0.25">
      <c r="A2136" s="78"/>
    </row>
    <row r="2137" spans="1:1" ht="41.25" customHeight="1" x14ac:dyDescent="0.25">
      <c r="A2137" s="78"/>
    </row>
    <row r="2138" spans="1:1" ht="41.25" customHeight="1" x14ac:dyDescent="0.25">
      <c r="A2138" s="78"/>
    </row>
    <row r="2139" spans="1:1" ht="41.25" customHeight="1" x14ac:dyDescent="0.25">
      <c r="A2139" s="78"/>
    </row>
    <row r="2140" spans="1:1" ht="41.25" customHeight="1" x14ac:dyDescent="0.25">
      <c r="A2140" s="78"/>
    </row>
    <row r="2141" spans="1:1" ht="41.25" customHeight="1" x14ac:dyDescent="0.25">
      <c r="A2141" s="78"/>
    </row>
    <row r="2142" spans="1:1" ht="41.25" customHeight="1" x14ac:dyDescent="0.25">
      <c r="A2142" s="78"/>
    </row>
    <row r="2143" spans="1:1" ht="41.25" customHeight="1" x14ac:dyDescent="0.25">
      <c r="A2143" s="78"/>
    </row>
    <row r="2144" spans="1:1" ht="41.25" customHeight="1" x14ac:dyDescent="0.25">
      <c r="A2144" s="78"/>
    </row>
    <row r="2145" spans="1:1" ht="41.25" customHeight="1" x14ac:dyDescent="0.25">
      <c r="A2145" s="78"/>
    </row>
    <row r="2146" spans="1:1" ht="41.25" customHeight="1" x14ac:dyDescent="0.25">
      <c r="A2146" s="78"/>
    </row>
    <row r="2147" spans="1:1" ht="41.25" customHeight="1" x14ac:dyDescent="0.25">
      <c r="A2147" s="78"/>
    </row>
    <row r="2148" spans="1:1" ht="41.25" customHeight="1" x14ac:dyDescent="0.25">
      <c r="A2148" s="78"/>
    </row>
    <row r="2149" spans="1:1" ht="41.25" customHeight="1" x14ac:dyDescent="0.25">
      <c r="A2149" s="78"/>
    </row>
    <row r="2150" spans="1:1" ht="41.25" customHeight="1" x14ac:dyDescent="0.25">
      <c r="A2150" s="78"/>
    </row>
    <row r="2151" spans="1:1" ht="41.25" customHeight="1" x14ac:dyDescent="0.25">
      <c r="A2151" s="78"/>
    </row>
    <row r="2152" spans="1:1" ht="41.25" customHeight="1" x14ac:dyDescent="0.25">
      <c r="A2152" s="78"/>
    </row>
    <row r="2153" spans="1:1" ht="41.25" customHeight="1" x14ac:dyDescent="0.25">
      <c r="A2153" s="78"/>
    </row>
    <row r="2154" spans="1:1" ht="41.25" customHeight="1" x14ac:dyDescent="0.25">
      <c r="A2154" s="78"/>
    </row>
    <row r="2155" spans="1:1" ht="41.25" customHeight="1" x14ac:dyDescent="0.25">
      <c r="A2155" s="78"/>
    </row>
    <row r="2156" spans="1:1" ht="41.25" customHeight="1" x14ac:dyDescent="0.25">
      <c r="A2156" s="78"/>
    </row>
    <row r="2157" spans="1:1" ht="41.25" customHeight="1" x14ac:dyDescent="0.25">
      <c r="A2157" s="78"/>
    </row>
    <row r="2158" spans="1:1" ht="41.25" customHeight="1" x14ac:dyDescent="0.25">
      <c r="A2158" s="78"/>
    </row>
    <row r="2159" spans="1:1" ht="41.25" customHeight="1" x14ac:dyDescent="0.25">
      <c r="A2159" s="78"/>
    </row>
    <row r="2160" spans="1:1" ht="41.25" customHeight="1" x14ac:dyDescent="0.25">
      <c r="A2160" s="78"/>
    </row>
    <row r="2161" spans="1:1" ht="41.25" customHeight="1" x14ac:dyDescent="0.25">
      <c r="A2161" s="78"/>
    </row>
    <row r="2162" spans="1:1" ht="41.25" customHeight="1" x14ac:dyDescent="0.25">
      <c r="A2162" s="78"/>
    </row>
    <row r="2163" spans="1:1" ht="41.25" customHeight="1" x14ac:dyDescent="0.25">
      <c r="A2163" s="78"/>
    </row>
    <row r="2164" spans="1:1" ht="41.25" customHeight="1" x14ac:dyDescent="0.25">
      <c r="A2164" s="78"/>
    </row>
    <row r="2165" spans="1:1" ht="41.25" customHeight="1" x14ac:dyDescent="0.25">
      <c r="A2165" s="78"/>
    </row>
    <row r="2166" spans="1:1" ht="41.25" customHeight="1" x14ac:dyDescent="0.25">
      <c r="A2166" s="78"/>
    </row>
    <row r="2167" spans="1:1" ht="41.25" customHeight="1" x14ac:dyDescent="0.25">
      <c r="A2167" s="78"/>
    </row>
    <row r="2168" spans="1:1" ht="41.25" customHeight="1" x14ac:dyDescent="0.25">
      <c r="A2168" s="78"/>
    </row>
    <row r="2169" spans="1:1" ht="41.25" customHeight="1" x14ac:dyDescent="0.25">
      <c r="A2169" s="78"/>
    </row>
    <row r="2170" spans="1:1" ht="41.25" customHeight="1" x14ac:dyDescent="0.25">
      <c r="A2170" s="78"/>
    </row>
    <row r="2171" spans="1:1" ht="41.25" customHeight="1" x14ac:dyDescent="0.25">
      <c r="A2171" s="78"/>
    </row>
    <row r="2172" spans="1:1" ht="41.25" customHeight="1" x14ac:dyDescent="0.25">
      <c r="A2172" s="78"/>
    </row>
    <row r="2173" spans="1:1" ht="41.25" customHeight="1" x14ac:dyDescent="0.25">
      <c r="A2173" s="78"/>
    </row>
    <row r="2174" spans="1:1" ht="41.25" customHeight="1" x14ac:dyDescent="0.25">
      <c r="A2174" s="78"/>
    </row>
    <row r="2175" spans="1:1" ht="41.25" customHeight="1" x14ac:dyDescent="0.25">
      <c r="A2175" s="78"/>
    </row>
    <row r="2176" spans="1:1" ht="41.25" customHeight="1" x14ac:dyDescent="0.25">
      <c r="A2176" s="78"/>
    </row>
    <row r="2177" spans="1:1" ht="41.25" customHeight="1" x14ac:dyDescent="0.25">
      <c r="A2177" s="78"/>
    </row>
    <row r="2178" spans="1:1" ht="41.25" customHeight="1" x14ac:dyDescent="0.25">
      <c r="A2178" s="78"/>
    </row>
    <row r="2179" spans="1:1" ht="41.25" customHeight="1" x14ac:dyDescent="0.25">
      <c r="A2179" s="78"/>
    </row>
    <row r="2180" spans="1:1" ht="41.25" customHeight="1" x14ac:dyDescent="0.25">
      <c r="A2180" s="78"/>
    </row>
    <row r="2181" spans="1:1" ht="41.25" customHeight="1" x14ac:dyDescent="0.25">
      <c r="A2181" s="78"/>
    </row>
    <row r="2182" spans="1:1" ht="41.25" customHeight="1" x14ac:dyDescent="0.25">
      <c r="A2182" s="78"/>
    </row>
    <row r="2183" spans="1:1" ht="41.25" customHeight="1" x14ac:dyDescent="0.25">
      <c r="A2183" s="78"/>
    </row>
    <row r="2184" spans="1:1" ht="41.25" customHeight="1" x14ac:dyDescent="0.25">
      <c r="A2184" s="78"/>
    </row>
    <row r="2185" spans="1:1" ht="41.25" customHeight="1" x14ac:dyDescent="0.25">
      <c r="A2185" s="78"/>
    </row>
    <row r="2186" spans="1:1" ht="41.25" customHeight="1" x14ac:dyDescent="0.25">
      <c r="A2186" s="78"/>
    </row>
    <row r="2187" spans="1:1" ht="41.25" customHeight="1" x14ac:dyDescent="0.25">
      <c r="A2187" s="78"/>
    </row>
    <row r="2188" spans="1:1" ht="41.25" customHeight="1" x14ac:dyDescent="0.25">
      <c r="A2188" s="78"/>
    </row>
    <row r="2189" spans="1:1" ht="41.25" customHeight="1" x14ac:dyDescent="0.25">
      <c r="A2189" s="78"/>
    </row>
    <row r="2190" spans="1:1" ht="41.25" customHeight="1" x14ac:dyDescent="0.25">
      <c r="A2190" s="78"/>
    </row>
    <row r="2191" spans="1:1" ht="41.25" customHeight="1" x14ac:dyDescent="0.25">
      <c r="A2191" s="78"/>
    </row>
    <row r="2192" spans="1:1" ht="41.25" customHeight="1" x14ac:dyDescent="0.25">
      <c r="A2192" s="78"/>
    </row>
    <row r="2193" spans="1:1" ht="41.25" customHeight="1" x14ac:dyDescent="0.25">
      <c r="A2193" s="78"/>
    </row>
    <row r="2194" spans="1:1" ht="41.25" customHeight="1" x14ac:dyDescent="0.25">
      <c r="A2194" s="78"/>
    </row>
    <row r="2195" spans="1:1" ht="41.25" customHeight="1" x14ac:dyDescent="0.25">
      <c r="A2195" s="78"/>
    </row>
    <row r="2196" spans="1:1" ht="41.25" customHeight="1" x14ac:dyDescent="0.25">
      <c r="A2196" s="78"/>
    </row>
    <row r="2197" spans="1:1" ht="41.25" customHeight="1" x14ac:dyDescent="0.25">
      <c r="A2197" s="78"/>
    </row>
    <row r="2198" spans="1:1" ht="41.25" customHeight="1" x14ac:dyDescent="0.25">
      <c r="A2198" s="78"/>
    </row>
    <row r="2199" spans="1:1" ht="41.25" customHeight="1" x14ac:dyDescent="0.25">
      <c r="A2199" s="78"/>
    </row>
    <row r="2200" spans="1:1" ht="41.25" customHeight="1" x14ac:dyDescent="0.25">
      <c r="A2200" s="78"/>
    </row>
    <row r="2201" spans="1:1" ht="41.25" customHeight="1" x14ac:dyDescent="0.25">
      <c r="A2201" s="78"/>
    </row>
    <row r="2202" spans="1:1" ht="41.25" customHeight="1" x14ac:dyDescent="0.25">
      <c r="A2202" s="78"/>
    </row>
    <row r="2203" spans="1:1" ht="41.25" customHeight="1" x14ac:dyDescent="0.25">
      <c r="A2203" s="78"/>
    </row>
    <row r="2204" spans="1:1" ht="41.25" customHeight="1" x14ac:dyDescent="0.25">
      <c r="A2204" s="78"/>
    </row>
    <row r="2205" spans="1:1" ht="41.25" customHeight="1" x14ac:dyDescent="0.25">
      <c r="A2205" s="78"/>
    </row>
    <row r="2206" spans="1:1" ht="41.25" customHeight="1" x14ac:dyDescent="0.25">
      <c r="A2206" s="78"/>
    </row>
    <row r="2207" spans="1:1" ht="41.25" customHeight="1" x14ac:dyDescent="0.25">
      <c r="A2207" s="78"/>
    </row>
    <row r="2208" spans="1:1" ht="41.25" customHeight="1" x14ac:dyDescent="0.25">
      <c r="A2208" s="78"/>
    </row>
    <row r="2209" spans="1:1" ht="41.25" customHeight="1" x14ac:dyDescent="0.25">
      <c r="A2209" s="78"/>
    </row>
    <row r="2210" spans="1:1" ht="41.25" customHeight="1" x14ac:dyDescent="0.25">
      <c r="A2210" s="78"/>
    </row>
    <row r="2211" spans="1:1" ht="41.25" customHeight="1" x14ac:dyDescent="0.25">
      <c r="A2211" s="78"/>
    </row>
    <row r="2212" spans="1:1" ht="41.25" customHeight="1" x14ac:dyDescent="0.25">
      <c r="A2212" s="78"/>
    </row>
    <row r="2213" spans="1:1" ht="41.25" customHeight="1" x14ac:dyDescent="0.25">
      <c r="A2213" s="78"/>
    </row>
    <row r="2214" spans="1:1" ht="41.25" customHeight="1" x14ac:dyDescent="0.25">
      <c r="A2214" s="78"/>
    </row>
    <row r="2215" spans="1:1" ht="41.25" customHeight="1" x14ac:dyDescent="0.25">
      <c r="A2215" s="78"/>
    </row>
    <row r="2216" spans="1:1" ht="41.25" customHeight="1" x14ac:dyDescent="0.25">
      <c r="A2216" s="78"/>
    </row>
    <row r="2217" spans="1:1" ht="41.25" customHeight="1" x14ac:dyDescent="0.25">
      <c r="A2217" s="78"/>
    </row>
    <row r="2218" spans="1:1" ht="41.25" customHeight="1" x14ac:dyDescent="0.25">
      <c r="A2218" s="78"/>
    </row>
    <row r="2219" spans="1:1" ht="41.25" customHeight="1" x14ac:dyDescent="0.25">
      <c r="A2219" s="78"/>
    </row>
    <row r="2220" spans="1:1" ht="41.25" customHeight="1" x14ac:dyDescent="0.25">
      <c r="A2220" s="78"/>
    </row>
    <row r="2221" spans="1:1" ht="41.25" customHeight="1" x14ac:dyDescent="0.25">
      <c r="A2221" s="78"/>
    </row>
    <row r="2222" spans="1:1" ht="41.25" customHeight="1" x14ac:dyDescent="0.25">
      <c r="A2222" s="78"/>
    </row>
    <row r="2223" spans="1:1" ht="41.25" customHeight="1" x14ac:dyDescent="0.25">
      <c r="A2223" s="78"/>
    </row>
    <row r="2224" spans="1:1" ht="41.25" customHeight="1" x14ac:dyDescent="0.25">
      <c r="A2224" s="78"/>
    </row>
    <row r="2225" spans="1:1" ht="41.25" customHeight="1" x14ac:dyDescent="0.25">
      <c r="A2225" s="78"/>
    </row>
    <row r="2226" spans="1:1" ht="41.25" customHeight="1" x14ac:dyDescent="0.25">
      <c r="A2226" s="78"/>
    </row>
    <row r="2227" spans="1:1" ht="41.25" customHeight="1" x14ac:dyDescent="0.25">
      <c r="A2227" s="78"/>
    </row>
    <row r="2228" spans="1:1" ht="41.25" customHeight="1" x14ac:dyDescent="0.25">
      <c r="A2228" s="78"/>
    </row>
    <row r="2229" spans="1:1" ht="41.25" customHeight="1" x14ac:dyDescent="0.25">
      <c r="A2229" s="78"/>
    </row>
    <row r="2230" spans="1:1" ht="41.25" customHeight="1" x14ac:dyDescent="0.25">
      <c r="A2230" s="78"/>
    </row>
    <row r="2231" spans="1:1" ht="41.25" customHeight="1" x14ac:dyDescent="0.25">
      <c r="A2231" s="78"/>
    </row>
    <row r="2232" spans="1:1" ht="41.25" customHeight="1" x14ac:dyDescent="0.25">
      <c r="A2232" s="78"/>
    </row>
    <row r="2233" spans="1:1" ht="41.25" customHeight="1" x14ac:dyDescent="0.25">
      <c r="A2233" s="78"/>
    </row>
    <row r="2234" spans="1:1" ht="41.25" customHeight="1" x14ac:dyDescent="0.25">
      <c r="A2234" s="78"/>
    </row>
    <row r="2235" spans="1:1" ht="41.25" customHeight="1" x14ac:dyDescent="0.25">
      <c r="A2235" s="78"/>
    </row>
    <row r="2236" spans="1:1" ht="41.25" customHeight="1" x14ac:dyDescent="0.25">
      <c r="A2236" s="78"/>
    </row>
    <row r="2237" spans="1:1" ht="41.25" customHeight="1" x14ac:dyDescent="0.25">
      <c r="A2237" s="78"/>
    </row>
    <row r="2238" spans="1:1" ht="41.25" customHeight="1" x14ac:dyDescent="0.25">
      <c r="A2238" s="78"/>
    </row>
    <row r="2239" spans="1:1" ht="41.25" customHeight="1" x14ac:dyDescent="0.25">
      <c r="A2239" s="78"/>
    </row>
    <row r="2240" spans="1:1" ht="41.25" customHeight="1" x14ac:dyDescent="0.25">
      <c r="A2240" s="78"/>
    </row>
    <row r="2241" spans="1:1" ht="41.25" customHeight="1" x14ac:dyDescent="0.25">
      <c r="A2241" s="78"/>
    </row>
    <row r="2242" spans="1:1" ht="41.25" customHeight="1" x14ac:dyDescent="0.25">
      <c r="A2242" s="78"/>
    </row>
    <row r="2243" spans="1:1" ht="41.25" customHeight="1" x14ac:dyDescent="0.25">
      <c r="A2243" s="78"/>
    </row>
    <row r="2244" spans="1:1" ht="41.25" customHeight="1" x14ac:dyDescent="0.25">
      <c r="A2244" s="78"/>
    </row>
    <row r="2245" spans="1:1" ht="41.25" customHeight="1" x14ac:dyDescent="0.25">
      <c r="A2245" s="78"/>
    </row>
    <row r="2246" spans="1:1" ht="41.25" customHeight="1" x14ac:dyDescent="0.25">
      <c r="A2246" s="78"/>
    </row>
    <row r="2247" spans="1:1" ht="41.25" customHeight="1" x14ac:dyDescent="0.25">
      <c r="A2247" s="78"/>
    </row>
    <row r="2248" spans="1:1" ht="41.25" customHeight="1" x14ac:dyDescent="0.25">
      <c r="A2248" s="78"/>
    </row>
    <row r="2249" spans="1:1" ht="41.25" customHeight="1" x14ac:dyDescent="0.25">
      <c r="A2249" s="78"/>
    </row>
    <row r="2250" spans="1:1" ht="41.25" customHeight="1" x14ac:dyDescent="0.25">
      <c r="A2250" s="78"/>
    </row>
    <row r="2251" spans="1:1" ht="41.25" customHeight="1" x14ac:dyDescent="0.25">
      <c r="A2251" s="78"/>
    </row>
    <row r="2252" spans="1:1" ht="41.25" customHeight="1" x14ac:dyDescent="0.25">
      <c r="A2252" s="78"/>
    </row>
    <row r="2253" spans="1:1" ht="41.25" customHeight="1" x14ac:dyDescent="0.25">
      <c r="A2253" s="78"/>
    </row>
    <row r="2254" spans="1:1" ht="41.25" customHeight="1" x14ac:dyDescent="0.25">
      <c r="A2254" s="78"/>
    </row>
    <row r="2255" spans="1:1" ht="41.25" customHeight="1" x14ac:dyDescent="0.25">
      <c r="A2255" s="78"/>
    </row>
    <row r="2256" spans="1:1" ht="41.25" customHeight="1" x14ac:dyDescent="0.25">
      <c r="A2256" s="78"/>
    </row>
    <row r="2257" spans="1:1" ht="41.25" customHeight="1" x14ac:dyDescent="0.25">
      <c r="A2257" s="78"/>
    </row>
    <row r="2258" spans="1:1" ht="41.25" customHeight="1" x14ac:dyDescent="0.25">
      <c r="A2258" s="78"/>
    </row>
    <row r="2259" spans="1:1" ht="41.25" customHeight="1" x14ac:dyDescent="0.25">
      <c r="A2259" s="78"/>
    </row>
    <row r="2260" spans="1:1" ht="41.25" customHeight="1" x14ac:dyDescent="0.25">
      <c r="A2260" s="78"/>
    </row>
    <row r="2261" spans="1:1" ht="41.25" customHeight="1" x14ac:dyDescent="0.25">
      <c r="A2261" s="78"/>
    </row>
    <row r="2262" spans="1:1" ht="41.25" customHeight="1" x14ac:dyDescent="0.25">
      <c r="A2262" s="78"/>
    </row>
    <row r="2263" spans="1:1" ht="41.25" customHeight="1" x14ac:dyDescent="0.25">
      <c r="A2263" s="78"/>
    </row>
    <row r="2264" spans="1:1" ht="41.25" customHeight="1" x14ac:dyDescent="0.25">
      <c r="A2264" s="78"/>
    </row>
    <row r="2265" spans="1:1" ht="41.25" customHeight="1" x14ac:dyDescent="0.25">
      <c r="A2265" s="78"/>
    </row>
    <row r="2266" spans="1:1" ht="41.25" customHeight="1" x14ac:dyDescent="0.25">
      <c r="A2266" s="78"/>
    </row>
    <row r="2267" spans="1:1" ht="41.25" customHeight="1" x14ac:dyDescent="0.25">
      <c r="A2267" s="78"/>
    </row>
    <row r="2268" spans="1:1" ht="41.25" customHeight="1" x14ac:dyDescent="0.25">
      <c r="A2268" s="78"/>
    </row>
    <row r="2269" spans="1:1" ht="41.25" customHeight="1" x14ac:dyDescent="0.25">
      <c r="A2269" s="78"/>
    </row>
    <row r="2270" spans="1:1" ht="41.25" customHeight="1" x14ac:dyDescent="0.25">
      <c r="A2270" s="78"/>
    </row>
    <row r="2271" spans="1:1" ht="41.25" customHeight="1" x14ac:dyDescent="0.25">
      <c r="A2271" s="78"/>
    </row>
    <row r="2272" spans="1:1" ht="41.25" customHeight="1" x14ac:dyDescent="0.25">
      <c r="A2272" s="78"/>
    </row>
    <row r="2273" spans="1:1" ht="41.25" customHeight="1" x14ac:dyDescent="0.25">
      <c r="A2273" s="78"/>
    </row>
    <row r="2274" spans="1:1" ht="41.25" customHeight="1" x14ac:dyDescent="0.25">
      <c r="A2274" s="78"/>
    </row>
    <row r="2275" spans="1:1" ht="41.25" customHeight="1" x14ac:dyDescent="0.25">
      <c r="A2275" s="78"/>
    </row>
    <row r="2276" spans="1:1" ht="41.25" customHeight="1" x14ac:dyDescent="0.25">
      <c r="A2276" s="78"/>
    </row>
    <row r="2277" spans="1:1" ht="41.25" customHeight="1" x14ac:dyDescent="0.25">
      <c r="A2277" s="78"/>
    </row>
    <row r="2278" spans="1:1" ht="41.25" customHeight="1" x14ac:dyDescent="0.25">
      <c r="A2278" s="78"/>
    </row>
    <row r="2279" spans="1:1" ht="41.25" customHeight="1" x14ac:dyDescent="0.25">
      <c r="A2279" s="78"/>
    </row>
    <row r="2280" spans="1:1" ht="41.25" customHeight="1" x14ac:dyDescent="0.25">
      <c r="A2280" s="78"/>
    </row>
    <row r="2281" spans="1:1" ht="41.25" customHeight="1" x14ac:dyDescent="0.25">
      <c r="A2281" s="78"/>
    </row>
    <row r="2282" spans="1:1" ht="41.25" customHeight="1" x14ac:dyDescent="0.25">
      <c r="A2282" s="78"/>
    </row>
    <row r="2283" spans="1:1" ht="41.25" customHeight="1" x14ac:dyDescent="0.25">
      <c r="A2283" s="78"/>
    </row>
    <row r="2284" spans="1:1" ht="41.25" customHeight="1" x14ac:dyDescent="0.25">
      <c r="A2284" s="78"/>
    </row>
    <row r="2285" spans="1:1" ht="41.25" customHeight="1" x14ac:dyDescent="0.25">
      <c r="A2285" s="78"/>
    </row>
    <row r="2286" spans="1:1" ht="41.25" customHeight="1" x14ac:dyDescent="0.25">
      <c r="A2286" s="78"/>
    </row>
    <row r="2287" spans="1:1" ht="41.25" customHeight="1" x14ac:dyDescent="0.25">
      <c r="A2287" s="78"/>
    </row>
    <row r="2288" spans="1:1" ht="41.25" customHeight="1" x14ac:dyDescent="0.25">
      <c r="A2288" s="78"/>
    </row>
    <row r="2289" spans="1:1" ht="41.25" customHeight="1" x14ac:dyDescent="0.25">
      <c r="A2289" s="78"/>
    </row>
    <row r="2290" spans="1:1" ht="41.25" customHeight="1" x14ac:dyDescent="0.25">
      <c r="A2290" s="78"/>
    </row>
    <row r="2291" spans="1:1" ht="41.25" customHeight="1" x14ac:dyDescent="0.25">
      <c r="A2291" s="78"/>
    </row>
    <row r="2292" spans="1:1" ht="41.25" customHeight="1" x14ac:dyDescent="0.25">
      <c r="A2292" s="78"/>
    </row>
    <row r="2293" spans="1:1" ht="41.25" customHeight="1" x14ac:dyDescent="0.25">
      <c r="A2293" s="78"/>
    </row>
    <row r="2294" spans="1:1" ht="41.25" customHeight="1" x14ac:dyDescent="0.25">
      <c r="A2294" s="78"/>
    </row>
    <row r="2295" spans="1:1" ht="41.25" customHeight="1" x14ac:dyDescent="0.25">
      <c r="A2295" s="78"/>
    </row>
    <row r="2296" spans="1:1" ht="41.25" customHeight="1" x14ac:dyDescent="0.25">
      <c r="A2296" s="78"/>
    </row>
    <row r="2297" spans="1:1" ht="41.25" customHeight="1" x14ac:dyDescent="0.25">
      <c r="A2297" s="78"/>
    </row>
    <row r="2298" spans="1:1" ht="41.25" customHeight="1" x14ac:dyDescent="0.25">
      <c r="A2298" s="78"/>
    </row>
    <row r="2299" spans="1:1" ht="41.25" customHeight="1" x14ac:dyDescent="0.25">
      <c r="A2299" s="78"/>
    </row>
    <row r="2300" spans="1:1" ht="41.25" customHeight="1" x14ac:dyDescent="0.25">
      <c r="A2300" s="78"/>
    </row>
    <row r="2301" spans="1:1" ht="41.25" customHeight="1" x14ac:dyDescent="0.25">
      <c r="A2301" s="78"/>
    </row>
    <row r="2302" spans="1:1" ht="41.25" customHeight="1" x14ac:dyDescent="0.25">
      <c r="A2302" s="78"/>
    </row>
    <row r="2303" spans="1:1" ht="41.25" customHeight="1" x14ac:dyDescent="0.25">
      <c r="A2303" s="78"/>
    </row>
    <row r="2304" spans="1:1" ht="41.25" customHeight="1" x14ac:dyDescent="0.25">
      <c r="A2304" s="78"/>
    </row>
    <row r="2305" spans="1:1" ht="41.25" customHeight="1" x14ac:dyDescent="0.25">
      <c r="A2305" s="78"/>
    </row>
    <row r="2306" spans="1:1" ht="41.25" customHeight="1" x14ac:dyDescent="0.25">
      <c r="A2306" s="78"/>
    </row>
    <row r="2307" spans="1:1" ht="41.25" customHeight="1" x14ac:dyDescent="0.25">
      <c r="A2307" s="78"/>
    </row>
    <row r="2308" spans="1:1" ht="41.25" customHeight="1" x14ac:dyDescent="0.25">
      <c r="A2308" s="78"/>
    </row>
    <row r="2309" spans="1:1" ht="41.25" customHeight="1" x14ac:dyDescent="0.25">
      <c r="A2309" s="78"/>
    </row>
    <row r="2310" spans="1:1" ht="41.25" customHeight="1" x14ac:dyDescent="0.25">
      <c r="A2310" s="78"/>
    </row>
    <row r="2311" spans="1:1" ht="41.25" customHeight="1" x14ac:dyDescent="0.25">
      <c r="A2311" s="78"/>
    </row>
    <row r="2312" spans="1:1" ht="41.25" customHeight="1" x14ac:dyDescent="0.25">
      <c r="A2312" s="78"/>
    </row>
    <row r="2313" spans="1:1" ht="41.25" customHeight="1" x14ac:dyDescent="0.25">
      <c r="A2313" s="78"/>
    </row>
    <row r="2314" spans="1:1" ht="41.25" customHeight="1" x14ac:dyDescent="0.25">
      <c r="A2314" s="78"/>
    </row>
    <row r="2315" spans="1:1" ht="41.25" customHeight="1" x14ac:dyDescent="0.25">
      <c r="A2315" s="78"/>
    </row>
    <row r="2316" spans="1:1" ht="41.25" customHeight="1" x14ac:dyDescent="0.25">
      <c r="A2316" s="78"/>
    </row>
    <row r="2317" spans="1:1" ht="41.25" customHeight="1" x14ac:dyDescent="0.25">
      <c r="A2317" s="78"/>
    </row>
    <row r="2318" spans="1:1" ht="41.25" customHeight="1" x14ac:dyDescent="0.25">
      <c r="A2318" s="78"/>
    </row>
    <row r="2319" spans="1:1" ht="41.25" customHeight="1" x14ac:dyDescent="0.25">
      <c r="A2319" s="78"/>
    </row>
    <row r="2320" spans="1:1" ht="41.25" customHeight="1" x14ac:dyDescent="0.25">
      <c r="A2320" s="78"/>
    </row>
    <row r="2321" spans="1:1" ht="41.25" customHeight="1" x14ac:dyDescent="0.25">
      <c r="A2321" s="78"/>
    </row>
    <row r="2322" spans="1:1" ht="41.25" customHeight="1" x14ac:dyDescent="0.25">
      <c r="A2322" s="78"/>
    </row>
    <row r="2323" spans="1:1" ht="41.25" customHeight="1" x14ac:dyDescent="0.25">
      <c r="A2323" s="78"/>
    </row>
    <row r="2324" spans="1:1" ht="41.25" customHeight="1" x14ac:dyDescent="0.25">
      <c r="A2324" s="78"/>
    </row>
    <row r="2325" spans="1:1" ht="41.25" customHeight="1" x14ac:dyDescent="0.25">
      <c r="A2325" s="78"/>
    </row>
    <row r="2326" spans="1:1" ht="41.25" customHeight="1" x14ac:dyDescent="0.25">
      <c r="A2326" s="78"/>
    </row>
    <row r="2327" spans="1:1" ht="41.25" customHeight="1" x14ac:dyDescent="0.25">
      <c r="A2327" s="78"/>
    </row>
    <row r="2328" spans="1:1" ht="41.25" customHeight="1" x14ac:dyDescent="0.25">
      <c r="A2328" s="78"/>
    </row>
    <row r="2329" spans="1:1" ht="41.25" customHeight="1" x14ac:dyDescent="0.25">
      <c r="A2329" s="78"/>
    </row>
    <row r="2330" spans="1:1" ht="41.25" customHeight="1" x14ac:dyDescent="0.25">
      <c r="A2330" s="78"/>
    </row>
    <row r="2331" spans="1:1" ht="41.25" customHeight="1" x14ac:dyDescent="0.25">
      <c r="A2331" s="78"/>
    </row>
    <row r="2332" spans="1:1" ht="41.25" customHeight="1" x14ac:dyDescent="0.25">
      <c r="A2332" s="78"/>
    </row>
    <row r="2333" spans="1:1" ht="41.25" customHeight="1" x14ac:dyDescent="0.25">
      <c r="A2333" s="78"/>
    </row>
    <row r="2334" spans="1:1" ht="41.25" customHeight="1" x14ac:dyDescent="0.25">
      <c r="A2334" s="78"/>
    </row>
    <row r="2335" spans="1:1" ht="41.25" customHeight="1" x14ac:dyDescent="0.25">
      <c r="A2335" s="78"/>
    </row>
    <row r="2336" spans="1:1" ht="41.25" customHeight="1" x14ac:dyDescent="0.25">
      <c r="A2336" s="78"/>
    </row>
    <row r="2337" spans="1:1" ht="41.25" customHeight="1" x14ac:dyDescent="0.25">
      <c r="A2337" s="78"/>
    </row>
    <row r="2338" spans="1:1" ht="41.25" customHeight="1" x14ac:dyDescent="0.25">
      <c r="A2338" s="78"/>
    </row>
    <row r="2339" spans="1:1" ht="41.25" customHeight="1" x14ac:dyDescent="0.25">
      <c r="A2339" s="78"/>
    </row>
    <row r="2340" spans="1:1" ht="41.25" customHeight="1" x14ac:dyDescent="0.25">
      <c r="A2340" s="78"/>
    </row>
    <row r="2341" spans="1:1" ht="41.25" customHeight="1" x14ac:dyDescent="0.25">
      <c r="A2341" s="78"/>
    </row>
    <row r="2342" spans="1:1" ht="41.25" customHeight="1" x14ac:dyDescent="0.25">
      <c r="A2342" s="78"/>
    </row>
    <row r="2343" spans="1:1" ht="41.25" customHeight="1" x14ac:dyDescent="0.25">
      <c r="A2343" s="78"/>
    </row>
    <row r="2344" spans="1:1" ht="41.25" customHeight="1" x14ac:dyDescent="0.25">
      <c r="A2344" s="78"/>
    </row>
    <row r="2345" spans="1:1" ht="41.25" customHeight="1" x14ac:dyDescent="0.25">
      <c r="A2345" s="78"/>
    </row>
    <row r="2346" spans="1:1" ht="41.25" customHeight="1" x14ac:dyDescent="0.25">
      <c r="A2346" s="78"/>
    </row>
    <row r="2347" spans="1:1" ht="41.25" customHeight="1" x14ac:dyDescent="0.25">
      <c r="A2347" s="78"/>
    </row>
    <row r="2348" spans="1:1" ht="41.25" customHeight="1" x14ac:dyDescent="0.25">
      <c r="A2348" s="78"/>
    </row>
    <row r="2349" spans="1:1" ht="41.25" customHeight="1" x14ac:dyDescent="0.25">
      <c r="A2349" s="78"/>
    </row>
    <row r="2350" spans="1:1" ht="41.25" customHeight="1" x14ac:dyDescent="0.25">
      <c r="A2350" s="78"/>
    </row>
    <row r="2351" spans="1:1" ht="41.25" customHeight="1" x14ac:dyDescent="0.25">
      <c r="A2351" s="78"/>
    </row>
    <row r="2352" spans="1:1" ht="41.25" customHeight="1" x14ac:dyDescent="0.25">
      <c r="A2352" s="78"/>
    </row>
    <row r="2353" spans="1:1" ht="41.25" customHeight="1" x14ac:dyDescent="0.25">
      <c r="A2353" s="78"/>
    </row>
    <row r="2354" spans="1:1" ht="41.25" customHeight="1" x14ac:dyDescent="0.25">
      <c r="A2354" s="78"/>
    </row>
    <row r="2355" spans="1:1" ht="41.25" customHeight="1" x14ac:dyDescent="0.25">
      <c r="A2355" s="78"/>
    </row>
    <row r="2356" spans="1:1" ht="41.25" customHeight="1" x14ac:dyDescent="0.25">
      <c r="A2356" s="78"/>
    </row>
    <row r="2357" spans="1:1" ht="41.25" customHeight="1" x14ac:dyDescent="0.25">
      <c r="A2357" s="78"/>
    </row>
    <row r="2358" spans="1:1" ht="41.25" customHeight="1" x14ac:dyDescent="0.25">
      <c r="A2358" s="78"/>
    </row>
    <row r="2359" spans="1:1" ht="41.25" customHeight="1" x14ac:dyDescent="0.25">
      <c r="A2359" s="78"/>
    </row>
    <row r="2360" spans="1:1" ht="41.25" customHeight="1" x14ac:dyDescent="0.25">
      <c r="A2360" s="78"/>
    </row>
    <row r="2361" spans="1:1" ht="41.25" customHeight="1" x14ac:dyDescent="0.25">
      <c r="A2361" s="78"/>
    </row>
    <row r="2362" spans="1:1" ht="41.25" customHeight="1" x14ac:dyDescent="0.25">
      <c r="A2362" s="78"/>
    </row>
    <row r="2363" spans="1:1" ht="41.25" customHeight="1" x14ac:dyDescent="0.25">
      <c r="A2363" s="78"/>
    </row>
    <row r="2364" spans="1:1" ht="41.25" customHeight="1" x14ac:dyDescent="0.25">
      <c r="A2364" s="78"/>
    </row>
    <row r="2365" spans="1:1" ht="41.25" customHeight="1" x14ac:dyDescent="0.25">
      <c r="A2365" s="78"/>
    </row>
    <row r="2366" spans="1:1" ht="41.25" customHeight="1" x14ac:dyDescent="0.25">
      <c r="A2366" s="78"/>
    </row>
    <row r="2367" spans="1:1" ht="41.25" customHeight="1" x14ac:dyDescent="0.25">
      <c r="A2367" s="78"/>
    </row>
    <row r="2368" spans="1:1" ht="41.25" customHeight="1" x14ac:dyDescent="0.25">
      <c r="A2368" s="78"/>
    </row>
    <row r="2369" spans="1:1" ht="41.25" customHeight="1" x14ac:dyDescent="0.25">
      <c r="A2369" s="78"/>
    </row>
    <row r="2370" spans="1:1" ht="41.25" customHeight="1" x14ac:dyDescent="0.25">
      <c r="A2370" s="78"/>
    </row>
    <row r="2371" spans="1:1" ht="41.25" customHeight="1" x14ac:dyDescent="0.25">
      <c r="A2371" s="78"/>
    </row>
    <row r="2372" spans="1:1" ht="41.25" customHeight="1" x14ac:dyDescent="0.25">
      <c r="A2372" s="78"/>
    </row>
    <row r="2373" spans="1:1" ht="41.25" customHeight="1" x14ac:dyDescent="0.25">
      <c r="A2373" s="78"/>
    </row>
    <row r="2374" spans="1:1" ht="41.25" customHeight="1" x14ac:dyDescent="0.25">
      <c r="A2374" s="78"/>
    </row>
    <row r="2375" spans="1:1" ht="41.25" customHeight="1" x14ac:dyDescent="0.25">
      <c r="A2375" s="78"/>
    </row>
    <row r="2376" spans="1:1" ht="41.25" customHeight="1" x14ac:dyDescent="0.25">
      <c r="A2376" s="78"/>
    </row>
    <row r="2377" spans="1:1" ht="41.25" customHeight="1" x14ac:dyDescent="0.25">
      <c r="A2377" s="78"/>
    </row>
    <row r="2378" spans="1:1" ht="41.25" customHeight="1" x14ac:dyDescent="0.25">
      <c r="A2378" s="78"/>
    </row>
    <row r="2379" spans="1:1" ht="41.25" customHeight="1" x14ac:dyDescent="0.25">
      <c r="A2379" s="78"/>
    </row>
    <row r="2380" spans="1:1" ht="41.25" customHeight="1" x14ac:dyDescent="0.25">
      <c r="A2380" s="78"/>
    </row>
    <row r="2381" spans="1:1" ht="41.25" customHeight="1" x14ac:dyDescent="0.25">
      <c r="A2381" s="78"/>
    </row>
    <row r="2382" spans="1:1" ht="41.25" customHeight="1" x14ac:dyDescent="0.25">
      <c r="A2382" s="78"/>
    </row>
    <row r="2383" spans="1:1" ht="41.25" customHeight="1" x14ac:dyDescent="0.25">
      <c r="A2383" s="78"/>
    </row>
    <row r="2384" spans="1:1" ht="41.25" customHeight="1" x14ac:dyDescent="0.25">
      <c r="A2384" s="78"/>
    </row>
    <row r="2385" spans="1:1" ht="41.25" customHeight="1" x14ac:dyDescent="0.25">
      <c r="A2385" s="78"/>
    </row>
    <row r="2386" spans="1:1" ht="41.25" customHeight="1" x14ac:dyDescent="0.25">
      <c r="A2386" s="78"/>
    </row>
    <row r="2387" spans="1:1" ht="41.25" customHeight="1" x14ac:dyDescent="0.25">
      <c r="A2387" s="78"/>
    </row>
    <row r="2388" spans="1:1" ht="41.25" customHeight="1" x14ac:dyDescent="0.25">
      <c r="A2388" s="78"/>
    </row>
    <row r="2389" spans="1:1" ht="41.25" customHeight="1" x14ac:dyDescent="0.25">
      <c r="A2389" s="78"/>
    </row>
    <row r="2390" spans="1:1" ht="41.25" customHeight="1" x14ac:dyDescent="0.25">
      <c r="A2390" s="78"/>
    </row>
    <row r="2391" spans="1:1" ht="41.25" customHeight="1" x14ac:dyDescent="0.25">
      <c r="A2391" s="78"/>
    </row>
    <row r="2392" spans="1:1" ht="41.25" customHeight="1" x14ac:dyDescent="0.25">
      <c r="A2392" s="78"/>
    </row>
    <row r="2393" spans="1:1" ht="41.25" customHeight="1" x14ac:dyDescent="0.25">
      <c r="A2393" s="78"/>
    </row>
    <row r="2394" spans="1:1" ht="41.25" customHeight="1" x14ac:dyDescent="0.25">
      <c r="A2394" s="78"/>
    </row>
    <row r="2395" spans="1:1" ht="41.25" customHeight="1" x14ac:dyDescent="0.25">
      <c r="A2395" s="78"/>
    </row>
    <row r="2396" spans="1:1" ht="41.25" customHeight="1" x14ac:dyDescent="0.25">
      <c r="A2396" s="78"/>
    </row>
    <row r="2397" spans="1:1" ht="41.25" customHeight="1" x14ac:dyDescent="0.25">
      <c r="A2397" s="78"/>
    </row>
    <row r="2398" spans="1:1" ht="41.25" customHeight="1" x14ac:dyDescent="0.25">
      <c r="A2398" s="78"/>
    </row>
    <row r="2399" spans="1:1" ht="41.25" customHeight="1" x14ac:dyDescent="0.25">
      <c r="A2399" s="78"/>
    </row>
    <row r="2400" spans="1:1" ht="41.25" customHeight="1" x14ac:dyDescent="0.25">
      <c r="A2400" s="78"/>
    </row>
    <row r="2401" spans="1:1" ht="41.25" customHeight="1" x14ac:dyDescent="0.25">
      <c r="A2401" s="78"/>
    </row>
    <row r="2402" spans="1:1" ht="41.25" customHeight="1" x14ac:dyDescent="0.25">
      <c r="A2402" s="78"/>
    </row>
    <row r="2403" spans="1:1" ht="41.25" customHeight="1" x14ac:dyDescent="0.25">
      <c r="A2403" s="78"/>
    </row>
    <row r="2404" spans="1:1" ht="41.25" customHeight="1" x14ac:dyDescent="0.25">
      <c r="A2404" s="78"/>
    </row>
    <row r="2405" spans="1:1" ht="41.25" customHeight="1" x14ac:dyDescent="0.25">
      <c r="A2405" s="78"/>
    </row>
    <row r="2406" spans="1:1" ht="41.25" customHeight="1" x14ac:dyDescent="0.25">
      <c r="A2406" s="78"/>
    </row>
    <row r="2407" spans="1:1" ht="41.25" customHeight="1" x14ac:dyDescent="0.25">
      <c r="A2407" s="78"/>
    </row>
    <row r="2408" spans="1:1" ht="41.25" customHeight="1" x14ac:dyDescent="0.25">
      <c r="A2408" s="78"/>
    </row>
    <row r="2409" spans="1:1" ht="41.25" customHeight="1" x14ac:dyDescent="0.25">
      <c r="A2409" s="78"/>
    </row>
    <row r="2410" spans="1:1" ht="41.25" customHeight="1" x14ac:dyDescent="0.25">
      <c r="A2410" s="78"/>
    </row>
    <row r="2411" spans="1:1" ht="41.25" customHeight="1" x14ac:dyDescent="0.25">
      <c r="A2411" s="78"/>
    </row>
    <row r="2412" spans="1:1" ht="41.25" customHeight="1" x14ac:dyDescent="0.25">
      <c r="A2412" s="78"/>
    </row>
    <row r="2413" spans="1:1" ht="41.25" customHeight="1" x14ac:dyDescent="0.25">
      <c r="A2413" s="78"/>
    </row>
    <row r="2414" spans="1:1" ht="41.25" customHeight="1" x14ac:dyDescent="0.25">
      <c r="A2414" s="78"/>
    </row>
    <row r="2415" spans="1:1" ht="41.25" customHeight="1" x14ac:dyDescent="0.25">
      <c r="A2415" s="78"/>
    </row>
    <row r="2416" spans="1:1" ht="41.25" customHeight="1" x14ac:dyDescent="0.25">
      <c r="A2416" s="78"/>
    </row>
    <row r="2417" spans="1:1" ht="41.25" customHeight="1" x14ac:dyDescent="0.25">
      <c r="A2417" s="78"/>
    </row>
    <row r="2418" spans="1:1" ht="41.25" customHeight="1" x14ac:dyDescent="0.25">
      <c r="A2418" s="78"/>
    </row>
    <row r="2419" spans="1:1" ht="41.25" customHeight="1" x14ac:dyDescent="0.25">
      <c r="A2419" s="78"/>
    </row>
    <row r="2420" spans="1:1" ht="41.25" customHeight="1" x14ac:dyDescent="0.25">
      <c r="A2420" s="78"/>
    </row>
    <row r="2421" spans="1:1" ht="41.25" customHeight="1" x14ac:dyDescent="0.25">
      <c r="A2421" s="78"/>
    </row>
    <row r="2422" spans="1:1" ht="41.25" customHeight="1" x14ac:dyDescent="0.25">
      <c r="A2422" s="78"/>
    </row>
    <row r="2423" spans="1:1" ht="41.25" customHeight="1" x14ac:dyDescent="0.25">
      <c r="A2423" s="78"/>
    </row>
    <row r="2424" spans="1:1" ht="41.25" customHeight="1" x14ac:dyDescent="0.25">
      <c r="A2424" s="78"/>
    </row>
    <row r="2425" spans="1:1" ht="41.25" customHeight="1" x14ac:dyDescent="0.25">
      <c r="A2425" s="78"/>
    </row>
    <row r="2426" spans="1:1" ht="41.25" customHeight="1" x14ac:dyDescent="0.25">
      <c r="A2426" s="78"/>
    </row>
    <row r="2427" spans="1:1" ht="41.25" customHeight="1" x14ac:dyDescent="0.25">
      <c r="A2427" s="78"/>
    </row>
    <row r="2428" spans="1:1" ht="41.25" customHeight="1" x14ac:dyDescent="0.25">
      <c r="A2428" s="78"/>
    </row>
    <row r="2429" spans="1:1" ht="41.25" customHeight="1" x14ac:dyDescent="0.25">
      <c r="A2429" s="78"/>
    </row>
    <row r="2430" spans="1:1" ht="41.25" customHeight="1" x14ac:dyDescent="0.25">
      <c r="A2430" s="78"/>
    </row>
    <row r="2431" spans="1:1" ht="41.25" customHeight="1" x14ac:dyDescent="0.25">
      <c r="A2431" s="78"/>
    </row>
    <row r="2432" spans="1:1" ht="41.25" customHeight="1" x14ac:dyDescent="0.25">
      <c r="A2432" s="78"/>
    </row>
    <row r="2433" spans="1:1" ht="41.25" customHeight="1" x14ac:dyDescent="0.25">
      <c r="A2433" s="78"/>
    </row>
    <row r="2434" spans="1:1" ht="41.25" customHeight="1" x14ac:dyDescent="0.25">
      <c r="A2434" s="78"/>
    </row>
    <row r="2435" spans="1:1" ht="41.25" customHeight="1" x14ac:dyDescent="0.25">
      <c r="A2435" s="78"/>
    </row>
    <row r="2436" spans="1:1" ht="41.25" customHeight="1" x14ac:dyDescent="0.25">
      <c r="A2436" s="78"/>
    </row>
    <row r="2437" spans="1:1" ht="41.25" customHeight="1" x14ac:dyDescent="0.25">
      <c r="A2437" s="78"/>
    </row>
    <row r="2438" spans="1:1" ht="41.25" customHeight="1" x14ac:dyDescent="0.25">
      <c r="A2438" s="78"/>
    </row>
    <row r="2439" spans="1:1" ht="41.25" customHeight="1" x14ac:dyDescent="0.25">
      <c r="A2439" s="78"/>
    </row>
    <row r="2440" spans="1:1" ht="41.25" customHeight="1" x14ac:dyDescent="0.25">
      <c r="A2440" s="78"/>
    </row>
    <row r="2441" spans="1:1" ht="41.25" customHeight="1" x14ac:dyDescent="0.25">
      <c r="A2441" s="78"/>
    </row>
    <row r="2442" spans="1:1" ht="41.25" customHeight="1" x14ac:dyDescent="0.25">
      <c r="A2442" s="78"/>
    </row>
    <row r="2443" spans="1:1" ht="41.25" customHeight="1" x14ac:dyDescent="0.25">
      <c r="A2443" s="78"/>
    </row>
    <row r="2444" spans="1:1" ht="41.25" customHeight="1" x14ac:dyDescent="0.25">
      <c r="A2444" s="78"/>
    </row>
    <row r="2445" spans="1:1" ht="41.25" customHeight="1" x14ac:dyDescent="0.25">
      <c r="A2445" s="78"/>
    </row>
    <row r="2446" spans="1:1" ht="41.25" customHeight="1" x14ac:dyDescent="0.25">
      <c r="A2446" s="78"/>
    </row>
    <row r="2447" spans="1:1" ht="41.25" customHeight="1" x14ac:dyDescent="0.25">
      <c r="A2447" s="78"/>
    </row>
    <row r="2448" spans="1:1" ht="41.25" customHeight="1" x14ac:dyDescent="0.25">
      <c r="A2448" s="78"/>
    </row>
    <row r="2449" spans="1:1" ht="41.25" customHeight="1" x14ac:dyDescent="0.25">
      <c r="A2449" s="78"/>
    </row>
    <row r="2450" spans="1:1" ht="41.25" customHeight="1" x14ac:dyDescent="0.25">
      <c r="A2450" s="78"/>
    </row>
    <row r="2451" spans="1:1" ht="41.25" customHeight="1" x14ac:dyDescent="0.25">
      <c r="A2451" s="78"/>
    </row>
    <row r="2452" spans="1:1" ht="41.25" customHeight="1" x14ac:dyDescent="0.25">
      <c r="A2452" s="78"/>
    </row>
    <row r="2453" spans="1:1" ht="41.25" customHeight="1" x14ac:dyDescent="0.25">
      <c r="A2453" s="78"/>
    </row>
    <row r="2454" spans="1:1" ht="41.25" customHeight="1" x14ac:dyDescent="0.25">
      <c r="A2454" s="78"/>
    </row>
    <row r="2455" spans="1:1" ht="41.25" customHeight="1" x14ac:dyDescent="0.25">
      <c r="A2455" s="78"/>
    </row>
    <row r="2456" spans="1:1" ht="41.25" customHeight="1" x14ac:dyDescent="0.25">
      <c r="A2456" s="78"/>
    </row>
    <row r="2457" spans="1:1" ht="41.25" customHeight="1" x14ac:dyDescent="0.25">
      <c r="A2457" s="78"/>
    </row>
    <row r="2458" spans="1:1" ht="41.25" customHeight="1" x14ac:dyDescent="0.25">
      <c r="A2458" s="78"/>
    </row>
    <row r="2459" spans="1:1" ht="41.25" customHeight="1" x14ac:dyDescent="0.25">
      <c r="A2459" s="78"/>
    </row>
    <row r="2460" spans="1:1" ht="41.25" customHeight="1" x14ac:dyDescent="0.25">
      <c r="A2460" s="78"/>
    </row>
    <row r="2461" spans="1:1" ht="41.25" customHeight="1" x14ac:dyDescent="0.25">
      <c r="A2461" s="78"/>
    </row>
    <row r="2462" spans="1:1" ht="41.25" customHeight="1" x14ac:dyDescent="0.25">
      <c r="A2462" s="78"/>
    </row>
    <row r="2463" spans="1:1" ht="41.25" customHeight="1" x14ac:dyDescent="0.25">
      <c r="A2463" s="78"/>
    </row>
    <row r="2464" spans="1:1" ht="41.25" customHeight="1" x14ac:dyDescent="0.25">
      <c r="A2464" s="78"/>
    </row>
    <row r="2465" spans="1:1" ht="41.25" customHeight="1" x14ac:dyDescent="0.25">
      <c r="A2465" s="78"/>
    </row>
    <row r="2466" spans="1:1" ht="41.25" customHeight="1" x14ac:dyDescent="0.25">
      <c r="A2466" s="78"/>
    </row>
    <row r="2467" spans="1:1" ht="41.25" customHeight="1" x14ac:dyDescent="0.25">
      <c r="A2467" s="78"/>
    </row>
    <row r="2468" spans="1:1" ht="41.25" customHeight="1" x14ac:dyDescent="0.25">
      <c r="A2468" s="78"/>
    </row>
    <row r="2469" spans="1:1" ht="41.25" customHeight="1" x14ac:dyDescent="0.25">
      <c r="A2469" s="78"/>
    </row>
    <row r="2470" spans="1:1" ht="41.25" customHeight="1" x14ac:dyDescent="0.25">
      <c r="A2470" s="78"/>
    </row>
    <row r="2471" spans="1:1" ht="41.25" customHeight="1" x14ac:dyDescent="0.25">
      <c r="A2471" s="78"/>
    </row>
    <row r="2472" spans="1:1" ht="41.25" customHeight="1" x14ac:dyDescent="0.25">
      <c r="A2472" s="78"/>
    </row>
    <row r="2473" spans="1:1" ht="41.25" customHeight="1" x14ac:dyDescent="0.25">
      <c r="A2473" s="78"/>
    </row>
    <row r="2474" spans="1:1" ht="41.25" customHeight="1" x14ac:dyDescent="0.25">
      <c r="A2474" s="78"/>
    </row>
    <row r="2475" spans="1:1" ht="41.25" customHeight="1" x14ac:dyDescent="0.25">
      <c r="A2475" s="78"/>
    </row>
    <row r="2476" spans="1:1" ht="41.25" customHeight="1" x14ac:dyDescent="0.25">
      <c r="A2476" s="78"/>
    </row>
    <row r="2477" spans="1:1" ht="41.25" customHeight="1" x14ac:dyDescent="0.25">
      <c r="A2477" s="78"/>
    </row>
    <row r="2478" spans="1:1" ht="41.25" customHeight="1" x14ac:dyDescent="0.25">
      <c r="A2478" s="78"/>
    </row>
    <row r="2479" spans="1:1" ht="41.25" customHeight="1" x14ac:dyDescent="0.25">
      <c r="A2479" s="78"/>
    </row>
    <row r="2480" spans="1:1" ht="41.25" customHeight="1" x14ac:dyDescent="0.25">
      <c r="A2480" s="78"/>
    </row>
    <row r="2481" spans="1:1" ht="41.25" customHeight="1" x14ac:dyDescent="0.25">
      <c r="A2481" s="78"/>
    </row>
    <row r="2482" spans="1:1" ht="41.25" customHeight="1" x14ac:dyDescent="0.25">
      <c r="A2482" s="78"/>
    </row>
    <row r="2483" spans="1:1" ht="41.25" customHeight="1" x14ac:dyDescent="0.25">
      <c r="A2483" s="78"/>
    </row>
    <row r="2484" spans="1:1" ht="41.25" customHeight="1" x14ac:dyDescent="0.25">
      <c r="A2484" s="78"/>
    </row>
    <row r="2485" spans="1:1" ht="41.25" customHeight="1" x14ac:dyDescent="0.25">
      <c r="A2485" s="78"/>
    </row>
    <row r="2486" spans="1:1" ht="41.25" customHeight="1" x14ac:dyDescent="0.25">
      <c r="A2486" s="78"/>
    </row>
    <row r="2487" spans="1:1" ht="41.25" customHeight="1" x14ac:dyDescent="0.25">
      <c r="A2487" s="78"/>
    </row>
    <row r="2488" spans="1:1" ht="41.25" customHeight="1" x14ac:dyDescent="0.25">
      <c r="A2488" s="78"/>
    </row>
    <row r="2489" spans="1:1" ht="41.25" customHeight="1" x14ac:dyDescent="0.25">
      <c r="A2489" s="78"/>
    </row>
    <row r="2490" spans="1:1" ht="41.25" customHeight="1" x14ac:dyDescent="0.25">
      <c r="A2490" s="78"/>
    </row>
    <row r="2491" spans="1:1" ht="41.25" customHeight="1" x14ac:dyDescent="0.25">
      <c r="A2491" s="78"/>
    </row>
    <row r="2492" spans="1:1" ht="41.25" customHeight="1" x14ac:dyDescent="0.25">
      <c r="A2492" s="78"/>
    </row>
    <row r="2493" spans="1:1" ht="41.25" customHeight="1" x14ac:dyDescent="0.25">
      <c r="A2493" s="78"/>
    </row>
    <row r="2494" spans="1:1" ht="41.25" customHeight="1" x14ac:dyDescent="0.25">
      <c r="A2494" s="78"/>
    </row>
    <row r="2495" spans="1:1" ht="41.25" customHeight="1" x14ac:dyDescent="0.25">
      <c r="A2495" s="78"/>
    </row>
    <row r="2496" spans="1:1" ht="41.25" customHeight="1" x14ac:dyDescent="0.25">
      <c r="A2496" s="78"/>
    </row>
    <row r="2497" spans="1:1" ht="41.25" customHeight="1" x14ac:dyDescent="0.25">
      <c r="A2497" s="78"/>
    </row>
    <row r="2498" spans="1:1" ht="41.25" customHeight="1" x14ac:dyDescent="0.25">
      <c r="A2498" s="78"/>
    </row>
    <row r="2499" spans="1:1" ht="41.25" customHeight="1" x14ac:dyDescent="0.25">
      <c r="A2499" s="78"/>
    </row>
    <row r="2500" spans="1:1" ht="41.25" customHeight="1" x14ac:dyDescent="0.25">
      <c r="A2500" s="78"/>
    </row>
    <row r="2501" spans="1:1" ht="41.25" customHeight="1" x14ac:dyDescent="0.25">
      <c r="A2501" s="78"/>
    </row>
    <row r="2502" spans="1:1" ht="41.25" customHeight="1" x14ac:dyDescent="0.25">
      <c r="A2502" s="78"/>
    </row>
    <row r="2503" spans="1:1" ht="41.25" customHeight="1" x14ac:dyDescent="0.25">
      <c r="A2503" s="78"/>
    </row>
    <row r="2504" spans="1:1" ht="41.25" customHeight="1" x14ac:dyDescent="0.25">
      <c r="A2504" s="78"/>
    </row>
    <row r="2505" spans="1:1" ht="41.25" customHeight="1" x14ac:dyDescent="0.25">
      <c r="A2505" s="78"/>
    </row>
    <row r="2506" spans="1:1" ht="41.25" customHeight="1" x14ac:dyDescent="0.25">
      <c r="A2506" s="78"/>
    </row>
    <row r="2507" spans="1:1" ht="41.25" customHeight="1" x14ac:dyDescent="0.25">
      <c r="A2507" s="78"/>
    </row>
    <row r="2508" spans="1:1" ht="41.25" customHeight="1" x14ac:dyDescent="0.25">
      <c r="A2508" s="78"/>
    </row>
    <row r="2509" spans="1:1" ht="41.25" customHeight="1" x14ac:dyDescent="0.25">
      <c r="A2509" s="78"/>
    </row>
    <row r="2510" spans="1:1" ht="41.25" customHeight="1" x14ac:dyDescent="0.25">
      <c r="A2510" s="78"/>
    </row>
    <row r="2511" spans="1:1" ht="41.25" customHeight="1" x14ac:dyDescent="0.25">
      <c r="A2511" s="78"/>
    </row>
    <row r="2512" spans="1:1" ht="41.25" customHeight="1" x14ac:dyDescent="0.25">
      <c r="A2512" s="78"/>
    </row>
    <row r="2513" spans="1:1" ht="41.25" customHeight="1" x14ac:dyDescent="0.25">
      <c r="A2513" s="78"/>
    </row>
    <row r="2514" spans="1:1" ht="41.25" customHeight="1" x14ac:dyDescent="0.25">
      <c r="A2514" s="78"/>
    </row>
    <row r="2515" spans="1:1" ht="41.25" customHeight="1" x14ac:dyDescent="0.25">
      <c r="A2515" s="78"/>
    </row>
    <row r="2516" spans="1:1" ht="41.25" customHeight="1" x14ac:dyDescent="0.25">
      <c r="A2516" s="78"/>
    </row>
    <row r="2517" spans="1:1" ht="41.25" customHeight="1" x14ac:dyDescent="0.25">
      <c r="A2517" s="78"/>
    </row>
    <row r="2518" spans="1:1" ht="41.25" customHeight="1" x14ac:dyDescent="0.25">
      <c r="A2518" s="78"/>
    </row>
    <row r="2519" spans="1:1" ht="41.25" customHeight="1" x14ac:dyDescent="0.25">
      <c r="A2519" s="78"/>
    </row>
    <row r="2520" spans="1:1" ht="41.25" customHeight="1" x14ac:dyDescent="0.25">
      <c r="A2520" s="78"/>
    </row>
    <row r="2521" spans="1:1" ht="41.25" customHeight="1" x14ac:dyDescent="0.25">
      <c r="A2521" s="78"/>
    </row>
    <row r="2522" spans="1:1" ht="41.25" customHeight="1" x14ac:dyDescent="0.25">
      <c r="A2522" s="78"/>
    </row>
    <row r="2523" spans="1:1" ht="41.25" customHeight="1" x14ac:dyDescent="0.25">
      <c r="A2523" s="78"/>
    </row>
    <row r="2524" spans="1:1" ht="41.25" customHeight="1" x14ac:dyDescent="0.25">
      <c r="A2524" s="78"/>
    </row>
    <row r="2525" spans="1:1" ht="41.25" customHeight="1" x14ac:dyDescent="0.25">
      <c r="A2525" s="78"/>
    </row>
    <row r="2526" spans="1:1" ht="41.25" customHeight="1" x14ac:dyDescent="0.25">
      <c r="A2526" s="78"/>
    </row>
    <row r="2527" spans="1:1" ht="41.25" customHeight="1" x14ac:dyDescent="0.25">
      <c r="A2527" s="78"/>
    </row>
    <row r="2528" spans="1:1" ht="41.25" customHeight="1" x14ac:dyDescent="0.25">
      <c r="A2528" s="78"/>
    </row>
    <row r="2529" spans="1:1" ht="41.25" customHeight="1" x14ac:dyDescent="0.25">
      <c r="A2529" s="78"/>
    </row>
    <row r="2530" spans="1:1" ht="41.25" customHeight="1" x14ac:dyDescent="0.25">
      <c r="A2530" s="78"/>
    </row>
    <row r="2531" spans="1:1" ht="41.25" customHeight="1" x14ac:dyDescent="0.25">
      <c r="A2531" s="78"/>
    </row>
    <row r="2532" spans="1:1" ht="41.25" customHeight="1" x14ac:dyDescent="0.25">
      <c r="A2532" s="78"/>
    </row>
    <row r="2533" spans="1:1" ht="41.25" customHeight="1" x14ac:dyDescent="0.25">
      <c r="A2533" s="78"/>
    </row>
    <row r="2534" spans="1:1" ht="41.25" customHeight="1" x14ac:dyDescent="0.25">
      <c r="A2534" s="78"/>
    </row>
    <row r="2535" spans="1:1" ht="41.25" customHeight="1" x14ac:dyDescent="0.25">
      <c r="A2535" s="78"/>
    </row>
    <row r="2536" spans="1:1" ht="41.25" customHeight="1" x14ac:dyDescent="0.25">
      <c r="A2536" s="78"/>
    </row>
    <row r="2537" spans="1:1" ht="41.25" customHeight="1" x14ac:dyDescent="0.25">
      <c r="A2537" s="78"/>
    </row>
    <row r="2538" spans="1:1" ht="41.25" customHeight="1" x14ac:dyDescent="0.25">
      <c r="A2538" s="78"/>
    </row>
    <row r="2539" spans="1:1" ht="41.25" customHeight="1" x14ac:dyDescent="0.25">
      <c r="A2539" s="78"/>
    </row>
    <row r="2540" spans="1:1" ht="41.25" customHeight="1" x14ac:dyDescent="0.25">
      <c r="A2540" s="78"/>
    </row>
    <row r="2541" spans="1:1" ht="41.25" customHeight="1" x14ac:dyDescent="0.25">
      <c r="A2541" s="78"/>
    </row>
    <row r="2542" spans="1:1" ht="41.25" customHeight="1" x14ac:dyDescent="0.25">
      <c r="A2542" s="78"/>
    </row>
    <row r="2543" spans="1:1" ht="41.25" customHeight="1" x14ac:dyDescent="0.25">
      <c r="A2543" s="78"/>
    </row>
    <row r="2544" spans="1:1" ht="41.25" customHeight="1" x14ac:dyDescent="0.25">
      <c r="A2544" s="78"/>
    </row>
    <row r="2545" spans="1:1" ht="41.25" customHeight="1" x14ac:dyDescent="0.25">
      <c r="A2545" s="78"/>
    </row>
    <row r="2546" spans="1:1" ht="41.25" customHeight="1" x14ac:dyDescent="0.25">
      <c r="A2546" s="78"/>
    </row>
    <row r="2547" spans="1:1" ht="41.25" customHeight="1" x14ac:dyDescent="0.25">
      <c r="A2547" s="78"/>
    </row>
    <row r="2548" spans="1:1" ht="41.25" customHeight="1" x14ac:dyDescent="0.25">
      <c r="A2548" s="78"/>
    </row>
    <row r="2549" spans="1:1" ht="41.25" customHeight="1" x14ac:dyDescent="0.25">
      <c r="A2549" s="78"/>
    </row>
    <row r="2550" spans="1:1" ht="41.25" customHeight="1" x14ac:dyDescent="0.25">
      <c r="A2550" s="78"/>
    </row>
    <row r="2551" spans="1:1" ht="41.25" customHeight="1" x14ac:dyDescent="0.25">
      <c r="A2551" s="78"/>
    </row>
    <row r="2552" spans="1:1" ht="41.25" customHeight="1" x14ac:dyDescent="0.25">
      <c r="A2552" s="78"/>
    </row>
    <row r="2553" spans="1:1" ht="41.25" customHeight="1" x14ac:dyDescent="0.25">
      <c r="A2553" s="78"/>
    </row>
    <row r="2554" spans="1:1" ht="41.25" customHeight="1" x14ac:dyDescent="0.25">
      <c r="A2554" s="78"/>
    </row>
    <row r="2555" spans="1:1" ht="41.25" customHeight="1" x14ac:dyDescent="0.25">
      <c r="A2555" s="78"/>
    </row>
    <row r="2556" spans="1:1" ht="41.25" customHeight="1" x14ac:dyDescent="0.25">
      <c r="A2556" s="78"/>
    </row>
    <row r="2557" spans="1:1" ht="41.25" customHeight="1" x14ac:dyDescent="0.25">
      <c r="A2557" s="78"/>
    </row>
    <row r="2558" spans="1:1" ht="41.25" customHeight="1" x14ac:dyDescent="0.25">
      <c r="A2558" s="78"/>
    </row>
    <row r="2559" spans="1:1" ht="41.25" customHeight="1" x14ac:dyDescent="0.25">
      <c r="A2559" s="78"/>
    </row>
    <row r="2560" spans="1:1" ht="41.25" customHeight="1" x14ac:dyDescent="0.25">
      <c r="A2560" s="78"/>
    </row>
    <row r="2561" spans="1:1" ht="41.25" customHeight="1" x14ac:dyDescent="0.25">
      <c r="A2561" s="78"/>
    </row>
    <row r="2562" spans="1:1" ht="41.25" customHeight="1" x14ac:dyDescent="0.25">
      <c r="A2562" s="78"/>
    </row>
    <row r="2563" spans="1:1" ht="41.25" customHeight="1" x14ac:dyDescent="0.25">
      <c r="A2563" s="78"/>
    </row>
    <row r="2564" spans="1:1" ht="41.25" customHeight="1" x14ac:dyDescent="0.25">
      <c r="A2564" s="78"/>
    </row>
    <row r="2565" spans="1:1" ht="41.25" customHeight="1" x14ac:dyDescent="0.25">
      <c r="A2565" s="78"/>
    </row>
    <row r="2566" spans="1:1" ht="41.25" customHeight="1" x14ac:dyDescent="0.25">
      <c r="A2566" s="78"/>
    </row>
    <row r="2567" spans="1:1" ht="41.25" customHeight="1" x14ac:dyDescent="0.25">
      <c r="A2567" s="78"/>
    </row>
    <row r="2568" spans="1:1" ht="41.25" customHeight="1" x14ac:dyDescent="0.25">
      <c r="A2568" s="78"/>
    </row>
    <row r="2569" spans="1:1" ht="41.25" customHeight="1" x14ac:dyDescent="0.25">
      <c r="A2569" s="78"/>
    </row>
    <row r="2570" spans="1:1" ht="41.25" customHeight="1" x14ac:dyDescent="0.25">
      <c r="A2570" s="78"/>
    </row>
    <row r="2571" spans="1:1" ht="41.25" customHeight="1" x14ac:dyDescent="0.25">
      <c r="A2571" s="78"/>
    </row>
    <row r="2572" spans="1:1" ht="41.25" customHeight="1" x14ac:dyDescent="0.25">
      <c r="A2572" s="78"/>
    </row>
    <row r="2573" spans="1:1" ht="41.25" customHeight="1" x14ac:dyDescent="0.25">
      <c r="A2573" s="78"/>
    </row>
    <row r="2574" spans="1:1" ht="41.25" customHeight="1" x14ac:dyDescent="0.25">
      <c r="A2574" s="78"/>
    </row>
    <row r="2575" spans="1:1" ht="41.25" customHeight="1" x14ac:dyDescent="0.25">
      <c r="A2575" s="78"/>
    </row>
    <row r="2576" spans="1:1" ht="41.25" customHeight="1" x14ac:dyDescent="0.25">
      <c r="A2576" s="78"/>
    </row>
    <row r="2577" spans="1:1" ht="41.25" customHeight="1" x14ac:dyDescent="0.25">
      <c r="A2577" s="78"/>
    </row>
    <row r="2578" spans="1:1" ht="41.25" customHeight="1" x14ac:dyDescent="0.25">
      <c r="A2578" s="78"/>
    </row>
    <row r="2579" spans="1:1" ht="41.25" customHeight="1" x14ac:dyDescent="0.25">
      <c r="A2579" s="78"/>
    </row>
    <row r="2580" spans="1:1" ht="41.25" customHeight="1" x14ac:dyDescent="0.25">
      <c r="A2580" s="78"/>
    </row>
    <row r="2581" spans="1:1" ht="41.25" customHeight="1" x14ac:dyDescent="0.25">
      <c r="A2581" s="78"/>
    </row>
    <row r="2582" spans="1:1" ht="41.25" customHeight="1" x14ac:dyDescent="0.25">
      <c r="A2582" s="78"/>
    </row>
    <row r="2583" spans="1:1" ht="41.25" customHeight="1" x14ac:dyDescent="0.25">
      <c r="A2583" s="78"/>
    </row>
    <row r="2584" spans="1:1" ht="41.25" customHeight="1" x14ac:dyDescent="0.25">
      <c r="A2584" s="78"/>
    </row>
    <row r="2585" spans="1:1" ht="41.25" customHeight="1" x14ac:dyDescent="0.25">
      <c r="A2585" s="78"/>
    </row>
    <row r="2586" spans="1:1" ht="41.25" customHeight="1" x14ac:dyDescent="0.25">
      <c r="A2586" s="78"/>
    </row>
    <row r="2587" spans="1:1" ht="41.25" customHeight="1" x14ac:dyDescent="0.25">
      <c r="A2587" s="78"/>
    </row>
    <row r="2588" spans="1:1" ht="41.25" customHeight="1" x14ac:dyDescent="0.25">
      <c r="A2588" s="78"/>
    </row>
    <row r="2589" spans="1:1" ht="41.25" customHeight="1" x14ac:dyDescent="0.25">
      <c r="A2589" s="78"/>
    </row>
    <row r="2590" spans="1:1" ht="41.25" customHeight="1" x14ac:dyDescent="0.25">
      <c r="A2590" s="78"/>
    </row>
    <row r="2591" spans="1:1" ht="41.25" customHeight="1" x14ac:dyDescent="0.25">
      <c r="A2591" s="78"/>
    </row>
    <row r="2592" spans="1:1" ht="41.25" customHeight="1" x14ac:dyDescent="0.25">
      <c r="A2592" s="78"/>
    </row>
    <row r="2593" spans="1:1" ht="41.25" customHeight="1" x14ac:dyDescent="0.25">
      <c r="A2593" s="78"/>
    </row>
    <row r="2594" spans="1:1" ht="41.25" customHeight="1" x14ac:dyDescent="0.25">
      <c r="A2594" s="78"/>
    </row>
    <row r="2595" spans="1:1" ht="41.25" customHeight="1" x14ac:dyDescent="0.25">
      <c r="A2595" s="78"/>
    </row>
    <row r="2596" spans="1:1" ht="41.25" customHeight="1" x14ac:dyDescent="0.25">
      <c r="A2596" s="78"/>
    </row>
    <row r="2597" spans="1:1" ht="41.25" customHeight="1" x14ac:dyDescent="0.25">
      <c r="A2597" s="78"/>
    </row>
    <row r="2598" spans="1:1" ht="41.25" customHeight="1" x14ac:dyDescent="0.25">
      <c r="A2598" s="78"/>
    </row>
    <row r="2599" spans="1:1" ht="41.25" customHeight="1" x14ac:dyDescent="0.25">
      <c r="A2599" s="78"/>
    </row>
    <row r="2600" spans="1:1" ht="41.25" customHeight="1" x14ac:dyDescent="0.25">
      <c r="A2600" s="78"/>
    </row>
    <row r="2601" spans="1:1" ht="41.25" customHeight="1" x14ac:dyDescent="0.25">
      <c r="A2601" s="78"/>
    </row>
    <row r="2602" spans="1:1" ht="41.25" customHeight="1" x14ac:dyDescent="0.25">
      <c r="A2602" s="78"/>
    </row>
    <row r="2603" spans="1:1" ht="41.25" customHeight="1" x14ac:dyDescent="0.25">
      <c r="A2603" s="78"/>
    </row>
    <row r="2604" spans="1:1" ht="41.25" customHeight="1" x14ac:dyDescent="0.25">
      <c r="A2604" s="78"/>
    </row>
    <row r="2605" spans="1:1" ht="41.25" customHeight="1" x14ac:dyDescent="0.25">
      <c r="A2605" s="78"/>
    </row>
    <row r="2606" spans="1:1" ht="41.25" customHeight="1" x14ac:dyDescent="0.25">
      <c r="A2606" s="78"/>
    </row>
    <row r="2607" spans="1:1" ht="41.25" customHeight="1" x14ac:dyDescent="0.25">
      <c r="A2607" s="78"/>
    </row>
    <row r="2608" spans="1:1" ht="41.25" customHeight="1" x14ac:dyDescent="0.25">
      <c r="A2608" s="78"/>
    </row>
    <row r="2609" spans="1:1" ht="41.25" customHeight="1" x14ac:dyDescent="0.25">
      <c r="A2609" s="78"/>
    </row>
    <row r="2610" spans="1:1" ht="41.25" customHeight="1" x14ac:dyDescent="0.25">
      <c r="A2610" s="78"/>
    </row>
    <row r="2611" spans="1:1" ht="41.25" customHeight="1" x14ac:dyDescent="0.25">
      <c r="A2611" s="78"/>
    </row>
    <row r="2612" spans="1:1" ht="41.25" customHeight="1" x14ac:dyDescent="0.25">
      <c r="A2612" s="78"/>
    </row>
    <row r="2613" spans="1:1" ht="41.25" customHeight="1" x14ac:dyDescent="0.25">
      <c r="A2613" s="78"/>
    </row>
    <row r="2614" spans="1:1" ht="41.25" customHeight="1" x14ac:dyDescent="0.25">
      <c r="A2614" s="78"/>
    </row>
    <row r="2615" spans="1:1" ht="41.25" customHeight="1" x14ac:dyDescent="0.25">
      <c r="A2615" s="78"/>
    </row>
    <row r="2616" spans="1:1" ht="41.25" customHeight="1" x14ac:dyDescent="0.25">
      <c r="A2616" s="78"/>
    </row>
    <row r="2617" spans="1:1" ht="41.25" customHeight="1" x14ac:dyDescent="0.25">
      <c r="A2617" s="78"/>
    </row>
    <row r="2618" spans="1:1" ht="41.25" customHeight="1" x14ac:dyDescent="0.25">
      <c r="A2618" s="78"/>
    </row>
    <row r="2619" spans="1:1" ht="41.25" customHeight="1" x14ac:dyDescent="0.25">
      <c r="A2619" s="78"/>
    </row>
    <row r="2620" spans="1:1" ht="41.25" customHeight="1" x14ac:dyDescent="0.25">
      <c r="A2620" s="78"/>
    </row>
    <row r="2621" spans="1:1" ht="41.25" customHeight="1" x14ac:dyDescent="0.25">
      <c r="A2621" s="78"/>
    </row>
    <row r="2622" spans="1:1" ht="41.25" customHeight="1" x14ac:dyDescent="0.25">
      <c r="A2622" s="78"/>
    </row>
    <row r="2623" spans="1:1" ht="41.25" customHeight="1" x14ac:dyDescent="0.25">
      <c r="A2623" s="78"/>
    </row>
    <row r="2624" spans="1:1" ht="41.25" customHeight="1" x14ac:dyDescent="0.25">
      <c r="A2624" s="78"/>
    </row>
    <row r="2625" spans="1:1" ht="41.25" customHeight="1" x14ac:dyDescent="0.25">
      <c r="A2625" s="78"/>
    </row>
    <row r="2626" spans="1:1" ht="41.25" customHeight="1" x14ac:dyDescent="0.25">
      <c r="A2626" s="78"/>
    </row>
    <row r="2627" spans="1:1" ht="41.25" customHeight="1" x14ac:dyDescent="0.25">
      <c r="A2627" s="78"/>
    </row>
    <row r="2628" spans="1:1" ht="41.25" customHeight="1" x14ac:dyDescent="0.25">
      <c r="A2628" s="78"/>
    </row>
    <row r="2629" spans="1:1" ht="41.25" customHeight="1" x14ac:dyDescent="0.25">
      <c r="A2629" s="78"/>
    </row>
    <row r="2630" spans="1:1" ht="41.25" customHeight="1" x14ac:dyDescent="0.25">
      <c r="A2630" s="78"/>
    </row>
    <row r="2631" spans="1:1" ht="41.25" customHeight="1" x14ac:dyDescent="0.25">
      <c r="A2631" s="78"/>
    </row>
    <row r="2632" spans="1:1" ht="41.25" customHeight="1" x14ac:dyDescent="0.25">
      <c r="A2632" s="78"/>
    </row>
    <row r="2633" spans="1:1" ht="41.25" customHeight="1" x14ac:dyDescent="0.25">
      <c r="A2633" s="78"/>
    </row>
    <row r="2634" spans="1:1" ht="41.25" customHeight="1" x14ac:dyDescent="0.25">
      <c r="A2634" s="78"/>
    </row>
    <row r="2635" spans="1:1" ht="41.25" customHeight="1" x14ac:dyDescent="0.25">
      <c r="A2635" s="78"/>
    </row>
    <row r="2636" spans="1:1" ht="41.25" customHeight="1" x14ac:dyDescent="0.25">
      <c r="A2636" s="78"/>
    </row>
    <row r="2637" spans="1:1" ht="41.25" customHeight="1" x14ac:dyDescent="0.25">
      <c r="A2637" s="78"/>
    </row>
    <row r="2638" spans="1:1" ht="41.25" customHeight="1" x14ac:dyDescent="0.25">
      <c r="A2638" s="78"/>
    </row>
    <row r="2639" spans="1:1" ht="41.25" customHeight="1" x14ac:dyDescent="0.25">
      <c r="A2639" s="78"/>
    </row>
    <row r="2640" spans="1:1" ht="41.25" customHeight="1" x14ac:dyDescent="0.25">
      <c r="A2640" s="78"/>
    </row>
    <row r="2641" spans="1:1" ht="41.25" customHeight="1" x14ac:dyDescent="0.25">
      <c r="A2641" s="78"/>
    </row>
    <row r="2642" spans="1:1" ht="41.25" customHeight="1" x14ac:dyDescent="0.25">
      <c r="A2642" s="78"/>
    </row>
    <row r="2643" spans="1:1" ht="41.25" customHeight="1" x14ac:dyDescent="0.25">
      <c r="A2643" s="78"/>
    </row>
    <row r="2644" spans="1:1" ht="41.25" customHeight="1" x14ac:dyDescent="0.25">
      <c r="A2644" s="78"/>
    </row>
    <row r="2645" spans="1:1" ht="41.25" customHeight="1" x14ac:dyDescent="0.25">
      <c r="A2645" s="78"/>
    </row>
    <row r="2646" spans="1:1" ht="41.25" customHeight="1" x14ac:dyDescent="0.25">
      <c r="A2646" s="78"/>
    </row>
    <row r="2647" spans="1:1" ht="41.25" customHeight="1" x14ac:dyDescent="0.25">
      <c r="A2647" s="78"/>
    </row>
    <row r="2648" spans="1:1" ht="41.25" customHeight="1" x14ac:dyDescent="0.25">
      <c r="A2648" s="78"/>
    </row>
    <row r="2649" spans="1:1" ht="41.25" customHeight="1" x14ac:dyDescent="0.25">
      <c r="A2649" s="78"/>
    </row>
    <row r="2650" spans="1:1" ht="41.25" customHeight="1" x14ac:dyDescent="0.25">
      <c r="A2650" s="78"/>
    </row>
    <row r="2651" spans="1:1" ht="41.25" customHeight="1" x14ac:dyDescent="0.25">
      <c r="A2651" s="78"/>
    </row>
    <row r="2652" spans="1:1" ht="41.25" customHeight="1" x14ac:dyDescent="0.25">
      <c r="A2652" s="78"/>
    </row>
    <row r="2653" spans="1:1" ht="41.25" customHeight="1" x14ac:dyDescent="0.25">
      <c r="A2653" s="78"/>
    </row>
    <row r="2654" spans="1:1" ht="41.25" customHeight="1" x14ac:dyDescent="0.25">
      <c r="A2654" s="78"/>
    </row>
    <row r="2655" spans="1:1" ht="41.25" customHeight="1" x14ac:dyDescent="0.25">
      <c r="A2655" s="78"/>
    </row>
    <row r="2656" spans="1:1" ht="41.25" customHeight="1" x14ac:dyDescent="0.25">
      <c r="A2656" s="78"/>
    </row>
    <row r="2657" spans="1:1" ht="41.25" customHeight="1" x14ac:dyDescent="0.25">
      <c r="A2657" s="78"/>
    </row>
    <row r="2658" spans="1:1" ht="41.25" customHeight="1" x14ac:dyDescent="0.25">
      <c r="A2658" s="78"/>
    </row>
    <row r="2659" spans="1:1" ht="41.25" customHeight="1" x14ac:dyDescent="0.25">
      <c r="A2659" s="78"/>
    </row>
    <row r="2660" spans="1:1" ht="41.25" customHeight="1" x14ac:dyDescent="0.25">
      <c r="A2660" s="78"/>
    </row>
    <row r="2661" spans="1:1" ht="41.25" customHeight="1" x14ac:dyDescent="0.25">
      <c r="A2661" s="78"/>
    </row>
    <row r="2662" spans="1:1" ht="41.25" customHeight="1" x14ac:dyDescent="0.25">
      <c r="A2662" s="78"/>
    </row>
    <row r="2663" spans="1:1" ht="41.25" customHeight="1" x14ac:dyDescent="0.25">
      <c r="A2663" s="78"/>
    </row>
    <row r="2664" spans="1:1" ht="41.25" customHeight="1" x14ac:dyDescent="0.25">
      <c r="A2664" s="78"/>
    </row>
    <row r="2665" spans="1:1" ht="41.25" customHeight="1" x14ac:dyDescent="0.25">
      <c r="A2665" s="78"/>
    </row>
    <row r="2666" spans="1:1" ht="41.25" customHeight="1" x14ac:dyDescent="0.25">
      <c r="A2666" s="78"/>
    </row>
    <row r="2667" spans="1:1" ht="41.25" customHeight="1" x14ac:dyDescent="0.25">
      <c r="A2667" s="78"/>
    </row>
    <row r="2668" spans="1:1" ht="41.25" customHeight="1" x14ac:dyDescent="0.25">
      <c r="A2668" s="78"/>
    </row>
    <row r="2669" spans="1:1" ht="41.25" customHeight="1" x14ac:dyDescent="0.25">
      <c r="A2669" s="78"/>
    </row>
    <row r="2670" spans="1:1" ht="41.25" customHeight="1" x14ac:dyDescent="0.25">
      <c r="A2670" s="78"/>
    </row>
    <row r="2671" spans="1:1" ht="41.25" customHeight="1" x14ac:dyDescent="0.25">
      <c r="A2671" s="78"/>
    </row>
    <row r="2672" spans="1:1" ht="41.25" customHeight="1" x14ac:dyDescent="0.25">
      <c r="A2672" s="78"/>
    </row>
    <row r="2673" spans="1:1" ht="41.25" customHeight="1" x14ac:dyDescent="0.25">
      <c r="A2673" s="78"/>
    </row>
    <row r="2674" spans="1:1" ht="41.25" customHeight="1" x14ac:dyDescent="0.25">
      <c r="A2674" s="78"/>
    </row>
    <row r="2675" spans="1:1" ht="41.25" customHeight="1" x14ac:dyDescent="0.25">
      <c r="A2675" s="78"/>
    </row>
    <row r="2676" spans="1:1" ht="41.25" customHeight="1" x14ac:dyDescent="0.25">
      <c r="A2676" s="78"/>
    </row>
    <row r="2677" spans="1:1" ht="41.25" customHeight="1" x14ac:dyDescent="0.25">
      <c r="A2677" s="78"/>
    </row>
    <row r="2678" spans="1:1" ht="41.25" customHeight="1" x14ac:dyDescent="0.25">
      <c r="A2678" s="78"/>
    </row>
    <row r="2679" spans="1:1" ht="41.25" customHeight="1" x14ac:dyDescent="0.25">
      <c r="A2679" s="78"/>
    </row>
    <row r="2680" spans="1:1" ht="41.25" customHeight="1" x14ac:dyDescent="0.25">
      <c r="A2680" s="78"/>
    </row>
    <row r="2681" spans="1:1" ht="41.25" customHeight="1" x14ac:dyDescent="0.25">
      <c r="A2681" s="78"/>
    </row>
    <row r="2682" spans="1:1" ht="41.25" customHeight="1" x14ac:dyDescent="0.25">
      <c r="A2682" s="78"/>
    </row>
    <row r="2683" spans="1:1" ht="41.25" customHeight="1" x14ac:dyDescent="0.25">
      <c r="A2683" s="78"/>
    </row>
    <row r="2684" spans="1:1" ht="41.25" customHeight="1" x14ac:dyDescent="0.25">
      <c r="A2684" s="78"/>
    </row>
    <row r="2685" spans="1:1" ht="41.25" customHeight="1" x14ac:dyDescent="0.25">
      <c r="A2685" s="78"/>
    </row>
    <row r="2686" spans="1:1" ht="41.25" customHeight="1" x14ac:dyDescent="0.25">
      <c r="A2686" s="78"/>
    </row>
    <row r="2687" spans="1:1" ht="41.25" customHeight="1" x14ac:dyDescent="0.25">
      <c r="A2687" s="78"/>
    </row>
    <row r="2688" spans="1:1" ht="41.25" customHeight="1" x14ac:dyDescent="0.25">
      <c r="A2688" s="78"/>
    </row>
    <row r="2689" spans="1:1" ht="41.25" customHeight="1" x14ac:dyDescent="0.25">
      <c r="A2689" s="78"/>
    </row>
    <row r="2690" spans="1:1" ht="41.25" customHeight="1" x14ac:dyDescent="0.25">
      <c r="A2690" s="78"/>
    </row>
    <row r="2691" spans="1:1" ht="41.25" customHeight="1" x14ac:dyDescent="0.25">
      <c r="A2691" s="78"/>
    </row>
    <row r="2692" spans="1:1" ht="41.25" customHeight="1" x14ac:dyDescent="0.25">
      <c r="A2692" s="78"/>
    </row>
    <row r="2693" spans="1:1" ht="41.25" customHeight="1" x14ac:dyDescent="0.25">
      <c r="A2693" s="78"/>
    </row>
    <row r="2694" spans="1:1" ht="41.25" customHeight="1" x14ac:dyDescent="0.25">
      <c r="A2694" s="78"/>
    </row>
    <row r="2695" spans="1:1" ht="41.25" customHeight="1" x14ac:dyDescent="0.25">
      <c r="A2695" s="78"/>
    </row>
    <row r="2696" spans="1:1" ht="41.25" customHeight="1" x14ac:dyDescent="0.25">
      <c r="A2696" s="78"/>
    </row>
    <row r="2697" spans="1:1" ht="41.25" customHeight="1" x14ac:dyDescent="0.25">
      <c r="A2697" s="78"/>
    </row>
    <row r="2698" spans="1:1" ht="41.25" customHeight="1" x14ac:dyDescent="0.25">
      <c r="A2698" s="78"/>
    </row>
    <row r="2699" spans="1:1" ht="41.25" customHeight="1" x14ac:dyDescent="0.25">
      <c r="A2699" s="78"/>
    </row>
    <row r="2700" spans="1:1" ht="41.25" customHeight="1" x14ac:dyDescent="0.25">
      <c r="A2700" s="78"/>
    </row>
    <row r="2701" spans="1:1" ht="41.25" customHeight="1" x14ac:dyDescent="0.25">
      <c r="A2701" s="78"/>
    </row>
    <row r="2702" spans="1:1" ht="41.25" customHeight="1" x14ac:dyDescent="0.25">
      <c r="A2702" s="78"/>
    </row>
    <row r="2703" spans="1:1" ht="41.25" customHeight="1" x14ac:dyDescent="0.25">
      <c r="A2703" s="78"/>
    </row>
    <row r="2704" spans="1:1" ht="41.25" customHeight="1" x14ac:dyDescent="0.25">
      <c r="A2704" s="78"/>
    </row>
    <row r="2705" spans="1:1" ht="41.25" customHeight="1" x14ac:dyDescent="0.25">
      <c r="A2705" s="78"/>
    </row>
    <row r="2706" spans="1:1" ht="41.25" customHeight="1" x14ac:dyDescent="0.25">
      <c r="A2706" s="78"/>
    </row>
    <row r="2707" spans="1:1" ht="41.25" customHeight="1" x14ac:dyDescent="0.25">
      <c r="A2707" s="78"/>
    </row>
    <row r="2708" spans="1:1" ht="41.25" customHeight="1" x14ac:dyDescent="0.25">
      <c r="A2708" s="78"/>
    </row>
    <row r="2709" spans="1:1" ht="41.25" customHeight="1" x14ac:dyDescent="0.25">
      <c r="A2709" s="78"/>
    </row>
    <row r="2710" spans="1:1" ht="41.25" customHeight="1" x14ac:dyDescent="0.25">
      <c r="A2710" s="78"/>
    </row>
    <row r="2711" spans="1:1" ht="41.25" customHeight="1" x14ac:dyDescent="0.25">
      <c r="A2711" s="78"/>
    </row>
    <row r="2712" spans="1:1" ht="41.25" customHeight="1" x14ac:dyDescent="0.25">
      <c r="A2712" s="78"/>
    </row>
    <row r="2713" spans="1:1" ht="41.25" customHeight="1" x14ac:dyDescent="0.25">
      <c r="A2713" s="78"/>
    </row>
    <row r="2714" spans="1:1" ht="41.25" customHeight="1" x14ac:dyDescent="0.25">
      <c r="A2714" s="78"/>
    </row>
    <row r="2715" spans="1:1" ht="41.25" customHeight="1" x14ac:dyDescent="0.25">
      <c r="A2715" s="78"/>
    </row>
    <row r="2716" spans="1:1" ht="41.25" customHeight="1" x14ac:dyDescent="0.25">
      <c r="A2716" s="78"/>
    </row>
    <row r="2717" spans="1:1" ht="41.25" customHeight="1" x14ac:dyDescent="0.25">
      <c r="A2717" s="78"/>
    </row>
    <row r="2718" spans="1:1" ht="41.25" customHeight="1" x14ac:dyDescent="0.25">
      <c r="A2718" s="78"/>
    </row>
    <row r="2719" spans="1:1" ht="41.25" customHeight="1" x14ac:dyDescent="0.25">
      <c r="A2719" s="78"/>
    </row>
    <row r="2720" spans="1:1" ht="41.25" customHeight="1" x14ac:dyDescent="0.25">
      <c r="A2720" s="78"/>
    </row>
    <row r="2721" spans="1:1" ht="41.25" customHeight="1" x14ac:dyDescent="0.25">
      <c r="A2721" s="78"/>
    </row>
    <row r="2722" spans="1:1" ht="41.25" customHeight="1" x14ac:dyDescent="0.25">
      <c r="A2722" s="78"/>
    </row>
    <row r="2723" spans="1:1" ht="41.25" customHeight="1" x14ac:dyDescent="0.25">
      <c r="A2723" s="78"/>
    </row>
    <row r="2724" spans="1:1" ht="41.25" customHeight="1" x14ac:dyDescent="0.25">
      <c r="A2724" s="78"/>
    </row>
    <row r="2725" spans="1:1" ht="41.25" customHeight="1" x14ac:dyDescent="0.25">
      <c r="A2725" s="78"/>
    </row>
    <row r="2726" spans="1:1" ht="41.25" customHeight="1" x14ac:dyDescent="0.25">
      <c r="A2726" s="78"/>
    </row>
    <row r="2727" spans="1:1" ht="41.25" customHeight="1" x14ac:dyDescent="0.25">
      <c r="A2727" s="78"/>
    </row>
    <row r="2728" spans="1:1" ht="41.25" customHeight="1" x14ac:dyDescent="0.25">
      <c r="A2728" s="78"/>
    </row>
    <row r="2729" spans="1:1" ht="41.25" customHeight="1" x14ac:dyDescent="0.25">
      <c r="A2729" s="78"/>
    </row>
    <row r="2730" spans="1:1" ht="41.25" customHeight="1" x14ac:dyDescent="0.25">
      <c r="A2730" s="78"/>
    </row>
    <row r="2731" spans="1:1" ht="41.25" customHeight="1" x14ac:dyDescent="0.25">
      <c r="A2731" s="78"/>
    </row>
    <row r="2732" spans="1:1" ht="41.25" customHeight="1" x14ac:dyDescent="0.25">
      <c r="A2732" s="78"/>
    </row>
    <row r="2733" spans="1:1" ht="41.25" customHeight="1" x14ac:dyDescent="0.25">
      <c r="A2733" s="78"/>
    </row>
    <row r="2734" spans="1:1" ht="41.25" customHeight="1" x14ac:dyDescent="0.25">
      <c r="A2734" s="78"/>
    </row>
    <row r="2735" spans="1:1" ht="41.25" customHeight="1" x14ac:dyDescent="0.25">
      <c r="A2735" s="78"/>
    </row>
    <row r="2736" spans="1:1" ht="41.25" customHeight="1" x14ac:dyDescent="0.25">
      <c r="A2736" s="78"/>
    </row>
    <row r="2737" spans="1:1" ht="41.25" customHeight="1" x14ac:dyDescent="0.25">
      <c r="A2737" s="78"/>
    </row>
    <row r="2738" spans="1:1" ht="41.25" customHeight="1" x14ac:dyDescent="0.25">
      <c r="A2738" s="78"/>
    </row>
    <row r="2739" spans="1:1" ht="41.25" customHeight="1" x14ac:dyDescent="0.25">
      <c r="A2739" s="78"/>
    </row>
    <row r="2740" spans="1:1" ht="41.25" customHeight="1" x14ac:dyDescent="0.25">
      <c r="A2740" s="78"/>
    </row>
    <row r="2741" spans="1:1" ht="41.25" customHeight="1" x14ac:dyDescent="0.25">
      <c r="A2741" s="78"/>
    </row>
    <row r="2742" spans="1:1" ht="41.25" customHeight="1" x14ac:dyDescent="0.25">
      <c r="A2742" s="78"/>
    </row>
    <row r="2743" spans="1:1" ht="41.25" customHeight="1" x14ac:dyDescent="0.25">
      <c r="A2743" s="78"/>
    </row>
    <row r="2744" spans="1:1" ht="41.25" customHeight="1" x14ac:dyDescent="0.25">
      <c r="A2744" s="78"/>
    </row>
    <row r="2745" spans="1:1" ht="41.25" customHeight="1" x14ac:dyDescent="0.25">
      <c r="A2745" s="78"/>
    </row>
    <row r="2746" spans="1:1" ht="41.25" customHeight="1" x14ac:dyDescent="0.25">
      <c r="A2746" s="78"/>
    </row>
    <row r="2747" spans="1:1" ht="41.25" customHeight="1" x14ac:dyDescent="0.25">
      <c r="A2747" s="78"/>
    </row>
    <row r="2748" spans="1:1" ht="41.25" customHeight="1" x14ac:dyDescent="0.25">
      <c r="A2748" s="78"/>
    </row>
    <row r="2749" spans="1:1" ht="41.25" customHeight="1" x14ac:dyDescent="0.25">
      <c r="A2749" s="78"/>
    </row>
    <row r="2750" spans="1:1" ht="41.25" customHeight="1" x14ac:dyDescent="0.25">
      <c r="A2750" s="78"/>
    </row>
    <row r="2751" spans="1:1" ht="41.25" customHeight="1" x14ac:dyDescent="0.25">
      <c r="A2751" s="78"/>
    </row>
    <row r="2752" spans="1:1" ht="41.25" customHeight="1" x14ac:dyDescent="0.25">
      <c r="A2752" s="78"/>
    </row>
    <row r="2753" spans="1:1" ht="41.25" customHeight="1" x14ac:dyDescent="0.25">
      <c r="A2753" s="78"/>
    </row>
    <row r="2754" spans="1:1" ht="41.25" customHeight="1" x14ac:dyDescent="0.25">
      <c r="A2754" s="78"/>
    </row>
    <row r="2755" spans="1:1" ht="41.25" customHeight="1" x14ac:dyDescent="0.25">
      <c r="A2755" s="78"/>
    </row>
    <row r="2756" spans="1:1" ht="41.25" customHeight="1" x14ac:dyDescent="0.25">
      <c r="A2756" s="78"/>
    </row>
    <row r="2757" spans="1:1" ht="41.25" customHeight="1" x14ac:dyDescent="0.25">
      <c r="A2757" s="78"/>
    </row>
    <row r="2758" spans="1:1" ht="41.25" customHeight="1" x14ac:dyDescent="0.25">
      <c r="A2758" s="78"/>
    </row>
    <row r="2759" spans="1:1" ht="41.25" customHeight="1" x14ac:dyDescent="0.25">
      <c r="A2759" s="78"/>
    </row>
    <row r="2760" spans="1:1" ht="41.25" customHeight="1" x14ac:dyDescent="0.25">
      <c r="A2760" s="78"/>
    </row>
    <row r="2761" spans="1:1" ht="41.25" customHeight="1" x14ac:dyDescent="0.25">
      <c r="A2761" s="78"/>
    </row>
    <row r="2762" spans="1:1" ht="41.25" customHeight="1" x14ac:dyDescent="0.25">
      <c r="A2762" s="78"/>
    </row>
    <row r="2763" spans="1:1" ht="41.25" customHeight="1" x14ac:dyDescent="0.25">
      <c r="A2763" s="78"/>
    </row>
    <row r="2764" spans="1:1" ht="41.25" customHeight="1" x14ac:dyDescent="0.25">
      <c r="A2764" s="78"/>
    </row>
    <row r="2765" spans="1:1" ht="41.25" customHeight="1" x14ac:dyDescent="0.25">
      <c r="A2765" s="78"/>
    </row>
    <row r="2766" spans="1:1" ht="41.25" customHeight="1" x14ac:dyDescent="0.25">
      <c r="A2766" s="78"/>
    </row>
    <row r="2767" spans="1:1" ht="41.25" customHeight="1" x14ac:dyDescent="0.25">
      <c r="A2767" s="78"/>
    </row>
    <row r="2768" spans="1:1" ht="41.25" customHeight="1" x14ac:dyDescent="0.25">
      <c r="A2768" s="78"/>
    </row>
    <row r="2769" spans="1:1" ht="41.25" customHeight="1" x14ac:dyDescent="0.25">
      <c r="A2769" s="78"/>
    </row>
    <row r="2770" spans="1:1" ht="41.25" customHeight="1" x14ac:dyDescent="0.25">
      <c r="A2770" s="78"/>
    </row>
    <row r="2771" spans="1:1" ht="41.25" customHeight="1" x14ac:dyDescent="0.25">
      <c r="A2771" s="78"/>
    </row>
    <row r="2772" spans="1:1" ht="41.25" customHeight="1" x14ac:dyDescent="0.25">
      <c r="A2772" s="78"/>
    </row>
    <row r="2773" spans="1:1" ht="41.25" customHeight="1" x14ac:dyDescent="0.25">
      <c r="A2773" s="78"/>
    </row>
    <row r="2774" spans="1:1" ht="41.25" customHeight="1" x14ac:dyDescent="0.25">
      <c r="A2774" s="78"/>
    </row>
    <row r="2775" spans="1:1" ht="41.25" customHeight="1" x14ac:dyDescent="0.25">
      <c r="A2775" s="78"/>
    </row>
    <row r="2776" spans="1:1" ht="41.25" customHeight="1" x14ac:dyDescent="0.25">
      <c r="A2776" s="78"/>
    </row>
    <row r="2777" spans="1:1" ht="41.25" customHeight="1" x14ac:dyDescent="0.25">
      <c r="A2777" s="78"/>
    </row>
    <row r="2778" spans="1:1" ht="41.25" customHeight="1" x14ac:dyDescent="0.25">
      <c r="A2778" s="78"/>
    </row>
    <row r="2779" spans="1:1" ht="41.25" customHeight="1" x14ac:dyDescent="0.25">
      <c r="A2779" s="78"/>
    </row>
    <row r="2780" spans="1:1" ht="41.25" customHeight="1" x14ac:dyDescent="0.25">
      <c r="A2780" s="78"/>
    </row>
    <row r="2781" spans="1:1" ht="41.25" customHeight="1" x14ac:dyDescent="0.25">
      <c r="A2781" s="78"/>
    </row>
    <row r="2782" spans="1:1" ht="41.25" customHeight="1" x14ac:dyDescent="0.25">
      <c r="A2782" s="78"/>
    </row>
    <row r="2783" spans="1:1" ht="41.25" customHeight="1" x14ac:dyDescent="0.25">
      <c r="A2783" s="78"/>
    </row>
    <row r="2784" spans="1:1" ht="41.25" customHeight="1" x14ac:dyDescent="0.25">
      <c r="A2784" s="78"/>
    </row>
    <row r="2785" spans="1:1" ht="41.25" customHeight="1" x14ac:dyDescent="0.25">
      <c r="A2785" s="78"/>
    </row>
    <row r="2786" spans="1:1" ht="41.25" customHeight="1" x14ac:dyDescent="0.25">
      <c r="A2786" s="78"/>
    </row>
    <row r="2787" spans="1:1" ht="41.25" customHeight="1" x14ac:dyDescent="0.25">
      <c r="A2787" s="78"/>
    </row>
    <row r="2788" spans="1:1" ht="41.25" customHeight="1" x14ac:dyDescent="0.25">
      <c r="A2788" s="78"/>
    </row>
    <row r="2789" spans="1:1" ht="41.25" customHeight="1" x14ac:dyDescent="0.25">
      <c r="A2789" s="78"/>
    </row>
    <row r="2790" spans="1:1" ht="41.25" customHeight="1" x14ac:dyDescent="0.25">
      <c r="A2790" s="78"/>
    </row>
    <row r="2791" spans="1:1" ht="41.25" customHeight="1" x14ac:dyDescent="0.25">
      <c r="A2791" s="78"/>
    </row>
    <row r="2792" spans="1:1" ht="41.25" customHeight="1" x14ac:dyDescent="0.25">
      <c r="A2792" s="78"/>
    </row>
    <row r="2793" spans="1:1" ht="41.25" customHeight="1" x14ac:dyDescent="0.25">
      <c r="A2793" s="78"/>
    </row>
    <row r="2794" spans="1:1" ht="41.25" customHeight="1" x14ac:dyDescent="0.25">
      <c r="A2794" s="78"/>
    </row>
    <row r="2795" spans="1:1" ht="41.25" customHeight="1" x14ac:dyDescent="0.25">
      <c r="A2795" s="78"/>
    </row>
    <row r="2796" spans="1:1" ht="41.25" customHeight="1" x14ac:dyDescent="0.25">
      <c r="A2796" s="78"/>
    </row>
    <row r="2797" spans="1:1" ht="41.25" customHeight="1" x14ac:dyDescent="0.25">
      <c r="A2797" s="78"/>
    </row>
    <row r="2798" spans="1:1" ht="41.25" customHeight="1" x14ac:dyDescent="0.25">
      <c r="A2798" s="78"/>
    </row>
    <row r="2799" spans="1:1" ht="41.25" customHeight="1" x14ac:dyDescent="0.25">
      <c r="A2799" s="78"/>
    </row>
    <row r="2800" spans="1:1" ht="41.25" customHeight="1" x14ac:dyDescent="0.25">
      <c r="A2800" s="78"/>
    </row>
    <row r="2801" spans="1:1" ht="41.25" customHeight="1" x14ac:dyDescent="0.25">
      <c r="A2801" s="78"/>
    </row>
    <row r="2802" spans="1:1" ht="41.25" customHeight="1" x14ac:dyDescent="0.25">
      <c r="A2802" s="78"/>
    </row>
    <row r="2803" spans="1:1" ht="41.25" customHeight="1" x14ac:dyDescent="0.25">
      <c r="A2803" s="78"/>
    </row>
    <row r="2804" spans="1:1" ht="41.25" customHeight="1" x14ac:dyDescent="0.25">
      <c r="A2804" s="78"/>
    </row>
    <row r="2805" spans="1:1" ht="41.25" customHeight="1" x14ac:dyDescent="0.25">
      <c r="A2805" s="78"/>
    </row>
    <row r="2806" spans="1:1" ht="41.25" customHeight="1" x14ac:dyDescent="0.25">
      <c r="A2806" s="78"/>
    </row>
    <row r="2807" spans="1:1" ht="41.25" customHeight="1" x14ac:dyDescent="0.25">
      <c r="A2807" s="78"/>
    </row>
    <row r="2808" spans="1:1" ht="41.25" customHeight="1" x14ac:dyDescent="0.25">
      <c r="A2808" s="78"/>
    </row>
    <row r="2809" spans="1:1" ht="41.25" customHeight="1" x14ac:dyDescent="0.25">
      <c r="A2809" s="78"/>
    </row>
    <row r="2810" spans="1:1" ht="41.25" customHeight="1" x14ac:dyDescent="0.25">
      <c r="A2810" s="78"/>
    </row>
    <row r="2811" spans="1:1" ht="41.25" customHeight="1" x14ac:dyDescent="0.25">
      <c r="A2811" s="78"/>
    </row>
    <row r="2812" spans="1:1" ht="41.25" customHeight="1" x14ac:dyDescent="0.25">
      <c r="A2812" s="78"/>
    </row>
    <row r="2813" spans="1:1" ht="41.25" customHeight="1" x14ac:dyDescent="0.25">
      <c r="A2813" s="78"/>
    </row>
    <row r="2814" spans="1:1" ht="41.25" customHeight="1" x14ac:dyDescent="0.25">
      <c r="A2814" s="78"/>
    </row>
    <row r="2815" spans="1:1" ht="41.25" customHeight="1" x14ac:dyDescent="0.25">
      <c r="A2815" s="78"/>
    </row>
    <row r="2816" spans="1:1" ht="41.25" customHeight="1" x14ac:dyDescent="0.25">
      <c r="A2816" s="78"/>
    </row>
    <row r="2817" spans="1:1" ht="41.25" customHeight="1" x14ac:dyDescent="0.25">
      <c r="A2817" s="78"/>
    </row>
    <row r="2818" spans="1:1" ht="41.25" customHeight="1" x14ac:dyDescent="0.25">
      <c r="A2818" s="78"/>
    </row>
    <row r="2819" spans="1:1" ht="41.25" customHeight="1" x14ac:dyDescent="0.25">
      <c r="A2819" s="78"/>
    </row>
    <row r="2820" spans="1:1" ht="41.25" customHeight="1" x14ac:dyDescent="0.25">
      <c r="A2820" s="78"/>
    </row>
    <row r="2821" spans="1:1" ht="41.25" customHeight="1" x14ac:dyDescent="0.25">
      <c r="A2821" s="78"/>
    </row>
    <row r="2822" spans="1:1" ht="41.25" customHeight="1" x14ac:dyDescent="0.25">
      <c r="A2822" s="78"/>
    </row>
    <row r="2823" spans="1:1" ht="41.25" customHeight="1" x14ac:dyDescent="0.25">
      <c r="A2823" s="78"/>
    </row>
    <row r="2824" spans="1:1" ht="41.25" customHeight="1" x14ac:dyDescent="0.25">
      <c r="A2824" s="78"/>
    </row>
    <row r="2825" spans="1:1" ht="41.25" customHeight="1" x14ac:dyDescent="0.25">
      <c r="A2825" s="78"/>
    </row>
    <row r="2826" spans="1:1" ht="41.25" customHeight="1" x14ac:dyDescent="0.25">
      <c r="A2826" s="78"/>
    </row>
    <row r="2827" spans="1:1" ht="41.25" customHeight="1" x14ac:dyDescent="0.25">
      <c r="A2827" s="78"/>
    </row>
    <row r="2828" spans="1:1" ht="41.25" customHeight="1" x14ac:dyDescent="0.25">
      <c r="A2828" s="78"/>
    </row>
    <row r="2829" spans="1:1" ht="41.25" customHeight="1" x14ac:dyDescent="0.25">
      <c r="A2829" s="78"/>
    </row>
    <row r="2830" spans="1:1" ht="41.25" customHeight="1" x14ac:dyDescent="0.25">
      <c r="A2830" s="78"/>
    </row>
    <row r="2831" spans="1:1" ht="41.25" customHeight="1" x14ac:dyDescent="0.25">
      <c r="A2831" s="78"/>
    </row>
    <row r="2832" spans="1:1" ht="41.25" customHeight="1" x14ac:dyDescent="0.25">
      <c r="A2832" s="78"/>
    </row>
    <row r="2833" spans="1:1" ht="41.25" customHeight="1" x14ac:dyDescent="0.25">
      <c r="A2833" s="78"/>
    </row>
    <row r="2834" spans="1:1" ht="41.25" customHeight="1" x14ac:dyDescent="0.25">
      <c r="A2834" s="78"/>
    </row>
    <row r="2835" spans="1:1" ht="41.25" customHeight="1" x14ac:dyDescent="0.25">
      <c r="A2835" s="78"/>
    </row>
    <row r="2836" spans="1:1" ht="41.25" customHeight="1" x14ac:dyDescent="0.25">
      <c r="A2836" s="78"/>
    </row>
    <row r="2837" spans="1:1" ht="41.25" customHeight="1" x14ac:dyDescent="0.25">
      <c r="A2837" s="78"/>
    </row>
    <row r="2838" spans="1:1" ht="41.25" customHeight="1" x14ac:dyDescent="0.25">
      <c r="A2838" s="78"/>
    </row>
    <row r="2839" spans="1:1" ht="41.25" customHeight="1" x14ac:dyDescent="0.25">
      <c r="A2839" s="78"/>
    </row>
    <row r="2840" spans="1:1" ht="41.25" customHeight="1" x14ac:dyDescent="0.25">
      <c r="A2840" s="78"/>
    </row>
    <row r="2841" spans="1:1" ht="41.25" customHeight="1" x14ac:dyDescent="0.25">
      <c r="A2841" s="78"/>
    </row>
    <row r="2842" spans="1:1" ht="41.25" customHeight="1" x14ac:dyDescent="0.25">
      <c r="A2842" s="78"/>
    </row>
    <row r="2843" spans="1:1" ht="41.25" customHeight="1" x14ac:dyDescent="0.25">
      <c r="A2843" s="78"/>
    </row>
    <row r="2844" spans="1:1" ht="41.25" customHeight="1" x14ac:dyDescent="0.25">
      <c r="A2844" s="78"/>
    </row>
    <row r="2845" spans="1:1" ht="41.25" customHeight="1" x14ac:dyDescent="0.25">
      <c r="A2845" s="78"/>
    </row>
    <row r="2846" spans="1:1" ht="41.25" customHeight="1" x14ac:dyDescent="0.25">
      <c r="A2846" s="78"/>
    </row>
    <row r="2847" spans="1:1" ht="41.25" customHeight="1" x14ac:dyDescent="0.25">
      <c r="A2847" s="78"/>
    </row>
    <row r="2848" spans="1:1" ht="41.25" customHeight="1" x14ac:dyDescent="0.25">
      <c r="A2848" s="78"/>
    </row>
    <row r="2849" spans="1:1" ht="41.25" customHeight="1" x14ac:dyDescent="0.25">
      <c r="A2849" s="78"/>
    </row>
    <row r="2850" spans="1:1" ht="41.25" customHeight="1" x14ac:dyDescent="0.25">
      <c r="A2850" s="78"/>
    </row>
    <row r="2851" spans="1:1" ht="41.25" customHeight="1" x14ac:dyDescent="0.25">
      <c r="A2851" s="78"/>
    </row>
    <row r="2852" spans="1:1" ht="41.25" customHeight="1" x14ac:dyDescent="0.25">
      <c r="A2852" s="78"/>
    </row>
    <row r="2853" spans="1:1" ht="41.25" customHeight="1" x14ac:dyDescent="0.25">
      <c r="A2853" s="78"/>
    </row>
    <row r="2854" spans="1:1" ht="41.25" customHeight="1" x14ac:dyDescent="0.25">
      <c r="A2854" s="78"/>
    </row>
    <row r="2855" spans="1:1" ht="41.25" customHeight="1" x14ac:dyDescent="0.25">
      <c r="A2855" s="78"/>
    </row>
    <row r="2856" spans="1:1" ht="41.25" customHeight="1" x14ac:dyDescent="0.25">
      <c r="A2856" s="78"/>
    </row>
    <row r="2857" spans="1:1" ht="41.25" customHeight="1" x14ac:dyDescent="0.25">
      <c r="A2857" s="78"/>
    </row>
    <row r="2858" spans="1:1" ht="41.25" customHeight="1" x14ac:dyDescent="0.25">
      <c r="A2858" s="78"/>
    </row>
    <row r="2859" spans="1:1" ht="41.25" customHeight="1" x14ac:dyDescent="0.25">
      <c r="A2859" s="78"/>
    </row>
    <row r="2860" spans="1:1" ht="41.25" customHeight="1" x14ac:dyDescent="0.25">
      <c r="A2860" s="78"/>
    </row>
    <row r="2861" spans="1:1" ht="41.25" customHeight="1" x14ac:dyDescent="0.25">
      <c r="A2861" s="78"/>
    </row>
    <row r="2862" spans="1:1" ht="41.25" customHeight="1" x14ac:dyDescent="0.25">
      <c r="A2862" s="78"/>
    </row>
    <row r="2863" spans="1:1" ht="41.25" customHeight="1" x14ac:dyDescent="0.25">
      <c r="A2863" s="78"/>
    </row>
    <row r="2864" spans="1:1" ht="41.25" customHeight="1" x14ac:dyDescent="0.25">
      <c r="A2864" s="78"/>
    </row>
    <row r="2865" spans="1:1" ht="41.25" customHeight="1" x14ac:dyDescent="0.25">
      <c r="A2865" s="78"/>
    </row>
    <row r="2866" spans="1:1" ht="41.25" customHeight="1" x14ac:dyDescent="0.25">
      <c r="A2866" s="78"/>
    </row>
    <row r="2867" spans="1:1" ht="41.25" customHeight="1" x14ac:dyDescent="0.25">
      <c r="A2867" s="78"/>
    </row>
    <row r="2868" spans="1:1" ht="41.25" customHeight="1" x14ac:dyDescent="0.25">
      <c r="A2868" s="78"/>
    </row>
    <row r="2869" spans="1:1" ht="41.25" customHeight="1" x14ac:dyDescent="0.25">
      <c r="A2869" s="78"/>
    </row>
    <row r="2870" spans="1:1" ht="41.25" customHeight="1" x14ac:dyDescent="0.25">
      <c r="A2870" s="78"/>
    </row>
    <row r="2871" spans="1:1" ht="41.25" customHeight="1" x14ac:dyDescent="0.25">
      <c r="A2871" s="78"/>
    </row>
    <row r="2872" spans="1:1" ht="41.25" customHeight="1" x14ac:dyDescent="0.25">
      <c r="A2872" s="78"/>
    </row>
    <row r="2873" spans="1:1" ht="41.25" customHeight="1" x14ac:dyDescent="0.25">
      <c r="A2873" s="78"/>
    </row>
    <row r="2874" spans="1:1" ht="41.25" customHeight="1" x14ac:dyDescent="0.25">
      <c r="A2874" s="78"/>
    </row>
    <row r="2875" spans="1:1" ht="41.25" customHeight="1" x14ac:dyDescent="0.25">
      <c r="A2875" s="78"/>
    </row>
    <row r="2876" spans="1:1" ht="41.25" customHeight="1" x14ac:dyDescent="0.25">
      <c r="A2876" s="78"/>
    </row>
    <row r="2877" spans="1:1" ht="41.25" customHeight="1" x14ac:dyDescent="0.25">
      <c r="A2877" s="78"/>
    </row>
    <row r="2878" spans="1:1" ht="41.25" customHeight="1" x14ac:dyDescent="0.25">
      <c r="A2878" s="78"/>
    </row>
    <row r="2879" spans="1:1" ht="41.25" customHeight="1" x14ac:dyDescent="0.25">
      <c r="A2879" s="78"/>
    </row>
    <row r="2880" spans="1:1" ht="41.25" customHeight="1" x14ac:dyDescent="0.25">
      <c r="A2880" s="78"/>
    </row>
    <row r="2881" spans="1:1" ht="41.25" customHeight="1" x14ac:dyDescent="0.25">
      <c r="A2881" s="78"/>
    </row>
    <row r="2882" spans="1:1" ht="41.25" customHeight="1" x14ac:dyDescent="0.25">
      <c r="A2882" s="78"/>
    </row>
    <row r="2883" spans="1:1" ht="41.25" customHeight="1" x14ac:dyDescent="0.25">
      <c r="A2883" s="78"/>
    </row>
    <row r="2884" spans="1:1" ht="41.25" customHeight="1" x14ac:dyDescent="0.25">
      <c r="A2884" s="78"/>
    </row>
    <row r="2885" spans="1:1" ht="41.25" customHeight="1" x14ac:dyDescent="0.25">
      <c r="A2885" s="78"/>
    </row>
    <row r="2886" spans="1:1" ht="41.25" customHeight="1" x14ac:dyDescent="0.25">
      <c r="A2886" s="78"/>
    </row>
    <row r="2887" spans="1:1" ht="41.25" customHeight="1" x14ac:dyDescent="0.25">
      <c r="A2887" s="78"/>
    </row>
    <row r="2888" spans="1:1" ht="41.25" customHeight="1" x14ac:dyDescent="0.25">
      <c r="A2888" s="78"/>
    </row>
    <row r="2889" spans="1:1" ht="41.25" customHeight="1" x14ac:dyDescent="0.25">
      <c r="A2889" s="78"/>
    </row>
    <row r="2890" spans="1:1" ht="41.25" customHeight="1" x14ac:dyDescent="0.25">
      <c r="A2890" s="78"/>
    </row>
    <row r="2891" spans="1:1" ht="41.25" customHeight="1" x14ac:dyDescent="0.25">
      <c r="A2891" s="78"/>
    </row>
    <row r="2892" spans="1:1" ht="41.25" customHeight="1" x14ac:dyDescent="0.25">
      <c r="A2892" s="78"/>
    </row>
    <row r="2893" spans="1:1" ht="41.25" customHeight="1" x14ac:dyDescent="0.25">
      <c r="A2893" s="78"/>
    </row>
    <row r="2894" spans="1:1" ht="41.25" customHeight="1" x14ac:dyDescent="0.25">
      <c r="A2894" s="78"/>
    </row>
    <row r="2895" spans="1:1" ht="41.25" customHeight="1" x14ac:dyDescent="0.25">
      <c r="A2895" s="78"/>
    </row>
    <row r="2896" spans="1:1" ht="41.25" customHeight="1" x14ac:dyDescent="0.25">
      <c r="A2896" s="78"/>
    </row>
    <row r="2897" spans="1:1" ht="41.25" customHeight="1" x14ac:dyDescent="0.25">
      <c r="A2897" s="78"/>
    </row>
    <row r="2898" spans="1:1" ht="41.25" customHeight="1" x14ac:dyDescent="0.25">
      <c r="A2898" s="78"/>
    </row>
    <row r="2899" spans="1:1" ht="41.25" customHeight="1" x14ac:dyDescent="0.25">
      <c r="A2899" s="78"/>
    </row>
    <row r="2900" spans="1:1" ht="41.25" customHeight="1" x14ac:dyDescent="0.25">
      <c r="A2900" s="78"/>
    </row>
    <row r="2901" spans="1:1" ht="41.25" customHeight="1" x14ac:dyDescent="0.25">
      <c r="A2901" s="78"/>
    </row>
    <row r="2902" spans="1:1" ht="41.25" customHeight="1" x14ac:dyDescent="0.25">
      <c r="A2902" s="78"/>
    </row>
    <row r="2903" spans="1:1" ht="41.25" customHeight="1" x14ac:dyDescent="0.25">
      <c r="A2903" s="78"/>
    </row>
    <row r="2904" spans="1:1" ht="41.25" customHeight="1" x14ac:dyDescent="0.25">
      <c r="A2904" s="78"/>
    </row>
    <row r="2905" spans="1:1" ht="41.25" customHeight="1" x14ac:dyDescent="0.25">
      <c r="A2905" s="78"/>
    </row>
    <row r="2906" spans="1:1" ht="41.25" customHeight="1" x14ac:dyDescent="0.25">
      <c r="A2906" s="78"/>
    </row>
    <row r="2907" spans="1:1" ht="41.25" customHeight="1" x14ac:dyDescent="0.25">
      <c r="A2907" s="78"/>
    </row>
    <row r="2908" spans="1:1" ht="41.25" customHeight="1" x14ac:dyDescent="0.25">
      <c r="A2908" s="78"/>
    </row>
    <row r="2909" spans="1:1" ht="41.25" customHeight="1" x14ac:dyDescent="0.25">
      <c r="A2909" s="78"/>
    </row>
    <row r="2910" spans="1:1" ht="41.25" customHeight="1" x14ac:dyDescent="0.25">
      <c r="A2910" s="78"/>
    </row>
    <row r="2911" spans="1:1" ht="41.25" customHeight="1" x14ac:dyDescent="0.25">
      <c r="A2911" s="78"/>
    </row>
    <row r="2912" spans="1:1" ht="41.25" customHeight="1" x14ac:dyDescent="0.25">
      <c r="A2912" s="78"/>
    </row>
    <row r="2913" spans="1:1" ht="41.25" customHeight="1" x14ac:dyDescent="0.25">
      <c r="A2913" s="78"/>
    </row>
    <row r="2914" spans="1:1" ht="41.25" customHeight="1" x14ac:dyDescent="0.25">
      <c r="A2914" s="78"/>
    </row>
    <row r="2915" spans="1:1" ht="41.25" customHeight="1" x14ac:dyDescent="0.25">
      <c r="A2915" s="78"/>
    </row>
    <row r="2916" spans="1:1" ht="41.25" customHeight="1" x14ac:dyDescent="0.25">
      <c r="A2916" s="78"/>
    </row>
    <row r="2917" spans="1:1" ht="41.25" customHeight="1" x14ac:dyDescent="0.25">
      <c r="A2917" s="78"/>
    </row>
    <row r="2918" spans="1:1" ht="41.25" customHeight="1" x14ac:dyDescent="0.25">
      <c r="A2918" s="78"/>
    </row>
    <row r="2919" spans="1:1" ht="41.25" customHeight="1" x14ac:dyDescent="0.25">
      <c r="A2919" s="78"/>
    </row>
    <row r="2920" spans="1:1" ht="41.25" customHeight="1" x14ac:dyDescent="0.25">
      <c r="A2920" s="78"/>
    </row>
    <row r="2921" spans="1:1" ht="41.25" customHeight="1" x14ac:dyDescent="0.25">
      <c r="A2921" s="78"/>
    </row>
    <row r="2922" spans="1:1" ht="41.25" customHeight="1" x14ac:dyDescent="0.25">
      <c r="A2922" s="78"/>
    </row>
    <row r="2923" spans="1:1" ht="41.25" customHeight="1" x14ac:dyDescent="0.25">
      <c r="A2923" s="78"/>
    </row>
    <row r="2924" spans="1:1" ht="41.25" customHeight="1" x14ac:dyDescent="0.25">
      <c r="A2924" s="78"/>
    </row>
    <row r="2925" spans="1:1" ht="41.25" customHeight="1" x14ac:dyDescent="0.25">
      <c r="A2925" s="78"/>
    </row>
    <row r="2926" spans="1:1" ht="41.25" customHeight="1" x14ac:dyDescent="0.25">
      <c r="A2926" s="78"/>
    </row>
    <row r="2927" spans="1:1" ht="41.25" customHeight="1" x14ac:dyDescent="0.25">
      <c r="A2927" s="78"/>
    </row>
    <row r="2928" spans="1:1" ht="41.25" customHeight="1" x14ac:dyDescent="0.25">
      <c r="A2928" s="78"/>
    </row>
    <row r="2929" spans="1:1" ht="41.25" customHeight="1" x14ac:dyDescent="0.25">
      <c r="A2929" s="78"/>
    </row>
    <row r="2930" spans="1:1" ht="41.25" customHeight="1" x14ac:dyDescent="0.25">
      <c r="A2930" s="78"/>
    </row>
    <row r="2931" spans="1:1" ht="41.25" customHeight="1" x14ac:dyDescent="0.25">
      <c r="A2931" s="78"/>
    </row>
    <row r="2932" spans="1:1" ht="41.25" customHeight="1" x14ac:dyDescent="0.25">
      <c r="A2932" s="78"/>
    </row>
    <row r="2933" spans="1:1" ht="41.25" customHeight="1" x14ac:dyDescent="0.25">
      <c r="A2933" s="78"/>
    </row>
    <row r="2934" spans="1:1" ht="41.25" customHeight="1" x14ac:dyDescent="0.25">
      <c r="A2934" s="78"/>
    </row>
    <row r="2935" spans="1:1" ht="41.25" customHeight="1" x14ac:dyDescent="0.25">
      <c r="A2935" s="78"/>
    </row>
    <row r="2936" spans="1:1" ht="41.25" customHeight="1" x14ac:dyDescent="0.25">
      <c r="A2936" s="78"/>
    </row>
    <row r="2937" spans="1:1" ht="41.25" customHeight="1" x14ac:dyDescent="0.25">
      <c r="A2937" s="78"/>
    </row>
    <row r="2938" spans="1:1" ht="41.25" customHeight="1" x14ac:dyDescent="0.25">
      <c r="A2938" s="78"/>
    </row>
    <row r="2939" spans="1:1" ht="41.25" customHeight="1" x14ac:dyDescent="0.25">
      <c r="A2939" s="78"/>
    </row>
    <row r="2940" spans="1:1" ht="41.25" customHeight="1" x14ac:dyDescent="0.25">
      <c r="A2940" s="78"/>
    </row>
    <row r="2941" spans="1:1" ht="41.25" customHeight="1" x14ac:dyDescent="0.25">
      <c r="A2941" s="78"/>
    </row>
    <row r="2942" spans="1:1" ht="41.25" customHeight="1" x14ac:dyDescent="0.25">
      <c r="A2942" s="78"/>
    </row>
    <row r="2943" spans="1:1" ht="41.25" customHeight="1" x14ac:dyDescent="0.25">
      <c r="A2943" s="78"/>
    </row>
    <row r="2944" spans="1:1" ht="41.25" customHeight="1" x14ac:dyDescent="0.25">
      <c r="A2944" s="78"/>
    </row>
    <row r="2945" spans="1:1" ht="41.25" customHeight="1" x14ac:dyDescent="0.25">
      <c r="A2945" s="78"/>
    </row>
    <row r="2946" spans="1:1" ht="41.25" customHeight="1" x14ac:dyDescent="0.25">
      <c r="A2946" s="78"/>
    </row>
    <row r="2947" spans="1:1" ht="41.25" customHeight="1" x14ac:dyDescent="0.25">
      <c r="A2947" s="78"/>
    </row>
    <row r="2948" spans="1:1" ht="41.25" customHeight="1" x14ac:dyDescent="0.25">
      <c r="A2948" s="78"/>
    </row>
    <row r="2949" spans="1:1" ht="41.25" customHeight="1" x14ac:dyDescent="0.25">
      <c r="A2949" s="78"/>
    </row>
    <row r="2950" spans="1:1" ht="41.25" customHeight="1" x14ac:dyDescent="0.25">
      <c r="A2950" s="78"/>
    </row>
    <row r="2951" spans="1:1" ht="41.25" customHeight="1" x14ac:dyDescent="0.25">
      <c r="A2951" s="78"/>
    </row>
    <row r="2952" spans="1:1" ht="41.25" customHeight="1" x14ac:dyDescent="0.25">
      <c r="A2952" s="78"/>
    </row>
    <row r="2953" spans="1:1" ht="41.25" customHeight="1" x14ac:dyDescent="0.25">
      <c r="A2953" s="78"/>
    </row>
    <row r="2954" spans="1:1" ht="41.25" customHeight="1" x14ac:dyDescent="0.25">
      <c r="A2954" s="78"/>
    </row>
    <row r="2955" spans="1:1" ht="41.25" customHeight="1" x14ac:dyDescent="0.25">
      <c r="A2955" s="78"/>
    </row>
    <row r="2956" spans="1:1" ht="41.25" customHeight="1" x14ac:dyDescent="0.25">
      <c r="A2956" s="78"/>
    </row>
    <row r="2957" spans="1:1" ht="41.25" customHeight="1" x14ac:dyDescent="0.25">
      <c r="A2957" s="78"/>
    </row>
    <row r="2958" spans="1:1" ht="41.25" customHeight="1" x14ac:dyDescent="0.25">
      <c r="A2958" s="78"/>
    </row>
    <row r="2959" spans="1:1" ht="41.25" customHeight="1" x14ac:dyDescent="0.25">
      <c r="A2959" s="78"/>
    </row>
    <row r="2960" spans="1:1" ht="41.25" customHeight="1" x14ac:dyDescent="0.25">
      <c r="A2960" s="78"/>
    </row>
    <row r="2961" spans="1:1" ht="41.25" customHeight="1" x14ac:dyDescent="0.25">
      <c r="A2961" s="78"/>
    </row>
    <row r="2962" spans="1:1" ht="41.25" customHeight="1" x14ac:dyDescent="0.25">
      <c r="A2962" s="78"/>
    </row>
    <row r="2963" spans="1:1" ht="41.25" customHeight="1" x14ac:dyDescent="0.25">
      <c r="A2963" s="78"/>
    </row>
    <row r="2964" spans="1:1" ht="41.25" customHeight="1" x14ac:dyDescent="0.25">
      <c r="A2964" s="78"/>
    </row>
    <row r="2965" spans="1:1" ht="41.25" customHeight="1" x14ac:dyDescent="0.25">
      <c r="A2965" s="78"/>
    </row>
    <row r="2966" spans="1:1" ht="41.25" customHeight="1" x14ac:dyDescent="0.25">
      <c r="A2966" s="78"/>
    </row>
    <row r="2967" spans="1:1" ht="41.25" customHeight="1" x14ac:dyDescent="0.25">
      <c r="A2967" s="78"/>
    </row>
    <row r="2968" spans="1:1" ht="41.25" customHeight="1" x14ac:dyDescent="0.25">
      <c r="A2968" s="78"/>
    </row>
    <row r="2969" spans="1:1" ht="41.25" customHeight="1" x14ac:dyDescent="0.25">
      <c r="A2969" s="78"/>
    </row>
    <row r="2970" spans="1:1" ht="41.25" customHeight="1" x14ac:dyDescent="0.25">
      <c r="A2970" s="78"/>
    </row>
    <row r="2971" spans="1:1" ht="41.25" customHeight="1" x14ac:dyDescent="0.25">
      <c r="A2971" s="78"/>
    </row>
    <row r="2972" spans="1:1" ht="41.25" customHeight="1" x14ac:dyDescent="0.25">
      <c r="A2972" s="78"/>
    </row>
    <row r="2973" spans="1:1" ht="41.25" customHeight="1" x14ac:dyDescent="0.25">
      <c r="A2973" s="78"/>
    </row>
    <row r="2974" spans="1:1" ht="41.25" customHeight="1" x14ac:dyDescent="0.25">
      <c r="A2974" s="78"/>
    </row>
    <row r="2975" spans="1:1" ht="41.25" customHeight="1" x14ac:dyDescent="0.25">
      <c r="A2975" s="78"/>
    </row>
    <row r="2976" spans="1:1" ht="41.25" customHeight="1" x14ac:dyDescent="0.25">
      <c r="A2976" s="78"/>
    </row>
    <row r="2977" spans="1:1" ht="41.25" customHeight="1" x14ac:dyDescent="0.25">
      <c r="A2977" s="78"/>
    </row>
    <row r="2978" spans="1:1" ht="41.25" customHeight="1" x14ac:dyDescent="0.25">
      <c r="A2978" s="78"/>
    </row>
    <row r="2979" spans="1:1" ht="41.25" customHeight="1" x14ac:dyDescent="0.25">
      <c r="A2979" s="78"/>
    </row>
    <row r="2980" spans="1:1" ht="41.25" customHeight="1" x14ac:dyDescent="0.25">
      <c r="A2980" s="78"/>
    </row>
    <row r="2981" spans="1:1" ht="41.25" customHeight="1" x14ac:dyDescent="0.25">
      <c r="A2981" s="78"/>
    </row>
    <row r="2982" spans="1:1" ht="41.25" customHeight="1" x14ac:dyDescent="0.25">
      <c r="A2982" s="78"/>
    </row>
    <row r="2983" spans="1:1" ht="41.25" customHeight="1" x14ac:dyDescent="0.25">
      <c r="A2983" s="78"/>
    </row>
    <row r="2984" spans="1:1" ht="41.25" customHeight="1" x14ac:dyDescent="0.25">
      <c r="A2984" s="78"/>
    </row>
    <row r="2985" spans="1:1" ht="41.25" customHeight="1" x14ac:dyDescent="0.25">
      <c r="A2985" s="78"/>
    </row>
    <row r="2986" spans="1:1" ht="41.25" customHeight="1" x14ac:dyDescent="0.25">
      <c r="A2986" s="78"/>
    </row>
    <row r="2987" spans="1:1" ht="41.25" customHeight="1" x14ac:dyDescent="0.25">
      <c r="A2987" s="78"/>
    </row>
    <row r="2988" spans="1:1" ht="41.25" customHeight="1" x14ac:dyDescent="0.25">
      <c r="A2988" s="78"/>
    </row>
    <row r="2989" spans="1:1" ht="41.25" customHeight="1" x14ac:dyDescent="0.25">
      <c r="A2989" s="78"/>
    </row>
    <row r="2990" spans="1:1" ht="41.25" customHeight="1" x14ac:dyDescent="0.25">
      <c r="A2990" s="78"/>
    </row>
    <row r="2991" spans="1:1" ht="41.25" customHeight="1" x14ac:dyDescent="0.25">
      <c r="A2991" s="78"/>
    </row>
    <row r="2992" spans="1:1" ht="41.25" customHeight="1" x14ac:dyDescent="0.25">
      <c r="A2992" s="78"/>
    </row>
    <row r="2993" spans="1:1" ht="41.25" customHeight="1" x14ac:dyDescent="0.25">
      <c r="A2993" s="78"/>
    </row>
    <row r="2994" spans="1:1" ht="41.25" customHeight="1" x14ac:dyDescent="0.25">
      <c r="A2994" s="78"/>
    </row>
    <row r="2995" spans="1:1" ht="41.25" customHeight="1" x14ac:dyDescent="0.25">
      <c r="A2995" s="78"/>
    </row>
    <row r="2996" spans="1:1" ht="41.25" customHeight="1" x14ac:dyDescent="0.25">
      <c r="A2996" s="78"/>
    </row>
    <row r="2997" spans="1:1" ht="41.25" customHeight="1" x14ac:dyDescent="0.25">
      <c r="A2997" s="78"/>
    </row>
    <row r="2998" spans="1:1" ht="41.25" customHeight="1" x14ac:dyDescent="0.25">
      <c r="A2998" s="78"/>
    </row>
    <row r="2999" spans="1:1" ht="41.25" customHeight="1" x14ac:dyDescent="0.25">
      <c r="A2999" s="78"/>
    </row>
    <row r="3000" spans="1:1" ht="41.25" customHeight="1" x14ac:dyDescent="0.25">
      <c r="A3000" s="78"/>
    </row>
    <row r="3001" spans="1:1" ht="41.25" customHeight="1" x14ac:dyDescent="0.25">
      <c r="A3001" s="78"/>
    </row>
    <row r="3002" spans="1:1" ht="41.25" customHeight="1" x14ac:dyDescent="0.25">
      <c r="A3002" s="78"/>
    </row>
    <row r="3003" spans="1:1" ht="41.25" customHeight="1" x14ac:dyDescent="0.25">
      <c r="A3003" s="78"/>
    </row>
    <row r="3004" spans="1:1" ht="41.25" customHeight="1" x14ac:dyDescent="0.25">
      <c r="A3004" s="78"/>
    </row>
    <row r="3005" spans="1:1" ht="41.25" customHeight="1" x14ac:dyDescent="0.25">
      <c r="A3005" s="78"/>
    </row>
    <row r="3006" spans="1:1" ht="41.25" customHeight="1" x14ac:dyDescent="0.25">
      <c r="A3006" s="78"/>
    </row>
    <row r="3007" spans="1:1" ht="41.25" customHeight="1" x14ac:dyDescent="0.25">
      <c r="A3007" s="78"/>
    </row>
    <row r="3008" spans="1:1" ht="41.25" customHeight="1" x14ac:dyDescent="0.25">
      <c r="A3008" s="78"/>
    </row>
    <row r="3009" spans="1:1" ht="41.25" customHeight="1" x14ac:dyDescent="0.25">
      <c r="A3009" s="78"/>
    </row>
    <row r="3010" spans="1:1" ht="41.25" customHeight="1" x14ac:dyDescent="0.25">
      <c r="A3010" s="78"/>
    </row>
    <row r="3011" spans="1:1" ht="41.25" customHeight="1" x14ac:dyDescent="0.25">
      <c r="A3011" s="78"/>
    </row>
    <row r="3012" spans="1:1" ht="41.25" customHeight="1" x14ac:dyDescent="0.25">
      <c r="A3012" s="78"/>
    </row>
    <row r="3013" spans="1:1" ht="41.25" customHeight="1" x14ac:dyDescent="0.25">
      <c r="A3013" s="78"/>
    </row>
    <row r="3014" spans="1:1" ht="41.25" customHeight="1" x14ac:dyDescent="0.25">
      <c r="A3014" s="78"/>
    </row>
    <row r="3015" spans="1:1" ht="41.25" customHeight="1" x14ac:dyDescent="0.25">
      <c r="A3015" s="78"/>
    </row>
    <row r="3016" spans="1:1" ht="41.25" customHeight="1" x14ac:dyDescent="0.25">
      <c r="A3016" s="78"/>
    </row>
    <row r="3017" spans="1:1" ht="41.25" customHeight="1" x14ac:dyDescent="0.25">
      <c r="A3017" s="78"/>
    </row>
    <row r="3018" spans="1:1" ht="41.25" customHeight="1" x14ac:dyDescent="0.25">
      <c r="A3018" s="78"/>
    </row>
    <row r="3019" spans="1:1" ht="41.25" customHeight="1" x14ac:dyDescent="0.25">
      <c r="A3019" s="78"/>
    </row>
    <row r="3020" spans="1:1" ht="41.25" customHeight="1" x14ac:dyDescent="0.25">
      <c r="A3020" s="78"/>
    </row>
    <row r="3021" spans="1:1" ht="41.25" customHeight="1" x14ac:dyDescent="0.25">
      <c r="A3021" s="78"/>
    </row>
    <row r="3022" spans="1:1" ht="41.25" customHeight="1" x14ac:dyDescent="0.25">
      <c r="A3022" s="78"/>
    </row>
    <row r="3023" spans="1:1" ht="41.25" customHeight="1" x14ac:dyDescent="0.25">
      <c r="A3023" s="78"/>
    </row>
    <row r="3024" spans="1:1" ht="41.25" customHeight="1" x14ac:dyDescent="0.25">
      <c r="A3024" s="78"/>
    </row>
    <row r="3025" spans="1:1" ht="41.25" customHeight="1" x14ac:dyDescent="0.25">
      <c r="A3025" s="78"/>
    </row>
    <row r="3026" spans="1:1" ht="41.25" customHeight="1" x14ac:dyDescent="0.25">
      <c r="A3026" s="78"/>
    </row>
    <row r="3027" spans="1:1" ht="41.25" customHeight="1" x14ac:dyDescent="0.25">
      <c r="A3027" s="78"/>
    </row>
    <row r="3028" spans="1:1" ht="41.25" customHeight="1" x14ac:dyDescent="0.25">
      <c r="A3028" s="78"/>
    </row>
    <row r="3029" spans="1:1" ht="41.25" customHeight="1" x14ac:dyDescent="0.25">
      <c r="A3029" s="78"/>
    </row>
    <row r="3030" spans="1:1" ht="41.25" customHeight="1" x14ac:dyDescent="0.25">
      <c r="A3030" s="78"/>
    </row>
    <row r="3031" spans="1:1" ht="41.25" customHeight="1" x14ac:dyDescent="0.25">
      <c r="A3031" s="78"/>
    </row>
    <row r="3032" spans="1:1" ht="41.25" customHeight="1" x14ac:dyDescent="0.25">
      <c r="A3032" s="78"/>
    </row>
    <row r="3033" spans="1:1" ht="41.25" customHeight="1" x14ac:dyDescent="0.25">
      <c r="A3033" s="78"/>
    </row>
    <row r="3034" spans="1:1" ht="41.25" customHeight="1" x14ac:dyDescent="0.25">
      <c r="A3034" s="78"/>
    </row>
    <row r="3035" spans="1:1" ht="41.25" customHeight="1" x14ac:dyDescent="0.25">
      <c r="A3035" s="78"/>
    </row>
    <row r="3036" spans="1:1" ht="41.25" customHeight="1" x14ac:dyDescent="0.25">
      <c r="A3036" s="78"/>
    </row>
    <row r="3037" spans="1:1" ht="41.25" customHeight="1" x14ac:dyDescent="0.25">
      <c r="A3037" s="78"/>
    </row>
    <row r="3038" spans="1:1" ht="41.25" customHeight="1" x14ac:dyDescent="0.25">
      <c r="A3038" s="78"/>
    </row>
    <row r="3039" spans="1:1" ht="41.25" customHeight="1" x14ac:dyDescent="0.25">
      <c r="A3039" s="78"/>
    </row>
    <row r="3040" spans="1:1" ht="41.25" customHeight="1" x14ac:dyDescent="0.25">
      <c r="A3040" s="78"/>
    </row>
    <row r="3041" spans="1:1" ht="41.25" customHeight="1" x14ac:dyDescent="0.25">
      <c r="A3041" s="78"/>
    </row>
    <row r="3042" spans="1:1" ht="41.25" customHeight="1" x14ac:dyDescent="0.25">
      <c r="A3042" s="78"/>
    </row>
    <row r="3043" spans="1:1" ht="41.25" customHeight="1" x14ac:dyDescent="0.25">
      <c r="A3043" s="78"/>
    </row>
    <row r="3044" spans="1:1" ht="41.25" customHeight="1" x14ac:dyDescent="0.25">
      <c r="A3044" s="78"/>
    </row>
    <row r="3045" spans="1:1" ht="41.25" customHeight="1" x14ac:dyDescent="0.25">
      <c r="A3045" s="60"/>
    </row>
    <row r="3046" spans="1:1" ht="41.25" customHeight="1" x14ac:dyDescent="0.25">
      <c r="A3046" s="60"/>
    </row>
    <row r="3047" spans="1:1" ht="41.25" customHeight="1" x14ac:dyDescent="0.25">
      <c r="A3047" s="60"/>
    </row>
    <row r="3048" spans="1:1" ht="41.25" customHeight="1" x14ac:dyDescent="0.25">
      <c r="A3048" s="60"/>
    </row>
    <row r="3049" spans="1:1" ht="41.25" customHeight="1" x14ac:dyDescent="0.25">
      <c r="A3049" s="60"/>
    </row>
    <row r="3050" spans="1:1" ht="41.25" customHeight="1" x14ac:dyDescent="0.25">
      <c r="A3050" s="60"/>
    </row>
    <row r="3051" spans="1:1" ht="41.25" customHeight="1" x14ac:dyDescent="0.25">
      <c r="A3051" s="60"/>
    </row>
    <row r="3052" spans="1:1" ht="41.25" customHeight="1" x14ac:dyDescent="0.25">
      <c r="A3052" s="60"/>
    </row>
    <row r="3053" spans="1:1" ht="41.25" customHeight="1" x14ac:dyDescent="0.25">
      <c r="A3053" s="60"/>
    </row>
    <row r="3054" spans="1:1" ht="41.25" customHeight="1" x14ac:dyDescent="0.25">
      <c r="A3054" s="60"/>
    </row>
    <row r="3055" spans="1:1" ht="41.25" customHeight="1" x14ac:dyDescent="0.25">
      <c r="A3055" s="60"/>
    </row>
    <row r="3056" spans="1:1" ht="41.25" customHeight="1" x14ac:dyDescent="0.25">
      <c r="A3056" s="60"/>
    </row>
    <row r="3057" spans="1:1" ht="41.25" customHeight="1" x14ac:dyDescent="0.25">
      <c r="A3057" s="60"/>
    </row>
    <row r="3058" spans="1:1" ht="41.25" customHeight="1" x14ac:dyDescent="0.25">
      <c r="A3058" s="60"/>
    </row>
    <row r="3059" spans="1:1" ht="41.25" customHeight="1" x14ac:dyDescent="0.25">
      <c r="A3059" s="60"/>
    </row>
    <row r="3060" spans="1:1" ht="41.25" customHeight="1" x14ac:dyDescent="0.25">
      <c r="A3060" s="60"/>
    </row>
    <row r="3061" spans="1:1" ht="41.25" customHeight="1" x14ac:dyDescent="0.25">
      <c r="A3061" s="60"/>
    </row>
    <row r="3062" spans="1:1" ht="41.25" customHeight="1" x14ac:dyDescent="0.25">
      <c r="A3062" s="60"/>
    </row>
    <row r="3063" spans="1:1" ht="41.25" customHeight="1" x14ac:dyDescent="0.25">
      <c r="A3063" s="60"/>
    </row>
    <row r="3064" spans="1:1" ht="41.25" customHeight="1" x14ac:dyDescent="0.25">
      <c r="A3064" s="60"/>
    </row>
    <row r="3065" spans="1:1" ht="41.25" customHeight="1" x14ac:dyDescent="0.25">
      <c r="A3065" s="60"/>
    </row>
    <row r="3066" spans="1:1" ht="41.25" customHeight="1" x14ac:dyDescent="0.25">
      <c r="A3066" s="60"/>
    </row>
    <row r="3067" spans="1:1" ht="41.25" customHeight="1" x14ac:dyDescent="0.25">
      <c r="A3067" s="60"/>
    </row>
    <row r="3068" spans="1:1" ht="41.25" customHeight="1" x14ac:dyDescent="0.25">
      <c r="A3068" s="60"/>
    </row>
    <row r="3069" spans="1:1" ht="41.25" customHeight="1" x14ac:dyDescent="0.25">
      <c r="A3069" s="60"/>
    </row>
    <row r="3070" spans="1:1" ht="41.25" customHeight="1" x14ac:dyDescent="0.25">
      <c r="A3070" s="60"/>
    </row>
    <row r="3071" spans="1:1" ht="41.25" customHeight="1" x14ac:dyDescent="0.25">
      <c r="A3071" s="60"/>
    </row>
    <row r="3072" spans="1:1" ht="41.25" customHeight="1" x14ac:dyDescent="0.25">
      <c r="A3072" s="60"/>
    </row>
    <row r="3073" spans="1:1" ht="41.25" customHeight="1" x14ac:dyDescent="0.25">
      <c r="A3073" s="60"/>
    </row>
    <row r="3074" spans="1:1" ht="41.25" customHeight="1" x14ac:dyDescent="0.25">
      <c r="A3074" s="60"/>
    </row>
    <row r="3075" spans="1:1" ht="41.25" customHeight="1" x14ac:dyDescent="0.25">
      <c r="A3075" s="60"/>
    </row>
    <row r="3076" spans="1:1" ht="41.25" customHeight="1" x14ac:dyDescent="0.25">
      <c r="A3076" s="60"/>
    </row>
    <row r="3077" spans="1:1" ht="41.25" customHeight="1" x14ac:dyDescent="0.25">
      <c r="A3077" s="60"/>
    </row>
    <row r="3078" spans="1:1" ht="41.25" customHeight="1" x14ac:dyDescent="0.25">
      <c r="A3078" s="60"/>
    </row>
    <row r="3079" spans="1:1" ht="41.25" customHeight="1" x14ac:dyDescent="0.25">
      <c r="A3079" s="60"/>
    </row>
    <row r="3080" spans="1:1" ht="41.25" customHeight="1" x14ac:dyDescent="0.25">
      <c r="A3080" s="60"/>
    </row>
    <row r="3081" spans="1:1" ht="41.25" customHeight="1" x14ac:dyDescent="0.25">
      <c r="A3081" s="60"/>
    </row>
    <row r="3082" spans="1:1" ht="41.25" customHeight="1" x14ac:dyDescent="0.25">
      <c r="A3082" s="60"/>
    </row>
    <row r="3083" spans="1:1" ht="41.25" customHeight="1" x14ac:dyDescent="0.25">
      <c r="A3083" s="60"/>
    </row>
    <row r="3084" spans="1:1" ht="41.25" customHeight="1" x14ac:dyDescent="0.25">
      <c r="A3084" s="60"/>
    </row>
    <row r="3085" spans="1:1" ht="41.25" customHeight="1" x14ac:dyDescent="0.25">
      <c r="A3085" s="60"/>
    </row>
    <row r="3086" spans="1:1" ht="41.25" customHeight="1" x14ac:dyDescent="0.25">
      <c r="A3086" s="60"/>
    </row>
    <row r="3087" spans="1:1" ht="41.25" customHeight="1" x14ac:dyDescent="0.25">
      <c r="A3087" s="60"/>
    </row>
    <row r="3088" spans="1:1" ht="41.25" customHeight="1" x14ac:dyDescent="0.25">
      <c r="A3088" s="60"/>
    </row>
    <row r="3089" spans="1:1" ht="41.25" customHeight="1" x14ac:dyDescent="0.25">
      <c r="A3089" s="60"/>
    </row>
    <row r="3090" spans="1:1" ht="41.25" customHeight="1" x14ac:dyDescent="0.25">
      <c r="A3090" s="60"/>
    </row>
    <row r="3091" spans="1:1" ht="41.25" customHeight="1" x14ac:dyDescent="0.25">
      <c r="A3091" s="60"/>
    </row>
    <row r="3092" spans="1:1" ht="41.25" customHeight="1" x14ac:dyDescent="0.25">
      <c r="A3092" s="60"/>
    </row>
    <row r="3093" spans="1:1" ht="41.25" customHeight="1" x14ac:dyDescent="0.25">
      <c r="A3093" s="60"/>
    </row>
    <row r="3094" spans="1:1" ht="41.25" customHeight="1" x14ac:dyDescent="0.25">
      <c r="A3094" s="60"/>
    </row>
    <row r="3095" spans="1:1" ht="41.25" customHeight="1" x14ac:dyDescent="0.25">
      <c r="A3095" s="60"/>
    </row>
    <row r="3096" spans="1:1" ht="41.25" customHeight="1" x14ac:dyDescent="0.25">
      <c r="A3096" s="60"/>
    </row>
    <row r="3097" spans="1:1" ht="41.25" customHeight="1" x14ac:dyDescent="0.25">
      <c r="A3097" s="60"/>
    </row>
    <row r="3098" spans="1:1" ht="41.25" customHeight="1" x14ac:dyDescent="0.25">
      <c r="A3098" s="60"/>
    </row>
    <row r="3099" spans="1:1" ht="41.25" customHeight="1" x14ac:dyDescent="0.25">
      <c r="A3099" s="60"/>
    </row>
    <row r="3100" spans="1:1" ht="41.25" customHeight="1" x14ac:dyDescent="0.25">
      <c r="A3100" s="60"/>
    </row>
    <row r="3101" spans="1:1" ht="41.25" customHeight="1" x14ac:dyDescent="0.25">
      <c r="A3101" s="60"/>
    </row>
    <row r="3102" spans="1:1" ht="41.25" customHeight="1" x14ac:dyDescent="0.25">
      <c r="A3102" s="60"/>
    </row>
    <row r="3103" spans="1:1" ht="41.25" customHeight="1" x14ac:dyDescent="0.25">
      <c r="A3103" s="60"/>
    </row>
    <row r="3104" spans="1:1" ht="41.25" customHeight="1" x14ac:dyDescent="0.25">
      <c r="A3104" s="60"/>
    </row>
    <row r="3105" spans="1:1" ht="41.25" customHeight="1" x14ac:dyDescent="0.25">
      <c r="A3105" s="60"/>
    </row>
    <row r="3106" spans="1:1" ht="41.25" customHeight="1" x14ac:dyDescent="0.25">
      <c r="A3106" s="60"/>
    </row>
    <row r="3107" spans="1:1" ht="41.25" customHeight="1" x14ac:dyDescent="0.25">
      <c r="A3107" s="60"/>
    </row>
    <row r="3108" spans="1:1" ht="41.25" customHeight="1" x14ac:dyDescent="0.25">
      <c r="A3108" s="60"/>
    </row>
    <row r="3109" spans="1:1" ht="41.25" customHeight="1" x14ac:dyDescent="0.25">
      <c r="A3109" s="60"/>
    </row>
    <row r="3110" spans="1:1" ht="41.25" customHeight="1" x14ac:dyDescent="0.25">
      <c r="A3110" s="60"/>
    </row>
    <row r="3111" spans="1:1" ht="41.25" customHeight="1" x14ac:dyDescent="0.25">
      <c r="A3111" s="60"/>
    </row>
    <row r="3112" spans="1:1" ht="41.25" customHeight="1" x14ac:dyDescent="0.25">
      <c r="A3112" s="60"/>
    </row>
    <row r="3113" spans="1:1" ht="41.25" customHeight="1" x14ac:dyDescent="0.25">
      <c r="A3113" s="60"/>
    </row>
    <row r="3114" spans="1:1" ht="41.25" customHeight="1" x14ac:dyDescent="0.25">
      <c r="A3114" s="60"/>
    </row>
    <row r="3115" spans="1:1" ht="41.25" customHeight="1" x14ac:dyDescent="0.25">
      <c r="A3115" s="60"/>
    </row>
    <row r="3116" spans="1:1" ht="41.25" customHeight="1" x14ac:dyDescent="0.25">
      <c r="A3116" s="60"/>
    </row>
    <row r="3117" spans="1:1" ht="41.25" customHeight="1" x14ac:dyDescent="0.25">
      <c r="A3117" s="60"/>
    </row>
    <row r="3118" spans="1:1" ht="41.25" customHeight="1" x14ac:dyDescent="0.25">
      <c r="A3118" s="60"/>
    </row>
    <row r="3119" spans="1:1" ht="41.25" customHeight="1" x14ac:dyDescent="0.25">
      <c r="A3119" s="60"/>
    </row>
    <row r="3120" spans="1:1" ht="41.25" customHeight="1" x14ac:dyDescent="0.25">
      <c r="A3120" s="60"/>
    </row>
    <row r="3121" spans="1:1" ht="41.25" customHeight="1" x14ac:dyDescent="0.25">
      <c r="A3121" s="60"/>
    </row>
    <row r="3122" spans="1:1" ht="41.25" customHeight="1" x14ac:dyDescent="0.25">
      <c r="A3122" s="60"/>
    </row>
    <row r="3123" spans="1:1" ht="41.25" customHeight="1" x14ac:dyDescent="0.25">
      <c r="A3123" s="60"/>
    </row>
    <row r="3124" spans="1:1" ht="41.25" customHeight="1" x14ac:dyDescent="0.25">
      <c r="A3124" s="60"/>
    </row>
    <row r="3125" spans="1:1" ht="41.25" customHeight="1" x14ac:dyDescent="0.25">
      <c r="A3125" s="60"/>
    </row>
    <row r="3126" spans="1:1" ht="41.25" customHeight="1" x14ac:dyDescent="0.25">
      <c r="A3126" s="60"/>
    </row>
    <row r="3127" spans="1:1" ht="41.25" customHeight="1" x14ac:dyDescent="0.25">
      <c r="A3127" s="60"/>
    </row>
    <row r="3128" spans="1:1" ht="41.25" customHeight="1" x14ac:dyDescent="0.25">
      <c r="A3128" s="60"/>
    </row>
    <row r="3129" spans="1:1" ht="41.25" customHeight="1" x14ac:dyDescent="0.25">
      <c r="A3129" s="60"/>
    </row>
    <row r="3130" spans="1:1" ht="41.25" customHeight="1" x14ac:dyDescent="0.25">
      <c r="A3130" s="60"/>
    </row>
    <row r="3131" spans="1:1" ht="41.25" customHeight="1" x14ac:dyDescent="0.25">
      <c r="A3131" s="60"/>
    </row>
    <row r="3132" spans="1:1" ht="41.25" customHeight="1" x14ac:dyDescent="0.25">
      <c r="A3132" s="60"/>
    </row>
    <row r="3133" spans="1:1" ht="41.25" customHeight="1" x14ac:dyDescent="0.25">
      <c r="A3133" s="60"/>
    </row>
    <row r="3134" spans="1:1" ht="41.25" customHeight="1" x14ac:dyDescent="0.25">
      <c r="A3134" s="60"/>
    </row>
    <row r="3135" spans="1:1" ht="41.25" customHeight="1" x14ac:dyDescent="0.25">
      <c r="A3135" s="60"/>
    </row>
    <row r="3136" spans="1:1" ht="41.25" customHeight="1" x14ac:dyDescent="0.25">
      <c r="A3136" s="60"/>
    </row>
    <row r="3137" spans="1:1" ht="41.25" customHeight="1" x14ac:dyDescent="0.25">
      <c r="A3137" s="60"/>
    </row>
    <row r="3138" spans="1:1" ht="41.25" customHeight="1" x14ac:dyDescent="0.25">
      <c r="A3138" s="60"/>
    </row>
    <row r="3139" spans="1:1" ht="41.25" customHeight="1" x14ac:dyDescent="0.25">
      <c r="A3139" s="60"/>
    </row>
    <row r="3140" spans="1:1" ht="41.25" customHeight="1" x14ac:dyDescent="0.25">
      <c r="A3140" s="60"/>
    </row>
    <row r="3141" spans="1:1" ht="41.25" customHeight="1" x14ac:dyDescent="0.25">
      <c r="A3141" s="60"/>
    </row>
    <row r="3142" spans="1:1" ht="41.25" customHeight="1" x14ac:dyDescent="0.25">
      <c r="A3142" s="60"/>
    </row>
    <row r="3143" spans="1:1" ht="41.25" customHeight="1" x14ac:dyDescent="0.25">
      <c r="A3143" s="60"/>
    </row>
    <row r="3144" spans="1:1" ht="41.25" customHeight="1" x14ac:dyDescent="0.25">
      <c r="A3144" s="60"/>
    </row>
    <row r="3145" spans="1:1" ht="41.25" customHeight="1" x14ac:dyDescent="0.25">
      <c r="A3145" s="60"/>
    </row>
    <row r="3146" spans="1:1" ht="41.25" customHeight="1" x14ac:dyDescent="0.25">
      <c r="A3146" s="60"/>
    </row>
    <row r="3147" spans="1:1" ht="41.25" customHeight="1" x14ac:dyDescent="0.25">
      <c r="A3147" s="60"/>
    </row>
    <row r="3148" spans="1:1" ht="41.25" customHeight="1" x14ac:dyDescent="0.25">
      <c r="A3148" s="60"/>
    </row>
    <row r="3149" spans="1:1" ht="41.25" customHeight="1" x14ac:dyDescent="0.25">
      <c r="A3149" s="60"/>
    </row>
    <row r="3150" spans="1:1" ht="41.25" customHeight="1" x14ac:dyDescent="0.25">
      <c r="A3150" s="60"/>
    </row>
    <row r="3151" spans="1:1" ht="41.25" customHeight="1" x14ac:dyDescent="0.25">
      <c r="A3151" s="60"/>
    </row>
    <row r="3152" spans="1:1" ht="41.25" customHeight="1" x14ac:dyDescent="0.25">
      <c r="A3152" s="60"/>
    </row>
    <row r="3153" spans="1:1" ht="41.25" customHeight="1" x14ac:dyDescent="0.25">
      <c r="A3153" s="60"/>
    </row>
    <row r="3154" spans="1:1" ht="41.25" customHeight="1" x14ac:dyDescent="0.25">
      <c r="A3154" s="60"/>
    </row>
    <row r="3155" spans="1:1" ht="41.25" customHeight="1" x14ac:dyDescent="0.25">
      <c r="A3155" s="60"/>
    </row>
    <row r="3156" spans="1:1" ht="41.25" customHeight="1" x14ac:dyDescent="0.25">
      <c r="A3156" s="60"/>
    </row>
    <row r="3157" spans="1:1" ht="41.25" customHeight="1" x14ac:dyDescent="0.25">
      <c r="A3157" s="60"/>
    </row>
    <row r="3158" spans="1:1" ht="41.25" customHeight="1" x14ac:dyDescent="0.25">
      <c r="A3158" s="60"/>
    </row>
    <row r="3159" spans="1:1" ht="41.25" customHeight="1" x14ac:dyDescent="0.25">
      <c r="A3159" s="60"/>
    </row>
    <row r="3160" spans="1:1" ht="41.25" customHeight="1" x14ac:dyDescent="0.25">
      <c r="A3160" s="60"/>
    </row>
    <row r="3161" spans="1:1" ht="41.25" customHeight="1" x14ac:dyDescent="0.25">
      <c r="A3161" s="60"/>
    </row>
    <row r="3162" spans="1:1" ht="41.25" customHeight="1" x14ac:dyDescent="0.25">
      <c r="A3162" s="60"/>
    </row>
    <row r="3163" spans="1:1" ht="41.25" customHeight="1" x14ac:dyDescent="0.25">
      <c r="A3163" s="60"/>
    </row>
    <row r="3164" spans="1:1" ht="41.25" customHeight="1" x14ac:dyDescent="0.25">
      <c r="A3164" s="60"/>
    </row>
    <row r="3165" spans="1:1" ht="41.25" customHeight="1" x14ac:dyDescent="0.25">
      <c r="A3165" s="60"/>
    </row>
    <row r="3166" spans="1:1" ht="41.25" customHeight="1" x14ac:dyDescent="0.25">
      <c r="A3166" s="60"/>
    </row>
    <row r="3167" spans="1:1" ht="41.25" customHeight="1" x14ac:dyDescent="0.25">
      <c r="A3167" s="60"/>
    </row>
    <row r="3168" spans="1:1" ht="41.25" customHeight="1" x14ac:dyDescent="0.25">
      <c r="A3168" s="60"/>
    </row>
    <row r="3169" spans="1:1" ht="41.25" customHeight="1" x14ac:dyDescent="0.25">
      <c r="A3169" s="60"/>
    </row>
    <row r="3170" spans="1:1" ht="41.25" customHeight="1" x14ac:dyDescent="0.25">
      <c r="A3170" s="60"/>
    </row>
    <row r="3171" spans="1:1" ht="41.25" customHeight="1" x14ac:dyDescent="0.25">
      <c r="A3171" s="60"/>
    </row>
    <row r="3172" spans="1:1" ht="41.25" customHeight="1" x14ac:dyDescent="0.25">
      <c r="A3172" s="60"/>
    </row>
    <row r="3173" spans="1:1" ht="41.25" customHeight="1" x14ac:dyDescent="0.25">
      <c r="A3173" s="60"/>
    </row>
    <row r="3174" spans="1:1" ht="41.25" customHeight="1" x14ac:dyDescent="0.25">
      <c r="A3174" s="60"/>
    </row>
    <row r="3175" spans="1:1" ht="41.25" customHeight="1" x14ac:dyDescent="0.25">
      <c r="A3175" s="60"/>
    </row>
    <row r="3176" spans="1:1" ht="41.25" customHeight="1" x14ac:dyDescent="0.25">
      <c r="A3176" s="60"/>
    </row>
    <row r="3177" spans="1:1" ht="41.25" customHeight="1" x14ac:dyDescent="0.25">
      <c r="A3177" s="60"/>
    </row>
    <row r="3178" spans="1:1" ht="41.25" customHeight="1" x14ac:dyDescent="0.25">
      <c r="A3178" s="60"/>
    </row>
    <row r="3179" spans="1:1" ht="41.25" customHeight="1" x14ac:dyDescent="0.25">
      <c r="A3179" s="60"/>
    </row>
    <row r="3180" spans="1:1" ht="41.25" customHeight="1" x14ac:dyDescent="0.25">
      <c r="A3180" s="60"/>
    </row>
    <row r="3181" spans="1:1" ht="41.25" customHeight="1" x14ac:dyDescent="0.25">
      <c r="A3181" s="60"/>
    </row>
    <row r="3182" spans="1:1" ht="41.25" customHeight="1" x14ac:dyDescent="0.25">
      <c r="A3182" s="60"/>
    </row>
    <row r="3183" spans="1:1" ht="41.25" customHeight="1" x14ac:dyDescent="0.25">
      <c r="A3183" s="60"/>
    </row>
    <row r="3184" spans="1:1" ht="41.25" customHeight="1" x14ac:dyDescent="0.25">
      <c r="A3184" s="60"/>
    </row>
    <row r="3185" spans="1:1" ht="41.25" customHeight="1" x14ac:dyDescent="0.25">
      <c r="A3185" s="60"/>
    </row>
    <row r="3186" spans="1:1" ht="41.25" customHeight="1" x14ac:dyDescent="0.25">
      <c r="A3186" s="60"/>
    </row>
    <row r="3187" spans="1:1" ht="41.25" customHeight="1" x14ac:dyDescent="0.25">
      <c r="A3187" s="60"/>
    </row>
    <row r="3188" spans="1:1" ht="41.25" customHeight="1" x14ac:dyDescent="0.25">
      <c r="A3188" s="60"/>
    </row>
    <row r="3189" spans="1:1" ht="41.25" customHeight="1" x14ac:dyDescent="0.25">
      <c r="A3189" s="60"/>
    </row>
    <row r="3190" spans="1:1" ht="41.25" customHeight="1" x14ac:dyDescent="0.25">
      <c r="A3190" s="60"/>
    </row>
    <row r="3191" spans="1:1" ht="41.25" customHeight="1" x14ac:dyDescent="0.25">
      <c r="A3191" s="60"/>
    </row>
    <row r="3192" spans="1:1" ht="41.25" customHeight="1" x14ac:dyDescent="0.25">
      <c r="A3192" s="60"/>
    </row>
    <row r="3193" spans="1:1" ht="41.25" customHeight="1" x14ac:dyDescent="0.25">
      <c r="A3193" s="60"/>
    </row>
    <row r="3194" spans="1:1" ht="41.25" customHeight="1" x14ac:dyDescent="0.25">
      <c r="A3194" s="60"/>
    </row>
    <row r="3195" spans="1:1" ht="41.25" customHeight="1" x14ac:dyDescent="0.25">
      <c r="A3195" s="60"/>
    </row>
    <row r="3196" spans="1:1" ht="41.25" customHeight="1" x14ac:dyDescent="0.25">
      <c r="A3196" s="60"/>
    </row>
    <row r="3197" spans="1:1" ht="41.25" customHeight="1" x14ac:dyDescent="0.25">
      <c r="A3197" s="60"/>
    </row>
    <row r="3198" spans="1:1" ht="41.25" customHeight="1" x14ac:dyDescent="0.25">
      <c r="A3198" s="60"/>
    </row>
    <row r="3199" spans="1:1" ht="41.25" customHeight="1" x14ac:dyDescent="0.25">
      <c r="A3199" s="60"/>
    </row>
    <row r="3200" spans="1:1" ht="41.25" customHeight="1" x14ac:dyDescent="0.25">
      <c r="A3200" s="60"/>
    </row>
    <row r="3201" spans="1:1" ht="41.25" customHeight="1" x14ac:dyDescent="0.25">
      <c r="A3201" s="60"/>
    </row>
    <row r="3202" spans="1:1" ht="41.25" customHeight="1" x14ac:dyDescent="0.25">
      <c r="A3202" s="60"/>
    </row>
    <row r="3203" spans="1:1" ht="41.25" customHeight="1" x14ac:dyDescent="0.25">
      <c r="A3203" s="60"/>
    </row>
    <row r="3204" spans="1:1" ht="41.25" customHeight="1" x14ac:dyDescent="0.25">
      <c r="A3204" s="60"/>
    </row>
    <row r="3205" spans="1:1" ht="41.25" customHeight="1" x14ac:dyDescent="0.25">
      <c r="A3205" s="60"/>
    </row>
    <row r="3206" spans="1:1" ht="41.25" customHeight="1" x14ac:dyDescent="0.25">
      <c r="A3206" s="60"/>
    </row>
    <row r="3207" spans="1:1" ht="41.25" customHeight="1" x14ac:dyDescent="0.25">
      <c r="A3207" s="60"/>
    </row>
    <row r="3208" spans="1:1" ht="41.25" customHeight="1" x14ac:dyDescent="0.25">
      <c r="A3208" s="60"/>
    </row>
    <row r="3209" spans="1:1" ht="41.25" customHeight="1" x14ac:dyDescent="0.25">
      <c r="A3209" s="60"/>
    </row>
    <row r="3210" spans="1:1" ht="41.25" customHeight="1" x14ac:dyDescent="0.25">
      <c r="A3210" s="60"/>
    </row>
    <row r="3211" spans="1:1" ht="41.25" customHeight="1" x14ac:dyDescent="0.25">
      <c r="A3211" s="60"/>
    </row>
    <row r="3212" spans="1:1" ht="41.25" customHeight="1" x14ac:dyDescent="0.25">
      <c r="A3212" s="60"/>
    </row>
    <row r="3213" spans="1:1" ht="41.25" customHeight="1" x14ac:dyDescent="0.25">
      <c r="A3213" s="60"/>
    </row>
    <row r="3214" spans="1:1" ht="41.25" customHeight="1" x14ac:dyDescent="0.25">
      <c r="A3214" s="60"/>
    </row>
    <row r="3215" spans="1:1" ht="41.25" customHeight="1" x14ac:dyDescent="0.25">
      <c r="A3215" s="60"/>
    </row>
    <row r="3216" spans="1:1" ht="41.25" customHeight="1" x14ac:dyDescent="0.25">
      <c r="A3216" s="60"/>
    </row>
    <row r="3217" spans="1:1" ht="41.25" customHeight="1" x14ac:dyDescent="0.25">
      <c r="A3217" s="60"/>
    </row>
    <row r="3218" spans="1:1" ht="41.25" customHeight="1" x14ac:dyDescent="0.25">
      <c r="A3218" s="60"/>
    </row>
    <row r="3219" spans="1:1" ht="41.25" customHeight="1" x14ac:dyDescent="0.25">
      <c r="A3219" s="60"/>
    </row>
    <row r="3220" spans="1:1" ht="41.25" customHeight="1" x14ac:dyDescent="0.25">
      <c r="A3220" s="60"/>
    </row>
    <row r="3221" spans="1:1" ht="41.25" customHeight="1" x14ac:dyDescent="0.25">
      <c r="A3221" s="60"/>
    </row>
    <row r="3222" spans="1:1" ht="41.25" customHeight="1" x14ac:dyDescent="0.25">
      <c r="A3222" s="60"/>
    </row>
    <row r="3223" spans="1:1" ht="41.25" customHeight="1" x14ac:dyDescent="0.25">
      <c r="A3223" s="60"/>
    </row>
    <row r="3224" spans="1:1" ht="41.25" customHeight="1" x14ac:dyDescent="0.25">
      <c r="A3224" s="60"/>
    </row>
    <row r="3225" spans="1:1" ht="41.25" customHeight="1" x14ac:dyDescent="0.25">
      <c r="A3225" s="60"/>
    </row>
    <row r="3226" spans="1:1" ht="41.25" customHeight="1" x14ac:dyDescent="0.25">
      <c r="A3226" s="60"/>
    </row>
    <row r="3227" spans="1:1" ht="41.25" customHeight="1" x14ac:dyDescent="0.25">
      <c r="A3227" s="60"/>
    </row>
    <row r="3228" spans="1:1" ht="41.25" customHeight="1" x14ac:dyDescent="0.25">
      <c r="A3228" s="60"/>
    </row>
    <row r="3229" spans="1:1" ht="41.25" customHeight="1" x14ac:dyDescent="0.25">
      <c r="A3229" s="60"/>
    </row>
    <row r="3230" spans="1:1" ht="41.25" customHeight="1" x14ac:dyDescent="0.25">
      <c r="A3230" s="60"/>
    </row>
    <row r="3231" spans="1:1" ht="41.25" customHeight="1" x14ac:dyDescent="0.25">
      <c r="A3231" s="60"/>
    </row>
    <row r="3232" spans="1:1" ht="41.25" customHeight="1" x14ac:dyDescent="0.25">
      <c r="A3232" s="60"/>
    </row>
    <row r="3233" spans="1:1" ht="41.25" customHeight="1" x14ac:dyDescent="0.25">
      <c r="A3233" s="60"/>
    </row>
    <row r="3234" spans="1:1" ht="41.25" customHeight="1" x14ac:dyDescent="0.25">
      <c r="A3234" s="60"/>
    </row>
    <row r="3235" spans="1:1" ht="41.25" customHeight="1" x14ac:dyDescent="0.25">
      <c r="A3235" s="60"/>
    </row>
    <row r="3236" spans="1:1" ht="41.25" customHeight="1" x14ac:dyDescent="0.25">
      <c r="A3236" s="60"/>
    </row>
    <row r="3237" spans="1:1" ht="41.25" customHeight="1" x14ac:dyDescent="0.25">
      <c r="A3237" s="60"/>
    </row>
    <row r="3238" spans="1:1" ht="41.25" customHeight="1" x14ac:dyDescent="0.25">
      <c r="A3238" s="60"/>
    </row>
    <row r="3239" spans="1:1" ht="41.25" customHeight="1" x14ac:dyDescent="0.25">
      <c r="A3239" s="60"/>
    </row>
    <row r="3240" spans="1:1" ht="41.25" customHeight="1" x14ac:dyDescent="0.25">
      <c r="A3240" s="60"/>
    </row>
    <row r="3241" spans="1:1" ht="41.25" customHeight="1" x14ac:dyDescent="0.25">
      <c r="A3241" s="60"/>
    </row>
    <row r="3242" spans="1:1" ht="41.25" customHeight="1" x14ac:dyDescent="0.25">
      <c r="A3242" s="60"/>
    </row>
    <row r="3243" spans="1:1" ht="41.25" customHeight="1" x14ac:dyDescent="0.25">
      <c r="A3243" s="60"/>
    </row>
    <row r="3244" spans="1:1" ht="41.25" customHeight="1" x14ac:dyDescent="0.25">
      <c r="A3244" s="60"/>
    </row>
    <row r="3245" spans="1:1" ht="41.25" customHeight="1" x14ac:dyDescent="0.25">
      <c r="A3245" s="60"/>
    </row>
    <row r="3246" spans="1:1" ht="41.25" customHeight="1" x14ac:dyDescent="0.25">
      <c r="A3246" s="60"/>
    </row>
    <row r="3247" spans="1:1" ht="41.25" customHeight="1" x14ac:dyDescent="0.25">
      <c r="A3247" s="60"/>
    </row>
    <row r="3248" spans="1:1" ht="41.25" customHeight="1" x14ac:dyDescent="0.25">
      <c r="A3248" s="60"/>
    </row>
    <row r="3249" spans="1:1" ht="41.25" customHeight="1" x14ac:dyDescent="0.25">
      <c r="A3249" s="60"/>
    </row>
    <row r="3250" spans="1:1" ht="41.25" customHeight="1" x14ac:dyDescent="0.25">
      <c r="A3250" s="60"/>
    </row>
    <row r="3251" spans="1:1" ht="41.25" customHeight="1" x14ac:dyDescent="0.25">
      <c r="A3251" s="60"/>
    </row>
    <row r="3252" spans="1:1" ht="41.25" customHeight="1" x14ac:dyDescent="0.25">
      <c r="A3252" s="60"/>
    </row>
    <row r="3253" spans="1:1" ht="41.25" customHeight="1" x14ac:dyDescent="0.25">
      <c r="A3253" s="60"/>
    </row>
    <row r="3254" spans="1:1" ht="41.25" customHeight="1" x14ac:dyDescent="0.25">
      <c r="A3254" s="60"/>
    </row>
    <row r="3255" spans="1:1" ht="41.25" customHeight="1" x14ac:dyDescent="0.25">
      <c r="A3255" s="60"/>
    </row>
    <row r="3256" spans="1:1" ht="41.25" customHeight="1" x14ac:dyDescent="0.25">
      <c r="A3256" s="60"/>
    </row>
    <row r="3257" spans="1:1" ht="41.25" customHeight="1" x14ac:dyDescent="0.25">
      <c r="A3257" s="60"/>
    </row>
    <row r="3258" spans="1:1" ht="41.25" customHeight="1" x14ac:dyDescent="0.25">
      <c r="A3258" s="60"/>
    </row>
    <row r="3259" spans="1:1" ht="41.25" customHeight="1" x14ac:dyDescent="0.25">
      <c r="A3259" s="60"/>
    </row>
    <row r="3260" spans="1:1" ht="41.25" customHeight="1" x14ac:dyDescent="0.25">
      <c r="A3260" s="60"/>
    </row>
    <row r="3261" spans="1:1" ht="41.25" customHeight="1" x14ac:dyDescent="0.25">
      <c r="A3261" s="60"/>
    </row>
    <row r="3262" spans="1:1" ht="41.25" customHeight="1" x14ac:dyDescent="0.25">
      <c r="A3262" s="60"/>
    </row>
    <row r="3263" spans="1:1" ht="41.25" customHeight="1" x14ac:dyDescent="0.25">
      <c r="A3263" s="60"/>
    </row>
    <row r="3264" spans="1:1" ht="41.25" customHeight="1" x14ac:dyDescent="0.25">
      <c r="A3264" s="60"/>
    </row>
    <row r="3265" spans="1:1" ht="41.25" customHeight="1" x14ac:dyDescent="0.25">
      <c r="A3265" s="60"/>
    </row>
    <row r="3266" spans="1:1" ht="41.25" customHeight="1" x14ac:dyDescent="0.25">
      <c r="A3266" s="60"/>
    </row>
    <row r="3267" spans="1:1" ht="41.25" customHeight="1" x14ac:dyDescent="0.25">
      <c r="A3267" s="60"/>
    </row>
    <row r="3268" spans="1:1" ht="41.25" customHeight="1" x14ac:dyDescent="0.25">
      <c r="A3268" s="60"/>
    </row>
    <row r="3269" spans="1:1" ht="41.25" customHeight="1" x14ac:dyDescent="0.25">
      <c r="A3269" s="60"/>
    </row>
    <row r="3270" spans="1:1" ht="41.25" customHeight="1" x14ac:dyDescent="0.25">
      <c r="A3270" s="60"/>
    </row>
    <row r="3271" spans="1:1" ht="41.25" customHeight="1" x14ac:dyDescent="0.25">
      <c r="A3271" s="60"/>
    </row>
    <row r="3272" spans="1:1" ht="41.25" customHeight="1" x14ac:dyDescent="0.25">
      <c r="A3272" s="60"/>
    </row>
    <row r="3273" spans="1:1" ht="41.25" customHeight="1" x14ac:dyDescent="0.25">
      <c r="A3273" s="60"/>
    </row>
    <row r="3274" spans="1:1" ht="41.25" customHeight="1" x14ac:dyDescent="0.25">
      <c r="A3274" s="60"/>
    </row>
    <row r="3275" spans="1:1" ht="41.25" customHeight="1" x14ac:dyDescent="0.25">
      <c r="A3275" s="60"/>
    </row>
    <row r="3276" spans="1:1" ht="41.25" customHeight="1" x14ac:dyDescent="0.25">
      <c r="A3276" s="60"/>
    </row>
    <row r="3277" spans="1:1" ht="41.25" customHeight="1" x14ac:dyDescent="0.25">
      <c r="A3277" s="60"/>
    </row>
    <row r="3278" spans="1:1" ht="41.25" customHeight="1" x14ac:dyDescent="0.25">
      <c r="A3278" s="60"/>
    </row>
    <row r="3279" spans="1:1" ht="41.25" customHeight="1" x14ac:dyDescent="0.25">
      <c r="A3279" s="60"/>
    </row>
    <row r="3280" spans="1:1" ht="41.25" customHeight="1" x14ac:dyDescent="0.25">
      <c r="A3280" s="60"/>
    </row>
    <row r="3281" spans="1:1" ht="41.25" customHeight="1" x14ac:dyDescent="0.25">
      <c r="A3281" s="60"/>
    </row>
    <row r="3282" spans="1:1" ht="41.25" customHeight="1" x14ac:dyDescent="0.25">
      <c r="A3282" s="60"/>
    </row>
    <row r="3283" spans="1:1" ht="41.25" customHeight="1" x14ac:dyDescent="0.25">
      <c r="A3283" s="60"/>
    </row>
    <row r="3284" spans="1:1" ht="41.25" customHeight="1" x14ac:dyDescent="0.25">
      <c r="A3284" s="60"/>
    </row>
    <row r="3285" spans="1:1" ht="41.25" customHeight="1" x14ac:dyDescent="0.25">
      <c r="A3285" s="60"/>
    </row>
    <row r="3286" spans="1:1" ht="41.25" customHeight="1" x14ac:dyDescent="0.25">
      <c r="A3286" s="60"/>
    </row>
    <row r="3287" spans="1:1" ht="41.25" customHeight="1" x14ac:dyDescent="0.25">
      <c r="A3287" s="60"/>
    </row>
    <row r="3288" spans="1:1" ht="41.25" customHeight="1" x14ac:dyDescent="0.25">
      <c r="A3288" s="60"/>
    </row>
    <row r="3289" spans="1:1" ht="41.25" customHeight="1" x14ac:dyDescent="0.25">
      <c r="A3289" s="60"/>
    </row>
    <row r="3290" spans="1:1" ht="41.25" customHeight="1" x14ac:dyDescent="0.25">
      <c r="A3290" s="60"/>
    </row>
    <row r="3291" spans="1:1" ht="41.25" customHeight="1" x14ac:dyDescent="0.25">
      <c r="A3291" s="60"/>
    </row>
    <row r="3292" spans="1:1" ht="41.25" customHeight="1" x14ac:dyDescent="0.25">
      <c r="A3292" s="60"/>
    </row>
    <row r="3293" spans="1:1" ht="41.25" customHeight="1" x14ac:dyDescent="0.25">
      <c r="A3293" s="60"/>
    </row>
    <row r="3294" spans="1:1" ht="41.25" customHeight="1" x14ac:dyDescent="0.25">
      <c r="A3294" s="60"/>
    </row>
    <row r="3295" spans="1:1" ht="41.25" customHeight="1" x14ac:dyDescent="0.25">
      <c r="A3295" s="60"/>
    </row>
    <row r="3296" spans="1:1" ht="41.25" customHeight="1" x14ac:dyDescent="0.25">
      <c r="A3296" s="60"/>
    </row>
    <row r="3297" spans="1:1" ht="41.25" customHeight="1" x14ac:dyDescent="0.25">
      <c r="A3297" s="60"/>
    </row>
    <row r="3298" spans="1:1" ht="41.25" customHeight="1" x14ac:dyDescent="0.25">
      <c r="A3298" s="60"/>
    </row>
    <row r="3299" spans="1:1" ht="41.25" customHeight="1" x14ac:dyDescent="0.25">
      <c r="A3299" s="60"/>
    </row>
    <row r="3300" spans="1:1" ht="41.25" customHeight="1" x14ac:dyDescent="0.25">
      <c r="A3300" s="60"/>
    </row>
    <row r="3301" spans="1:1" ht="41.25" customHeight="1" x14ac:dyDescent="0.25">
      <c r="A3301" s="60"/>
    </row>
    <row r="3302" spans="1:1" ht="41.25" customHeight="1" x14ac:dyDescent="0.25">
      <c r="A3302" s="60"/>
    </row>
    <row r="3303" spans="1:1" ht="41.25" customHeight="1" x14ac:dyDescent="0.25">
      <c r="A3303" s="60"/>
    </row>
    <row r="3304" spans="1:1" ht="41.25" customHeight="1" x14ac:dyDescent="0.25">
      <c r="A3304" s="60"/>
    </row>
    <row r="3305" spans="1:1" ht="41.25" customHeight="1" x14ac:dyDescent="0.25">
      <c r="A3305" s="60"/>
    </row>
    <row r="3306" spans="1:1" ht="41.25" customHeight="1" x14ac:dyDescent="0.25">
      <c r="A3306" s="60"/>
    </row>
    <row r="3307" spans="1:1" ht="41.25" customHeight="1" x14ac:dyDescent="0.25">
      <c r="A3307" s="60"/>
    </row>
    <row r="3308" spans="1:1" ht="41.25" customHeight="1" x14ac:dyDescent="0.25">
      <c r="A3308" s="60"/>
    </row>
    <row r="3309" spans="1:1" ht="41.25" customHeight="1" x14ac:dyDescent="0.25">
      <c r="A3309" s="60"/>
    </row>
    <row r="3310" spans="1:1" ht="41.25" customHeight="1" x14ac:dyDescent="0.25">
      <c r="A3310" s="60"/>
    </row>
    <row r="3311" spans="1:1" ht="41.25" customHeight="1" x14ac:dyDescent="0.25">
      <c r="A3311" s="60"/>
    </row>
    <row r="3312" spans="1:1" ht="41.25" customHeight="1" x14ac:dyDescent="0.25">
      <c r="A3312" s="60"/>
    </row>
    <row r="3313" spans="1:1" ht="41.25" customHeight="1" x14ac:dyDescent="0.25">
      <c r="A3313" s="60"/>
    </row>
    <row r="3314" spans="1:1" ht="41.25" customHeight="1" x14ac:dyDescent="0.25">
      <c r="A3314" s="60"/>
    </row>
    <row r="3315" spans="1:1" ht="41.25" customHeight="1" x14ac:dyDescent="0.25">
      <c r="A3315" s="60"/>
    </row>
    <row r="3316" spans="1:1" ht="41.25" customHeight="1" x14ac:dyDescent="0.25">
      <c r="A3316" s="60"/>
    </row>
    <row r="3317" spans="1:1" ht="41.25" customHeight="1" x14ac:dyDescent="0.25">
      <c r="A3317" s="60"/>
    </row>
    <row r="3318" spans="1:1" ht="41.25" customHeight="1" x14ac:dyDescent="0.25">
      <c r="A3318" s="60"/>
    </row>
    <row r="3319" spans="1:1" ht="41.25" customHeight="1" x14ac:dyDescent="0.25">
      <c r="A3319" s="60"/>
    </row>
    <row r="3320" spans="1:1" ht="41.25" customHeight="1" x14ac:dyDescent="0.25">
      <c r="A3320" s="60"/>
    </row>
    <row r="3321" spans="1:1" ht="41.25" customHeight="1" x14ac:dyDescent="0.25">
      <c r="A3321" s="60"/>
    </row>
    <row r="3322" spans="1:1" ht="41.25" customHeight="1" x14ac:dyDescent="0.25">
      <c r="A3322" s="60"/>
    </row>
    <row r="3323" spans="1:1" ht="41.25" customHeight="1" x14ac:dyDescent="0.25">
      <c r="A3323" s="60"/>
    </row>
    <row r="3324" spans="1:1" ht="41.25" customHeight="1" x14ac:dyDescent="0.25">
      <c r="A3324" s="60"/>
    </row>
    <row r="3325" spans="1:1" ht="41.25" customHeight="1" x14ac:dyDescent="0.25">
      <c r="A3325" s="60"/>
    </row>
    <row r="3326" spans="1:1" ht="41.25" customHeight="1" x14ac:dyDescent="0.25">
      <c r="A3326" s="60"/>
    </row>
    <row r="3327" spans="1:1" ht="41.25" customHeight="1" x14ac:dyDescent="0.25">
      <c r="A3327" s="60"/>
    </row>
    <row r="3328" spans="1:1" ht="41.25" customHeight="1" x14ac:dyDescent="0.25">
      <c r="A3328" s="60"/>
    </row>
    <row r="3329" spans="1:1" ht="41.25" customHeight="1" x14ac:dyDescent="0.25">
      <c r="A3329" s="60"/>
    </row>
    <row r="3330" spans="1:1" ht="41.25" customHeight="1" x14ac:dyDescent="0.25">
      <c r="A3330" s="60"/>
    </row>
    <row r="3331" spans="1:1" ht="41.25" customHeight="1" x14ac:dyDescent="0.25">
      <c r="A3331" s="60"/>
    </row>
    <row r="3332" spans="1:1" ht="41.25" customHeight="1" x14ac:dyDescent="0.25">
      <c r="A3332" s="60"/>
    </row>
    <row r="3333" spans="1:1" ht="41.25" customHeight="1" x14ac:dyDescent="0.25">
      <c r="A3333" s="60"/>
    </row>
    <row r="3334" spans="1:1" ht="41.25" customHeight="1" x14ac:dyDescent="0.25">
      <c r="A3334" s="60"/>
    </row>
    <row r="3335" spans="1:1" ht="41.25" customHeight="1" x14ac:dyDescent="0.25">
      <c r="A3335" s="60"/>
    </row>
    <row r="3336" spans="1:1" ht="41.25" customHeight="1" x14ac:dyDescent="0.25">
      <c r="A3336" s="60"/>
    </row>
    <row r="3337" spans="1:1" ht="41.25" customHeight="1" x14ac:dyDescent="0.25">
      <c r="A3337" s="60"/>
    </row>
    <row r="3338" spans="1:1" ht="41.25" customHeight="1" x14ac:dyDescent="0.25">
      <c r="A3338" s="60"/>
    </row>
    <row r="3339" spans="1:1" ht="41.25" customHeight="1" x14ac:dyDescent="0.25">
      <c r="A3339" s="60"/>
    </row>
    <row r="3340" spans="1:1" ht="41.25" customHeight="1" x14ac:dyDescent="0.25">
      <c r="A3340" s="60"/>
    </row>
    <row r="3341" spans="1:1" ht="41.25" customHeight="1" x14ac:dyDescent="0.25">
      <c r="A3341" s="60"/>
    </row>
    <row r="3342" spans="1:1" ht="41.25" customHeight="1" x14ac:dyDescent="0.25">
      <c r="A3342" s="60"/>
    </row>
    <row r="3343" spans="1:1" ht="41.25" customHeight="1" x14ac:dyDescent="0.25">
      <c r="A3343" s="60"/>
    </row>
    <row r="3344" spans="1:1" ht="41.25" customHeight="1" x14ac:dyDescent="0.25">
      <c r="A3344" s="60"/>
    </row>
    <row r="3345" spans="1:1" ht="41.25" customHeight="1" x14ac:dyDescent="0.25">
      <c r="A3345" s="60"/>
    </row>
    <row r="3346" spans="1:1" ht="41.25" customHeight="1" x14ac:dyDescent="0.25">
      <c r="A3346" s="60"/>
    </row>
    <row r="3347" spans="1:1" ht="41.25" customHeight="1" x14ac:dyDescent="0.25">
      <c r="A3347" s="60"/>
    </row>
    <row r="3348" spans="1:1" ht="41.25" customHeight="1" x14ac:dyDescent="0.25">
      <c r="A3348" s="60"/>
    </row>
    <row r="3349" spans="1:1" ht="41.25" customHeight="1" x14ac:dyDescent="0.25">
      <c r="A3349" s="60"/>
    </row>
    <row r="3350" spans="1:1" ht="41.25" customHeight="1" x14ac:dyDescent="0.25">
      <c r="A3350" s="60"/>
    </row>
    <row r="3351" spans="1:1" ht="41.25" customHeight="1" x14ac:dyDescent="0.25">
      <c r="A3351" s="60"/>
    </row>
    <row r="3352" spans="1:1" ht="41.25" customHeight="1" x14ac:dyDescent="0.25">
      <c r="A3352" s="60"/>
    </row>
    <row r="3353" spans="1:1" ht="41.25" customHeight="1" x14ac:dyDescent="0.25">
      <c r="A3353" s="60"/>
    </row>
    <row r="3354" spans="1:1" ht="41.25" customHeight="1" x14ac:dyDescent="0.25">
      <c r="A3354" s="60"/>
    </row>
    <row r="3355" spans="1:1" ht="41.25" customHeight="1" x14ac:dyDescent="0.25">
      <c r="A3355" s="60"/>
    </row>
    <row r="3356" spans="1:1" ht="41.25" customHeight="1" x14ac:dyDescent="0.25">
      <c r="A3356" s="60"/>
    </row>
    <row r="3357" spans="1:1" ht="41.25" customHeight="1" x14ac:dyDescent="0.25">
      <c r="A3357" s="60"/>
    </row>
    <row r="3358" spans="1:1" ht="41.25" customHeight="1" x14ac:dyDescent="0.25">
      <c r="A3358" s="60"/>
    </row>
    <row r="3359" spans="1:1" ht="41.25" customHeight="1" x14ac:dyDescent="0.25">
      <c r="A3359" s="60"/>
    </row>
    <row r="3360" spans="1:1" ht="41.25" customHeight="1" x14ac:dyDescent="0.25">
      <c r="A3360" s="60"/>
    </row>
    <row r="3361" spans="1:1" ht="41.25" customHeight="1" x14ac:dyDescent="0.25">
      <c r="A3361" s="60"/>
    </row>
    <row r="3362" spans="1:1" ht="41.25" customHeight="1" x14ac:dyDescent="0.25">
      <c r="A3362" s="60"/>
    </row>
    <row r="3363" spans="1:1" ht="41.25" customHeight="1" x14ac:dyDescent="0.25">
      <c r="A3363" s="60"/>
    </row>
    <row r="3364" spans="1:1" ht="41.25" customHeight="1" x14ac:dyDescent="0.25">
      <c r="A3364" s="60"/>
    </row>
    <row r="3365" spans="1:1" ht="41.25" customHeight="1" x14ac:dyDescent="0.25">
      <c r="A3365" s="60"/>
    </row>
    <row r="3366" spans="1:1" ht="41.25" customHeight="1" x14ac:dyDescent="0.25">
      <c r="A3366" s="60"/>
    </row>
    <row r="3367" spans="1:1" ht="41.25" customHeight="1" x14ac:dyDescent="0.25">
      <c r="A3367" s="60"/>
    </row>
    <row r="3368" spans="1:1" ht="41.25" customHeight="1" x14ac:dyDescent="0.25">
      <c r="A3368" s="60"/>
    </row>
    <row r="3369" spans="1:1" ht="41.25" customHeight="1" x14ac:dyDescent="0.25">
      <c r="A3369" s="60"/>
    </row>
    <row r="3370" spans="1:1" ht="41.25" customHeight="1" x14ac:dyDescent="0.25">
      <c r="A3370" s="60"/>
    </row>
    <row r="3371" spans="1:1" ht="41.25" customHeight="1" x14ac:dyDescent="0.25">
      <c r="A3371" s="60"/>
    </row>
    <row r="3372" spans="1:1" ht="41.25" customHeight="1" x14ac:dyDescent="0.25">
      <c r="A3372" s="60"/>
    </row>
    <row r="3373" spans="1:1" ht="41.25" customHeight="1" x14ac:dyDescent="0.25">
      <c r="A3373" s="60"/>
    </row>
    <row r="3374" spans="1:1" ht="41.25" customHeight="1" x14ac:dyDescent="0.25">
      <c r="A3374" s="60"/>
    </row>
    <row r="3375" spans="1:1" ht="41.25" customHeight="1" x14ac:dyDescent="0.25">
      <c r="A3375" s="60"/>
    </row>
    <row r="3376" spans="1:1" ht="41.25" customHeight="1" x14ac:dyDescent="0.25">
      <c r="A3376" s="60"/>
    </row>
    <row r="3377" spans="1:1" ht="41.25" customHeight="1" x14ac:dyDescent="0.25">
      <c r="A3377" s="60"/>
    </row>
    <row r="3378" spans="1:1" ht="41.25" customHeight="1" x14ac:dyDescent="0.25">
      <c r="A3378" s="60"/>
    </row>
    <row r="3379" spans="1:1" ht="41.25" customHeight="1" x14ac:dyDescent="0.25">
      <c r="A3379" s="60"/>
    </row>
    <row r="3380" spans="1:1" ht="41.25" customHeight="1" x14ac:dyDescent="0.25">
      <c r="A3380" s="60"/>
    </row>
    <row r="3381" spans="1:1" ht="41.25" customHeight="1" x14ac:dyDescent="0.25">
      <c r="A3381" s="60"/>
    </row>
    <row r="3382" spans="1:1" ht="41.25" customHeight="1" x14ac:dyDescent="0.25">
      <c r="A3382" s="60"/>
    </row>
    <row r="3383" spans="1:1" ht="41.25" customHeight="1" x14ac:dyDescent="0.25">
      <c r="A3383" s="60"/>
    </row>
    <row r="3384" spans="1:1" ht="41.25" customHeight="1" x14ac:dyDescent="0.25">
      <c r="A3384" s="60"/>
    </row>
    <row r="3385" spans="1:1" ht="41.25" customHeight="1" x14ac:dyDescent="0.25">
      <c r="A3385" s="60"/>
    </row>
    <row r="3386" spans="1:1" ht="41.25" customHeight="1" x14ac:dyDescent="0.25">
      <c r="A3386" s="60"/>
    </row>
    <row r="3387" spans="1:1" ht="41.25" customHeight="1" x14ac:dyDescent="0.25">
      <c r="A3387" s="60"/>
    </row>
    <row r="3388" spans="1:1" ht="41.25" customHeight="1" x14ac:dyDescent="0.25">
      <c r="A3388" s="60"/>
    </row>
    <row r="3389" spans="1:1" ht="41.25" customHeight="1" x14ac:dyDescent="0.25">
      <c r="A3389" s="60"/>
    </row>
    <row r="3390" spans="1:1" ht="41.25" customHeight="1" x14ac:dyDescent="0.25">
      <c r="A3390" s="60"/>
    </row>
    <row r="3391" spans="1:1" ht="41.25" customHeight="1" x14ac:dyDescent="0.25">
      <c r="A3391" s="60"/>
    </row>
    <row r="3392" spans="1:1" ht="41.25" customHeight="1" x14ac:dyDescent="0.25">
      <c r="A3392" s="60"/>
    </row>
    <row r="3393" spans="1:1" ht="41.25" customHeight="1" x14ac:dyDescent="0.25">
      <c r="A3393" s="60"/>
    </row>
    <row r="3394" spans="1:1" ht="41.25" customHeight="1" x14ac:dyDescent="0.25">
      <c r="A3394" s="60"/>
    </row>
    <row r="3395" spans="1:1" ht="41.25" customHeight="1" x14ac:dyDescent="0.25">
      <c r="A3395" s="60"/>
    </row>
    <row r="3396" spans="1:1" ht="41.25" customHeight="1" x14ac:dyDescent="0.25">
      <c r="A3396" s="60"/>
    </row>
    <row r="3397" spans="1:1" ht="41.25" customHeight="1" x14ac:dyDescent="0.25">
      <c r="A3397" s="60"/>
    </row>
    <row r="3398" spans="1:1" ht="41.25" customHeight="1" x14ac:dyDescent="0.25">
      <c r="A3398" s="60"/>
    </row>
    <row r="3399" spans="1:1" ht="41.25" customHeight="1" x14ac:dyDescent="0.25">
      <c r="A3399" s="60"/>
    </row>
    <row r="3400" spans="1:1" ht="41.25" customHeight="1" x14ac:dyDescent="0.25">
      <c r="A3400" s="60"/>
    </row>
    <row r="3401" spans="1:1" ht="41.25" customHeight="1" x14ac:dyDescent="0.25">
      <c r="A3401" s="60"/>
    </row>
    <row r="3402" spans="1:1" ht="41.25" customHeight="1" x14ac:dyDescent="0.25">
      <c r="A3402" s="60"/>
    </row>
    <row r="3403" spans="1:1" ht="41.25" customHeight="1" x14ac:dyDescent="0.25">
      <c r="A3403" s="60"/>
    </row>
    <row r="3404" spans="1:1" ht="41.25" customHeight="1" x14ac:dyDescent="0.25">
      <c r="A3404" s="60"/>
    </row>
    <row r="3405" spans="1:1" ht="41.25" customHeight="1" x14ac:dyDescent="0.25">
      <c r="A3405" s="60"/>
    </row>
    <row r="3406" spans="1:1" ht="41.25" customHeight="1" x14ac:dyDescent="0.25">
      <c r="A3406" s="60"/>
    </row>
    <row r="3407" spans="1:1" ht="41.25" customHeight="1" x14ac:dyDescent="0.25">
      <c r="A3407" s="60"/>
    </row>
    <row r="3408" spans="1:1" ht="41.25" customHeight="1" x14ac:dyDescent="0.25">
      <c r="A3408" s="60"/>
    </row>
    <row r="3409" spans="1:1" ht="41.25" customHeight="1" x14ac:dyDescent="0.25">
      <c r="A3409" s="60"/>
    </row>
    <row r="3410" spans="1:1" ht="41.25" customHeight="1" x14ac:dyDescent="0.25">
      <c r="A3410" s="60"/>
    </row>
    <row r="3411" spans="1:1" ht="41.25" customHeight="1" x14ac:dyDescent="0.25">
      <c r="A3411" s="60"/>
    </row>
    <row r="3412" spans="1:1" ht="41.25" customHeight="1" x14ac:dyDescent="0.25">
      <c r="A3412" s="60"/>
    </row>
    <row r="3413" spans="1:1" ht="41.25" customHeight="1" x14ac:dyDescent="0.25">
      <c r="A3413" s="60"/>
    </row>
    <row r="3414" spans="1:1" ht="41.25" customHeight="1" x14ac:dyDescent="0.25">
      <c r="A3414" s="60"/>
    </row>
    <row r="3415" spans="1:1" ht="41.25" customHeight="1" x14ac:dyDescent="0.25">
      <c r="A3415" s="60"/>
    </row>
    <row r="3416" spans="1:1" ht="41.25" customHeight="1" x14ac:dyDescent="0.25">
      <c r="A3416" s="60"/>
    </row>
    <row r="3417" spans="1:1" ht="41.25" customHeight="1" x14ac:dyDescent="0.25">
      <c r="A3417" s="60"/>
    </row>
    <row r="3418" spans="1:1" ht="41.25" customHeight="1" x14ac:dyDescent="0.25">
      <c r="A3418" s="60"/>
    </row>
    <row r="3419" spans="1:1" ht="41.25" customHeight="1" x14ac:dyDescent="0.25">
      <c r="A3419" s="60"/>
    </row>
    <row r="3420" spans="1:1" ht="41.25" customHeight="1" x14ac:dyDescent="0.25">
      <c r="A3420" s="60"/>
    </row>
    <row r="3421" spans="1:1" ht="41.25" customHeight="1" x14ac:dyDescent="0.25">
      <c r="A3421" s="60"/>
    </row>
    <row r="3422" spans="1:1" ht="41.25" customHeight="1" x14ac:dyDescent="0.25">
      <c r="A3422" s="60"/>
    </row>
    <row r="3423" spans="1:1" ht="41.25" customHeight="1" x14ac:dyDescent="0.25">
      <c r="A3423" s="60"/>
    </row>
    <row r="3424" spans="1:1" ht="41.25" customHeight="1" x14ac:dyDescent="0.25">
      <c r="A3424" s="60"/>
    </row>
    <row r="3425" spans="1:1" ht="41.25" customHeight="1" x14ac:dyDescent="0.25">
      <c r="A3425" s="60"/>
    </row>
    <row r="3426" spans="1:1" ht="41.25" customHeight="1" x14ac:dyDescent="0.25">
      <c r="A3426" s="60"/>
    </row>
    <row r="3427" spans="1:1" ht="41.25" customHeight="1" x14ac:dyDescent="0.25">
      <c r="A3427" s="60"/>
    </row>
    <row r="3428" spans="1:1" ht="41.25" customHeight="1" x14ac:dyDescent="0.25">
      <c r="A3428" s="60"/>
    </row>
    <row r="3429" spans="1:1" ht="41.25" customHeight="1" x14ac:dyDescent="0.25">
      <c r="A3429" s="60"/>
    </row>
    <row r="3430" spans="1:1" ht="41.25" customHeight="1" x14ac:dyDescent="0.25">
      <c r="A3430" s="60"/>
    </row>
    <row r="3431" spans="1:1" ht="41.25" customHeight="1" x14ac:dyDescent="0.25">
      <c r="A3431" s="60"/>
    </row>
    <row r="3432" spans="1:1" ht="41.25" customHeight="1" x14ac:dyDescent="0.25">
      <c r="A3432" s="60"/>
    </row>
    <row r="3433" spans="1:1" ht="41.25" customHeight="1" x14ac:dyDescent="0.25">
      <c r="A3433" s="60"/>
    </row>
    <row r="3434" spans="1:1" ht="41.25" customHeight="1" x14ac:dyDescent="0.25">
      <c r="A3434" s="60"/>
    </row>
    <row r="3435" spans="1:1" ht="41.25" customHeight="1" x14ac:dyDescent="0.25">
      <c r="A3435" s="60"/>
    </row>
    <row r="3436" spans="1:1" ht="41.25" customHeight="1" x14ac:dyDescent="0.25">
      <c r="A3436" s="60"/>
    </row>
    <row r="3437" spans="1:1" ht="41.25" customHeight="1" x14ac:dyDescent="0.25">
      <c r="A3437" s="60"/>
    </row>
    <row r="3438" spans="1:1" ht="41.25" customHeight="1" x14ac:dyDescent="0.25">
      <c r="A3438" s="60"/>
    </row>
    <row r="3439" spans="1:1" ht="41.25" customHeight="1" x14ac:dyDescent="0.25">
      <c r="A3439" s="60"/>
    </row>
    <row r="3440" spans="1:1" ht="41.25" customHeight="1" x14ac:dyDescent="0.25">
      <c r="A3440" s="60"/>
    </row>
    <row r="3441" spans="1:1" ht="41.25" customHeight="1" x14ac:dyDescent="0.25">
      <c r="A3441" s="60"/>
    </row>
    <row r="3442" spans="1:1" ht="41.25" customHeight="1" x14ac:dyDescent="0.25">
      <c r="A3442" s="60"/>
    </row>
    <row r="3443" spans="1:1" ht="41.25" customHeight="1" x14ac:dyDescent="0.25">
      <c r="A3443" s="60"/>
    </row>
    <row r="3444" spans="1:1" ht="41.25" customHeight="1" x14ac:dyDescent="0.25">
      <c r="A3444" s="60"/>
    </row>
    <row r="3445" spans="1:1" ht="41.25" customHeight="1" x14ac:dyDescent="0.25">
      <c r="A3445" s="60"/>
    </row>
    <row r="3446" spans="1:1" ht="41.25" customHeight="1" x14ac:dyDescent="0.25">
      <c r="A3446" s="60"/>
    </row>
    <row r="3447" spans="1:1" ht="41.25" customHeight="1" x14ac:dyDescent="0.25">
      <c r="A3447" s="60"/>
    </row>
    <row r="3448" spans="1:1" ht="41.25" customHeight="1" x14ac:dyDescent="0.25">
      <c r="A3448" s="60"/>
    </row>
    <row r="3449" spans="1:1" ht="41.25" customHeight="1" x14ac:dyDescent="0.25">
      <c r="A3449" s="60"/>
    </row>
    <row r="3450" spans="1:1" ht="41.25" customHeight="1" x14ac:dyDescent="0.25">
      <c r="A3450" s="60"/>
    </row>
    <row r="3451" spans="1:1" ht="41.25" customHeight="1" x14ac:dyDescent="0.25">
      <c r="A3451" s="60"/>
    </row>
    <row r="3452" spans="1:1" ht="41.25" customHeight="1" x14ac:dyDescent="0.25">
      <c r="A3452" s="60"/>
    </row>
    <row r="3453" spans="1:1" ht="41.25" customHeight="1" x14ac:dyDescent="0.25">
      <c r="A3453" s="60"/>
    </row>
    <row r="3454" spans="1:1" ht="41.25" customHeight="1" x14ac:dyDescent="0.25">
      <c r="A3454" s="60"/>
    </row>
    <row r="3455" spans="1:1" ht="41.25" customHeight="1" x14ac:dyDescent="0.25">
      <c r="A3455" s="60"/>
    </row>
    <row r="3456" spans="1:1" ht="41.25" customHeight="1" x14ac:dyDescent="0.25">
      <c r="A3456" s="60"/>
    </row>
    <row r="3457" spans="1:1" ht="41.25" customHeight="1" x14ac:dyDescent="0.25">
      <c r="A3457" s="60"/>
    </row>
    <row r="3458" spans="1:1" ht="41.25" customHeight="1" x14ac:dyDescent="0.25">
      <c r="A3458" s="60"/>
    </row>
    <row r="3459" spans="1:1" ht="41.25" customHeight="1" x14ac:dyDescent="0.25">
      <c r="A3459" s="60"/>
    </row>
    <row r="3460" spans="1:1" ht="41.25" customHeight="1" x14ac:dyDescent="0.25">
      <c r="A3460" s="60"/>
    </row>
    <row r="3461" spans="1:1" ht="41.25" customHeight="1" x14ac:dyDescent="0.25">
      <c r="A3461" s="60"/>
    </row>
    <row r="3462" spans="1:1" ht="41.25" customHeight="1" x14ac:dyDescent="0.25">
      <c r="A3462" s="60"/>
    </row>
    <row r="3463" spans="1:1" ht="41.25" customHeight="1" x14ac:dyDescent="0.25">
      <c r="A3463" s="60"/>
    </row>
    <row r="3464" spans="1:1" ht="41.25" customHeight="1" x14ac:dyDescent="0.25">
      <c r="A3464" s="60"/>
    </row>
    <row r="3465" spans="1:1" ht="41.25" customHeight="1" x14ac:dyDescent="0.25">
      <c r="A3465" s="60"/>
    </row>
    <row r="3466" spans="1:1" ht="41.25" customHeight="1" x14ac:dyDescent="0.25">
      <c r="A3466" s="60"/>
    </row>
    <row r="3467" spans="1:1" ht="41.25" customHeight="1" x14ac:dyDescent="0.25">
      <c r="A3467" s="60"/>
    </row>
    <row r="3468" spans="1:1" ht="41.25" customHeight="1" x14ac:dyDescent="0.25">
      <c r="A3468" s="60"/>
    </row>
    <row r="3469" spans="1:1" ht="41.25" customHeight="1" x14ac:dyDescent="0.25">
      <c r="A3469" s="60"/>
    </row>
    <row r="3470" spans="1:1" ht="41.25" customHeight="1" x14ac:dyDescent="0.25">
      <c r="A3470" s="60"/>
    </row>
    <row r="3471" spans="1:1" ht="41.25" customHeight="1" x14ac:dyDescent="0.25">
      <c r="A3471" s="60"/>
    </row>
    <row r="3472" spans="1:1" ht="41.25" customHeight="1" x14ac:dyDescent="0.25">
      <c r="A3472" s="60"/>
    </row>
    <row r="3473" spans="1:1" ht="41.25" customHeight="1" x14ac:dyDescent="0.25">
      <c r="A3473" s="60"/>
    </row>
    <row r="3474" spans="1:1" ht="41.25" customHeight="1" x14ac:dyDescent="0.25">
      <c r="A3474" s="60"/>
    </row>
    <row r="3475" spans="1:1" ht="41.25" customHeight="1" x14ac:dyDescent="0.25">
      <c r="A3475" s="60"/>
    </row>
    <row r="3476" spans="1:1" ht="41.25" customHeight="1" x14ac:dyDescent="0.25">
      <c r="A3476" s="60"/>
    </row>
    <row r="3477" spans="1:1" ht="41.25" customHeight="1" x14ac:dyDescent="0.25">
      <c r="A3477" s="60"/>
    </row>
    <row r="3478" spans="1:1" ht="41.25" customHeight="1" x14ac:dyDescent="0.25">
      <c r="A3478" s="60"/>
    </row>
    <row r="3479" spans="1:1" ht="41.25" customHeight="1" x14ac:dyDescent="0.25">
      <c r="A3479" s="60"/>
    </row>
    <row r="3480" spans="1:1" ht="41.25" customHeight="1" x14ac:dyDescent="0.25">
      <c r="A3480" s="60"/>
    </row>
    <row r="3481" spans="1:1" ht="41.25" customHeight="1" x14ac:dyDescent="0.25">
      <c r="A3481" s="60"/>
    </row>
    <row r="3482" spans="1:1" ht="41.25" customHeight="1" x14ac:dyDescent="0.25">
      <c r="A3482" s="60"/>
    </row>
    <row r="3483" spans="1:1" ht="41.25" customHeight="1" x14ac:dyDescent="0.25">
      <c r="A3483" s="60"/>
    </row>
    <row r="3484" spans="1:1" ht="41.25" customHeight="1" x14ac:dyDescent="0.25">
      <c r="A3484" s="60"/>
    </row>
    <row r="3485" spans="1:1" ht="41.25" customHeight="1" x14ac:dyDescent="0.25">
      <c r="A3485" s="60"/>
    </row>
    <row r="3486" spans="1:1" ht="41.25" customHeight="1" x14ac:dyDescent="0.25">
      <c r="A3486" s="60"/>
    </row>
    <row r="3487" spans="1:1" ht="41.25" customHeight="1" x14ac:dyDescent="0.25">
      <c r="A3487" s="60"/>
    </row>
    <row r="3488" spans="1:1" ht="41.25" customHeight="1" x14ac:dyDescent="0.25">
      <c r="A3488" s="60"/>
    </row>
    <row r="3489" spans="1:1" ht="41.25" customHeight="1" x14ac:dyDescent="0.25">
      <c r="A3489" s="60"/>
    </row>
    <row r="3490" spans="1:1" ht="41.25" customHeight="1" x14ac:dyDescent="0.25">
      <c r="A3490" s="60"/>
    </row>
    <row r="3491" spans="1:1" ht="41.25" customHeight="1" x14ac:dyDescent="0.25">
      <c r="A3491" s="60"/>
    </row>
    <row r="3492" spans="1:1" ht="41.25" customHeight="1" x14ac:dyDescent="0.25">
      <c r="A3492" s="60"/>
    </row>
    <row r="3493" spans="1:1" ht="41.25" customHeight="1" x14ac:dyDescent="0.25">
      <c r="A3493" s="60"/>
    </row>
    <row r="3494" spans="1:1" ht="41.25" customHeight="1" x14ac:dyDescent="0.25">
      <c r="A3494" s="60"/>
    </row>
    <row r="3495" spans="1:1" ht="41.25" customHeight="1" x14ac:dyDescent="0.25">
      <c r="A3495" s="60"/>
    </row>
    <row r="3496" spans="1:1" ht="41.25" customHeight="1" x14ac:dyDescent="0.25">
      <c r="A3496" s="60"/>
    </row>
    <row r="3497" spans="1:1" ht="41.25" customHeight="1" x14ac:dyDescent="0.25">
      <c r="A3497" s="60"/>
    </row>
    <row r="3498" spans="1:1" ht="41.25" customHeight="1" x14ac:dyDescent="0.25">
      <c r="A3498" s="60"/>
    </row>
    <row r="3499" spans="1:1" ht="41.25" customHeight="1" x14ac:dyDescent="0.25">
      <c r="A3499" s="60"/>
    </row>
    <row r="3500" spans="1:1" ht="41.25" customHeight="1" x14ac:dyDescent="0.25">
      <c r="A3500" s="60"/>
    </row>
    <row r="3501" spans="1:1" ht="41.25" customHeight="1" x14ac:dyDescent="0.25">
      <c r="A3501" s="60"/>
    </row>
    <row r="3502" spans="1:1" ht="41.25" customHeight="1" x14ac:dyDescent="0.25">
      <c r="A3502" s="60"/>
    </row>
    <row r="3503" spans="1:1" ht="41.25" customHeight="1" x14ac:dyDescent="0.25">
      <c r="A3503" s="60"/>
    </row>
    <row r="3504" spans="1:1" ht="41.25" customHeight="1" x14ac:dyDescent="0.25">
      <c r="A3504" s="60"/>
    </row>
    <row r="3505" spans="1:1" ht="41.25" customHeight="1" x14ac:dyDescent="0.25">
      <c r="A3505" s="60"/>
    </row>
    <row r="3506" spans="1:1" ht="41.25" customHeight="1" x14ac:dyDescent="0.25">
      <c r="A3506" s="60"/>
    </row>
    <row r="3507" spans="1:1" ht="41.25" customHeight="1" x14ac:dyDescent="0.25">
      <c r="A3507" s="60"/>
    </row>
    <row r="3508" spans="1:1" ht="41.25" customHeight="1" x14ac:dyDescent="0.25">
      <c r="A3508" s="60"/>
    </row>
    <row r="3509" spans="1:1" ht="41.25" customHeight="1" x14ac:dyDescent="0.25">
      <c r="A3509" s="60"/>
    </row>
    <row r="3510" spans="1:1" ht="41.25" customHeight="1" x14ac:dyDescent="0.25">
      <c r="A3510" s="60"/>
    </row>
    <row r="3511" spans="1:1" ht="41.25" customHeight="1" x14ac:dyDescent="0.25">
      <c r="A3511" s="60"/>
    </row>
    <row r="3512" spans="1:1" ht="41.25" customHeight="1" x14ac:dyDescent="0.25">
      <c r="A3512" s="60"/>
    </row>
    <row r="3513" spans="1:1" ht="41.25" customHeight="1" x14ac:dyDescent="0.25">
      <c r="A3513" s="60"/>
    </row>
    <row r="3514" spans="1:1" ht="41.25" customHeight="1" x14ac:dyDescent="0.25">
      <c r="A3514" s="60"/>
    </row>
    <row r="3515" spans="1:1" ht="41.25" customHeight="1" x14ac:dyDescent="0.25">
      <c r="A3515" s="60"/>
    </row>
    <row r="3516" spans="1:1" ht="41.25" customHeight="1" x14ac:dyDescent="0.25">
      <c r="A3516" s="60"/>
    </row>
    <row r="3517" spans="1:1" ht="41.25" customHeight="1" x14ac:dyDescent="0.25">
      <c r="A3517" s="60"/>
    </row>
    <row r="3518" spans="1:1" ht="41.25" customHeight="1" x14ac:dyDescent="0.25">
      <c r="A3518" s="60"/>
    </row>
    <row r="3519" spans="1:1" ht="41.25" customHeight="1" x14ac:dyDescent="0.25">
      <c r="A3519" s="60"/>
    </row>
    <row r="3520" spans="1:1" ht="41.25" customHeight="1" x14ac:dyDescent="0.25">
      <c r="A3520" s="60"/>
    </row>
    <row r="3521" spans="1:1" ht="41.25" customHeight="1" x14ac:dyDescent="0.25">
      <c r="A3521" s="60"/>
    </row>
    <row r="3522" spans="1:1" ht="41.25" customHeight="1" x14ac:dyDescent="0.25">
      <c r="A3522" s="60"/>
    </row>
    <row r="3523" spans="1:1" ht="41.25" customHeight="1" x14ac:dyDescent="0.25">
      <c r="A3523" s="60"/>
    </row>
    <row r="3524" spans="1:1" ht="41.25" customHeight="1" x14ac:dyDescent="0.25">
      <c r="A3524" s="60"/>
    </row>
    <row r="3525" spans="1:1" ht="41.25" customHeight="1" x14ac:dyDescent="0.25">
      <c r="A3525" s="60"/>
    </row>
    <row r="3526" spans="1:1" ht="41.25" customHeight="1" x14ac:dyDescent="0.25">
      <c r="A3526" s="60"/>
    </row>
    <row r="3527" spans="1:1" ht="41.25" customHeight="1" x14ac:dyDescent="0.25">
      <c r="A3527" s="60"/>
    </row>
    <row r="3528" spans="1:1" ht="41.25" customHeight="1" x14ac:dyDescent="0.25">
      <c r="A3528" s="60"/>
    </row>
    <row r="3529" spans="1:1" ht="41.25" customHeight="1" x14ac:dyDescent="0.25">
      <c r="A3529" s="60"/>
    </row>
    <row r="3530" spans="1:1" ht="41.25" customHeight="1" x14ac:dyDescent="0.25">
      <c r="A3530" s="60"/>
    </row>
    <row r="3531" spans="1:1" ht="41.25" customHeight="1" x14ac:dyDescent="0.25">
      <c r="A3531" s="60"/>
    </row>
    <row r="3532" spans="1:1" ht="41.25" customHeight="1" x14ac:dyDescent="0.25">
      <c r="A3532" s="60"/>
    </row>
    <row r="3533" spans="1:1" ht="41.25" customHeight="1" x14ac:dyDescent="0.25">
      <c r="A3533" s="60"/>
    </row>
    <row r="3534" spans="1:1" ht="41.25" customHeight="1" x14ac:dyDescent="0.25">
      <c r="A3534" s="60"/>
    </row>
    <row r="3535" spans="1:1" ht="41.25" customHeight="1" x14ac:dyDescent="0.25">
      <c r="A3535" s="60"/>
    </row>
    <row r="3536" spans="1:1" ht="41.25" customHeight="1" x14ac:dyDescent="0.25">
      <c r="A3536" s="60"/>
    </row>
    <row r="3537" spans="1:1" ht="41.25" customHeight="1" x14ac:dyDescent="0.25">
      <c r="A3537" s="60"/>
    </row>
    <row r="3538" spans="1:1" ht="41.25" customHeight="1" x14ac:dyDescent="0.25">
      <c r="A3538" s="60"/>
    </row>
    <row r="3539" spans="1:1" ht="41.25" customHeight="1" x14ac:dyDescent="0.25">
      <c r="A3539" s="60"/>
    </row>
    <row r="3540" spans="1:1" ht="41.25" customHeight="1" x14ac:dyDescent="0.25">
      <c r="A3540" s="60"/>
    </row>
    <row r="3541" spans="1:1" ht="41.25" customHeight="1" x14ac:dyDescent="0.25">
      <c r="A3541" s="60"/>
    </row>
    <row r="3542" spans="1:1" ht="41.25" customHeight="1" x14ac:dyDescent="0.25">
      <c r="A3542" s="60"/>
    </row>
    <row r="3543" spans="1:1" ht="41.25" customHeight="1" x14ac:dyDescent="0.25">
      <c r="A3543" s="60"/>
    </row>
    <row r="3544" spans="1:1" ht="41.25" customHeight="1" x14ac:dyDescent="0.25">
      <c r="A3544" s="60"/>
    </row>
    <row r="3545" spans="1:1" ht="41.25" customHeight="1" x14ac:dyDescent="0.25">
      <c r="A3545" s="60"/>
    </row>
    <row r="3546" spans="1:1" ht="41.25" customHeight="1" x14ac:dyDescent="0.25">
      <c r="A3546" s="60"/>
    </row>
    <row r="3547" spans="1:1" ht="41.25" customHeight="1" x14ac:dyDescent="0.25">
      <c r="A3547" s="60"/>
    </row>
    <row r="3548" spans="1:1" ht="41.25" customHeight="1" x14ac:dyDescent="0.25">
      <c r="A3548" s="60"/>
    </row>
    <row r="3549" spans="1:1" ht="41.25" customHeight="1" x14ac:dyDescent="0.25">
      <c r="A3549" s="60"/>
    </row>
    <row r="3550" spans="1:1" ht="41.25" customHeight="1" x14ac:dyDescent="0.25">
      <c r="A3550" s="60"/>
    </row>
    <row r="3551" spans="1:1" ht="41.25" customHeight="1" x14ac:dyDescent="0.25">
      <c r="A3551" s="60"/>
    </row>
    <row r="3552" spans="1:1" ht="41.25" customHeight="1" x14ac:dyDescent="0.25">
      <c r="A3552" s="60"/>
    </row>
    <row r="3553" spans="1:1" ht="41.25" customHeight="1" x14ac:dyDescent="0.25">
      <c r="A3553" s="60"/>
    </row>
    <row r="3554" spans="1:1" ht="41.25" customHeight="1" x14ac:dyDescent="0.25">
      <c r="A3554" s="60"/>
    </row>
    <row r="3555" spans="1:1" ht="41.25" customHeight="1" x14ac:dyDescent="0.25">
      <c r="A3555" s="60"/>
    </row>
    <row r="3556" spans="1:1" ht="41.25" customHeight="1" x14ac:dyDescent="0.25">
      <c r="A3556" s="60"/>
    </row>
    <row r="3557" spans="1:1" ht="41.25" customHeight="1" x14ac:dyDescent="0.25">
      <c r="A3557" s="60"/>
    </row>
    <row r="3558" spans="1:1" ht="41.25" customHeight="1" x14ac:dyDescent="0.25">
      <c r="A3558" s="60"/>
    </row>
    <row r="3559" spans="1:1" ht="41.25" customHeight="1" x14ac:dyDescent="0.25">
      <c r="A3559" s="60"/>
    </row>
    <row r="3560" spans="1:1" ht="41.25" customHeight="1" x14ac:dyDescent="0.25">
      <c r="A3560" s="60"/>
    </row>
    <row r="3561" spans="1:1" ht="41.25" customHeight="1" x14ac:dyDescent="0.25">
      <c r="A3561" s="60"/>
    </row>
    <row r="3562" spans="1:1" ht="41.25" customHeight="1" x14ac:dyDescent="0.25">
      <c r="A3562" s="60"/>
    </row>
    <row r="3563" spans="1:1" ht="41.25" customHeight="1" x14ac:dyDescent="0.25">
      <c r="A3563" s="60"/>
    </row>
    <row r="3564" spans="1:1" ht="41.25" customHeight="1" x14ac:dyDescent="0.25">
      <c r="A3564" s="60"/>
    </row>
    <row r="3565" spans="1:1" ht="41.25" customHeight="1" x14ac:dyDescent="0.25">
      <c r="A3565" s="60"/>
    </row>
    <row r="3566" spans="1:1" ht="41.25" customHeight="1" x14ac:dyDescent="0.25">
      <c r="A3566" s="60"/>
    </row>
    <row r="3567" spans="1:1" ht="41.25" customHeight="1" x14ac:dyDescent="0.25">
      <c r="A3567" s="60"/>
    </row>
    <row r="3568" spans="1:1" ht="41.25" customHeight="1" x14ac:dyDescent="0.25">
      <c r="A3568" s="60"/>
    </row>
    <row r="3569" spans="1:1" ht="41.25" customHeight="1" x14ac:dyDescent="0.25">
      <c r="A3569" s="60"/>
    </row>
    <row r="3570" spans="1:1" ht="41.25" customHeight="1" x14ac:dyDescent="0.25">
      <c r="A3570" s="60"/>
    </row>
    <row r="3571" spans="1:1" ht="41.25" customHeight="1" x14ac:dyDescent="0.25">
      <c r="A3571" s="60"/>
    </row>
    <row r="3572" spans="1:1" ht="41.25" customHeight="1" x14ac:dyDescent="0.25">
      <c r="A3572" s="60"/>
    </row>
    <row r="3573" spans="1:1" ht="41.25" customHeight="1" x14ac:dyDescent="0.25">
      <c r="A3573" s="60"/>
    </row>
    <row r="3574" spans="1:1" ht="41.25" customHeight="1" x14ac:dyDescent="0.25">
      <c r="A3574" s="60"/>
    </row>
    <row r="3575" spans="1:1" ht="41.25" customHeight="1" x14ac:dyDescent="0.25">
      <c r="A3575" s="60"/>
    </row>
    <row r="3576" spans="1:1" ht="41.25" customHeight="1" x14ac:dyDescent="0.25">
      <c r="A3576" s="60"/>
    </row>
    <row r="3577" spans="1:1" ht="41.25" customHeight="1" x14ac:dyDescent="0.25">
      <c r="A3577" s="60"/>
    </row>
    <row r="3578" spans="1:1" ht="41.25" customHeight="1" x14ac:dyDescent="0.25">
      <c r="A3578" s="60"/>
    </row>
    <row r="3579" spans="1:1" ht="41.25" customHeight="1" x14ac:dyDescent="0.25">
      <c r="A3579" s="60"/>
    </row>
    <row r="3580" spans="1:1" ht="41.25" customHeight="1" x14ac:dyDescent="0.25">
      <c r="A3580" s="60"/>
    </row>
    <row r="3581" spans="1:1" ht="41.25" customHeight="1" x14ac:dyDescent="0.25">
      <c r="A3581" s="60"/>
    </row>
    <row r="3582" spans="1:1" ht="41.25" customHeight="1" x14ac:dyDescent="0.25">
      <c r="A3582" s="60"/>
    </row>
    <row r="3583" spans="1:1" ht="41.25" customHeight="1" x14ac:dyDescent="0.25">
      <c r="A3583" s="60"/>
    </row>
    <row r="3584" spans="1:1" ht="41.25" customHeight="1" x14ac:dyDescent="0.25">
      <c r="A3584" s="60"/>
    </row>
    <row r="3585" spans="1:1" ht="41.25" customHeight="1" x14ac:dyDescent="0.25">
      <c r="A3585" s="60"/>
    </row>
    <row r="3586" spans="1:1" ht="41.25" customHeight="1" x14ac:dyDescent="0.25">
      <c r="A3586" s="60"/>
    </row>
    <row r="3587" spans="1:1" ht="41.25" customHeight="1" x14ac:dyDescent="0.25">
      <c r="A3587" s="60"/>
    </row>
    <row r="3588" spans="1:1" ht="41.25" customHeight="1" x14ac:dyDescent="0.25">
      <c r="A3588" s="60"/>
    </row>
    <row r="3589" spans="1:1" ht="41.25" customHeight="1" x14ac:dyDescent="0.25">
      <c r="A3589" s="60"/>
    </row>
    <row r="3590" spans="1:1" ht="41.25" customHeight="1" x14ac:dyDescent="0.25">
      <c r="A3590" s="60"/>
    </row>
    <row r="3591" spans="1:1" ht="41.25" customHeight="1" x14ac:dyDescent="0.25">
      <c r="A3591" s="60"/>
    </row>
    <row r="3592" spans="1:1" ht="41.25" customHeight="1" x14ac:dyDescent="0.25">
      <c r="A3592" s="60"/>
    </row>
    <row r="3593" spans="1:1" ht="41.25" customHeight="1" x14ac:dyDescent="0.25">
      <c r="A3593" s="60"/>
    </row>
    <row r="3594" spans="1:1" ht="41.25" customHeight="1" x14ac:dyDescent="0.25">
      <c r="A3594" s="60"/>
    </row>
    <row r="3595" spans="1:1" ht="41.25" customHeight="1" x14ac:dyDescent="0.25">
      <c r="A3595" s="60"/>
    </row>
    <row r="3596" spans="1:1" ht="41.25" customHeight="1" x14ac:dyDescent="0.25">
      <c r="A3596" s="60"/>
    </row>
    <row r="3597" spans="1:1" ht="41.25" customHeight="1" x14ac:dyDescent="0.25">
      <c r="A3597" s="60"/>
    </row>
    <row r="3598" spans="1:1" ht="41.25" customHeight="1" x14ac:dyDescent="0.25">
      <c r="A3598" s="60"/>
    </row>
    <row r="3599" spans="1:1" ht="41.25" customHeight="1" x14ac:dyDescent="0.25">
      <c r="A3599" s="60"/>
    </row>
    <row r="3600" spans="1:1" ht="41.25" customHeight="1" x14ac:dyDescent="0.25">
      <c r="A3600" s="60"/>
    </row>
    <row r="3601" spans="1:1" ht="41.25" customHeight="1" x14ac:dyDescent="0.25">
      <c r="A3601" s="60"/>
    </row>
    <row r="3602" spans="1:1" ht="41.25" customHeight="1" x14ac:dyDescent="0.25">
      <c r="A3602" s="60"/>
    </row>
    <row r="3603" spans="1:1" ht="41.25" customHeight="1" x14ac:dyDescent="0.25">
      <c r="A3603" s="60"/>
    </row>
    <row r="3604" spans="1:1" ht="41.25" customHeight="1" x14ac:dyDescent="0.25">
      <c r="A3604" s="60"/>
    </row>
    <row r="3605" spans="1:1" ht="41.25" customHeight="1" x14ac:dyDescent="0.25">
      <c r="A3605" s="60"/>
    </row>
    <row r="3606" spans="1:1" ht="41.25" customHeight="1" x14ac:dyDescent="0.25">
      <c r="A3606" s="60"/>
    </row>
    <row r="3607" spans="1:1" ht="41.25" customHeight="1" x14ac:dyDescent="0.25">
      <c r="A3607" s="60"/>
    </row>
    <row r="3608" spans="1:1" ht="41.25" customHeight="1" x14ac:dyDescent="0.25">
      <c r="A3608" s="60"/>
    </row>
    <row r="3609" spans="1:1" ht="41.25" customHeight="1" x14ac:dyDescent="0.25">
      <c r="A3609" s="60"/>
    </row>
    <row r="3610" spans="1:1" ht="41.25" customHeight="1" x14ac:dyDescent="0.25">
      <c r="A3610" s="60"/>
    </row>
    <row r="3611" spans="1:1" ht="41.25" customHeight="1" x14ac:dyDescent="0.25">
      <c r="A3611" s="60"/>
    </row>
    <row r="3612" spans="1:1" ht="41.25" customHeight="1" x14ac:dyDescent="0.25">
      <c r="A3612" s="60"/>
    </row>
    <row r="3613" spans="1:1" ht="41.25" customHeight="1" x14ac:dyDescent="0.25">
      <c r="A3613" s="60"/>
    </row>
    <row r="3614" spans="1:1" ht="41.25" customHeight="1" x14ac:dyDescent="0.25">
      <c r="A3614" s="60"/>
    </row>
    <row r="3615" spans="1:1" ht="41.25" customHeight="1" x14ac:dyDescent="0.25">
      <c r="A3615" s="60"/>
    </row>
    <row r="3616" spans="1:1" ht="41.25" customHeight="1" x14ac:dyDescent="0.25">
      <c r="A3616" s="60"/>
    </row>
    <row r="3617" spans="1:1" ht="41.25" customHeight="1" x14ac:dyDescent="0.25">
      <c r="A3617" s="60"/>
    </row>
    <row r="3618" spans="1:1" ht="41.25" customHeight="1" x14ac:dyDescent="0.25">
      <c r="A3618" s="60"/>
    </row>
    <row r="3619" spans="1:1" ht="41.25" customHeight="1" x14ac:dyDescent="0.25">
      <c r="A3619" s="60"/>
    </row>
    <row r="3620" spans="1:1" ht="41.25" customHeight="1" x14ac:dyDescent="0.25">
      <c r="A3620" s="60"/>
    </row>
    <row r="3621" spans="1:1" ht="41.25" customHeight="1" x14ac:dyDescent="0.25">
      <c r="A3621" s="60"/>
    </row>
    <row r="3622" spans="1:1" ht="41.25" customHeight="1" x14ac:dyDescent="0.25">
      <c r="A3622" s="60"/>
    </row>
    <row r="3623" spans="1:1" ht="41.25" customHeight="1" x14ac:dyDescent="0.25">
      <c r="A3623" s="60"/>
    </row>
    <row r="3624" spans="1:1" ht="41.25" customHeight="1" x14ac:dyDescent="0.25">
      <c r="A3624" s="60"/>
    </row>
    <row r="3625" spans="1:1" ht="41.25" customHeight="1" x14ac:dyDescent="0.25">
      <c r="A3625" s="60"/>
    </row>
    <row r="3626" spans="1:1" ht="41.25" customHeight="1" x14ac:dyDescent="0.25">
      <c r="A3626" s="60"/>
    </row>
    <row r="3627" spans="1:1" ht="41.25" customHeight="1" x14ac:dyDescent="0.25">
      <c r="A3627" s="60"/>
    </row>
    <row r="3628" spans="1:1" ht="41.25" customHeight="1" x14ac:dyDescent="0.25">
      <c r="A3628" s="60"/>
    </row>
    <row r="3629" spans="1:1" ht="41.25" customHeight="1" x14ac:dyDescent="0.25">
      <c r="A3629" s="60"/>
    </row>
    <row r="3630" spans="1:1" ht="41.25" customHeight="1" x14ac:dyDescent="0.25">
      <c r="A3630" s="60"/>
    </row>
    <row r="3631" spans="1:1" ht="41.25" customHeight="1" x14ac:dyDescent="0.25">
      <c r="A3631" s="60"/>
    </row>
    <row r="3632" spans="1:1" ht="41.25" customHeight="1" x14ac:dyDescent="0.25">
      <c r="A3632" s="60"/>
    </row>
    <row r="3633" spans="1:1" ht="41.25" customHeight="1" x14ac:dyDescent="0.25">
      <c r="A3633" s="60"/>
    </row>
    <row r="3634" spans="1:1" ht="41.25" customHeight="1" x14ac:dyDescent="0.25">
      <c r="A3634" s="60"/>
    </row>
    <row r="3635" spans="1:1" ht="41.25" customHeight="1" x14ac:dyDescent="0.25">
      <c r="A3635" s="60"/>
    </row>
    <row r="3636" spans="1:1" ht="41.25" customHeight="1" x14ac:dyDescent="0.25">
      <c r="A3636" s="60"/>
    </row>
    <row r="3637" spans="1:1" ht="41.25" customHeight="1" x14ac:dyDescent="0.25">
      <c r="A3637" s="60"/>
    </row>
    <row r="3638" spans="1:1" ht="41.25" customHeight="1" x14ac:dyDescent="0.25">
      <c r="A3638" s="60"/>
    </row>
    <row r="3639" spans="1:1" ht="41.25" customHeight="1" x14ac:dyDescent="0.25">
      <c r="A3639" s="60"/>
    </row>
    <row r="3640" spans="1:1" ht="41.25" customHeight="1" x14ac:dyDescent="0.25">
      <c r="A3640" s="60"/>
    </row>
    <row r="3641" spans="1:1" ht="41.25" customHeight="1" x14ac:dyDescent="0.25">
      <c r="A3641" s="60"/>
    </row>
    <row r="3642" spans="1:1" ht="41.25" customHeight="1" x14ac:dyDescent="0.25">
      <c r="A3642" s="60"/>
    </row>
    <row r="3643" spans="1:1" ht="41.25" customHeight="1" x14ac:dyDescent="0.25">
      <c r="A3643" s="60"/>
    </row>
    <row r="3644" spans="1:1" ht="41.25" customHeight="1" x14ac:dyDescent="0.25">
      <c r="A3644" s="60"/>
    </row>
    <row r="3645" spans="1:1" ht="41.25" customHeight="1" x14ac:dyDescent="0.25">
      <c r="A3645" s="60"/>
    </row>
    <row r="3646" spans="1:1" ht="41.25" customHeight="1" x14ac:dyDescent="0.25">
      <c r="A3646" s="60"/>
    </row>
    <row r="3647" spans="1:1" ht="41.25" customHeight="1" x14ac:dyDescent="0.25">
      <c r="A3647" s="60"/>
    </row>
    <row r="3648" spans="1:1" ht="41.25" customHeight="1" x14ac:dyDescent="0.25">
      <c r="A3648" s="60"/>
    </row>
    <row r="3649" spans="1:1" ht="41.25" customHeight="1" x14ac:dyDescent="0.25">
      <c r="A3649" s="60"/>
    </row>
    <row r="3650" spans="1:1" ht="41.25" customHeight="1" x14ac:dyDescent="0.25">
      <c r="A3650" s="60"/>
    </row>
    <row r="3651" spans="1:1" ht="41.25" customHeight="1" x14ac:dyDescent="0.25">
      <c r="A3651" s="60"/>
    </row>
    <row r="3652" spans="1:1" ht="41.25" customHeight="1" x14ac:dyDescent="0.25">
      <c r="A3652" s="60"/>
    </row>
    <row r="3653" spans="1:1" ht="41.25" customHeight="1" x14ac:dyDescent="0.25">
      <c r="A3653" s="60"/>
    </row>
    <row r="3654" spans="1:1" ht="41.25" customHeight="1" x14ac:dyDescent="0.25">
      <c r="A3654" s="60"/>
    </row>
    <row r="3655" spans="1:1" ht="41.25" customHeight="1" x14ac:dyDescent="0.25">
      <c r="A3655" s="60"/>
    </row>
    <row r="3656" spans="1:1" ht="41.25" customHeight="1" x14ac:dyDescent="0.25">
      <c r="A3656" s="60"/>
    </row>
    <row r="3657" spans="1:1" ht="41.25" customHeight="1" x14ac:dyDescent="0.25">
      <c r="A3657" s="60"/>
    </row>
    <row r="3658" spans="1:1" ht="41.25" customHeight="1" x14ac:dyDescent="0.25">
      <c r="A3658" s="60"/>
    </row>
    <row r="3659" spans="1:1" ht="41.25" customHeight="1" x14ac:dyDescent="0.25">
      <c r="A3659" s="60"/>
    </row>
    <row r="3660" spans="1:1" ht="41.25" customHeight="1" x14ac:dyDescent="0.25">
      <c r="A3660" s="60"/>
    </row>
    <row r="3661" spans="1:1" ht="41.25" customHeight="1" x14ac:dyDescent="0.25">
      <c r="A3661" s="60"/>
    </row>
    <row r="3662" spans="1:1" ht="41.25" customHeight="1" x14ac:dyDescent="0.25">
      <c r="A3662" s="60"/>
    </row>
    <row r="3663" spans="1:1" ht="41.25" customHeight="1" x14ac:dyDescent="0.25">
      <c r="A3663" s="60"/>
    </row>
    <row r="3664" spans="1:1" ht="41.25" customHeight="1" x14ac:dyDescent="0.25">
      <c r="A3664" s="60"/>
    </row>
    <row r="3665" spans="1:1" ht="41.25" customHeight="1" x14ac:dyDescent="0.25">
      <c r="A3665" s="60"/>
    </row>
    <row r="3666" spans="1:1" ht="41.25" customHeight="1" x14ac:dyDescent="0.25">
      <c r="A3666" s="60"/>
    </row>
    <row r="3667" spans="1:1" ht="41.25" customHeight="1" x14ac:dyDescent="0.25">
      <c r="A3667" s="60"/>
    </row>
    <row r="3668" spans="1:1" ht="41.25" customHeight="1" x14ac:dyDescent="0.25">
      <c r="A3668" s="60"/>
    </row>
    <row r="3669" spans="1:1" ht="41.25" customHeight="1" x14ac:dyDescent="0.25">
      <c r="A3669" s="60"/>
    </row>
    <row r="3670" spans="1:1" ht="41.25" customHeight="1" x14ac:dyDescent="0.25">
      <c r="A3670" s="60"/>
    </row>
    <row r="3671" spans="1:1" ht="41.25" customHeight="1" x14ac:dyDescent="0.25">
      <c r="A3671" s="60"/>
    </row>
    <row r="3672" spans="1:1" ht="41.25" customHeight="1" x14ac:dyDescent="0.25">
      <c r="A3672" s="60"/>
    </row>
    <row r="3673" spans="1:1" ht="41.25" customHeight="1" x14ac:dyDescent="0.25">
      <c r="A3673" s="60"/>
    </row>
    <row r="3674" spans="1:1" ht="41.25" customHeight="1" x14ac:dyDescent="0.25">
      <c r="A3674" s="60"/>
    </row>
    <row r="3675" spans="1:1" ht="41.25" customHeight="1" x14ac:dyDescent="0.25">
      <c r="A3675" s="60"/>
    </row>
    <row r="3676" spans="1:1" ht="41.25" customHeight="1" x14ac:dyDescent="0.25">
      <c r="A3676" s="60"/>
    </row>
    <row r="3677" spans="1:1" ht="41.25" customHeight="1" x14ac:dyDescent="0.25">
      <c r="A3677" s="60"/>
    </row>
    <row r="3678" spans="1:1" ht="41.25" customHeight="1" x14ac:dyDescent="0.25">
      <c r="A3678" s="60"/>
    </row>
    <row r="3679" spans="1:1" ht="41.25" customHeight="1" x14ac:dyDescent="0.25">
      <c r="A3679" s="60"/>
    </row>
    <row r="3680" spans="1:1" ht="41.25" customHeight="1" x14ac:dyDescent="0.25">
      <c r="A3680" s="60"/>
    </row>
    <row r="3681" spans="1:1" ht="41.25" customHeight="1" x14ac:dyDescent="0.25">
      <c r="A3681" s="60"/>
    </row>
    <row r="3682" spans="1:1" ht="41.25" customHeight="1" x14ac:dyDescent="0.25">
      <c r="A3682" s="60"/>
    </row>
    <row r="3683" spans="1:1" ht="41.25" customHeight="1" x14ac:dyDescent="0.25">
      <c r="A3683" s="60"/>
    </row>
    <row r="3684" spans="1:1" ht="41.25" customHeight="1" x14ac:dyDescent="0.25">
      <c r="A3684" s="60"/>
    </row>
    <row r="3685" spans="1:1" ht="41.25" customHeight="1" x14ac:dyDescent="0.25">
      <c r="A3685" s="60"/>
    </row>
    <row r="3686" spans="1:1" ht="41.25" customHeight="1" x14ac:dyDescent="0.25">
      <c r="A3686" s="60"/>
    </row>
    <row r="3687" spans="1:1" ht="41.25" customHeight="1" x14ac:dyDescent="0.25">
      <c r="A3687" s="60"/>
    </row>
    <row r="3688" spans="1:1" ht="41.25" customHeight="1" x14ac:dyDescent="0.25">
      <c r="A3688" s="60"/>
    </row>
    <row r="3689" spans="1:1" ht="41.25" customHeight="1" x14ac:dyDescent="0.25">
      <c r="A3689" s="60"/>
    </row>
    <row r="3690" spans="1:1" ht="41.25" customHeight="1" x14ac:dyDescent="0.25">
      <c r="A3690" s="60"/>
    </row>
    <row r="3691" spans="1:1" ht="41.25" customHeight="1" x14ac:dyDescent="0.25">
      <c r="A3691" s="60"/>
    </row>
    <row r="3692" spans="1:1" ht="41.25" customHeight="1" x14ac:dyDescent="0.25">
      <c r="A3692" s="60"/>
    </row>
    <row r="3693" spans="1:1" ht="41.25" customHeight="1" x14ac:dyDescent="0.25">
      <c r="A3693" s="60"/>
    </row>
    <row r="3694" spans="1:1" ht="41.25" customHeight="1" x14ac:dyDescent="0.25">
      <c r="A3694" s="60"/>
    </row>
    <row r="3695" spans="1:1" ht="41.25" customHeight="1" x14ac:dyDescent="0.25">
      <c r="A3695" s="60"/>
    </row>
    <row r="3696" spans="1:1" ht="41.25" customHeight="1" x14ac:dyDescent="0.25">
      <c r="A3696" s="60"/>
    </row>
    <row r="3697" spans="1:1" ht="41.25" customHeight="1" x14ac:dyDescent="0.25">
      <c r="A3697" s="60"/>
    </row>
    <row r="3698" spans="1:1" ht="41.25" customHeight="1" x14ac:dyDescent="0.25">
      <c r="A3698" s="60"/>
    </row>
    <row r="3699" spans="1:1" ht="41.25" customHeight="1" x14ac:dyDescent="0.25">
      <c r="A3699" s="60"/>
    </row>
    <row r="3700" spans="1:1" ht="41.25" customHeight="1" x14ac:dyDescent="0.25">
      <c r="A3700" s="60"/>
    </row>
    <row r="3701" spans="1:1" ht="41.25" customHeight="1" x14ac:dyDescent="0.25">
      <c r="A3701" s="60"/>
    </row>
    <row r="3702" spans="1:1" ht="41.25" customHeight="1" x14ac:dyDescent="0.25">
      <c r="A3702" s="60"/>
    </row>
    <row r="3703" spans="1:1" ht="41.25" customHeight="1" x14ac:dyDescent="0.25">
      <c r="A3703" s="60"/>
    </row>
    <row r="3704" spans="1:1" ht="41.25" customHeight="1" x14ac:dyDescent="0.25">
      <c r="A3704" s="60"/>
    </row>
    <row r="3705" spans="1:1" ht="41.25" customHeight="1" x14ac:dyDescent="0.25">
      <c r="A3705" s="60"/>
    </row>
    <row r="3706" spans="1:1" ht="41.25" customHeight="1" x14ac:dyDescent="0.25">
      <c r="A3706" s="60"/>
    </row>
    <row r="3707" spans="1:1" ht="41.25" customHeight="1" x14ac:dyDescent="0.25">
      <c r="A3707" s="60"/>
    </row>
    <row r="3708" spans="1:1" ht="41.25" customHeight="1" x14ac:dyDescent="0.25">
      <c r="A3708" s="60"/>
    </row>
    <row r="3709" spans="1:1" ht="41.25" customHeight="1" x14ac:dyDescent="0.25">
      <c r="A3709" s="60"/>
    </row>
    <row r="3710" spans="1:1" ht="41.25" customHeight="1" x14ac:dyDescent="0.25">
      <c r="A3710" s="60"/>
    </row>
    <row r="3711" spans="1:1" ht="41.25" customHeight="1" x14ac:dyDescent="0.25">
      <c r="A3711" s="60"/>
    </row>
    <row r="3712" spans="1:1" ht="41.25" customHeight="1" x14ac:dyDescent="0.25">
      <c r="A3712" s="60"/>
    </row>
    <row r="3713" spans="1:1" ht="41.25" customHeight="1" x14ac:dyDescent="0.25">
      <c r="A3713" s="60"/>
    </row>
    <row r="3714" spans="1:1" ht="41.25" customHeight="1" x14ac:dyDescent="0.25">
      <c r="A3714" s="60"/>
    </row>
    <row r="3715" spans="1:1" ht="41.25" customHeight="1" x14ac:dyDescent="0.25">
      <c r="A3715" s="60"/>
    </row>
    <row r="3716" spans="1:1" ht="41.25" customHeight="1" x14ac:dyDescent="0.25">
      <c r="A3716" s="60"/>
    </row>
    <row r="3717" spans="1:1" ht="41.25" customHeight="1" x14ac:dyDescent="0.25">
      <c r="A3717" s="60"/>
    </row>
    <row r="3718" spans="1:1" ht="41.25" customHeight="1" x14ac:dyDescent="0.25">
      <c r="A3718" s="60"/>
    </row>
    <row r="3719" spans="1:1" ht="41.25" customHeight="1" x14ac:dyDescent="0.25">
      <c r="A3719" s="60"/>
    </row>
    <row r="3720" spans="1:1" ht="41.25" customHeight="1" x14ac:dyDescent="0.25">
      <c r="A3720" s="60"/>
    </row>
    <row r="3721" spans="1:1" ht="41.25" customHeight="1" x14ac:dyDescent="0.25">
      <c r="A3721" s="60"/>
    </row>
    <row r="3722" spans="1:1" ht="41.25" customHeight="1" x14ac:dyDescent="0.25">
      <c r="A3722" s="60"/>
    </row>
    <row r="3723" spans="1:1" ht="41.25" customHeight="1" x14ac:dyDescent="0.25">
      <c r="A3723" s="60"/>
    </row>
    <row r="3724" spans="1:1" ht="41.25" customHeight="1" x14ac:dyDescent="0.25">
      <c r="A3724" s="60"/>
    </row>
    <row r="3725" spans="1:1" ht="41.25" customHeight="1" x14ac:dyDescent="0.25">
      <c r="A3725" s="60"/>
    </row>
    <row r="3726" spans="1:1" ht="41.25" customHeight="1" x14ac:dyDescent="0.25">
      <c r="A3726" s="60"/>
    </row>
    <row r="3727" spans="1:1" ht="41.25" customHeight="1" x14ac:dyDescent="0.25">
      <c r="A3727" s="60"/>
    </row>
    <row r="3728" spans="1:1" ht="41.25" customHeight="1" x14ac:dyDescent="0.25">
      <c r="A3728" s="60"/>
    </row>
    <row r="3729" spans="1:1" ht="41.25" customHeight="1" x14ac:dyDescent="0.25">
      <c r="A3729" s="60"/>
    </row>
    <row r="3730" spans="1:1" ht="41.25" customHeight="1" x14ac:dyDescent="0.25">
      <c r="A3730" s="60"/>
    </row>
    <row r="3731" spans="1:1" ht="41.25" customHeight="1" x14ac:dyDescent="0.25">
      <c r="A3731" s="60"/>
    </row>
    <row r="3732" spans="1:1" ht="41.25" customHeight="1" x14ac:dyDescent="0.25">
      <c r="A3732" s="60"/>
    </row>
    <row r="3733" spans="1:1" ht="41.25" customHeight="1" x14ac:dyDescent="0.25">
      <c r="A3733" s="60"/>
    </row>
    <row r="3734" spans="1:1" ht="41.25" customHeight="1" x14ac:dyDescent="0.25">
      <c r="A3734" s="60"/>
    </row>
    <row r="3735" spans="1:1" ht="41.25" customHeight="1" x14ac:dyDescent="0.25">
      <c r="A3735" s="60"/>
    </row>
    <row r="3736" spans="1:1" ht="41.25" customHeight="1" x14ac:dyDescent="0.25">
      <c r="A3736" s="60"/>
    </row>
    <row r="3737" spans="1:1" ht="41.25" customHeight="1" x14ac:dyDescent="0.25">
      <c r="A3737" s="60"/>
    </row>
    <row r="3738" spans="1:1" ht="41.25" customHeight="1" x14ac:dyDescent="0.25">
      <c r="A3738" s="60"/>
    </row>
    <row r="3739" spans="1:1" ht="41.25" customHeight="1" x14ac:dyDescent="0.25">
      <c r="A3739" s="60"/>
    </row>
    <row r="3740" spans="1:1" ht="41.25" customHeight="1" x14ac:dyDescent="0.25">
      <c r="A3740" s="60"/>
    </row>
    <row r="3741" spans="1:1" ht="41.25" customHeight="1" x14ac:dyDescent="0.25">
      <c r="A3741" s="60"/>
    </row>
    <row r="3742" spans="1:1" ht="41.25" customHeight="1" x14ac:dyDescent="0.25">
      <c r="A3742" s="60"/>
    </row>
    <row r="3743" spans="1:1" ht="41.25" customHeight="1" x14ac:dyDescent="0.25">
      <c r="A3743" s="60"/>
    </row>
    <row r="3744" spans="1:1" ht="41.25" customHeight="1" x14ac:dyDescent="0.25">
      <c r="A3744" s="60"/>
    </row>
    <row r="3745" spans="1:1" ht="41.25" customHeight="1" x14ac:dyDescent="0.25">
      <c r="A3745" s="60"/>
    </row>
    <row r="3746" spans="1:1" ht="41.25" customHeight="1" x14ac:dyDescent="0.25">
      <c r="A3746" s="60"/>
    </row>
    <row r="3747" spans="1:1" ht="41.25" customHeight="1" x14ac:dyDescent="0.25">
      <c r="A3747" s="60"/>
    </row>
    <row r="3748" spans="1:1" ht="41.25" customHeight="1" x14ac:dyDescent="0.25">
      <c r="A3748" s="60"/>
    </row>
    <row r="3749" spans="1:1" ht="41.25" customHeight="1" x14ac:dyDescent="0.25">
      <c r="A3749" s="60"/>
    </row>
    <row r="3750" spans="1:1" ht="41.25" customHeight="1" x14ac:dyDescent="0.25">
      <c r="A3750" s="60"/>
    </row>
    <row r="3751" spans="1:1" ht="41.25" customHeight="1" x14ac:dyDescent="0.25">
      <c r="A3751" s="60"/>
    </row>
    <row r="3752" spans="1:1" ht="41.25" customHeight="1" x14ac:dyDescent="0.25">
      <c r="A3752" s="60"/>
    </row>
    <row r="3753" spans="1:1" ht="41.25" customHeight="1" x14ac:dyDescent="0.25">
      <c r="A3753" s="60"/>
    </row>
    <row r="3754" spans="1:1" ht="41.25" customHeight="1" x14ac:dyDescent="0.25">
      <c r="A3754" s="60"/>
    </row>
    <row r="3755" spans="1:1" ht="41.25" customHeight="1" x14ac:dyDescent="0.25">
      <c r="A3755" s="60"/>
    </row>
    <row r="3756" spans="1:1" ht="41.25" customHeight="1" x14ac:dyDescent="0.25">
      <c r="A3756" s="60"/>
    </row>
    <row r="3757" spans="1:1" ht="41.25" customHeight="1" x14ac:dyDescent="0.25">
      <c r="A3757" s="60"/>
    </row>
    <row r="3758" spans="1:1" ht="41.25" customHeight="1" x14ac:dyDescent="0.25">
      <c r="A3758" s="60"/>
    </row>
    <row r="3759" spans="1:1" ht="41.25" customHeight="1" x14ac:dyDescent="0.25">
      <c r="A3759" s="60"/>
    </row>
    <row r="3760" spans="1:1" ht="41.25" customHeight="1" x14ac:dyDescent="0.25">
      <c r="A3760" s="60"/>
    </row>
    <row r="3761" spans="1:1" ht="41.25" customHeight="1" x14ac:dyDescent="0.25">
      <c r="A3761" s="60"/>
    </row>
    <row r="3762" spans="1:1" ht="41.25" customHeight="1" x14ac:dyDescent="0.25">
      <c r="A3762" s="60"/>
    </row>
    <row r="3763" spans="1:1" ht="41.25" customHeight="1" x14ac:dyDescent="0.25">
      <c r="A3763" s="60"/>
    </row>
    <row r="3764" spans="1:1" ht="41.25" customHeight="1" x14ac:dyDescent="0.25">
      <c r="A3764" s="60"/>
    </row>
    <row r="3765" spans="1:1" ht="41.25" customHeight="1" x14ac:dyDescent="0.25">
      <c r="A3765" s="60"/>
    </row>
    <row r="3766" spans="1:1" ht="41.25" customHeight="1" x14ac:dyDescent="0.25">
      <c r="A3766" s="60"/>
    </row>
    <row r="3767" spans="1:1" ht="41.25" customHeight="1" x14ac:dyDescent="0.25">
      <c r="A3767" s="60"/>
    </row>
    <row r="3768" spans="1:1" ht="41.25" customHeight="1" x14ac:dyDescent="0.25">
      <c r="A3768" s="60"/>
    </row>
    <row r="3769" spans="1:1" ht="41.25" customHeight="1" x14ac:dyDescent="0.25">
      <c r="A3769" s="60"/>
    </row>
    <row r="3770" spans="1:1" ht="41.25" customHeight="1" x14ac:dyDescent="0.25">
      <c r="A3770" s="60"/>
    </row>
    <row r="3771" spans="1:1" ht="41.25" customHeight="1" x14ac:dyDescent="0.25">
      <c r="A3771" s="60"/>
    </row>
    <row r="3772" spans="1:1" ht="41.25" customHeight="1" x14ac:dyDescent="0.25">
      <c r="A3772" s="60"/>
    </row>
    <row r="3773" spans="1:1" ht="41.25" customHeight="1" x14ac:dyDescent="0.25">
      <c r="A3773" s="60"/>
    </row>
    <row r="3774" spans="1:1" ht="41.25" customHeight="1" x14ac:dyDescent="0.25">
      <c r="A3774" s="60"/>
    </row>
    <row r="3775" spans="1:1" ht="41.25" customHeight="1" x14ac:dyDescent="0.25">
      <c r="A3775" s="60"/>
    </row>
    <row r="3776" spans="1:1" ht="41.25" customHeight="1" x14ac:dyDescent="0.25">
      <c r="A3776" s="60"/>
    </row>
    <row r="3777" spans="1:1" ht="41.25" customHeight="1" x14ac:dyDescent="0.25">
      <c r="A3777" s="60"/>
    </row>
    <row r="3778" spans="1:1" ht="41.25" customHeight="1" x14ac:dyDescent="0.25">
      <c r="A3778" s="60"/>
    </row>
    <row r="3779" spans="1:1" ht="41.25" customHeight="1" x14ac:dyDescent="0.25">
      <c r="A3779" s="60"/>
    </row>
    <row r="3780" spans="1:1" ht="41.25" customHeight="1" x14ac:dyDescent="0.25">
      <c r="A3780" s="60"/>
    </row>
    <row r="3781" spans="1:1" ht="41.25" customHeight="1" x14ac:dyDescent="0.25">
      <c r="A3781" s="60"/>
    </row>
    <row r="3782" spans="1:1" ht="41.25" customHeight="1" x14ac:dyDescent="0.25">
      <c r="A3782" s="60"/>
    </row>
    <row r="3783" spans="1:1" ht="41.25" customHeight="1" x14ac:dyDescent="0.25">
      <c r="A3783" s="60"/>
    </row>
    <row r="3784" spans="1:1" ht="41.25" customHeight="1" x14ac:dyDescent="0.25">
      <c r="A3784" s="60"/>
    </row>
    <row r="3785" spans="1:1" ht="41.25" customHeight="1" x14ac:dyDescent="0.25">
      <c r="A3785" s="60"/>
    </row>
    <row r="3786" spans="1:1" ht="41.25" customHeight="1" x14ac:dyDescent="0.25">
      <c r="A3786" s="60"/>
    </row>
    <row r="3787" spans="1:1" ht="41.25" customHeight="1" x14ac:dyDescent="0.25">
      <c r="A3787" s="60"/>
    </row>
    <row r="3788" spans="1:1" ht="41.25" customHeight="1" x14ac:dyDescent="0.25">
      <c r="A3788" s="60"/>
    </row>
    <row r="3789" spans="1:1" ht="41.25" customHeight="1" x14ac:dyDescent="0.25">
      <c r="A3789" s="60"/>
    </row>
    <row r="3790" spans="1:1" ht="41.25" customHeight="1" x14ac:dyDescent="0.25">
      <c r="A3790" s="60"/>
    </row>
    <row r="3791" spans="1:1" ht="41.25" customHeight="1" x14ac:dyDescent="0.25">
      <c r="A3791" s="60"/>
    </row>
    <row r="3792" spans="1:1" ht="41.25" customHeight="1" x14ac:dyDescent="0.25">
      <c r="A3792" s="60"/>
    </row>
    <row r="3793" spans="1:1" ht="41.25" customHeight="1" x14ac:dyDescent="0.25">
      <c r="A3793" s="60"/>
    </row>
    <row r="3794" spans="1:1" ht="41.25" customHeight="1" x14ac:dyDescent="0.25">
      <c r="A3794" s="60"/>
    </row>
    <row r="3795" spans="1:1" ht="41.25" customHeight="1" x14ac:dyDescent="0.25">
      <c r="A3795" s="60"/>
    </row>
    <row r="3796" spans="1:1" ht="41.25" customHeight="1" x14ac:dyDescent="0.25">
      <c r="A3796" s="60"/>
    </row>
    <row r="3797" spans="1:1" ht="41.25" customHeight="1" x14ac:dyDescent="0.25">
      <c r="A3797" s="60"/>
    </row>
    <row r="3798" spans="1:1" ht="41.25" customHeight="1" x14ac:dyDescent="0.25">
      <c r="A3798" s="60"/>
    </row>
    <row r="3799" spans="1:1" ht="41.25" customHeight="1" x14ac:dyDescent="0.25">
      <c r="A3799" s="60"/>
    </row>
    <row r="3800" spans="1:1" ht="41.25" customHeight="1" x14ac:dyDescent="0.25">
      <c r="A3800" s="60"/>
    </row>
    <row r="3801" spans="1:1" ht="41.25" customHeight="1" x14ac:dyDescent="0.25">
      <c r="A3801" s="60"/>
    </row>
    <row r="3802" spans="1:1" ht="41.25" customHeight="1" x14ac:dyDescent="0.25">
      <c r="A3802" s="60"/>
    </row>
    <row r="3803" spans="1:1" ht="41.25" customHeight="1" x14ac:dyDescent="0.25">
      <c r="A3803" s="60"/>
    </row>
    <row r="3804" spans="1:1" ht="41.25" customHeight="1" x14ac:dyDescent="0.25">
      <c r="A3804" s="60"/>
    </row>
    <row r="3805" spans="1:1" ht="41.25" customHeight="1" x14ac:dyDescent="0.25">
      <c r="A3805" s="60"/>
    </row>
    <row r="3806" spans="1:1" ht="41.25" customHeight="1" x14ac:dyDescent="0.25">
      <c r="A3806" s="60"/>
    </row>
    <row r="3807" spans="1:1" ht="41.25" customHeight="1" x14ac:dyDescent="0.25">
      <c r="A3807" s="60"/>
    </row>
    <row r="3808" spans="1:1" ht="41.25" customHeight="1" x14ac:dyDescent="0.25">
      <c r="A3808" s="60"/>
    </row>
    <row r="3809" spans="1:1" ht="41.25" customHeight="1" x14ac:dyDescent="0.25">
      <c r="A3809" s="60"/>
    </row>
    <row r="3810" spans="1:1" ht="41.25" customHeight="1" x14ac:dyDescent="0.25">
      <c r="A3810" s="60"/>
    </row>
    <row r="3811" spans="1:1" ht="41.25" customHeight="1" x14ac:dyDescent="0.25">
      <c r="A3811" s="60"/>
    </row>
    <row r="3812" spans="1:1" ht="41.25" customHeight="1" x14ac:dyDescent="0.25">
      <c r="A3812" s="60"/>
    </row>
    <row r="3813" spans="1:1" ht="41.25" customHeight="1" x14ac:dyDescent="0.25">
      <c r="A3813" s="60"/>
    </row>
    <row r="3814" spans="1:1" ht="41.25" customHeight="1" x14ac:dyDescent="0.25">
      <c r="A3814" s="60"/>
    </row>
    <row r="3815" spans="1:1" ht="41.25" customHeight="1" x14ac:dyDescent="0.25">
      <c r="A3815" s="60"/>
    </row>
    <row r="3816" spans="1:1" ht="41.25" customHeight="1" x14ac:dyDescent="0.25">
      <c r="A3816" s="60"/>
    </row>
    <row r="3817" spans="1:1" ht="41.25" customHeight="1" x14ac:dyDescent="0.25">
      <c r="A3817" s="60"/>
    </row>
    <row r="3818" spans="1:1" ht="41.25" customHeight="1" x14ac:dyDescent="0.25">
      <c r="A3818" s="60"/>
    </row>
    <row r="3819" spans="1:1" ht="41.25" customHeight="1" x14ac:dyDescent="0.25">
      <c r="A3819" s="60"/>
    </row>
    <row r="3820" spans="1:1" ht="41.25" customHeight="1" x14ac:dyDescent="0.25">
      <c r="A3820" s="60"/>
    </row>
    <row r="3821" spans="1:1" ht="41.25" customHeight="1" x14ac:dyDescent="0.25">
      <c r="A3821" s="60"/>
    </row>
    <row r="3822" spans="1:1" ht="41.25" customHeight="1" x14ac:dyDescent="0.25">
      <c r="A3822" s="60"/>
    </row>
    <row r="3823" spans="1:1" ht="41.25" customHeight="1" x14ac:dyDescent="0.25">
      <c r="A3823" s="60"/>
    </row>
    <row r="3824" spans="1:1" ht="41.25" customHeight="1" x14ac:dyDescent="0.25">
      <c r="A3824" s="60"/>
    </row>
    <row r="3825" spans="1:1" ht="41.25" customHeight="1" x14ac:dyDescent="0.25">
      <c r="A3825" s="60"/>
    </row>
    <row r="3826" spans="1:1" ht="41.25" customHeight="1" x14ac:dyDescent="0.25">
      <c r="A3826" s="60"/>
    </row>
    <row r="3827" spans="1:1" ht="41.25" customHeight="1" x14ac:dyDescent="0.25">
      <c r="A3827" s="60"/>
    </row>
    <row r="3828" spans="1:1" ht="41.25" customHeight="1" x14ac:dyDescent="0.25">
      <c r="A3828" s="60"/>
    </row>
    <row r="3829" spans="1:1" ht="41.25" customHeight="1" x14ac:dyDescent="0.25">
      <c r="A3829" s="60"/>
    </row>
    <row r="3830" spans="1:1" ht="41.25" customHeight="1" x14ac:dyDescent="0.25">
      <c r="A3830" s="60"/>
    </row>
    <row r="3831" spans="1:1" ht="41.25" customHeight="1" x14ac:dyDescent="0.25">
      <c r="A3831" s="60"/>
    </row>
    <row r="3832" spans="1:1" ht="41.25" customHeight="1" x14ac:dyDescent="0.25">
      <c r="A3832" s="60"/>
    </row>
    <row r="3833" spans="1:1" ht="41.25" customHeight="1" x14ac:dyDescent="0.25">
      <c r="A3833" s="60"/>
    </row>
    <row r="3834" spans="1:1" ht="41.25" customHeight="1" x14ac:dyDescent="0.25">
      <c r="A3834" s="60"/>
    </row>
    <row r="3835" spans="1:1" ht="41.25" customHeight="1" x14ac:dyDescent="0.25">
      <c r="A3835" s="60"/>
    </row>
    <row r="3836" spans="1:1" ht="41.25" customHeight="1" x14ac:dyDescent="0.25">
      <c r="A3836" s="60"/>
    </row>
    <row r="3837" spans="1:1" ht="41.25" customHeight="1" x14ac:dyDescent="0.25">
      <c r="A3837" s="60"/>
    </row>
    <row r="3838" spans="1:1" ht="41.25" customHeight="1" x14ac:dyDescent="0.25">
      <c r="A3838" s="60"/>
    </row>
    <row r="3839" spans="1:1" ht="41.25" customHeight="1" x14ac:dyDescent="0.25">
      <c r="A3839" s="60"/>
    </row>
    <row r="3840" spans="1:1" ht="41.25" customHeight="1" x14ac:dyDescent="0.25">
      <c r="A3840" s="60"/>
    </row>
    <row r="3841" spans="1:1" ht="41.25" customHeight="1" x14ac:dyDescent="0.25">
      <c r="A3841" s="60"/>
    </row>
    <row r="3842" spans="1:1" ht="41.25" customHeight="1" x14ac:dyDescent="0.25">
      <c r="A3842" s="60"/>
    </row>
    <row r="3843" spans="1:1" ht="41.25" customHeight="1" x14ac:dyDescent="0.25">
      <c r="A3843" s="60"/>
    </row>
    <row r="3844" spans="1:1" ht="41.25" customHeight="1" x14ac:dyDescent="0.25">
      <c r="A3844" s="60"/>
    </row>
    <row r="3845" spans="1:1" ht="41.25" customHeight="1" x14ac:dyDescent="0.25">
      <c r="A3845" s="60"/>
    </row>
    <row r="3846" spans="1:1" ht="41.25" customHeight="1" x14ac:dyDescent="0.25">
      <c r="A3846" s="60"/>
    </row>
    <row r="3847" spans="1:1" ht="41.25" customHeight="1" x14ac:dyDescent="0.25">
      <c r="A3847" s="60"/>
    </row>
    <row r="3848" spans="1:1" ht="41.25" customHeight="1" x14ac:dyDescent="0.25">
      <c r="A3848" s="60"/>
    </row>
    <row r="3849" spans="1:1" ht="41.25" customHeight="1" x14ac:dyDescent="0.25">
      <c r="A3849" s="60"/>
    </row>
    <row r="3850" spans="1:1" ht="41.25" customHeight="1" x14ac:dyDescent="0.25">
      <c r="A3850" s="60"/>
    </row>
    <row r="3851" spans="1:1" ht="41.25" customHeight="1" x14ac:dyDescent="0.25">
      <c r="A3851" s="60"/>
    </row>
    <row r="3852" spans="1:1" ht="41.25" customHeight="1" x14ac:dyDescent="0.25">
      <c r="A3852" s="60"/>
    </row>
    <row r="3853" spans="1:1" ht="41.25" customHeight="1" x14ac:dyDescent="0.25">
      <c r="A3853" s="60"/>
    </row>
    <row r="3854" spans="1:1" ht="41.25" customHeight="1" x14ac:dyDescent="0.25">
      <c r="A3854" s="60"/>
    </row>
    <row r="3855" spans="1:1" ht="41.25" customHeight="1" x14ac:dyDescent="0.25">
      <c r="A3855" s="60"/>
    </row>
    <row r="3856" spans="1:1" ht="41.25" customHeight="1" x14ac:dyDescent="0.25">
      <c r="A3856" s="60"/>
    </row>
    <row r="3857" spans="1:1" ht="41.25" customHeight="1" x14ac:dyDescent="0.25">
      <c r="A3857" s="60"/>
    </row>
    <row r="3858" spans="1:1" ht="41.25" customHeight="1" x14ac:dyDescent="0.25">
      <c r="A3858" s="60"/>
    </row>
    <row r="3859" spans="1:1" ht="41.25" customHeight="1" x14ac:dyDescent="0.25">
      <c r="A3859" s="60"/>
    </row>
    <row r="3860" spans="1:1" ht="41.25" customHeight="1" x14ac:dyDescent="0.25">
      <c r="A3860" s="60"/>
    </row>
    <row r="3861" spans="1:1" ht="41.25" customHeight="1" x14ac:dyDescent="0.25">
      <c r="A3861" s="60"/>
    </row>
    <row r="3862" spans="1:1" ht="41.25" customHeight="1" x14ac:dyDescent="0.25">
      <c r="A3862" s="60"/>
    </row>
    <row r="3863" spans="1:1" ht="41.25" customHeight="1" x14ac:dyDescent="0.25">
      <c r="A3863" s="60"/>
    </row>
    <row r="3864" spans="1:1" ht="41.25" customHeight="1" x14ac:dyDescent="0.25">
      <c r="A3864" s="60"/>
    </row>
    <row r="3865" spans="1:1" ht="41.25" customHeight="1" x14ac:dyDescent="0.25">
      <c r="A3865" s="60"/>
    </row>
    <row r="3866" spans="1:1" ht="41.25" customHeight="1" x14ac:dyDescent="0.25">
      <c r="A3866" s="60"/>
    </row>
    <row r="3867" spans="1:1" ht="41.25" customHeight="1" x14ac:dyDescent="0.25">
      <c r="A3867" s="60"/>
    </row>
    <row r="3868" spans="1:1" ht="41.25" customHeight="1" x14ac:dyDescent="0.25">
      <c r="A3868" s="60"/>
    </row>
    <row r="3869" spans="1:1" ht="41.25" customHeight="1" x14ac:dyDescent="0.25">
      <c r="A3869" s="60"/>
    </row>
    <row r="3870" spans="1:1" ht="41.25" customHeight="1" x14ac:dyDescent="0.25">
      <c r="A3870" s="60"/>
    </row>
    <row r="3871" spans="1:1" ht="41.25" customHeight="1" x14ac:dyDescent="0.25">
      <c r="A3871" s="60"/>
    </row>
    <row r="3872" spans="1:1" ht="41.25" customHeight="1" x14ac:dyDescent="0.25">
      <c r="A3872" s="60"/>
    </row>
    <row r="3873" spans="1:2" ht="41.25" customHeight="1" x14ac:dyDescent="0.25">
      <c r="A3873" s="60"/>
    </row>
    <row r="3874" spans="1:2" ht="41.25" customHeight="1" x14ac:dyDescent="0.25">
      <c r="A3874" s="60"/>
    </row>
    <row r="3875" spans="1:2" ht="41.25" customHeight="1" x14ac:dyDescent="0.25">
      <c r="A3875" s="60"/>
    </row>
    <row r="3876" spans="1:2" ht="41.25" customHeight="1" x14ac:dyDescent="0.25">
      <c r="A3876" s="60"/>
    </row>
    <row r="3877" spans="1:2" ht="41.25" customHeight="1" x14ac:dyDescent="0.25">
      <c r="A3877" s="60"/>
    </row>
    <row r="3878" spans="1:2" ht="41.25" customHeight="1" x14ac:dyDescent="0.25">
      <c r="A3878" s="60"/>
    </row>
    <row r="3879" spans="1:2" ht="41.25" customHeight="1" x14ac:dyDescent="0.25">
      <c r="A3879" s="60"/>
    </row>
    <row r="3880" spans="1:2" ht="41.25" customHeight="1" x14ac:dyDescent="0.25">
      <c r="A3880" s="60"/>
    </row>
    <row r="3881" spans="1:2" ht="41.25" customHeight="1" x14ac:dyDescent="0.25">
      <c r="A3881" s="60"/>
    </row>
    <row r="3882" spans="1:2" ht="41.25" customHeight="1" x14ac:dyDescent="0.25">
      <c r="A3882" s="60"/>
    </row>
    <row r="3883" spans="1:2" ht="41.25" customHeight="1" x14ac:dyDescent="0.25">
      <c r="A3883" s="81"/>
      <c r="B3883" s="81"/>
    </row>
    <row r="3884" spans="1:2" ht="41.25" customHeight="1" x14ac:dyDescent="0.25">
      <c r="A3884" s="81"/>
      <c r="B3884" s="81"/>
    </row>
    <row r="3885" spans="1:2" ht="41.25" customHeight="1" x14ac:dyDescent="0.25">
      <c r="A3885" s="81"/>
      <c r="B3885" s="81"/>
    </row>
    <row r="3886" spans="1:2" ht="41.25" customHeight="1" x14ac:dyDescent="0.25">
      <c r="A3886" s="81"/>
      <c r="B3886" s="81"/>
    </row>
    <row r="3887" spans="1:2" ht="41.25" customHeight="1" x14ac:dyDescent="0.25">
      <c r="A3887" s="81"/>
      <c r="B3887" s="81"/>
    </row>
    <row r="3888" spans="1:2" ht="41.25" customHeight="1" x14ac:dyDescent="0.25">
      <c r="A3888" s="81"/>
      <c r="B3888" s="81"/>
    </row>
    <row r="3889" spans="1:2" ht="41.25" customHeight="1" x14ac:dyDescent="0.25">
      <c r="A3889" s="81"/>
      <c r="B3889" s="81"/>
    </row>
    <row r="3890" spans="1:2" ht="41.25" customHeight="1" x14ac:dyDescent="0.25">
      <c r="A3890" s="81"/>
      <c r="B3890" s="81"/>
    </row>
    <row r="3891" spans="1:2" ht="41.25" customHeight="1" x14ac:dyDescent="0.25">
      <c r="A3891" s="81"/>
      <c r="B3891" s="81"/>
    </row>
    <row r="3892" spans="1:2" ht="41.25" customHeight="1" x14ac:dyDescent="0.25">
      <c r="A3892" s="81"/>
      <c r="B3892" s="81"/>
    </row>
    <row r="3893" spans="1:2" ht="41.25" customHeight="1" x14ac:dyDescent="0.25">
      <c r="A3893" s="81"/>
      <c r="B3893" s="81"/>
    </row>
    <row r="3894" spans="1:2" ht="41.25" customHeight="1" x14ac:dyDescent="0.25">
      <c r="A3894" s="81"/>
      <c r="B3894" s="81"/>
    </row>
    <row r="3895" spans="1:2" ht="41.25" customHeight="1" x14ac:dyDescent="0.25">
      <c r="A3895" s="81"/>
      <c r="B3895" s="81"/>
    </row>
    <row r="3896" spans="1:2" ht="41.25" customHeight="1" x14ac:dyDescent="0.25">
      <c r="A3896" s="81"/>
      <c r="B3896" s="81"/>
    </row>
    <row r="3897" spans="1:2" ht="41.25" customHeight="1" x14ac:dyDescent="0.25">
      <c r="A3897" s="81"/>
      <c r="B3897" s="81"/>
    </row>
    <row r="3898" spans="1:2" ht="41.25" customHeight="1" x14ac:dyDescent="0.25">
      <c r="A3898" s="81"/>
      <c r="B3898" s="81"/>
    </row>
    <row r="3899" spans="1:2" ht="41.25" customHeight="1" x14ac:dyDescent="0.25">
      <c r="A3899" s="81"/>
      <c r="B3899" s="81"/>
    </row>
    <row r="3900" spans="1:2" ht="41.25" customHeight="1" x14ac:dyDescent="0.25">
      <c r="A3900" s="81"/>
      <c r="B3900" s="81"/>
    </row>
    <row r="3901" spans="1:2" ht="41.25" customHeight="1" x14ac:dyDescent="0.25">
      <c r="A3901" s="81"/>
      <c r="B3901" s="81"/>
    </row>
    <row r="3902" spans="1:2" ht="41.25" customHeight="1" x14ac:dyDescent="0.25">
      <c r="A3902" s="81"/>
      <c r="B3902" s="81"/>
    </row>
    <row r="3903" spans="1:2" ht="41.25" customHeight="1" x14ac:dyDescent="0.25">
      <c r="A3903" s="81"/>
      <c r="B3903" s="81"/>
    </row>
    <row r="3904" spans="1:2" ht="41.25" customHeight="1" x14ac:dyDescent="0.25">
      <c r="A3904" s="81"/>
      <c r="B3904" s="81"/>
    </row>
    <row r="3905" spans="1:2" ht="41.25" customHeight="1" x14ac:dyDescent="0.25">
      <c r="A3905" s="81"/>
      <c r="B3905" s="81"/>
    </row>
    <row r="3906" spans="1:2" ht="41.25" customHeight="1" x14ac:dyDescent="0.25">
      <c r="A3906" s="81"/>
      <c r="B3906" s="81"/>
    </row>
    <row r="3907" spans="1:2" ht="41.25" customHeight="1" x14ac:dyDescent="0.25">
      <c r="A3907" s="81"/>
      <c r="B3907" s="81"/>
    </row>
    <row r="3908" spans="1:2" ht="41.25" customHeight="1" x14ac:dyDescent="0.25">
      <c r="A3908" s="81"/>
      <c r="B3908" s="81"/>
    </row>
    <row r="3909" spans="1:2" ht="41.25" customHeight="1" x14ac:dyDescent="0.25">
      <c r="A3909" s="81"/>
      <c r="B3909" s="81"/>
    </row>
    <row r="3910" spans="1:2" ht="41.25" customHeight="1" x14ac:dyDescent="0.25">
      <c r="A3910" s="81"/>
      <c r="B3910" s="81"/>
    </row>
    <row r="3911" spans="1:2" ht="41.25" customHeight="1" x14ac:dyDescent="0.25">
      <c r="A3911" s="81"/>
      <c r="B3911" s="81"/>
    </row>
    <row r="3912" spans="1:2" ht="41.25" customHeight="1" x14ac:dyDescent="0.25">
      <c r="A3912" s="81"/>
      <c r="B3912" s="81"/>
    </row>
    <row r="3913" spans="1:2" ht="41.25" customHeight="1" x14ac:dyDescent="0.25">
      <c r="A3913" s="81"/>
      <c r="B3913" s="81"/>
    </row>
    <row r="3914" spans="1:2" ht="41.25" customHeight="1" x14ac:dyDescent="0.25">
      <c r="A3914" s="81"/>
      <c r="B3914" s="81"/>
    </row>
    <row r="3915" spans="1:2" ht="41.25" customHeight="1" x14ac:dyDescent="0.25">
      <c r="A3915" s="81"/>
      <c r="B3915" s="81"/>
    </row>
    <row r="3916" spans="1:2" ht="41.25" customHeight="1" x14ac:dyDescent="0.25">
      <c r="A3916" s="81"/>
      <c r="B3916" s="81"/>
    </row>
    <row r="3917" spans="1:2" ht="41.25" customHeight="1" x14ac:dyDescent="0.25">
      <c r="A3917" s="81"/>
      <c r="B3917" s="81"/>
    </row>
    <row r="3918" spans="1:2" ht="41.25" customHeight="1" x14ac:dyDescent="0.25">
      <c r="A3918" s="81"/>
      <c r="B3918" s="81"/>
    </row>
    <row r="3919" spans="1:2" ht="41.25" customHeight="1" x14ac:dyDescent="0.25">
      <c r="A3919" s="81"/>
      <c r="B3919" s="81"/>
    </row>
    <row r="3920" spans="1:2" ht="41.25" customHeight="1" x14ac:dyDescent="0.25">
      <c r="A3920" s="81"/>
      <c r="B3920" s="81"/>
    </row>
    <row r="3921" spans="1:2" ht="41.25" customHeight="1" x14ac:dyDescent="0.25">
      <c r="A3921" s="81"/>
      <c r="B3921" s="81"/>
    </row>
    <row r="3922" spans="1:2" ht="41.25" customHeight="1" x14ac:dyDescent="0.25">
      <c r="A3922" s="81"/>
      <c r="B3922" s="81"/>
    </row>
    <row r="3923" spans="1:2" ht="41.25" customHeight="1" x14ac:dyDescent="0.25">
      <c r="A3923" s="81"/>
      <c r="B3923" s="81"/>
    </row>
    <row r="3924" spans="1:2" ht="41.25" customHeight="1" x14ac:dyDescent="0.25">
      <c r="A3924" s="81"/>
      <c r="B3924" s="81"/>
    </row>
    <row r="3925" spans="1:2" ht="41.25" customHeight="1" x14ac:dyDescent="0.25">
      <c r="A3925" s="81"/>
      <c r="B3925" s="81"/>
    </row>
    <row r="3926" spans="1:2" ht="41.25" customHeight="1" x14ac:dyDescent="0.25">
      <c r="A3926" s="81"/>
      <c r="B3926" s="81"/>
    </row>
    <row r="3927" spans="1:2" ht="41.25" customHeight="1" x14ac:dyDescent="0.25">
      <c r="A3927" s="81"/>
      <c r="B3927" s="81"/>
    </row>
    <row r="3928" spans="1:2" ht="41.25" customHeight="1" x14ac:dyDescent="0.25">
      <c r="A3928" s="81"/>
      <c r="B3928" s="81"/>
    </row>
    <row r="3929" spans="1:2" ht="41.25" customHeight="1" x14ac:dyDescent="0.25">
      <c r="A3929" s="81"/>
      <c r="B3929" s="81"/>
    </row>
    <row r="3930" spans="1:2" ht="41.25" customHeight="1" x14ac:dyDescent="0.25">
      <c r="A3930" s="81"/>
      <c r="B3930" s="81"/>
    </row>
    <row r="3931" spans="1:2" ht="41.25" customHeight="1" x14ac:dyDescent="0.25">
      <c r="A3931" s="81"/>
      <c r="B3931" s="81"/>
    </row>
    <row r="3932" spans="1:2" ht="41.25" customHeight="1" x14ac:dyDescent="0.25">
      <c r="A3932" s="81"/>
      <c r="B3932" s="81"/>
    </row>
    <row r="3933" spans="1:2" ht="41.25" customHeight="1" x14ac:dyDescent="0.25">
      <c r="A3933" s="81"/>
      <c r="B3933" s="81"/>
    </row>
    <row r="3934" spans="1:2" ht="41.25" customHeight="1" x14ac:dyDescent="0.25">
      <c r="A3934" s="81"/>
      <c r="B3934" s="81"/>
    </row>
    <row r="3935" spans="1:2" ht="41.25" customHeight="1" x14ac:dyDescent="0.25">
      <c r="A3935" s="81"/>
      <c r="B3935" s="81"/>
    </row>
    <row r="3936" spans="1:2" ht="41.25" customHeight="1" x14ac:dyDescent="0.25">
      <c r="A3936" s="81"/>
      <c r="B3936" s="81"/>
    </row>
    <row r="3937" spans="1:2" ht="41.25" customHeight="1" x14ac:dyDescent="0.25">
      <c r="A3937" s="81"/>
      <c r="B3937" s="81"/>
    </row>
    <row r="3938" spans="1:2" ht="41.25" customHeight="1" x14ac:dyDescent="0.25">
      <c r="A3938" s="81"/>
      <c r="B3938" s="81"/>
    </row>
    <row r="3939" spans="1:2" ht="41.25" customHeight="1" x14ac:dyDescent="0.25">
      <c r="A3939" s="81"/>
      <c r="B3939" s="81"/>
    </row>
    <row r="3940" spans="1:2" ht="41.25" customHeight="1" x14ac:dyDescent="0.25">
      <c r="A3940" s="81"/>
      <c r="B3940" s="81"/>
    </row>
    <row r="3941" spans="1:2" ht="41.25" customHeight="1" x14ac:dyDescent="0.25">
      <c r="A3941" s="81"/>
      <c r="B3941" s="81"/>
    </row>
    <row r="3942" spans="1:2" ht="41.25" customHeight="1" x14ac:dyDescent="0.25">
      <c r="A3942" s="81"/>
      <c r="B3942" s="81"/>
    </row>
    <row r="3943" spans="1:2" ht="41.25" customHeight="1" x14ac:dyDescent="0.25">
      <c r="A3943" s="81"/>
      <c r="B3943" s="81"/>
    </row>
    <row r="3944" spans="1:2" ht="41.25" customHeight="1" x14ac:dyDescent="0.25">
      <c r="A3944" s="81"/>
      <c r="B3944" s="81"/>
    </row>
    <row r="3945" spans="1:2" ht="41.25" customHeight="1" x14ac:dyDescent="0.25">
      <c r="A3945" s="81"/>
      <c r="B3945" s="81"/>
    </row>
    <row r="3946" spans="1:2" ht="41.25" customHeight="1" x14ac:dyDescent="0.25">
      <c r="A3946" s="81"/>
      <c r="B3946" s="81"/>
    </row>
    <row r="3947" spans="1:2" ht="41.25" customHeight="1" x14ac:dyDescent="0.25">
      <c r="A3947" s="81"/>
      <c r="B3947" s="81"/>
    </row>
    <row r="3948" spans="1:2" ht="41.25" customHeight="1" x14ac:dyDescent="0.25">
      <c r="A3948" s="81"/>
      <c r="B3948" s="81"/>
    </row>
    <row r="3949" spans="1:2" ht="41.25" customHeight="1" x14ac:dyDescent="0.25">
      <c r="A3949" s="81"/>
      <c r="B3949" s="81"/>
    </row>
    <row r="3950" spans="1:2" ht="41.25" customHeight="1" x14ac:dyDescent="0.25">
      <c r="A3950" s="81"/>
      <c r="B3950" s="81"/>
    </row>
    <row r="3951" spans="1:2" ht="41.25" customHeight="1" x14ac:dyDescent="0.25">
      <c r="A3951" s="81"/>
      <c r="B3951" s="81"/>
    </row>
    <row r="3952" spans="1:2" ht="41.25" customHeight="1" x14ac:dyDescent="0.25">
      <c r="A3952" s="81"/>
      <c r="B3952" s="81"/>
    </row>
    <row r="3953" spans="1:2" ht="41.25" customHeight="1" x14ac:dyDescent="0.25">
      <c r="A3953" s="81"/>
      <c r="B3953" s="81"/>
    </row>
    <row r="3954" spans="1:2" ht="41.25" customHeight="1" x14ac:dyDescent="0.25">
      <c r="A3954" s="81"/>
      <c r="B3954" s="81"/>
    </row>
    <row r="3955" spans="1:2" ht="41.25" customHeight="1" x14ac:dyDescent="0.25">
      <c r="A3955" s="81"/>
      <c r="B3955" s="81"/>
    </row>
    <row r="3956" spans="1:2" ht="41.25" customHeight="1" x14ac:dyDescent="0.25">
      <c r="A3956" s="81"/>
      <c r="B3956" s="81"/>
    </row>
    <row r="3957" spans="1:2" ht="41.25" customHeight="1" x14ac:dyDescent="0.25">
      <c r="A3957" s="81"/>
      <c r="B3957" s="81"/>
    </row>
    <row r="3958" spans="1:2" ht="41.25" customHeight="1" x14ac:dyDescent="0.25">
      <c r="A3958" s="81"/>
      <c r="B3958" s="81"/>
    </row>
    <row r="3959" spans="1:2" ht="41.25" customHeight="1" x14ac:dyDescent="0.25">
      <c r="A3959" s="81"/>
      <c r="B3959" s="81"/>
    </row>
    <row r="3960" spans="1:2" ht="41.25" customHeight="1" x14ac:dyDescent="0.25">
      <c r="A3960" s="81"/>
      <c r="B3960" s="81"/>
    </row>
    <row r="3961" spans="1:2" ht="41.25" customHeight="1" x14ac:dyDescent="0.25">
      <c r="A3961" s="81"/>
      <c r="B3961" s="81"/>
    </row>
    <row r="3962" spans="1:2" ht="41.25" customHeight="1" x14ac:dyDescent="0.25">
      <c r="A3962" s="81"/>
      <c r="B3962" s="81"/>
    </row>
    <row r="3963" spans="1:2" ht="41.25" customHeight="1" x14ac:dyDescent="0.25">
      <c r="A3963" s="81"/>
      <c r="B3963" s="81"/>
    </row>
    <row r="3964" spans="1:2" ht="41.25" customHeight="1" x14ac:dyDescent="0.25">
      <c r="A3964" s="81"/>
      <c r="B3964" s="81"/>
    </row>
    <row r="3965" spans="1:2" ht="41.25" customHeight="1" x14ac:dyDescent="0.25">
      <c r="A3965" s="81"/>
      <c r="B3965" s="81"/>
    </row>
    <row r="3966" spans="1:2" ht="41.25" customHeight="1" x14ac:dyDescent="0.25">
      <c r="A3966" s="81"/>
      <c r="B3966" s="81"/>
    </row>
    <row r="3967" spans="1:2" ht="41.25" customHeight="1" x14ac:dyDescent="0.25">
      <c r="A3967" s="81"/>
      <c r="B3967" s="81"/>
    </row>
    <row r="3968" spans="1:2" ht="41.25" customHeight="1" x14ac:dyDescent="0.25">
      <c r="A3968" s="81"/>
      <c r="B3968" s="81"/>
    </row>
    <row r="3969" spans="1:2" ht="41.25" customHeight="1" x14ac:dyDescent="0.25">
      <c r="A3969" s="81"/>
      <c r="B3969" s="81"/>
    </row>
    <row r="3970" spans="1:2" ht="41.25" customHeight="1" x14ac:dyDescent="0.25">
      <c r="A3970" s="81"/>
      <c r="B3970" s="81"/>
    </row>
    <row r="3971" spans="1:2" ht="41.25" customHeight="1" x14ac:dyDescent="0.25">
      <c r="A3971" s="81"/>
      <c r="B3971" s="81"/>
    </row>
    <row r="3972" spans="1:2" ht="41.25" customHeight="1" x14ac:dyDescent="0.25">
      <c r="A3972" s="81"/>
      <c r="B3972" s="81"/>
    </row>
    <row r="3973" spans="1:2" ht="41.25" customHeight="1" x14ac:dyDescent="0.25">
      <c r="A3973" s="81"/>
      <c r="B3973" s="81"/>
    </row>
    <row r="3974" spans="1:2" ht="41.25" customHeight="1" x14ac:dyDescent="0.25">
      <c r="A3974" s="81"/>
      <c r="B3974" s="81"/>
    </row>
    <row r="3975" spans="1:2" ht="41.25" customHeight="1" x14ac:dyDescent="0.25">
      <c r="A3975" s="81"/>
      <c r="B3975" s="81"/>
    </row>
    <row r="3976" spans="1:2" ht="41.25" customHeight="1" x14ac:dyDescent="0.25">
      <c r="A3976" s="81"/>
      <c r="B3976" s="81"/>
    </row>
    <row r="3977" spans="1:2" ht="41.25" customHeight="1" x14ac:dyDescent="0.25">
      <c r="A3977" s="81"/>
      <c r="B3977" s="81"/>
    </row>
    <row r="3978" spans="1:2" ht="41.25" customHeight="1" x14ac:dyDescent="0.25">
      <c r="A3978" s="81"/>
      <c r="B3978" s="81"/>
    </row>
    <row r="3979" spans="1:2" ht="41.25" customHeight="1" x14ac:dyDescent="0.25">
      <c r="A3979" s="81"/>
      <c r="B3979" s="81"/>
    </row>
    <row r="3980" spans="1:2" ht="41.25" customHeight="1" x14ac:dyDescent="0.25">
      <c r="A3980" s="81"/>
      <c r="B3980" s="81"/>
    </row>
    <row r="3981" spans="1:2" ht="41.25" customHeight="1" x14ac:dyDescent="0.25">
      <c r="A3981" s="81"/>
      <c r="B3981" s="81"/>
    </row>
    <row r="3982" spans="1:2" ht="41.25" customHeight="1" x14ac:dyDescent="0.25">
      <c r="A3982" s="81"/>
      <c r="B3982" s="81"/>
    </row>
    <row r="3983" spans="1:2" ht="41.25" customHeight="1" x14ac:dyDescent="0.25">
      <c r="A3983" s="81"/>
      <c r="B3983" s="81"/>
    </row>
    <row r="3984" spans="1:2" ht="41.25" customHeight="1" x14ac:dyDescent="0.25">
      <c r="A3984" s="81"/>
      <c r="B3984" s="81"/>
    </row>
    <row r="3985" spans="1:2" ht="41.25" customHeight="1" x14ac:dyDescent="0.25">
      <c r="A3985" s="81"/>
      <c r="B3985" s="81"/>
    </row>
    <row r="3986" spans="1:2" ht="41.25" customHeight="1" x14ac:dyDescent="0.25">
      <c r="A3986" s="81"/>
      <c r="B3986" s="81"/>
    </row>
    <row r="3987" spans="1:2" ht="41.25" customHeight="1" x14ac:dyDescent="0.25">
      <c r="A3987" s="81"/>
      <c r="B3987" s="81"/>
    </row>
    <row r="3988" spans="1:2" ht="41.25" customHeight="1" x14ac:dyDescent="0.25">
      <c r="A3988" s="81"/>
      <c r="B3988" s="81"/>
    </row>
    <row r="3989" spans="1:2" ht="41.25" customHeight="1" x14ac:dyDescent="0.25">
      <c r="A3989" s="81"/>
      <c r="B3989" s="81"/>
    </row>
    <row r="3990" spans="1:2" ht="41.25" customHeight="1" x14ac:dyDescent="0.25">
      <c r="A3990" s="81"/>
      <c r="B3990" s="81"/>
    </row>
    <row r="3991" spans="1:2" ht="41.25" customHeight="1" x14ac:dyDescent="0.25">
      <c r="A3991" s="81"/>
      <c r="B3991" s="81"/>
    </row>
    <row r="3992" spans="1:2" ht="41.25" customHeight="1" x14ac:dyDescent="0.25">
      <c r="A3992" s="81"/>
      <c r="B3992" s="81"/>
    </row>
    <row r="3993" spans="1:2" ht="41.25" customHeight="1" x14ac:dyDescent="0.25">
      <c r="A3993" s="81"/>
      <c r="B3993" s="81"/>
    </row>
    <row r="3994" spans="1:2" ht="41.25" customHeight="1" x14ac:dyDescent="0.25">
      <c r="A3994" s="81"/>
      <c r="B3994" s="81"/>
    </row>
    <row r="3995" spans="1:2" ht="41.25" customHeight="1" x14ac:dyDescent="0.25">
      <c r="A3995" s="81"/>
      <c r="B3995" s="81"/>
    </row>
    <row r="3996" spans="1:2" ht="41.25" customHeight="1" x14ac:dyDescent="0.25">
      <c r="A3996" s="81"/>
      <c r="B3996" s="81"/>
    </row>
    <row r="3997" spans="1:2" ht="41.25" customHeight="1" x14ac:dyDescent="0.25">
      <c r="A3997" s="81"/>
      <c r="B3997" s="81"/>
    </row>
    <row r="3998" spans="1:2" ht="41.25" customHeight="1" x14ac:dyDescent="0.25">
      <c r="A3998" s="81"/>
      <c r="B3998" s="81"/>
    </row>
    <row r="3999" spans="1:2" ht="41.25" customHeight="1" x14ac:dyDescent="0.25">
      <c r="A3999" s="81"/>
      <c r="B3999" s="81"/>
    </row>
    <row r="4000" spans="1:2" ht="41.25" customHeight="1" x14ac:dyDescent="0.25">
      <c r="A4000" s="81"/>
      <c r="B4000" s="81"/>
    </row>
    <row r="4001" spans="1:2" ht="41.25" customHeight="1" x14ac:dyDescent="0.25">
      <c r="A4001" s="81"/>
      <c r="B4001" s="81"/>
    </row>
    <row r="4002" spans="1:2" ht="41.25" customHeight="1" x14ac:dyDescent="0.25">
      <c r="A4002" s="81"/>
      <c r="B4002" s="81"/>
    </row>
    <row r="4003" spans="1:2" ht="41.25" customHeight="1" x14ac:dyDescent="0.25">
      <c r="A4003" s="81"/>
      <c r="B4003" s="81"/>
    </row>
    <row r="4004" spans="1:2" ht="41.25" customHeight="1" x14ac:dyDescent="0.25">
      <c r="A4004" s="81"/>
      <c r="B4004" s="81"/>
    </row>
    <row r="4005" spans="1:2" ht="41.25" customHeight="1" x14ac:dyDescent="0.25">
      <c r="A4005" s="81"/>
      <c r="B4005" s="81"/>
    </row>
    <row r="4006" spans="1:2" ht="41.25" customHeight="1" x14ac:dyDescent="0.25">
      <c r="A4006" s="81"/>
      <c r="B4006" s="81"/>
    </row>
    <row r="4007" spans="1:2" ht="41.25" customHeight="1" x14ac:dyDescent="0.25">
      <c r="A4007" s="81"/>
      <c r="B4007" s="81"/>
    </row>
    <row r="4008" spans="1:2" ht="41.25" customHeight="1" x14ac:dyDescent="0.25">
      <c r="A4008" s="81"/>
      <c r="B4008" s="81"/>
    </row>
    <row r="4009" spans="1:2" ht="41.25" customHeight="1" x14ac:dyDescent="0.25">
      <c r="A4009" s="81"/>
      <c r="B4009" s="81"/>
    </row>
    <row r="4010" spans="1:2" ht="41.25" customHeight="1" x14ac:dyDescent="0.25">
      <c r="A4010" s="81"/>
      <c r="B4010" s="81"/>
    </row>
    <row r="4011" spans="1:2" ht="41.25" customHeight="1" x14ac:dyDescent="0.25">
      <c r="A4011" s="81"/>
      <c r="B4011" s="81"/>
    </row>
    <row r="4012" spans="1:2" ht="41.25" customHeight="1" x14ac:dyDescent="0.25">
      <c r="A4012" s="81"/>
      <c r="B4012" s="81"/>
    </row>
    <row r="4013" spans="1:2" ht="41.25" customHeight="1" x14ac:dyDescent="0.25">
      <c r="A4013" s="81"/>
      <c r="B4013" s="81"/>
    </row>
    <row r="4014" spans="1:2" ht="41.25" customHeight="1" x14ac:dyDescent="0.25">
      <c r="A4014" s="81"/>
      <c r="B4014" s="81"/>
    </row>
    <row r="4015" spans="1:2" ht="41.25" customHeight="1" x14ac:dyDescent="0.25">
      <c r="A4015" s="81"/>
      <c r="B4015" s="81"/>
    </row>
    <row r="4016" spans="1:2" ht="41.25" customHeight="1" x14ac:dyDescent="0.25">
      <c r="A4016" s="81"/>
      <c r="B4016" s="81"/>
    </row>
    <row r="4017" spans="1:2" ht="41.25" customHeight="1" x14ac:dyDescent="0.25">
      <c r="A4017" s="81"/>
      <c r="B4017" s="81"/>
    </row>
    <row r="4018" spans="1:2" ht="41.25" customHeight="1" x14ac:dyDescent="0.25">
      <c r="A4018" s="81"/>
      <c r="B4018" s="81"/>
    </row>
    <row r="4019" spans="1:2" ht="41.25" customHeight="1" x14ac:dyDescent="0.25">
      <c r="A4019" s="81"/>
      <c r="B4019" s="81"/>
    </row>
    <row r="4020" spans="1:2" ht="41.25" customHeight="1" x14ac:dyDescent="0.25">
      <c r="A4020" s="81"/>
      <c r="B4020" s="81"/>
    </row>
    <row r="4021" spans="1:2" ht="41.25" customHeight="1" x14ac:dyDescent="0.25">
      <c r="A4021" s="81"/>
      <c r="B4021" s="81"/>
    </row>
    <row r="4022" spans="1:2" ht="41.25" customHeight="1" x14ac:dyDescent="0.25">
      <c r="A4022" s="81"/>
      <c r="B4022" s="81"/>
    </row>
    <row r="4023" spans="1:2" ht="41.25" customHeight="1" x14ac:dyDescent="0.25">
      <c r="A4023" s="81"/>
      <c r="B4023" s="81"/>
    </row>
    <row r="4024" spans="1:2" ht="41.25" customHeight="1" x14ac:dyDescent="0.25">
      <c r="A4024" s="81"/>
      <c r="B4024" s="81"/>
    </row>
    <row r="4025" spans="1:2" ht="41.25" customHeight="1" x14ac:dyDescent="0.25">
      <c r="A4025" s="81"/>
      <c r="B4025" s="81"/>
    </row>
    <row r="4026" spans="1:2" ht="41.25" customHeight="1" x14ac:dyDescent="0.25">
      <c r="A4026" s="81"/>
      <c r="B4026" s="81"/>
    </row>
    <row r="4027" spans="1:2" ht="41.25" customHeight="1" x14ac:dyDescent="0.25">
      <c r="A4027" s="81"/>
      <c r="B4027" s="81"/>
    </row>
    <row r="4028" spans="1:2" ht="41.25" customHeight="1" x14ac:dyDescent="0.25">
      <c r="A4028" s="81"/>
      <c r="B4028" s="81"/>
    </row>
    <row r="4029" spans="1:2" ht="41.25" customHeight="1" x14ac:dyDescent="0.25">
      <c r="A4029" s="81"/>
      <c r="B4029" s="81"/>
    </row>
    <row r="4030" spans="1:2" ht="41.25" customHeight="1" x14ac:dyDescent="0.25">
      <c r="A4030" s="81"/>
      <c r="B4030" s="81"/>
    </row>
    <row r="4031" spans="1:2" ht="41.25" customHeight="1" x14ac:dyDescent="0.25">
      <c r="A4031" s="81"/>
      <c r="B4031" s="81"/>
    </row>
    <row r="4032" spans="1:2" ht="41.25" customHeight="1" x14ac:dyDescent="0.25">
      <c r="A4032" s="81"/>
      <c r="B4032" s="81"/>
    </row>
    <row r="4033" spans="1:2" ht="41.25" customHeight="1" x14ac:dyDescent="0.25">
      <c r="A4033" s="81"/>
      <c r="B4033" s="81"/>
    </row>
    <row r="4034" spans="1:2" ht="41.25" customHeight="1" x14ac:dyDescent="0.25">
      <c r="A4034" s="81"/>
      <c r="B4034" s="81"/>
    </row>
    <row r="4035" spans="1:2" ht="41.25" customHeight="1" x14ac:dyDescent="0.25">
      <c r="A4035" s="81"/>
      <c r="B4035" s="81"/>
    </row>
    <row r="4036" spans="1:2" ht="41.25" customHeight="1" x14ac:dyDescent="0.25">
      <c r="A4036" s="81"/>
      <c r="B4036" s="81"/>
    </row>
    <row r="4037" spans="1:2" ht="41.25" customHeight="1" x14ac:dyDescent="0.25">
      <c r="A4037" s="81"/>
      <c r="B4037" s="81"/>
    </row>
    <row r="4038" spans="1:2" ht="41.25" customHeight="1" x14ac:dyDescent="0.25">
      <c r="A4038" s="81"/>
      <c r="B4038" s="81"/>
    </row>
    <row r="4039" spans="1:2" ht="41.25" customHeight="1" x14ac:dyDescent="0.25">
      <c r="A4039" s="81"/>
      <c r="B4039" s="81"/>
    </row>
    <row r="4040" spans="1:2" ht="41.25" customHeight="1" x14ac:dyDescent="0.25">
      <c r="A4040" s="81"/>
      <c r="B4040" s="81"/>
    </row>
    <row r="4041" spans="1:2" ht="41.25" customHeight="1" x14ac:dyDescent="0.25">
      <c r="A4041" s="81"/>
      <c r="B4041" s="81"/>
    </row>
    <row r="4042" spans="1:2" ht="41.25" customHeight="1" x14ac:dyDescent="0.25">
      <c r="A4042" s="81"/>
      <c r="B4042" s="81"/>
    </row>
    <row r="4043" spans="1:2" ht="41.25" customHeight="1" x14ac:dyDescent="0.25">
      <c r="A4043" s="81"/>
      <c r="B4043" s="81"/>
    </row>
    <row r="4044" spans="1:2" ht="41.25" customHeight="1" x14ac:dyDescent="0.25">
      <c r="A4044" s="81"/>
      <c r="B4044" s="81"/>
    </row>
    <row r="4045" spans="1:2" ht="41.25" customHeight="1" x14ac:dyDescent="0.25">
      <c r="A4045" s="81"/>
      <c r="B4045" s="81"/>
    </row>
    <row r="4046" spans="1:2" ht="41.25" customHeight="1" x14ac:dyDescent="0.25">
      <c r="A4046" s="81"/>
      <c r="B4046" s="81"/>
    </row>
    <row r="4047" spans="1:2" ht="41.25" customHeight="1" x14ac:dyDescent="0.25">
      <c r="A4047" s="81"/>
      <c r="B4047" s="81"/>
    </row>
    <row r="4048" spans="1:2" ht="41.25" customHeight="1" x14ac:dyDescent="0.25">
      <c r="A4048" s="81"/>
      <c r="B4048" s="81"/>
    </row>
    <row r="4049" spans="1:2" ht="41.25" customHeight="1" x14ac:dyDescent="0.25">
      <c r="A4049" s="81"/>
      <c r="B4049" s="81"/>
    </row>
    <row r="4050" spans="1:2" ht="41.25" customHeight="1" x14ac:dyDescent="0.25">
      <c r="A4050" s="81"/>
      <c r="B4050" s="81"/>
    </row>
    <row r="4051" spans="1:2" ht="41.25" customHeight="1" x14ac:dyDescent="0.25">
      <c r="A4051" s="81"/>
      <c r="B4051" s="81"/>
    </row>
    <row r="4052" spans="1:2" ht="41.25" customHeight="1" x14ac:dyDescent="0.25">
      <c r="A4052" s="81"/>
      <c r="B4052" s="81"/>
    </row>
    <row r="4053" spans="1:2" ht="41.25" customHeight="1" x14ac:dyDescent="0.25">
      <c r="A4053" s="81"/>
      <c r="B4053" s="81"/>
    </row>
    <row r="4054" spans="1:2" ht="41.25" customHeight="1" x14ac:dyDescent="0.25">
      <c r="A4054" s="81"/>
      <c r="B4054" s="81"/>
    </row>
    <row r="4055" spans="1:2" ht="41.25" customHeight="1" x14ac:dyDescent="0.25">
      <c r="A4055" s="81"/>
      <c r="B4055" s="81"/>
    </row>
    <row r="4056" spans="1:2" ht="41.25" customHeight="1" x14ac:dyDescent="0.25">
      <c r="A4056" s="81"/>
      <c r="B4056" s="81"/>
    </row>
    <row r="4057" spans="1:2" ht="41.25" customHeight="1" x14ac:dyDescent="0.25">
      <c r="A4057" s="81"/>
      <c r="B4057" s="81"/>
    </row>
    <row r="4058" spans="1:2" ht="41.25" customHeight="1" x14ac:dyDescent="0.25">
      <c r="A4058" s="81"/>
      <c r="B4058" s="81"/>
    </row>
    <row r="4059" spans="1:2" ht="41.25" customHeight="1" x14ac:dyDescent="0.25">
      <c r="A4059" s="81"/>
      <c r="B4059" s="81"/>
    </row>
    <row r="4060" spans="1:2" ht="41.25" customHeight="1" x14ac:dyDescent="0.25">
      <c r="A4060" s="81"/>
      <c r="B4060" s="81"/>
    </row>
    <row r="4061" spans="1:2" ht="41.25" customHeight="1" x14ac:dyDescent="0.25">
      <c r="A4061" s="81"/>
      <c r="B4061" s="81"/>
    </row>
    <row r="4062" spans="1:2" ht="41.25" customHeight="1" x14ac:dyDescent="0.25">
      <c r="A4062" s="81"/>
      <c r="B4062" s="81"/>
    </row>
    <row r="4063" spans="1:2" ht="41.25" customHeight="1" x14ac:dyDescent="0.25">
      <c r="A4063" s="81"/>
      <c r="B4063" s="81"/>
    </row>
    <row r="4064" spans="1:2" ht="41.25" customHeight="1" x14ac:dyDescent="0.25">
      <c r="A4064" s="81"/>
      <c r="B4064" s="81"/>
    </row>
    <row r="4065" spans="1:2" ht="41.25" customHeight="1" x14ac:dyDescent="0.25">
      <c r="A4065" s="81"/>
      <c r="B4065" s="81"/>
    </row>
    <row r="4066" spans="1:2" ht="41.25" customHeight="1" x14ac:dyDescent="0.25">
      <c r="A4066" s="81"/>
      <c r="B4066" s="81"/>
    </row>
    <row r="4067" spans="1:2" ht="41.25" customHeight="1" x14ac:dyDescent="0.25">
      <c r="A4067" s="81"/>
      <c r="B4067" s="81"/>
    </row>
    <row r="4068" spans="1:2" ht="41.25" customHeight="1" x14ac:dyDescent="0.25">
      <c r="A4068" s="81"/>
      <c r="B4068" s="81"/>
    </row>
    <row r="4069" spans="1:2" ht="41.25" customHeight="1" x14ac:dyDescent="0.25">
      <c r="A4069" s="81"/>
      <c r="B4069" s="81"/>
    </row>
    <row r="4070" spans="1:2" ht="41.25" customHeight="1" x14ac:dyDescent="0.25">
      <c r="A4070" s="81"/>
      <c r="B4070" s="81"/>
    </row>
    <row r="4071" spans="1:2" ht="41.25" customHeight="1" x14ac:dyDescent="0.25">
      <c r="A4071" s="81"/>
      <c r="B4071" s="81"/>
    </row>
    <row r="4072" spans="1:2" ht="41.25" customHeight="1" x14ac:dyDescent="0.25">
      <c r="A4072" s="81"/>
      <c r="B4072" s="81"/>
    </row>
    <row r="4073" spans="1:2" ht="41.25" customHeight="1" x14ac:dyDescent="0.25">
      <c r="A4073" s="81"/>
      <c r="B4073" s="81"/>
    </row>
    <row r="4074" spans="1:2" ht="41.25" customHeight="1" x14ac:dyDescent="0.25">
      <c r="A4074" s="81"/>
      <c r="B4074" s="81"/>
    </row>
    <row r="4075" spans="1:2" ht="41.25" customHeight="1" x14ac:dyDescent="0.25">
      <c r="A4075" s="81"/>
      <c r="B4075" s="81"/>
    </row>
    <row r="4076" spans="1:2" ht="41.25" customHeight="1" x14ac:dyDescent="0.25">
      <c r="A4076" s="81"/>
      <c r="B4076" s="81"/>
    </row>
    <row r="4077" spans="1:2" ht="41.25" customHeight="1" x14ac:dyDescent="0.25">
      <c r="A4077" s="81"/>
      <c r="B4077" s="81"/>
    </row>
    <row r="4078" spans="1:2" ht="41.25" customHeight="1" x14ac:dyDescent="0.25">
      <c r="A4078" s="81"/>
      <c r="B4078" s="81"/>
    </row>
    <row r="4079" spans="1:2" ht="41.25" customHeight="1" x14ac:dyDescent="0.25">
      <c r="A4079" s="81"/>
      <c r="B4079" s="81"/>
    </row>
    <row r="4080" spans="1:2" ht="41.25" customHeight="1" x14ac:dyDescent="0.25">
      <c r="A4080" s="81"/>
      <c r="B4080" s="81"/>
    </row>
    <row r="4081" spans="1:2" ht="41.25" customHeight="1" x14ac:dyDescent="0.25">
      <c r="A4081" s="81"/>
      <c r="B4081" s="81"/>
    </row>
    <row r="4082" spans="1:2" ht="41.25" customHeight="1" x14ac:dyDescent="0.25">
      <c r="A4082" s="81"/>
      <c r="B4082" s="81"/>
    </row>
    <row r="4083" spans="1:2" ht="41.25" customHeight="1" x14ac:dyDescent="0.25">
      <c r="A4083" s="81"/>
      <c r="B4083" s="81"/>
    </row>
    <row r="4084" spans="1:2" ht="41.25" customHeight="1" x14ac:dyDescent="0.25">
      <c r="A4084" s="81"/>
      <c r="B4084" s="81"/>
    </row>
    <row r="4085" spans="1:2" ht="41.25" customHeight="1" x14ac:dyDescent="0.25">
      <c r="A4085" s="81"/>
      <c r="B4085" s="81"/>
    </row>
    <row r="4086" spans="1:2" ht="41.25" customHeight="1" x14ac:dyDescent="0.25">
      <c r="A4086" s="81"/>
      <c r="B4086" s="81"/>
    </row>
    <row r="4087" spans="1:2" ht="41.25" customHeight="1" x14ac:dyDescent="0.25">
      <c r="A4087" s="81"/>
      <c r="B4087" s="81"/>
    </row>
    <row r="4088" spans="1:2" ht="41.25" customHeight="1" x14ac:dyDescent="0.25">
      <c r="A4088" s="81"/>
      <c r="B4088" s="81"/>
    </row>
    <row r="4089" spans="1:2" ht="41.25" customHeight="1" x14ac:dyDescent="0.25">
      <c r="A4089" s="81"/>
      <c r="B4089" s="81"/>
    </row>
    <row r="4090" spans="1:2" ht="41.25" customHeight="1" x14ac:dyDescent="0.25">
      <c r="A4090" s="81"/>
      <c r="B4090" s="81"/>
    </row>
    <row r="4091" spans="1:2" ht="41.25" customHeight="1" x14ac:dyDescent="0.25">
      <c r="A4091" s="81"/>
      <c r="B4091" s="81"/>
    </row>
    <row r="4092" spans="1:2" ht="41.25" customHeight="1" x14ac:dyDescent="0.25">
      <c r="A4092" s="81"/>
      <c r="B4092" s="81"/>
    </row>
    <row r="4093" spans="1:2" ht="41.25" customHeight="1" x14ac:dyDescent="0.25">
      <c r="A4093" s="81"/>
      <c r="B4093" s="81"/>
    </row>
    <row r="4094" spans="1:2" ht="41.25" customHeight="1" x14ac:dyDescent="0.25">
      <c r="A4094" s="81"/>
      <c r="B4094" s="81"/>
    </row>
    <row r="4095" spans="1:2" ht="41.25" customHeight="1" x14ac:dyDescent="0.25">
      <c r="A4095" s="81"/>
      <c r="B4095" s="81"/>
    </row>
    <row r="4096" spans="1:2" ht="41.25" customHeight="1" x14ac:dyDescent="0.25">
      <c r="A4096" s="81"/>
      <c r="B4096" s="81"/>
    </row>
    <row r="4097" spans="1:2" ht="41.25" customHeight="1" x14ac:dyDescent="0.25">
      <c r="A4097" s="81"/>
      <c r="B4097" s="81"/>
    </row>
    <row r="4098" spans="1:2" ht="41.25" customHeight="1" x14ac:dyDescent="0.25">
      <c r="A4098" s="81"/>
      <c r="B4098" s="81"/>
    </row>
    <row r="4099" spans="1:2" ht="41.25" customHeight="1" x14ac:dyDescent="0.25">
      <c r="A4099" s="81"/>
      <c r="B4099" s="81"/>
    </row>
    <row r="4100" spans="1:2" ht="41.25" customHeight="1" x14ac:dyDescent="0.25">
      <c r="A4100" s="81"/>
      <c r="B4100" s="81"/>
    </row>
    <row r="4101" spans="1:2" ht="41.25" customHeight="1" x14ac:dyDescent="0.25">
      <c r="A4101" s="81"/>
      <c r="B4101" s="81"/>
    </row>
    <row r="4102" spans="1:2" ht="41.25" customHeight="1" x14ac:dyDescent="0.25">
      <c r="A4102" s="81"/>
      <c r="B4102" s="81"/>
    </row>
    <row r="4103" spans="1:2" ht="41.25" customHeight="1" x14ac:dyDescent="0.25">
      <c r="A4103" s="81"/>
      <c r="B4103" s="81"/>
    </row>
    <row r="4104" spans="1:2" ht="41.25" customHeight="1" x14ac:dyDescent="0.25">
      <c r="A4104" s="81"/>
      <c r="B4104" s="81"/>
    </row>
    <row r="4105" spans="1:2" ht="41.25" customHeight="1" x14ac:dyDescent="0.25">
      <c r="A4105" s="81"/>
      <c r="B4105" s="81"/>
    </row>
    <row r="4106" spans="1:2" ht="41.25" customHeight="1" x14ac:dyDescent="0.25">
      <c r="A4106" s="81"/>
      <c r="B4106" s="81"/>
    </row>
    <row r="4107" spans="1:2" ht="41.25" customHeight="1" x14ac:dyDescent="0.25">
      <c r="A4107" s="81"/>
      <c r="B4107" s="81"/>
    </row>
    <row r="4108" spans="1:2" ht="41.25" customHeight="1" x14ac:dyDescent="0.25">
      <c r="A4108" s="81"/>
      <c r="B4108" s="81"/>
    </row>
    <row r="4109" spans="1:2" ht="41.25" customHeight="1" x14ac:dyDescent="0.25">
      <c r="A4109" s="81"/>
      <c r="B4109" s="81"/>
    </row>
    <row r="4110" spans="1:2" ht="41.25" customHeight="1" x14ac:dyDescent="0.25">
      <c r="A4110" s="81"/>
      <c r="B4110" s="81"/>
    </row>
    <row r="4111" spans="1:2" ht="41.25" customHeight="1" x14ac:dyDescent="0.25">
      <c r="A4111" s="81"/>
      <c r="B4111" s="81"/>
    </row>
    <row r="4112" spans="1:2" ht="41.25" customHeight="1" x14ac:dyDescent="0.25">
      <c r="A4112" s="81"/>
      <c r="B4112" s="81"/>
    </row>
    <row r="4113" spans="1:2" ht="41.25" customHeight="1" x14ac:dyDescent="0.25">
      <c r="A4113" s="81"/>
      <c r="B4113" s="81"/>
    </row>
    <row r="4114" spans="1:2" ht="41.25" customHeight="1" x14ac:dyDescent="0.25">
      <c r="A4114" s="81"/>
      <c r="B4114" s="81"/>
    </row>
    <row r="4115" spans="1:2" ht="41.25" customHeight="1" x14ac:dyDescent="0.25">
      <c r="A4115" s="81"/>
      <c r="B4115" s="81"/>
    </row>
    <row r="4116" spans="1:2" ht="41.25" customHeight="1" x14ac:dyDescent="0.25">
      <c r="A4116" s="81"/>
      <c r="B4116" s="81"/>
    </row>
    <row r="4117" spans="1:2" ht="41.25" customHeight="1" x14ac:dyDescent="0.25">
      <c r="A4117" s="81"/>
      <c r="B4117" s="81"/>
    </row>
    <row r="4118" spans="1:2" ht="41.25" customHeight="1" x14ac:dyDescent="0.25">
      <c r="A4118" s="81"/>
      <c r="B4118" s="81"/>
    </row>
    <row r="4119" spans="1:2" ht="41.25" customHeight="1" x14ac:dyDescent="0.25">
      <c r="A4119" s="81"/>
      <c r="B4119" s="81"/>
    </row>
    <row r="4120" spans="1:2" ht="41.25" customHeight="1" x14ac:dyDescent="0.25">
      <c r="A4120" s="81"/>
      <c r="B4120" s="81"/>
    </row>
    <row r="4121" spans="1:2" ht="41.25" customHeight="1" x14ac:dyDescent="0.25">
      <c r="A4121" s="81"/>
      <c r="B4121" s="81"/>
    </row>
    <row r="4122" spans="1:2" ht="41.25" customHeight="1" x14ac:dyDescent="0.25">
      <c r="A4122" s="81"/>
      <c r="B4122" s="81"/>
    </row>
    <row r="4123" spans="1:2" ht="41.25" customHeight="1" x14ac:dyDescent="0.25">
      <c r="A4123" s="81"/>
      <c r="B4123" s="81"/>
    </row>
    <row r="4124" spans="1:2" ht="41.25" customHeight="1" x14ac:dyDescent="0.25">
      <c r="A4124" s="81"/>
      <c r="B4124" s="81"/>
    </row>
    <row r="4125" spans="1:2" ht="41.25" customHeight="1" x14ac:dyDescent="0.25">
      <c r="A4125" s="81"/>
      <c r="B4125" s="81"/>
    </row>
    <row r="4126" spans="1:2" ht="41.25" customHeight="1" x14ac:dyDescent="0.25">
      <c r="A4126" s="81"/>
      <c r="B4126" s="81"/>
    </row>
    <row r="4127" spans="1:2" ht="41.25" customHeight="1" x14ac:dyDescent="0.25">
      <c r="A4127" s="81"/>
      <c r="B4127" s="81"/>
    </row>
    <row r="4128" spans="1:2" ht="41.25" customHeight="1" x14ac:dyDescent="0.25">
      <c r="A4128" s="81"/>
      <c r="B4128" s="81"/>
    </row>
    <row r="4129" spans="1:2" ht="41.25" customHeight="1" x14ac:dyDescent="0.25">
      <c r="A4129" s="81"/>
      <c r="B4129" s="81"/>
    </row>
    <row r="4130" spans="1:2" ht="41.25" customHeight="1" x14ac:dyDescent="0.25">
      <c r="A4130" s="81"/>
      <c r="B4130" s="81"/>
    </row>
    <row r="4131" spans="1:2" ht="41.25" customHeight="1" x14ac:dyDescent="0.25">
      <c r="A4131" s="81"/>
      <c r="B4131" s="81"/>
    </row>
    <row r="4132" spans="1:2" ht="41.25" customHeight="1" x14ac:dyDescent="0.25">
      <c r="A4132" s="81"/>
      <c r="B4132" s="81"/>
    </row>
    <row r="4133" spans="1:2" ht="41.25" customHeight="1" x14ac:dyDescent="0.25">
      <c r="A4133" s="81"/>
      <c r="B4133" s="81"/>
    </row>
    <row r="4134" spans="1:2" ht="41.25" customHeight="1" x14ac:dyDescent="0.25">
      <c r="A4134" s="81"/>
      <c r="B4134" s="81"/>
    </row>
    <row r="4135" spans="1:2" ht="41.25" customHeight="1" x14ac:dyDescent="0.25">
      <c r="A4135" s="81"/>
      <c r="B4135" s="81"/>
    </row>
    <row r="4136" spans="1:2" ht="41.25" customHeight="1" x14ac:dyDescent="0.25">
      <c r="A4136" s="81"/>
      <c r="B4136" s="81"/>
    </row>
    <row r="4137" spans="1:2" ht="41.25" customHeight="1" x14ac:dyDescent="0.25">
      <c r="A4137" s="81"/>
      <c r="B4137" s="81"/>
    </row>
    <row r="4138" spans="1:2" ht="41.25" customHeight="1" x14ac:dyDescent="0.25">
      <c r="A4138" s="81"/>
      <c r="B4138" s="81"/>
    </row>
    <row r="4139" spans="1:2" ht="41.25" customHeight="1" x14ac:dyDescent="0.25">
      <c r="A4139" s="81"/>
      <c r="B4139" s="81"/>
    </row>
    <row r="4140" spans="1:2" ht="41.25" customHeight="1" x14ac:dyDescent="0.25">
      <c r="A4140" s="81"/>
      <c r="B4140" s="81"/>
    </row>
    <row r="4141" spans="1:2" ht="41.25" customHeight="1" x14ac:dyDescent="0.25">
      <c r="A4141" s="81"/>
      <c r="B4141" s="81"/>
    </row>
    <row r="4142" spans="1:2" ht="41.25" customHeight="1" x14ac:dyDescent="0.25">
      <c r="A4142" s="81"/>
      <c r="B4142" s="81"/>
    </row>
    <row r="4143" spans="1:2" ht="41.25" customHeight="1" x14ac:dyDescent="0.25">
      <c r="A4143" s="81"/>
      <c r="B4143" s="81"/>
    </row>
    <row r="4144" spans="1:2" ht="41.25" customHeight="1" x14ac:dyDescent="0.25">
      <c r="A4144" s="81"/>
      <c r="B4144" s="81"/>
    </row>
    <row r="4145" spans="1:2" ht="41.25" customHeight="1" x14ac:dyDescent="0.25">
      <c r="A4145" s="81"/>
      <c r="B4145" s="81"/>
    </row>
    <row r="4146" spans="1:2" ht="41.25" customHeight="1" x14ac:dyDescent="0.25">
      <c r="A4146" s="81"/>
      <c r="B4146" s="81"/>
    </row>
    <row r="4147" spans="1:2" ht="41.25" customHeight="1" x14ac:dyDescent="0.25">
      <c r="A4147" s="81"/>
      <c r="B4147" s="81"/>
    </row>
    <row r="4148" spans="1:2" ht="41.25" customHeight="1" x14ac:dyDescent="0.25">
      <c r="A4148" s="81"/>
      <c r="B4148" s="81"/>
    </row>
    <row r="4149" spans="1:2" ht="41.25" customHeight="1" x14ac:dyDescent="0.25">
      <c r="A4149" s="81"/>
      <c r="B4149" s="81"/>
    </row>
    <row r="4150" spans="1:2" ht="41.25" customHeight="1" x14ac:dyDescent="0.25">
      <c r="A4150" s="81"/>
      <c r="B4150" s="81"/>
    </row>
    <row r="4151" spans="1:2" ht="41.25" customHeight="1" x14ac:dyDescent="0.25">
      <c r="A4151" s="81"/>
      <c r="B4151" s="81"/>
    </row>
    <row r="4152" spans="1:2" ht="41.25" customHeight="1" x14ac:dyDescent="0.25">
      <c r="A4152" s="81"/>
      <c r="B4152" s="81"/>
    </row>
    <row r="4153" spans="1:2" ht="41.25" customHeight="1" x14ac:dyDescent="0.25">
      <c r="A4153" s="81"/>
      <c r="B4153" s="81"/>
    </row>
    <row r="4154" spans="1:2" ht="41.25" customHeight="1" x14ac:dyDescent="0.25">
      <c r="A4154" s="81"/>
      <c r="B4154" s="81"/>
    </row>
    <row r="4155" spans="1:2" ht="41.25" customHeight="1" x14ac:dyDescent="0.25">
      <c r="A4155" s="81"/>
      <c r="B4155" s="81"/>
    </row>
    <row r="4156" spans="1:2" ht="41.25" customHeight="1" x14ac:dyDescent="0.25">
      <c r="A4156" s="81"/>
      <c r="B4156" s="81"/>
    </row>
    <row r="4157" spans="1:2" ht="41.25" customHeight="1" x14ac:dyDescent="0.25">
      <c r="A4157" s="81"/>
      <c r="B4157" s="81"/>
    </row>
    <row r="4158" spans="1:2" ht="41.25" customHeight="1" x14ac:dyDescent="0.25">
      <c r="A4158" s="81"/>
      <c r="B4158" s="81"/>
    </row>
    <row r="4159" spans="1:2" ht="41.25" customHeight="1" x14ac:dyDescent="0.25">
      <c r="A4159" s="81"/>
      <c r="B4159" s="81"/>
    </row>
    <row r="4160" spans="1:2" ht="41.25" customHeight="1" x14ac:dyDescent="0.25">
      <c r="A4160" s="81"/>
      <c r="B4160" s="81"/>
    </row>
    <row r="4161" spans="1:2" ht="41.25" customHeight="1" x14ac:dyDescent="0.25">
      <c r="A4161" s="81"/>
      <c r="B4161" s="81"/>
    </row>
    <row r="4162" spans="1:2" ht="41.25" customHeight="1" x14ac:dyDescent="0.25">
      <c r="A4162" s="81"/>
      <c r="B4162" s="81"/>
    </row>
    <row r="4163" spans="1:2" ht="41.25" customHeight="1" x14ac:dyDescent="0.25">
      <c r="A4163" s="81"/>
      <c r="B4163" s="81"/>
    </row>
    <row r="4164" spans="1:2" ht="41.25" customHeight="1" x14ac:dyDescent="0.25">
      <c r="A4164" s="81"/>
      <c r="B4164" s="81"/>
    </row>
    <row r="4165" spans="1:2" ht="41.25" customHeight="1" x14ac:dyDescent="0.25">
      <c r="A4165" s="81"/>
      <c r="B4165" s="81"/>
    </row>
    <row r="4166" spans="1:2" ht="41.25" customHeight="1" x14ac:dyDescent="0.25">
      <c r="A4166" s="81"/>
      <c r="B4166" s="81"/>
    </row>
    <row r="4167" spans="1:2" ht="41.25" customHeight="1" x14ac:dyDescent="0.25">
      <c r="A4167" s="81"/>
      <c r="B4167" s="81"/>
    </row>
    <row r="4168" spans="1:2" ht="41.25" customHeight="1" x14ac:dyDescent="0.25">
      <c r="A4168" s="81"/>
      <c r="B4168" s="81"/>
    </row>
    <row r="4169" spans="1:2" ht="41.25" customHeight="1" x14ac:dyDescent="0.25">
      <c r="A4169" s="81"/>
      <c r="B4169" s="81"/>
    </row>
    <row r="4170" spans="1:2" ht="41.25" customHeight="1" x14ac:dyDescent="0.25">
      <c r="A4170" s="81"/>
      <c r="B4170" s="81"/>
    </row>
    <row r="4171" spans="1:2" ht="41.25" customHeight="1" x14ac:dyDescent="0.25">
      <c r="A4171" s="81"/>
      <c r="B4171" s="81"/>
    </row>
    <row r="4172" spans="1:2" ht="41.25" customHeight="1" x14ac:dyDescent="0.25">
      <c r="A4172" s="81"/>
      <c r="B4172" s="81"/>
    </row>
    <row r="4173" spans="1:2" ht="41.25" customHeight="1" x14ac:dyDescent="0.25">
      <c r="A4173" s="81"/>
      <c r="B4173" s="81"/>
    </row>
    <row r="4174" spans="1:2" ht="41.25" customHeight="1" x14ac:dyDescent="0.25">
      <c r="A4174" s="81"/>
      <c r="B4174" s="81"/>
    </row>
    <row r="4175" spans="1:2" ht="41.25" customHeight="1" x14ac:dyDescent="0.25">
      <c r="A4175" s="81"/>
      <c r="B4175" s="81"/>
    </row>
    <row r="4176" spans="1:2" ht="41.25" customHeight="1" x14ac:dyDescent="0.25">
      <c r="A4176" s="81"/>
      <c r="B4176" s="81"/>
    </row>
    <row r="4177" spans="1:2" ht="41.25" customHeight="1" x14ac:dyDescent="0.25">
      <c r="A4177" s="81"/>
      <c r="B4177" s="81"/>
    </row>
    <row r="4178" spans="1:2" ht="41.25" customHeight="1" x14ac:dyDescent="0.25">
      <c r="A4178" s="81"/>
      <c r="B4178" s="81"/>
    </row>
    <row r="4179" spans="1:2" ht="41.25" customHeight="1" x14ac:dyDescent="0.25">
      <c r="A4179" s="81"/>
      <c r="B4179" s="81"/>
    </row>
    <row r="4180" spans="1:2" ht="41.25" customHeight="1" x14ac:dyDescent="0.25">
      <c r="A4180" s="81"/>
      <c r="B4180" s="81"/>
    </row>
    <row r="4181" spans="1:2" ht="41.25" customHeight="1" x14ac:dyDescent="0.25">
      <c r="A4181" s="81"/>
      <c r="B4181" s="81"/>
    </row>
    <row r="4182" spans="1:2" ht="41.25" customHeight="1" x14ac:dyDescent="0.25">
      <c r="A4182" s="81"/>
      <c r="B4182" s="81"/>
    </row>
    <row r="4183" spans="1:2" ht="41.25" customHeight="1" x14ac:dyDescent="0.25">
      <c r="A4183" s="81"/>
      <c r="B4183" s="81"/>
    </row>
    <row r="4184" spans="1:2" ht="41.25" customHeight="1" x14ac:dyDescent="0.25">
      <c r="A4184" s="81"/>
      <c r="B4184" s="81"/>
    </row>
    <row r="4185" spans="1:2" ht="41.25" customHeight="1" x14ac:dyDescent="0.25">
      <c r="A4185" s="81"/>
      <c r="B4185" s="81"/>
    </row>
    <row r="4186" spans="1:2" ht="41.25" customHeight="1" x14ac:dyDescent="0.25">
      <c r="A4186" s="81"/>
      <c r="B4186" s="81"/>
    </row>
    <row r="4187" spans="1:2" ht="41.25" customHeight="1" x14ac:dyDescent="0.25">
      <c r="A4187" s="81"/>
      <c r="B4187" s="81"/>
    </row>
    <row r="4188" spans="1:2" ht="41.25" customHeight="1" x14ac:dyDescent="0.25">
      <c r="A4188" s="81"/>
      <c r="B4188" s="81"/>
    </row>
    <row r="4189" spans="1:2" ht="41.25" customHeight="1" x14ac:dyDescent="0.25">
      <c r="A4189" s="81"/>
      <c r="B4189" s="81"/>
    </row>
    <row r="4190" spans="1:2" ht="41.25" customHeight="1" x14ac:dyDescent="0.25">
      <c r="A4190" s="81"/>
      <c r="B4190" s="81"/>
    </row>
    <row r="4191" spans="1:2" ht="41.25" customHeight="1" x14ac:dyDescent="0.25">
      <c r="A4191" s="81"/>
      <c r="B4191" s="81"/>
    </row>
    <row r="4192" spans="1:2" ht="41.25" customHeight="1" x14ac:dyDescent="0.25">
      <c r="A4192" s="81"/>
      <c r="B4192" s="81"/>
    </row>
    <row r="4193" spans="1:2" ht="41.25" customHeight="1" x14ac:dyDescent="0.25">
      <c r="A4193" s="81"/>
      <c r="B4193" s="81"/>
    </row>
    <row r="4194" spans="1:2" ht="41.25" customHeight="1" x14ac:dyDescent="0.25">
      <c r="A4194" s="81"/>
      <c r="B4194" s="81"/>
    </row>
    <row r="4195" spans="1:2" ht="41.25" customHeight="1" x14ac:dyDescent="0.25">
      <c r="A4195" s="81"/>
      <c r="B4195" s="81"/>
    </row>
    <row r="4196" spans="1:2" ht="41.25" customHeight="1" x14ac:dyDescent="0.25">
      <c r="A4196" s="81"/>
      <c r="B4196" s="81"/>
    </row>
    <row r="4197" spans="1:2" ht="41.25" customHeight="1" x14ac:dyDescent="0.25">
      <c r="A4197" s="81"/>
      <c r="B4197" s="81"/>
    </row>
    <row r="4198" spans="1:2" ht="41.25" customHeight="1" x14ac:dyDescent="0.25">
      <c r="A4198" s="81"/>
      <c r="B4198" s="81"/>
    </row>
    <row r="4199" spans="1:2" ht="41.25" customHeight="1" x14ac:dyDescent="0.25">
      <c r="A4199" s="81"/>
      <c r="B4199" s="81"/>
    </row>
    <row r="4200" spans="1:2" ht="41.25" customHeight="1" x14ac:dyDescent="0.25">
      <c r="A4200" s="81"/>
      <c r="B4200" s="81"/>
    </row>
    <row r="4201" spans="1:2" ht="41.25" customHeight="1" x14ac:dyDescent="0.25">
      <c r="A4201" s="81"/>
      <c r="B4201" s="81"/>
    </row>
    <row r="4202" spans="1:2" ht="41.25" customHeight="1" x14ac:dyDescent="0.25">
      <c r="A4202" s="81"/>
      <c r="B4202" s="81"/>
    </row>
    <row r="4203" spans="1:2" ht="41.25" customHeight="1" x14ac:dyDescent="0.25">
      <c r="A4203" s="81"/>
      <c r="B4203" s="81"/>
    </row>
    <row r="4204" spans="1:2" ht="41.25" customHeight="1" x14ac:dyDescent="0.25">
      <c r="A4204" s="81"/>
      <c r="B4204" s="81"/>
    </row>
    <row r="4205" spans="1:2" ht="41.25" customHeight="1" x14ac:dyDescent="0.25">
      <c r="A4205" s="81"/>
      <c r="B4205" s="81"/>
    </row>
    <row r="4206" spans="1:2" ht="41.25" customHeight="1" x14ac:dyDescent="0.25">
      <c r="A4206" s="81"/>
      <c r="B4206" s="81"/>
    </row>
    <row r="4207" spans="1:2" ht="41.25" customHeight="1" x14ac:dyDescent="0.25">
      <c r="A4207" s="81"/>
      <c r="B4207" s="81"/>
    </row>
    <row r="4208" spans="1:2" ht="41.25" customHeight="1" x14ac:dyDescent="0.25">
      <c r="A4208" s="81"/>
      <c r="B4208" s="81"/>
    </row>
    <row r="4209" spans="1:2" ht="41.25" customHeight="1" x14ac:dyDescent="0.25">
      <c r="A4209" s="81"/>
      <c r="B4209" s="81"/>
    </row>
    <row r="4210" spans="1:2" ht="41.25" customHeight="1" x14ac:dyDescent="0.25">
      <c r="A4210" s="81"/>
      <c r="B4210" s="81"/>
    </row>
    <row r="4211" spans="1:2" ht="41.25" customHeight="1" x14ac:dyDescent="0.25">
      <c r="A4211" s="81"/>
      <c r="B4211" s="81"/>
    </row>
    <row r="4212" spans="1:2" ht="41.25" customHeight="1" x14ac:dyDescent="0.25">
      <c r="A4212" s="81"/>
      <c r="B4212" s="81"/>
    </row>
    <row r="4213" spans="1:2" ht="41.25" customHeight="1" x14ac:dyDescent="0.25">
      <c r="A4213" s="81"/>
      <c r="B4213" s="81"/>
    </row>
    <row r="4214" spans="1:2" ht="41.25" customHeight="1" x14ac:dyDescent="0.25">
      <c r="A4214" s="81"/>
      <c r="B4214" s="81"/>
    </row>
    <row r="4215" spans="1:2" ht="41.25" customHeight="1" x14ac:dyDescent="0.25">
      <c r="A4215" s="81"/>
      <c r="B4215" s="81"/>
    </row>
    <row r="4216" spans="1:2" ht="41.25" customHeight="1" x14ac:dyDescent="0.25">
      <c r="A4216" s="81"/>
      <c r="B4216" s="81"/>
    </row>
    <row r="4217" spans="1:2" ht="41.25" customHeight="1" x14ac:dyDescent="0.25">
      <c r="A4217" s="81"/>
      <c r="B4217" s="81"/>
    </row>
    <row r="4218" spans="1:2" ht="41.25" customHeight="1" x14ac:dyDescent="0.25">
      <c r="A4218" s="81"/>
      <c r="B4218" s="81"/>
    </row>
    <row r="4219" spans="1:2" ht="41.25" customHeight="1" x14ac:dyDescent="0.25">
      <c r="A4219" s="81"/>
      <c r="B4219" s="81"/>
    </row>
    <row r="4220" spans="1:2" ht="41.25" customHeight="1" x14ac:dyDescent="0.25">
      <c r="A4220" s="81"/>
      <c r="B4220" s="81"/>
    </row>
    <row r="4221" spans="1:2" ht="41.25" customHeight="1" x14ac:dyDescent="0.25">
      <c r="A4221" s="81"/>
      <c r="B4221" s="81"/>
    </row>
    <row r="4222" spans="1:2" ht="41.25" customHeight="1" x14ac:dyDescent="0.25">
      <c r="A4222" s="81"/>
      <c r="B4222" s="81"/>
    </row>
    <row r="4223" spans="1:2" ht="41.25" customHeight="1" x14ac:dyDescent="0.25">
      <c r="A4223" s="81"/>
      <c r="B4223" s="81"/>
    </row>
    <row r="4224" spans="1:2" ht="41.25" customHeight="1" x14ac:dyDescent="0.25">
      <c r="A4224" s="81"/>
      <c r="B4224" s="81"/>
    </row>
    <row r="4225" spans="1:2" ht="41.25" customHeight="1" x14ac:dyDescent="0.25">
      <c r="A4225" s="81"/>
      <c r="B4225" s="81"/>
    </row>
    <row r="4226" spans="1:2" ht="41.25" customHeight="1" x14ac:dyDescent="0.25">
      <c r="A4226" s="81"/>
      <c r="B4226" s="81"/>
    </row>
    <row r="4227" spans="1:2" ht="41.25" customHeight="1" x14ac:dyDescent="0.25">
      <c r="A4227" s="81"/>
      <c r="B4227" s="81"/>
    </row>
    <row r="4228" spans="1:2" ht="41.25" customHeight="1" x14ac:dyDescent="0.25">
      <c r="A4228" s="81"/>
      <c r="B4228" s="81"/>
    </row>
    <row r="4229" spans="1:2" ht="41.25" customHeight="1" x14ac:dyDescent="0.25">
      <c r="A4229" s="81"/>
      <c r="B4229" s="81"/>
    </row>
    <row r="4230" spans="1:2" ht="41.25" customHeight="1" x14ac:dyDescent="0.25">
      <c r="A4230" s="81"/>
      <c r="B4230" s="81"/>
    </row>
    <row r="4231" spans="1:2" ht="41.25" customHeight="1" x14ac:dyDescent="0.25">
      <c r="A4231" s="81"/>
      <c r="B4231" s="81"/>
    </row>
    <row r="4232" spans="1:2" ht="41.25" customHeight="1" x14ac:dyDescent="0.25">
      <c r="A4232" s="81"/>
      <c r="B4232" s="81"/>
    </row>
    <row r="4233" spans="1:2" ht="41.25" customHeight="1" x14ac:dyDescent="0.25">
      <c r="A4233" s="81"/>
      <c r="B4233" s="81"/>
    </row>
    <row r="4234" spans="1:2" ht="41.25" customHeight="1" x14ac:dyDescent="0.25">
      <c r="A4234" s="81"/>
      <c r="B4234" s="81"/>
    </row>
    <row r="4235" spans="1:2" ht="41.25" customHeight="1" x14ac:dyDescent="0.25">
      <c r="A4235" s="81"/>
      <c r="B4235" s="81"/>
    </row>
    <row r="4236" spans="1:2" ht="41.25" customHeight="1" x14ac:dyDescent="0.25">
      <c r="A4236" s="81"/>
      <c r="B4236" s="81"/>
    </row>
    <row r="4237" spans="1:2" ht="41.25" customHeight="1" x14ac:dyDescent="0.25">
      <c r="A4237" s="81"/>
      <c r="B4237" s="81"/>
    </row>
    <row r="4238" spans="1:2" ht="41.25" customHeight="1" x14ac:dyDescent="0.25">
      <c r="A4238" s="81"/>
      <c r="B4238" s="81"/>
    </row>
    <row r="4239" spans="1:2" ht="41.25" customHeight="1" x14ac:dyDescent="0.25">
      <c r="A4239" s="81"/>
      <c r="B4239" s="81"/>
    </row>
    <row r="4240" spans="1:2" ht="41.25" customHeight="1" x14ac:dyDescent="0.25">
      <c r="A4240" s="81"/>
      <c r="B4240" s="81"/>
    </row>
    <row r="4241" spans="1:2" ht="41.25" customHeight="1" x14ac:dyDescent="0.25">
      <c r="A4241" s="81"/>
      <c r="B4241" s="81"/>
    </row>
    <row r="4242" spans="1:2" ht="41.25" customHeight="1" x14ac:dyDescent="0.25">
      <c r="A4242" s="81"/>
      <c r="B4242" s="81"/>
    </row>
    <row r="4243" spans="1:2" ht="41.25" customHeight="1" x14ac:dyDescent="0.25">
      <c r="A4243" s="81"/>
      <c r="B4243" s="81"/>
    </row>
    <row r="4244" spans="1:2" ht="41.25" customHeight="1" x14ac:dyDescent="0.25">
      <c r="A4244" s="81"/>
      <c r="B4244" s="81"/>
    </row>
    <row r="4245" spans="1:2" ht="41.25" customHeight="1" x14ac:dyDescent="0.25">
      <c r="A4245" s="81"/>
      <c r="B4245" s="81"/>
    </row>
    <row r="4246" spans="1:2" ht="41.25" customHeight="1" x14ac:dyDescent="0.25">
      <c r="A4246" s="81"/>
      <c r="B4246" s="81"/>
    </row>
    <row r="4247" spans="1:2" ht="41.25" customHeight="1" x14ac:dyDescent="0.25">
      <c r="A4247" s="81"/>
      <c r="B4247" s="81"/>
    </row>
    <row r="4248" spans="1:2" ht="41.25" customHeight="1" x14ac:dyDescent="0.25">
      <c r="A4248" s="81"/>
      <c r="B4248" s="81"/>
    </row>
    <row r="4249" spans="1:2" ht="41.25" customHeight="1" x14ac:dyDescent="0.25">
      <c r="A4249" s="81"/>
      <c r="B4249" s="81"/>
    </row>
    <row r="4250" spans="1:2" ht="41.25" customHeight="1" x14ac:dyDescent="0.25">
      <c r="A4250" s="81"/>
      <c r="B4250" s="81"/>
    </row>
    <row r="4251" spans="1:2" ht="41.25" customHeight="1" x14ac:dyDescent="0.25">
      <c r="A4251" s="81"/>
      <c r="B4251" s="81"/>
    </row>
    <row r="4252" spans="1:2" ht="41.25" customHeight="1" x14ac:dyDescent="0.25">
      <c r="A4252" s="81"/>
      <c r="B4252" s="81"/>
    </row>
    <row r="4253" spans="1:2" ht="41.25" customHeight="1" x14ac:dyDescent="0.25">
      <c r="A4253" s="81"/>
      <c r="B4253" s="81"/>
    </row>
    <row r="4254" spans="1:2" ht="41.25" customHeight="1" x14ac:dyDescent="0.25">
      <c r="A4254" s="81"/>
      <c r="B4254" s="81"/>
    </row>
    <row r="4255" spans="1:2" ht="41.25" customHeight="1" x14ac:dyDescent="0.25">
      <c r="A4255" s="81"/>
      <c r="B4255" s="81"/>
    </row>
    <row r="4256" spans="1:2" ht="41.25" customHeight="1" x14ac:dyDescent="0.25">
      <c r="A4256" s="81"/>
      <c r="B4256" s="81"/>
    </row>
    <row r="4257" spans="1:2" ht="41.25" customHeight="1" x14ac:dyDescent="0.25">
      <c r="A4257" s="81"/>
      <c r="B4257" s="81"/>
    </row>
    <row r="4258" spans="1:2" ht="41.25" customHeight="1" x14ac:dyDescent="0.25">
      <c r="A4258" s="81"/>
      <c r="B4258" s="81"/>
    </row>
    <row r="4259" spans="1:2" ht="41.25" customHeight="1" x14ac:dyDescent="0.25">
      <c r="A4259" s="81"/>
      <c r="B4259" s="81"/>
    </row>
    <row r="4260" spans="1:2" ht="41.25" customHeight="1" x14ac:dyDescent="0.25">
      <c r="A4260" s="81"/>
      <c r="B4260" s="81"/>
    </row>
    <row r="4261" spans="1:2" ht="41.25" customHeight="1" x14ac:dyDescent="0.25">
      <c r="A4261" s="81"/>
      <c r="B4261" s="81"/>
    </row>
    <row r="4262" spans="1:2" ht="41.25" customHeight="1" x14ac:dyDescent="0.25">
      <c r="A4262" s="81"/>
      <c r="B4262" s="81"/>
    </row>
    <row r="4263" spans="1:2" ht="41.25" customHeight="1" x14ac:dyDescent="0.25">
      <c r="A4263" s="81"/>
      <c r="B4263" s="81"/>
    </row>
    <row r="4264" spans="1:2" ht="41.25" customHeight="1" x14ac:dyDescent="0.25">
      <c r="A4264" s="81"/>
      <c r="B4264" s="81"/>
    </row>
    <row r="4265" spans="1:2" ht="41.25" customHeight="1" x14ac:dyDescent="0.25">
      <c r="A4265" s="81"/>
      <c r="B4265" s="81"/>
    </row>
    <row r="4266" spans="1:2" ht="41.25" customHeight="1" x14ac:dyDescent="0.25">
      <c r="A4266" s="81"/>
      <c r="B4266" s="81"/>
    </row>
    <row r="4267" spans="1:2" ht="41.25" customHeight="1" x14ac:dyDescent="0.25">
      <c r="A4267" s="81"/>
      <c r="B4267" s="81"/>
    </row>
    <row r="4268" spans="1:2" ht="41.25" customHeight="1" x14ac:dyDescent="0.25">
      <c r="A4268" s="81"/>
      <c r="B4268" s="81"/>
    </row>
    <row r="4269" spans="1:2" ht="41.25" customHeight="1" x14ac:dyDescent="0.25">
      <c r="A4269" s="81"/>
      <c r="B4269" s="81"/>
    </row>
    <row r="4270" spans="1:2" ht="41.25" customHeight="1" x14ac:dyDescent="0.25">
      <c r="A4270" s="81"/>
      <c r="B4270" s="81"/>
    </row>
    <row r="4271" spans="1:2" ht="41.25" customHeight="1" x14ac:dyDescent="0.25">
      <c r="A4271" s="81"/>
      <c r="B4271" s="81"/>
    </row>
    <row r="4272" spans="1:2" ht="41.25" customHeight="1" x14ac:dyDescent="0.25">
      <c r="A4272" s="81"/>
      <c r="B4272" s="81"/>
    </row>
    <row r="4273" spans="1:2" ht="41.25" customHeight="1" x14ac:dyDescent="0.25">
      <c r="A4273" s="81"/>
      <c r="B4273" s="81"/>
    </row>
    <row r="4274" spans="1:2" ht="41.25" customHeight="1" x14ac:dyDescent="0.25">
      <c r="A4274" s="81"/>
      <c r="B4274" s="81"/>
    </row>
    <row r="4275" spans="1:2" ht="41.25" customHeight="1" x14ac:dyDescent="0.25">
      <c r="A4275" s="81"/>
      <c r="B4275" s="81"/>
    </row>
    <row r="4276" spans="1:2" ht="41.25" customHeight="1" x14ac:dyDescent="0.25">
      <c r="A4276" s="81"/>
      <c r="B4276" s="81"/>
    </row>
    <row r="4277" spans="1:2" ht="41.25" customHeight="1" x14ac:dyDescent="0.25">
      <c r="A4277" s="81"/>
      <c r="B4277" s="81"/>
    </row>
    <row r="4278" spans="1:2" ht="41.25" customHeight="1" x14ac:dyDescent="0.25">
      <c r="A4278" s="81"/>
      <c r="B4278" s="81"/>
    </row>
    <row r="4279" spans="1:2" ht="41.25" customHeight="1" x14ac:dyDescent="0.25">
      <c r="A4279" s="81"/>
      <c r="B4279" s="81"/>
    </row>
    <row r="4280" spans="1:2" ht="41.25" customHeight="1" x14ac:dyDescent="0.25">
      <c r="A4280" s="81"/>
      <c r="B4280" s="81"/>
    </row>
    <row r="4281" spans="1:2" ht="41.25" customHeight="1" x14ac:dyDescent="0.25">
      <c r="A4281" s="81"/>
      <c r="B4281" s="81"/>
    </row>
    <row r="4282" spans="1:2" ht="41.25" customHeight="1" x14ac:dyDescent="0.25">
      <c r="A4282" s="81"/>
      <c r="B4282" s="81"/>
    </row>
    <row r="4283" spans="1:2" ht="41.25" customHeight="1" x14ac:dyDescent="0.25">
      <c r="A4283" s="81"/>
      <c r="B4283" s="81"/>
    </row>
    <row r="4284" spans="1:2" ht="41.25" customHeight="1" x14ac:dyDescent="0.25">
      <c r="A4284" s="81"/>
      <c r="B4284" s="81"/>
    </row>
    <row r="4285" spans="1:2" ht="41.25" customHeight="1" x14ac:dyDescent="0.25">
      <c r="A4285" s="81"/>
      <c r="B4285" s="81"/>
    </row>
    <row r="4286" spans="1:2" ht="41.25" customHeight="1" x14ac:dyDescent="0.25">
      <c r="A4286" s="81"/>
      <c r="B4286" s="81"/>
    </row>
    <row r="4287" spans="1:2" ht="41.25" customHeight="1" x14ac:dyDescent="0.25">
      <c r="A4287" s="81"/>
      <c r="B4287" s="81"/>
    </row>
    <row r="4288" spans="1:2" ht="41.25" customHeight="1" x14ac:dyDescent="0.25">
      <c r="A4288" s="81"/>
      <c r="B4288" s="81"/>
    </row>
    <row r="4289" spans="1:2" ht="41.25" customHeight="1" x14ac:dyDescent="0.25">
      <c r="A4289" s="81"/>
      <c r="B4289" s="81"/>
    </row>
    <row r="4290" spans="1:2" ht="41.25" customHeight="1" x14ac:dyDescent="0.25">
      <c r="A4290" s="81"/>
      <c r="B4290" s="81"/>
    </row>
    <row r="4291" spans="1:2" ht="41.25" customHeight="1" x14ac:dyDescent="0.25">
      <c r="A4291" s="81"/>
      <c r="B4291" s="81"/>
    </row>
    <row r="4292" spans="1:2" ht="41.25" customHeight="1" x14ac:dyDescent="0.25">
      <c r="A4292" s="81"/>
      <c r="B4292" s="81"/>
    </row>
    <row r="4293" spans="1:2" ht="41.25" customHeight="1" x14ac:dyDescent="0.25">
      <c r="A4293" s="81"/>
      <c r="B4293" s="81"/>
    </row>
    <row r="4294" spans="1:2" ht="41.25" customHeight="1" x14ac:dyDescent="0.25">
      <c r="A4294" s="81"/>
      <c r="B4294" s="81"/>
    </row>
    <row r="4295" spans="1:2" ht="41.25" customHeight="1" x14ac:dyDescent="0.25">
      <c r="A4295" s="81"/>
      <c r="B4295" s="81"/>
    </row>
    <row r="4296" spans="1:2" ht="41.25" customHeight="1" x14ac:dyDescent="0.25">
      <c r="A4296" s="81"/>
      <c r="B4296" s="81"/>
    </row>
    <row r="4297" spans="1:2" ht="41.25" customHeight="1" x14ac:dyDescent="0.25">
      <c r="A4297" s="81"/>
      <c r="B4297" s="81"/>
    </row>
    <row r="4298" spans="1:2" ht="41.25" customHeight="1" x14ac:dyDescent="0.25">
      <c r="A4298" s="81"/>
      <c r="B4298" s="81"/>
    </row>
    <row r="4299" spans="1:2" ht="41.25" customHeight="1" x14ac:dyDescent="0.25">
      <c r="A4299" s="81"/>
      <c r="B4299" s="81"/>
    </row>
    <row r="4300" spans="1:2" ht="41.25" customHeight="1" x14ac:dyDescent="0.25">
      <c r="A4300" s="81"/>
      <c r="B4300" s="81"/>
    </row>
    <row r="4301" spans="1:2" ht="41.25" customHeight="1" x14ac:dyDescent="0.25">
      <c r="A4301" s="81"/>
      <c r="B4301" s="81"/>
    </row>
    <row r="4302" spans="1:2" ht="41.25" customHeight="1" x14ac:dyDescent="0.25">
      <c r="A4302" s="81"/>
      <c r="B4302" s="81"/>
    </row>
    <row r="4303" spans="1:2" ht="41.25" customHeight="1" x14ac:dyDescent="0.25">
      <c r="A4303" s="81"/>
      <c r="B4303" s="81"/>
    </row>
    <row r="4304" spans="1:2" ht="41.25" customHeight="1" x14ac:dyDescent="0.25">
      <c r="A4304" s="81"/>
      <c r="B4304" s="81"/>
    </row>
    <row r="4305" spans="1:2" ht="41.25" customHeight="1" x14ac:dyDescent="0.25">
      <c r="A4305" s="81"/>
      <c r="B4305" s="81"/>
    </row>
    <row r="4306" spans="1:2" ht="41.25" customHeight="1" x14ac:dyDescent="0.25">
      <c r="A4306" s="81"/>
      <c r="B4306" s="81"/>
    </row>
    <row r="4307" spans="1:2" ht="41.25" customHeight="1" x14ac:dyDescent="0.25">
      <c r="A4307" s="81"/>
      <c r="B4307" s="81"/>
    </row>
    <row r="4308" spans="1:2" ht="41.25" customHeight="1" x14ac:dyDescent="0.25">
      <c r="A4308" s="81"/>
      <c r="B4308" s="81"/>
    </row>
    <row r="4309" spans="1:2" ht="41.25" customHeight="1" x14ac:dyDescent="0.25">
      <c r="A4309" s="81"/>
      <c r="B4309" s="81"/>
    </row>
    <row r="4310" spans="1:2" ht="41.25" customHeight="1" x14ac:dyDescent="0.25">
      <c r="A4310" s="81"/>
      <c r="B4310" s="81"/>
    </row>
    <row r="4311" spans="1:2" ht="41.25" customHeight="1" x14ac:dyDescent="0.25">
      <c r="A4311" s="81"/>
      <c r="B4311" s="81"/>
    </row>
    <row r="4312" spans="1:2" ht="41.25" customHeight="1" x14ac:dyDescent="0.25">
      <c r="A4312" s="81"/>
      <c r="B4312" s="81"/>
    </row>
    <row r="4313" spans="1:2" ht="41.25" customHeight="1" x14ac:dyDescent="0.25">
      <c r="A4313" s="81"/>
      <c r="B4313" s="81"/>
    </row>
    <row r="4314" spans="1:2" ht="41.25" customHeight="1" x14ac:dyDescent="0.25">
      <c r="A4314" s="81"/>
      <c r="B4314" s="81"/>
    </row>
    <row r="4315" spans="1:2" ht="41.25" customHeight="1" x14ac:dyDescent="0.25">
      <c r="A4315" s="81"/>
      <c r="B4315" s="81"/>
    </row>
    <row r="4316" spans="1:2" ht="41.25" customHeight="1" x14ac:dyDescent="0.25">
      <c r="A4316" s="81"/>
      <c r="B4316" s="81"/>
    </row>
    <row r="4317" spans="1:2" ht="41.25" customHeight="1" x14ac:dyDescent="0.25">
      <c r="A4317" s="81"/>
      <c r="B4317" s="81"/>
    </row>
    <row r="4318" spans="1:2" ht="41.25" customHeight="1" x14ac:dyDescent="0.25">
      <c r="A4318" s="81"/>
      <c r="B4318" s="81"/>
    </row>
    <row r="4319" spans="1:2" ht="41.25" customHeight="1" x14ac:dyDescent="0.25">
      <c r="A4319" s="81"/>
      <c r="B4319" s="81"/>
    </row>
    <row r="4320" spans="1:2" ht="41.25" customHeight="1" x14ac:dyDescent="0.25">
      <c r="A4320" s="81"/>
      <c r="B4320" s="81"/>
    </row>
    <row r="4321" spans="1:2" ht="41.25" customHeight="1" x14ac:dyDescent="0.25">
      <c r="A4321" s="81"/>
      <c r="B4321" s="81"/>
    </row>
    <row r="4322" spans="1:2" ht="41.25" customHeight="1" x14ac:dyDescent="0.25">
      <c r="A4322" s="81"/>
      <c r="B4322" s="81"/>
    </row>
    <row r="4323" spans="1:2" ht="41.25" customHeight="1" x14ac:dyDescent="0.25">
      <c r="A4323" s="81"/>
      <c r="B4323" s="81"/>
    </row>
    <row r="4324" spans="1:2" ht="41.25" customHeight="1" x14ac:dyDescent="0.25">
      <c r="A4324" s="81"/>
      <c r="B4324" s="81"/>
    </row>
    <row r="4325" spans="1:2" ht="41.25" customHeight="1" x14ac:dyDescent="0.25">
      <c r="A4325" s="81"/>
      <c r="B4325" s="81"/>
    </row>
    <row r="4326" spans="1:2" ht="41.25" customHeight="1" x14ac:dyDescent="0.25">
      <c r="A4326" s="81"/>
      <c r="B4326" s="81"/>
    </row>
    <row r="4327" spans="1:2" ht="41.25" customHeight="1" x14ac:dyDescent="0.25">
      <c r="A4327" s="81"/>
      <c r="B4327" s="81"/>
    </row>
    <row r="4328" spans="1:2" ht="41.25" customHeight="1" x14ac:dyDescent="0.25">
      <c r="A4328" s="81"/>
      <c r="B4328" s="81"/>
    </row>
    <row r="4329" spans="1:2" ht="41.25" customHeight="1" x14ac:dyDescent="0.25">
      <c r="A4329" s="81"/>
      <c r="B4329" s="81"/>
    </row>
    <row r="4330" spans="1:2" ht="41.25" customHeight="1" x14ac:dyDescent="0.25">
      <c r="A4330" s="81"/>
      <c r="B4330" s="81"/>
    </row>
    <row r="4331" spans="1:2" ht="41.25" customHeight="1" x14ac:dyDescent="0.25">
      <c r="A4331" s="81"/>
      <c r="B4331" s="81"/>
    </row>
    <row r="4332" spans="1:2" ht="41.25" customHeight="1" x14ac:dyDescent="0.25">
      <c r="A4332" s="81"/>
      <c r="B4332" s="81"/>
    </row>
    <row r="4333" spans="1:2" ht="41.25" customHeight="1" x14ac:dyDescent="0.25">
      <c r="A4333" s="81"/>
      <c r="B4333" s="81"/>
    </row>
    <row r="4334" spans="1:2" ht="41.25" customHeight="1" x14ac:dyDescent="0.25">
      <c r="A4334" s="81"/>
      <c r="B4334" s="81"/>
    </row>
    <row r="4335" spans="1:2" ht="41.25" customHeight="1" x14ac:dyDescent="0.25">
      <c r="A4335" s="81"/>
      <c r="B4335" s="81"/>
    </row>
    <row r="4336" spans="1:2" ht="41.25" customHeight="1" x14ac:dyDescent="0.25">
      <c r="A4336" s="81"/>
      <c r="B4336" s="81"/>
    </row>
    <row r="4337" spans="1:2" ht="41.25" customHeight="1" x14ac:dyDescent="0.25">
      <c r="A4337" s="81"/>
      <c r="B4337" s="81"/>
    </row>
    <row r="4338" spans="1:2" ht="41.25" customHeight="1" x14ac:dyDescent="0.25">
      <c r="A4338" s="81"/>
      <c r="B4338" s="81"/>
    </row>
    <row r="4339" spans="1:2" ht="41.25" customHeight="1" x14ac:dyDescent="0.25">
      <c r="A4339" s="81"/>
      <c r="B4339" s="81"/>
    </row>
    <row r="4340" spans="1:2" ht="41.25" customHeight="1" x14ac:dyDescent="0.25">
      <c r="A4340" s="81"/>
      <c r="B4340" s="81"/>
    </row>
    <row r="4341" spans="1:2" ht="41.25" customHeight="1" x14ac:dyDescent="0.25">
      <c r="A4341" s="81"/>
      <c r="B4341" s="81"/>
    </row>
    <row r="4342" spans="1:2" ht="41.25" customHeight="1" x14ac:dyDescent="0.25">
      <c r="A4342" s="81"/>
      <c r="B4342" s="81"/>
    </row>
    <row r="4343" spans="1:2" ht="41.25" customHeight="1" x14ac:dyDescent="0.25">
      <c r="A4343" s="81"/>
      <c r="B4343" s="81"/>
    </row>
    <row r="4344" spans="1:2" ht="41.25" customHeight="1" x14ac:dyDescent="0.25">
      <c r="A4344" s="81"/>
      <c r="B4344" s="81"/>
    </row>
    <row r="4345" spans="1:2" ht="41.25" customHeight="1" x14ac:dyDescent="0.25">
      <c r="A4345" s="81"/>
      <c r="B4345" s="81"/>
    </row>
    <row r="4346" spans="1:2" ht="41.25" customHeight="1" x14ac:dyDescent="0.25">
      <c r="A4346" s="81"/>
      <c r="B4346" s="81"/>
    </row>
    <row r="4347" spans="1:2" ht="41.25" customHeight="1" x14ac:dyDescent="0.25">
      <c r="A4347" s="81"/>
      <c r="B4347" s="81"/>
    </row>
    <row r="4348" spans="1:2" ht="41.25" customHeight="1" x14ac:dyDescent="0.25">
      <c r="A4348" s="81"/>
      <c r="B4348" s="81"/>
    </row>
    <row r="4349" spans="1:2" ht="41.25" customHeight="1" x14ac:dyDescent="0.25">
      <c r="A4349" s="81"/>
      <c r="B4349" s="81"/>
    </row>
    <row r="4350" spans="1:2" ht="41.25" customHeight="1" x14ac:dyDescent="0.25">
      <c r="A4350" s="81"/>
      <c r="B4350" s="81"/>
    </row>
    <row r="4351" spans="1:2" ht="41.25" customHeight="1" x14ac:dyDescent="0.25">
      <c r="A4351" s="81"/>
      <c r="B4351" s="81"/>
    </row>
    <row r="4352" spans="1:2" ht="41.25" customHeight="1" x14ac:dyDescent="0.25">
      <c r="A4352" s="81"/>
      <c r="B4352" s="81"/>
    </row>
    <row r="4353" spans="1:2" ht="41.25" customHeight="1" x14ac:dyDescent="0.25">
      <c r="A4353" s="81"/>
      <c r="B4353" s="81"/>
    </row>
    <row r="4354" spans="1:2" ht="41.25" customHeight="1" x14ac:dyDescent="0.25">
      <c r="A4354" s="81"/>
      <c r="B4354" s="81"/>
    </row>
    <row r="4355" spans="1:2" ht="41.25" customHeight="1" x14ac:dyDescent="0.25">
      <c r="A4355" s="81"/>
      <c r="B4355" s="81"/>
    </row>
    <row r="4356" spans="1:2" ht="41.25" customHeight="1" x14ac:dyDescent="0.25">
      <c r="A4356" s="81"/>
      <c r="B4356" s="81"/>
    </row>
    <row r="4357" spans="1:2" ht="41.25" customHeight="1" x14ac:dyDescent="0.25">
      <c r="A4357" s="81"/>
      <c r="B4357" s="81"/>
    </row>
    <row r="4358" spans="1:2" ht="41.25" customHeight="1" x14ac:dyDescent="0.25">
      <c r="A4358" s="81"/>
      <c r="B4358" s="81"/>
    </row>
    <row r="4359" spans="1:2" ht="41.25" customHeight="1" x14ac:dyDescent="0.25">
      <c r="A4359" s="81"/>
      <c r="B4359" s="81"/>
    </row>
    <row r="4360" spans="1:2" ht="41.25" customHeight="1" x14ac:dyDescent="0.25">
      <c r="A4360" s="81"/>
      <c r="B4360" s="81"/>
    </row>
    <row r="4361" spans="1:2" ht="41.25" customHeight="1" x14ac:dyDescent="0.25">
      <c r="A4361" s="81"/>
      <c r="B4361" s="81"/>
    </row>
    <row r="4362" spans="1:2" ht="41.25" customHeight="1" x14ac:dyDescent="0.25">
      <c r="A4362" s="81"/>
      <c r="B4362" s="81"/>
    </row>
    <row r="4363" spans="1:2" ht="41.25" customHeight="1" x14ac:dyDescent="0.25">
      <c r="A4363" s="81"/>
      <c r="B4363" s="81"/>
    </row>
    <row r="4364" spans="1:2" ht="41.25" customHeight="1" x14ac:dyDescent="0.25">
      <c r="A4364" s="81"/>
      <c r="B4364" s="81"/>
    </row>
    <row r="4365" spans="1:2" ht="41.25" customHeight="1" x14ac:dyDescent="0.25">
      <c r="A4365" s="81"/>
      <c r="B4365" s="81"/>
    </row>
    <row r="4366" spans="1:2" ht="41.25" customHeight="1" x14ac:dyDescent="0.25">
      <c r="A4366" s="81"/>
      <c r="B4366" s="81"/>
    </row>
    <row r="4367" spans="1:2" ht="41.25" customHeight="1" x14ac:dyDescent="0.25">
      <c r="A4367" s="81"/>
      <c r="B4367" s="81"/>
    </row>
    <row r="4368" spans="1:2" ht="41.25" customHeight="1" x14ac:dyDescent="0.25">
      <c r="A4368" s="81"/>
      <c r="B4368" s="81"/>
    </row>
    <row r="4369" spans="1:2" ht="41.25" customHeight="1" x14ac:dyDescent="0.25">
      <c r="A4369" s="81"/>
      <c r="B4369" s="81"/>
    </row>
    <row r="4370" spans="1:2" ht="41.25" customHeight="1" x14ac:dyDescent="0.25">
      <c r="A4370" s="81"/>
      <c r="B4370" s="81"/>
    </row>
    <row r="4371" spans="1:2" ht="41.25" customHeight="1" x14ac:dyDescent="0.25">
      <c r="A4371" s="81"/>
      <c r="B4371" s="81"/>
    </row>
    <row r="4372" spans="1:2" ht="41.25" customHeight="1" x14ac:dyDescent="0.25">
      <c r="A4372" s="81"/>
      <c r="B4372" s="81"/>
    </row>
    <row r="4373" spans="1:2" ht="41.25" customHeight="1" x14ac:dyDescent="0.25">
      <c r="A4373" s="81"/>
      <c r="B4373" s="81"/>
    </row>
    <row r="4374" spans="1:2" ht="41.25" customHeight="1" x14ac:dyDescent="0.25">
      <c r="A4374" s="81"/>
      <c r="B4374" s="81"/>
    </row>
    <row r="4375" spans="1:2" ht="41.25" customHeight="1" x14ac:dyDescent="0.25">
      <c r="A4375" s="81"/>
      <c r="B4375" s="81"/>
    </row>
    <row r="4376" spans="1:2" ht="41.25" customHeight="1" x14ac:dyDescent="0.25">
      <c r="A4376" s="81"/>
      <c r="B4376" s="81"/>
    </row>
    <row r="4377" spans="1:2" ht="41.25" customHeight="1" x14ac:dyDescent="0.25">
      <c r="A4377" s="81"/>
      <c r="B4377" s="81"/>
    </row>
    <row r="4378" spans="1:2" ht="41.25" customHeight="1" x14ac:dyDescent="0.25">
      <c r="A4378" s="81"/>
      <c r="B4378" s="81"/>
    </row>
    <row r="4379" spans="1:2" ht="41.25" customHeight="1" x14ac:dyDescent="0.25">
      <c r="A4379" s="81"/>
      <c r="B4379" s="81"/>
    </row>
    <row r="4380" spans="1:2" ht="41.25" customHeight="1" x14ac:dyDescent="0.25">
      <c r="A4380" s="81"/>
      <c r="B4380" s="81"/>
    </row>
    <row r="4381" spans="1:2" ht="41.25" customHeight="1" x14ac:dyDescent="0.25">
      <c r="A4381" s="81"/>
      <c r="B4381" s="81"/>
    </row>
    <row r="4382" spans="1:2" ht="41.25" customHeight="1" x14ac:dyDescent="0.25">
      <c r="A4382" s="81"/>
      <c r="B4382" s="81"/>
    </row>
    <row r="4383" spans="1:2" ht="41.25" customHeight="1" x14ac:dyDescent="0.25">
      <c r="A4383" s="81"/>
      <c r="B4383" s="81"/>
    </row>
    <row r="4384" spans="1:2" ht="41.25" customHeight="1" x14ac:dyDescent="0.25">
      <c r="A4384" s="81"/>
      <c r="B4384" s="81"/>
    </row>
    <row r="4385" spans="1:2" ht="41.25" customHeight="1" x14ac:dyDescent="0.25">
      <c r="A4385" s="81"/>
      <c r="B4385" s="81"/>
    </row>
    <row r="4386" spans="1:2" ht="41.25" customHeight="1" x14ac:dyDescent="0.25">
      <c r="A4386" s="81"/>
      <c r="B4386" s="81"/>
    </row>
    <row r="4387" spans="1:2" ht="41.25" customHeight="1" x14ac:dyDescent="0.25">
      <c r="A4387" s="81"/>
      <c r="B4387" s="81"/>
    </row>
    <row r="4388" spans="1:2" ht="41.25" customHeight="1" x14ac:dyDescent="0.25">
      <c r="A4388" s="81"/>
      <c r="B4388" s="81"/>
    </row>
    <row r="4389" spans="1:2" ht="41.25" customHeight="1" x14ac:dyDescent="0.25">
      <c r="A4389" s="81"/>
      <c r="B4389" s="81"/>
    </row>
    <row r="4390" spans="1:2" ht="41.25" customHeight="1" x14ac:dyDescent="0.25">
      <c r="A4390" s="81"/>
      <c r="B4390" s="81"/>
    </row>
    <row r="4391" spans="1:2" ht="41.25" customHeight="1" x14ac:dyDescent="0.25">
      <c r="A4391" s="81"/>
      <c r="B4391" s="81"/>
    </row>
    <row r="4392" spans="1:2" ht="41.25" customHeight="1" x14ac:dyDescent="0.25">
      <c r="A4392" s="81"/>
      <c r="B4392" s="81"/>
    </row>
    <row r="4393" spans="1:2" ht="41.25" customHeight="1" x14ac:dyDescent="0.25">
      <c r="A4393" s="81"/>
      <c r="B4393" s="81"/>
    </row>
    <row r="4394" spans="1:2" ht="41.25" customHeight="1" x14ac:dyDescent="0.25">
      <c r="A4394" s="81"/>
      <c r="B4394" s="81"/>
    </row>
    <row r="4395" spans="1:2" ht="41.25" customHeight="1" x14ac:dyDescent="0.25">
      <c r="A4395" s="81"/>
      <c r="B4395" s="81"/>
    </row>
    <row r="4396" spans="1:2" ht="41.25" customHeight="1" x14ac:dyDescent="0.25">
      <c r="A4396" s="81"/>
      <c r="B4396" s="81"/>
    </row>
    <row r="4397" spans="1:2" ht="41.25" customHeight="1" x14ac:dyDescent="0.25">
      <c r="A4397" s="81"/>
      <c r="B4397" s="81"/>
    </row>
    <row r="4398" spans="1:2" ht="41.25" customHeight="1" x14ac:dyDescent="0.25">
      <c r="A4398" s="81"/>
      <c r="B4398" s="81"/>
    </row>
    <row r="4399" spans="1:2" ht="41.25" customHeight="1" x14ac:dyDescent="0.25">
      <c r="A4399" s="81"/>
      <c r="B4399" s="81"/>
    </row>
    <row r="4400" spans="1:2" ht="41.25" customHeight="1" x14ac:dyDescent="0.25">
      <c r="A4400" s="81"/>
      <c r="B4400" s="81"/>
    </row>
    <row r="4401" spans="1:2" ht="41.25" customHeight="1" x14ac:dyDescent="0.25">
      <c r="A4401" s="81"/>
      <c r="B4401" s="81"/>
    </row>
    <row r="4402" spans="1:2" ht="41.25" customHeight="1" x14ac:dyDescent="0.25">
      <c r="A4402" s="81"/>
      <c r="B4402" s="81"/>
    </row>
    <row r="4403" spans="1:2" ht="41.25" customHeight="1" x14ac:dyDescent="0.25">
      <c r="A4403" s="81"/>
      <c r="B4403" s="81"/>
    </row>
    <row r="4404" spans="1:2" ht="41.25" customHeight="1" x14ac:dyDescent="0.25">
      <c r="A4404" s="81"/>
      <c r="B4404" s="81"/>
    </row>
    <row r="4405" spans="1:2" ht="41.25" customHeight="1" x14ac:dyDescent="0.25">
      <c r="A4405" s="81"/>
      <c r="B4405" s="81"/>
    </row>
    <row r="4406" spans="1:2" ht="41.25" customHeight="1" x14ac:dyDescent="0.25">
      <c r="A4406" s="81"/>
      <c r="B4406" s="81"/>
    </row>
    <row r="4407" spans="1:2" ht="41.25" customHeight="1" x14ac:dyDescent="0.25">
      <c r="A4407" s="81"/>
      <c r="B4407" s="81"/>
    </row>
    <row r="4408" spans="1:2" ht="41.25" customHeight="1" x14ac:dyDescent="0.25">
      <c r="A4408" s="81"/>
      <c r="B4408" s="81"/>
    </row>
    <row r="4409" spans="1:2" ht="41.25" customHeight="1" x14ac:dyDescent="0.25">
      <c r="A4409" s="81"/>
      <c r="B4409" s="81"/>
    </row>
    <row r="4410" spans="1:2" ht="41.25" customHeight="1" x14ac:dyDescent="0.25">
      <c r="A4410" s="81"/>
      <c r="B4410" s="81"/>
    </row>
    <row r="4411" spans="1:2" ht="41.25" customHeight="1" x14ac:dyDescent="0.25">
      <c r="A4411" s="81"/>
      <c r="B4411" s="81"/>
    </row>
    <row r="4412" spans="1:2" ht="41.25" customHeight="1" x14ac:dyDescent="0.25">
      <c r="A4412" s="81"/>
      <c r="B4412" s="81"/>
    </row>
    <row r="4413" spans="1:2" ht="41.25" customHeight="1" x14ac:dyDescent="0.25">
      <c r="A4413" s="81"/>
      <c r="B4413" s="81"/>
    </row>
    <row r="4414" spans="1:2" ht="41.25" customHeight="1" x14ac:dyDescent="0.25">
      <c r="A4414" s="81"/>
      <c r="B4414" s="81"/>
    </row>
    <row r="4415" spans="1:2" ht="41.25" customHeight="1" x14ac:dyDescent="0.25">
      <c r="A4415" s="81"/>
      <c r="B4415" s="81"/>
    </row>
    <row r="4416" spans="1:2" ht="41.25" customHeight="1" x14ac:dyDescent="0.25">
      <c r="A4416" s="81"/>
      <c r="B4416" s="81"/>
    </row>
    <row r="4417" spans="1:2" ht="41.25" customHeight="1" x14ac:dyDescent="0.25">
      <c r="A4417" s="81"/>
      <c r="B4417" s="81"/>
    </row>
    <row r="4418" spans="1:2" ht="41.25" customHeight="1" x14ac:dyDescent="0.25">
      <c r="A4418" s="81"/>
      <c r="B4418" s="81"/>
    </row>
    <row r="4419" spans="1:2" ht="41.25" customHeight="1" x14ac:dyDescent="0.25">
      <c r="A4419" s="81"/>
      <c r="B4419" s="81"/>
    </row>
    <row r="4420" spans="1:2" ht="41.25" customHeight="1" x14ac:dyDescent="0.25">
      <c r="A4420" s="81"/>
      <c r="B4420" s="81"/>
    </row>
    <row r="4421" spans="1:2" ht="41.25" customHeight="1" x14ac:dyDescent="0.25">
      <c r="A4421" s="81"/>
      <c r="B4421" s="81"/>
    </row>
    <row r="4422" spans="1:2" ht="41.25" customHeight="1" x14ac:dyDescent="0.25">
      <c r="A4422" s="81"/>
      <c r="B4422" s="81"/>
    </row>
    <row r="4423" spans="1:2" ht="41.25" customHeight="1" x14ac:dyDescent="0.25">
      <c r="A4423" s="81"/>
      <c r="B4423" s="81"/>
    </row>
    <row r="4424" spans="1:2" ht="41.25" customHeight="1" x14ac:dyDescent="0.25">
      <c r="A4424" s="81"/>
      <c r="B4424" s="81"/>
    </row>
    <row r="4425" spans="1:2" ht="41.25" customHeight="1" x14ac:dyDescent="0.25">
      <c r="A4425" s="81"/>
      <c r="B4425" s="81"/>
    </row>
    <row r="4426" spans="1:2" ht="41.25" customHeight="1" x14ac:dyDescent="0.25">
      <c r="A4426" s="81"/>
      <c r="B4426" s="81"/>
    </row>
    <row r="4427" spans="1:2" ht="41.25" customHeight="1" x14ac:dyDescent="0.25">
      <c r="A4427" s="81"/>
      <c r="B4427" s="81"/>
    </row>
    <row r="4428" spans="1:2" ht="41.25" customHeight="1" x14ac:dyDescent="0.25">
      <c r="A4428" s="81"/>
      <c r="B4428" s="81"/>
    </row>
    <row r="4429" spans="1:2" ht="41.25" customHeight="1" x14ac:dyDescent="0.25">
      <c r="A4429" s="81"/>
      <c r="B4429" s="81"/>
    </row>
    <row r="4430" spans="1:2" ht="41.25" customHeight="1" x14ac:dyDescent="0.25">
      <c r="A4430" s="81"/>
      <c r="B4430" s="81"/>
    </row>
    <row r="4431" spans="1:2" ht="41.25" customHeight="1" x14ac:dyDescent="0.25">
      <c r="A4431" s="81"/>
      <c r="B4431" s="81"/>
    </row>
    <row r="4432" spans="1:2" ht="41.25" customHeight="1" x14ac:dyDescent="0.25">
      <c r="A4432" s="81"/>
      <c r="B4432" s="81"/>
    </row>
    <row r="4433" spans="1:2" ht="41.25" customHeight="1" x14ac:dyDescent="0.25">
      <c r="A4433" s="81"/>
      <c r="B4433" s="81"/>
    </row>
    <row r="4434" spans="1:2" ht="41.25" customHeight="1" x14ac:dyDescent="0.25">
      <c r="A4434" s="81"/>
      <c r="B4434" s="81"/>
    </row>
    <row r="4435" spans="1:2" ht="41.25" customHeight="1" x14ac:dyDescent="0.25">
      <c r="A4435" s="81"/>
      <c r="B4435" s="81"/>
    </row>
    <row r="4436" spans="1:2" ht="41.25" customHeight="1" x14ac:dyDescent="0.25">
      <c r="A4436" s="81"/>
      <c r="B4436" s="81"/>
    </row>
    <row r="4437" spans="1:2" ht="41.25" customHeight="1" x14ac:dyDescent="0.25">
      <c r="A4437" s="81"/>
      <c r="B4437" s="81"/>
    </row>
    <row r="4438" spans="1:2" ht="41.25" customHeight="1" x14ac:dyDescent="0.25">
      <c r="A4438" s="81"/>
      <c r="B4438" s="81"/>
    </row>
    <row r="4439" spans="1:2" ht="41.25" customHeight="1" x14ac:dyDescent="0.25">
      <c r="A4439" s="81"/>
      <c r="B4439" s="81"/>
    </row>
    <row r="4440" spans="1:2" ht="41.25" customHeight="1" x14ac:dyDescent="0.25">
      <c r="A4440" s="81"/>
      <c r="B4440" s="81"/>
    </row>
    <row r="4441" spans="1:2" ht="41.25" customHeight="1" x14ac:dyDescent="0.25">
      <c r="A4441" s="81"/>
      <c r="B4441" s="81"/>
    </row>
    <row r="4442" spans="1:2" ht="41.25" customHeight="1" x14ac:dyDescent="0.25">
      <c r="A4442" s="81"/>
      <c r="B4442" s="81"/>
    </row>
    <row r="4443" spans="1:2" ht="41.25" customHeight="1" x14ac:dyDescent="0.25">
      <c r="A4443" s="81"/>
      <c r="B4443" s="81"/>
    </row>
    <row r="4444" spans="1:2" ht="41.25" customHeight="1" x14ac:dyDescent="0.25">
      <c r="A4444" s="81"/>
      <c r="B4444" s="81"/>
    </row>
    <row r="4445" spans="1:2" ht="41.25" customHeight="1" x14ac:dyDescent="0.25">
      <c r="A4445" s="81"/>
      <c r="B4445" s="81"/>
    </row>
    <row r="4446" spans="1:2" ht="41.25" customHeight="1" x14ac:dyDescent="0.25">
      <c r="A4446" s="81"/>
      <c r="B4446" s="81"/>
    </row>
    <row r="4447" spans="1:2" ht="41.25" customHeight="1" x14ac:dyDescent="0.25">
      <c r="A4447" s="81"/>
      <c r="B4447" s="81"/>
    </row>
    <row r="4448" spans="1:2" ht="41.25" customHeight="1" x14ac:dyDescent="0.25">
      <c r="A4448" s="81"/>
      <c r="B4448" s="81"/>
    </row>
    <row r="4449" spans="1:2" ht="41.25" customHeight="1" x14ac:dyDescent="0.25">
      <c r="A4449" s="81"/>
      <c r="B4449" s="81"/>
    </row>
    <row r="4450" spans="1:2" ht="41.25" customHeight="1" x14ac:dyDescent="0.25">
      <c r="A4450" s="81"/>
      <c r="B4450" s="81"/>
    </row>
    <row r="4451" spans="1:2" ht="41.25" customHeight="1" x14ac:dyDescent="0.25">
      <c r="A4451" s="81"/>
      <c r="B4451" s="81"/>
    </row>
    <row r="4452" spans="1:2" ht="41.25" customHeight="1" x14ac:dyDescent="0.25">
      <c r="A4452" s="81"/>
      <c r="B4452" s="81"/>
    </row>
    <row r="4453" spans="1:2" ht="41.25" customHeight="1" x14ac:dyDescent="0.25">
      <c r="A4453" s="81"/>
      <c r="B4453" s="81"/>
    </row>
    <row r="4454" spans="1:2" ht="41.25" customHeight="1" x14ac:dyDescent="0.25">
      <c r="A4454" s="81"/>
      <c r="B4454" s="81"/>
    </row>
    <row r="4455" spans="1:2" ht="41.25" customHeight="1" x14ac:dyDescent="0.25">
      <c r="A4455" s="81"/>
      <c r="B4455" s="81"/>
    </row>
    <row r="4456" spans="1:2" ht="41.25" customHeight="1" x14ac:dyDescent="0.25">
      <c r="A4456" s="81"/>
      <c r="B4456" s="81"/>
    </row>
    <row r="4457" spans="1:2" ht="41.25" customHeight="1" x14ac:dyDescent="0.25">
      <c r="A4457" s="81"/>
      <c r="B4457" s="81"/>
    </row>
    <row r="4458" spans="1:2" ht="41.25" customHeight="1" x14ac:dyDescent="0.25">
      <c r="A4458" s="81"/>
      <c r="B4458" s="81"/>
    </row>
    <row r="4459" spans="1:2" ht="41.25" customHeight="1" x14ac:dyDescent="0.25">
      <c r="A4459" s="81"/>
      <c r="B4459" s="81"/>
    </row>
    <row r="4460" spans="1:2" ht="41.25" customHeight="1" x14ac:dyDescent="0.25">
      <c r="A4460" s="81"/>
      <c r="B4460" s="81"/>
    </row>
    <row r="4461" spans="1:2" ht="41.25" customHeight="1" x14ac:dyDescent="0.25">
      <c r="A4461" s="81"/>
      <c r="B4461" s="81"/>
    </row>
    <row r="4462" spans="1:2" ht="41.25" customHeight="1" x14ac:dyDescent="0.25">
      <c r="A4462" s="81"/>
      <c r="B4462" s="81"/>
    </row>
    <row r="4463" spans="1:2" ht="41.25" customHeight="1" x14ac:dyDescent="0.25">
      <c r="A4463" s="81"/>
      <c r="B4463" s="81"/>
    </row>
    <row r="4464" spans="1:2" ht="41.25" customHeight="1" x14ac:dyDescent="0.25">
      <c r="A4464" s="81"/>
      <c r="B4464" s="81"/>
    </row>
    <row r="4465" spans="1:2" ht="41.25" customHeight="1" x14ac:dyDescent="0.25">
      <c r="A4465" s="81"/>
      <c r="B4465" s="81"/>
    </row>
    <row r="4466" spans="1:2" ht="41.25" customHeight="1" x14ac:dyDescent="0.25">
      <c r="A4466" s="81"/>
      <c r="B4466" s="81"/>
    </row>
    <row r="4467" spans="1:2" ht="41.25" customHeight="1" x14ac:dyDescent="0.25">
      <c r="A4467" s="81"/>
      <c r="B4467" s="81"/>
    </row>
    <row r="4468" spans="1:2" ht="41.25" customHeight="1" x14ac:dyDescent="0.25">
      <c r="A4468" s="81"/>
      <c r="B4468" s="81"/>
    </row>
    <row r="4469" spans="1:2" ht="41.25" customHeight="1" x14ac:dyDescent="0.25">
      <c r="A4469" s="81"/>
      <c r="B4469" s="81"/>
    </row>
    <row r="4470" spans="1:2" ht="41.25" customHeight="1" x14ac:dyDescent="0.25">
      <c r="A4470" s="81"/>
      <c r="B4470" s="81"/>
    </row>
    <row r="4471" spans="1:2" ht="41.25" customHeight="1" x14ac:dyDescent="0.25">
      <c r="A4471" s="81"/>
      <c r="B4471" s="81"/>
    </row>
    <row r="4472" spans="1:2" ht="41.25" customHeight="1" x14ac:dyDescent="0.25">
      <c r="A4472" s="81"/>
      <c r="B4472" s="81"/>
    </row>
    <row r="4473" spans="1:2" ht="41.25" customHeight="1" x14ac:dyDescent="0.25">
      <c r="A4473" s="81"/>
      <c r="B4473" s="81"/>
    </row>
    <row r="4474" spans="1:2" ht="41.25" customHeight="1" x14ac:dyDescent="0.25">
      <c r="A4474" s="81"/>
      <c r="B4474" s="81"/>
    </row>
    <row r="4475" spans="1:2" ht="41.25" customHeight="1" x14ac:dyDescent="0.25">
      <c r="A4475" s="81"/>
      <c r="B4475" s="81"/>
    </row>
    <row r="4476" spans="1:2" ht="41.25" customHeight="1" x14ac:dyDescent="0.25">
      <c r="A4476" s="81"/>
      <c r="B4476" s="81"/>
    </row>
    <row r="4477" spans="1:2" ht="41.25" customHeight="1" x14ac:dyDescent="0.25">
      <c r="A4477" s="81"/>
      <c r="B4477" s="81"/>
    </row>
    <row r="4478" spans="1:2" ht="41.25" customHeight="1" x14ac:dyDescent="0.25">
      <c r="A4478" s="81"/>
      <c r="B4478" s="81"/>
    </row>
    <row r="4479" spans="1:2" ht="41.25" customHeight="1" x14ac:dyDescent="0.25">
      <c r="A4479" s="81"/>
      <c r="B4479" s="81"/>
    </row>
    <row r="4480" spans="1:2" ht="41.25" customHeight="1" x14ac:dyDescent="0.25">
      <c r="A4480" s="81"/>
      <c r="B4480" s="81"/>
    </row>
    <row r="4481" spans="1:2" ht="41.25" customHeight="1" x14ac:dyDescent="0.25">
      <c r="A4481" s="81"/>
      <c r="B4481" s="81"/>
    </row>
    <row r="4482" spans="1:2" ht="41.25" customHeight="1" x14ac:dyDescent="0.25">
      <c r="A4482" s="81"/>
      <c r="B4482" s="81"/>
    </row>
    <row r="4483" spans="1:2" ht="41.25" customHeight="1" x14ac:dyDescent="0.25">
      <c r="A4483" s="81"/>
      <c r="B4483" s="81"/>
    </row>
    <row r="4484" spans="1:2" ht="41.25" customHeight="1" x14ac:dyDescent="0.25">
      <c r="A4484" s="81"/>
      <c r="B4484" s="81"/>
    </row>
    <row r="4485" spans="1:2" ht="41.25" customHeight="1" x14ac:dyDescent="0.25">
      <c r="A4485" s="81"/>
      <c r="B4485" s="81"/>
    </row>
    <row r="4486" spans="1:2" ht="41.25" customHeight="1" x14ac:dyDescent="0.25">
      <c r="A4486" s="81"/>
      <c r="B4486" s="81"/>
    </row>
    <row r="4487" spans="1:2" ht="41.25" customHeight="1" x14ac:dyDescent="0.25">
      <c r="A4487" s="81"/>
      <c r="B4487" s="81"/>
    </row>
    <row r="4488" spans="1:2" ht="41.25" customHeight="1" x14ac:dyDescent="0.25">
      <c r="A4488" s="81"/>
      <c r="B4488" s="81"/>
    </row>
    <row r="4489" spans="1:2" ht="41.25" customHeight="1" x14ac:dyDescent="0.25">
      <c r="A4489" s="81"/>
      <c r="B4489" s="81"/>
    </row>
    <row r="4490" spans="1:2" ht="41.25" customHeight="1" x14ac:dyDescent="0.25">
      <c r="A4490" s="81"/>
      <c r="B4490" s="81"/>
    </row>
    <row r="4491" spans="1:2" ht="41.25" customHeight="1" x14ac:dyDescent="0.25">
      <c r="A4491" s="81"/>
      <c r="B4491" s="81"/>
    </row>
    <row r="4492" spans="1:2" ht="41.25" customHeight="1" x14ac:dyDescent="0.25">
      <c r="A4492" s="81"/>
      <c r="B4492" s="81"/>
    </row>
    <row r="4493" spans="1:2" ht="41.25" customHeight="1" x14ac:dyDescent="0.25">
      <c r="A4493" s="81"/>
      <c r="B4493" s="81"/>
    </row>
    <row r="4494" spans="1:2" ht="41.25" customHeight="1" x14ac:dyDescent="0.25">
      <c r="A4494" s="81"/>
      <c r="B4494" s="81"/>
    </row>
    <row r="4495" spans="1:2" ht="41.25" customHeight="1" x14ac:dyDescent="0.25">
      <c r="A4495" s="81"/>
      <c r="B4495" s="81"/>
    </row>
    <row r="4496" spans="1:2" ht="41.25" customHeight="1" x14ac:dyDescent="0.25">
      <c r="A4496" s="81"/>
      <c r="B4496" s="81"/>
    </row>
    <row r="4497" spans="1:2" ht="41.25" customHeight="1" x14ac:dyDescent="0.25">
      <c r="A4497" s="81"/>
      <c r="B4497" s="81"/>
    </row>
    <row r="4498" spans="1:2" ht="41.25" customHeight="1" x14ac:dyDescent="0.25">
      <c r="A4498" s="81"/>
      <c r="B4498" s="81"/>
    </row>
    <row r="4499" spans="1:2" ht="41.25" customHeight="1" x14ac:dyDescent="0.25">
      <c r="A4499" s="81"/>
      <c r="B4499" s="81"/>
    </row>
    <row r="4500" spans="1:2" ht="41.25" customHeight="1" x14ac:dyDescent="0.25">
      <c r="A4500" s="81"/>
      <c r="B4500" s="81"/>
    </row>
    <row r="4501" spans="1:2" ht="41.25" customHeight="1" x14ac:dyDescent="0.25">
      <c r="A4501" s="81"/>
      <c r="B4501" s="81"/>
    </row>
    <row r="4502" spans="1:2" ht="41.25" customHeight="1" x14ac:dyDescent="0.25">
      <c r="A4502" s="81"/>
      <c r="B4502" s="81"/>
    </row>
    <row r="4503" spans="1:2" ht="41.25" customHeight="1" x14ac:dyDescent="0.25">
      <c r="A4503" s="81"/>
      <c r="B4503" s="81"/>
    </row>
    <row r="4504" spans="1:2" ht="41.25" customHeight="1" x14ac:dyDescent="0.25">
      <c r="A4504" s="81"/>
      <c r="B4504" s="81"/>
    </row>
    <row r="4505" spans="1:2" ht="41.25" customHeight="1" x14ac:dyDescent="0.25">
      <c r="A4505" s="81"/>
      <c r="B4505" s="81"/>
    </row>
    <row r="4506" spans="1:2" ht="41.25" customHeight="1" x14ac:dyDescent="0.25">
      <c r="A4506" s="81"/>
      <c r="B4506" s="81"/>
    </row>
    <row r="4507" spans="1:2" ht="41.25" customHeight="1" x14ac:dyDescent="0.25">
      <c r="A4507" s="81"/>
      <c r="B4507" s="81"/>
    </row>
    <row r="4508" spans="1:2" ht="41.25" customHeight="1" x14ac:dyDescent="0.25">
      <c r="A4508" s="81"/>
      <c r="B4508" s="81"/>
    </row>
    <row r="4509" spans="1:2" ht="41.25" customHeight="1" x14ac:dyDescent="0.25">
      <c r="A4509" s="81"/>
      <c r="B4509" s="81"/>
    </row>
    <row r="4510" spans="1:2" ht="41.25" customHeight="1" x14ac:dyDescent="0.25">
      <c r="A4510" s="81"/>
      <c r="B4510" s="81"/>
    </row>
    <row r="4511" spans="1:2" ht="41.25" customHeight="1" x14ac:dyDescent="0.25">
      <c r="A4511" s="81"/>
      <c r="B4511" s="81"/>
    </row>
    <row r="4512" spans="1:2" ht="41.25" customHeight="1" x14ac:dyDescent="0.25">
      <c r="A4512" s="81"/>
      <c r="B4512" s="81"/>
    </row>
    <row r="4513" spans="1:2" ht="41.25" customHeight="1" x14ac:dyDescent="0.25">
      <c r="A4513" s="81"/>
      <c r="B4513" s="81"/>
    </row>
    <row r="4514" spans="1:2" ht="41.25" customHeight="1" x14ac:dyDescent="0.25">
      <c r="A4514" s="81"/>
      <c r="B4514" s="81"/>
    </row>
    <row r="4515" spans="1:2" ht="41.25" customHeight="1" x14ac:dyDescent="0.25">
      <c r="A4515" s="81"/>
      <c r="B4515" s="81"/>
    </row>
    <row r="4516" spans="1:2" ht="41.25" customHeight="1" x14ac:dyDescent="0.25">
      <c r="A4516" s="81"/>
      <c r="B4516" s="81"/>
    </row>
    <row r="4517" spans="1:2" ht="41.25" customHeight="1" x14ac:dyDescent="0.25">
      <c r="A4517" s="81"/>
      <c r="B4517" s="81"/>
    </row>
    <row r="4518" spans="1:2" ht="41.25" customHeight="1" x14ac:dyDescent="0.25">
      <c r="A4518" s="81"/>
      <c r="B4518" s="81"/>
    </row>
    <row r="4519" spans="1:2" ht="41.25" customHeight="1" x14ac:dyDescent="0.25">
      <c r="A4519" s="81"/>
      <c r="B4519" s="81"/>
    </row>
    <row r="4520" spans="1:2" ht="41.25" customHeight="1" x14ac:dyDescent="0.25">
      <c r="A4520" s="81"/>
      <c r="B4520" s="81"/>
    </row>
    <row r="4521" spans="1:2" ht="41.25" customHeight="1" x14ac:dyDescent="0.25">
      <c r="A4521" s="81"/>
      <c r="B4521" s="81"/>
    </row>
    <row r="4522" spans="1:2" ht="41.25" customHeight="1" x14ac:dyDescent="0.25">
      <c r="A4522" s="81"/>
      <c r="B4522" s="81"/>
    </row>
    <row r="4523" spans="1:2" ht="41.25" customHeight="1" x14ac:dyDescent="0.25">
      <c r="A4523" s="81"/>
      <c r="B4523" s="81"/>
    </row>
    <row r="4524" spans="1:2" ht="41.25" customHeight="1" x14ac:dyDescent="0.25">
      <c r="A4524" s="81"/>
      <c r="B4524" s="81"/>
    </row>
    <row r="4525" spans="1:2" ht="41.25" customHeight="1" x14ac:dyDescent="0.25">
      <c r="A4525" s="81"/>
      <c r="B4525" s="81"/>
    </row>
    <row r="4526" spans="1:2" ht="41.25" customHeight="1" x14ac:dyDescent="0.25">
      <c r="A4526" s="81"/>
      <c r="B4526" s="81"/>
    </row>
    <row r="4527" spans="1:2" ht="41.25" customHeight="1" x14ac:dyDescent="0.25">
      <c r="A4527" s="81"/>
      <c r="B4527" s="81"/>
    </row>
    <row r="4528" spans="1:2" ht="41.25" customHeight="1" x14ac:dyDescent="0.25">
      <c r="A4528" s="81"/>
      <c r="B4528" s="81"/>
    </row>
    <row r="4529" spans="1:2" ht="41.25" customHeight="1" x14ac:dyDescent="0.25">
      <c r="A4529" s="81"/>
      <c r="B4529" s="81"/>
    </row>
    <row r="4530" spans="1:2" ht="41.25" customHeight="1" x14ac:dyDescent="0.25">
      <c r="A4530" s="81"/>
      <c r="B4530" s="81"/>
    </row>
    <row r="4531" spans="1:2" ht="41.25" customHeight="1" x14ac:dyDescent="0.25">
      <c r="A4531" s="81"/>
      <c r="B4531" s="81"/>
    </row>
    <row r="4532" spans="1:2" ht="41.25" customHeight="1" x14ac:dyDescent="0.25">
      <c r="A4532" s="81"/>
      <c r="B4532" s="81"/>
    </row>
    <row r="4533" spans="1:2" ht="41.25" customHeight="1" x14ac:dyDescent="0.25">
      <c r="A4533" s="81"/>
      <c r="B4533" s="81"/>
    </row>
    <row r="4534" spans="1:2" ht="41.25" customHeight="1" x14ac:dyDescent="0.25">
      <c r="A4534" s="81"/>
      <c r="B4534" s="81"/>
    </row>
    <row r="4535" spans="1:2" ht="41.25" customHeight="1" x14ac:dyDescent="0.25">
      <c r="A4535" s="81"/>
      <c r="B4535" s="81"/>
    </row>
    <row r="4536" spans="1:2" ht="41.25" customHeight="1" x14ac:dyDescent="0.25">
      <c r="A4536" s="81"/>
      <c r="B4536" s="81"/>
    </row>
    <row r="4537" spans="1:2" ht="41.25" customHeight="1" x14ac:dyDescent="0.25">
      <c r="A4537" s="81"/>
      <c r="B4537" s="81"/>
    </row>
    <row r="4538" spans="1:2" ht="41.25" customHeight="1" x14ac:dyDescent="0.25">
      <c r="A4538" s="81"/>
      <c r="B4538" s="81"/>
    </row>
    <row r="4539" spans="1:2" ht="41.25" customHeight="1" x14ac:dyDescent="0.25">
      <c r="A4539" s="81"/>
      <c r="B4539" s="81"/>
    </row>
    <row r="4540" spans="1:2" ht="41.25" customHeight="1" x14ac:dyDescent="0.25">
      <c r="A4540" s="81"/>
      <c r="B4540" s="81"/>
    </row>
    <row r="4541" spans="1:2" ht="41.25" customHeight="1" x14ac:dyDescent="0.25">
      <c r="A4541" s="81"/>
      <c r="B4541" s="81"/>
    </row>
    <row r="4542" spans="1:2" ht="41.25" customHeight="1" x14ac:dyDescent="0.25">
      <c r="A4542" s="81"/>
      <c r="B4542" s="81"/>
    </row>
    <row r="4543" spans="1:2" ht="41.25" customHeight="1" x14ac:dyDescent="0.25">
      <c r="A4543" s="81"/>
      <c r="B4543" s="81"/>
    </row>
    <row r="4544" spans="1:2" ht="41.25" customHeight="1" x14ac:dyDescent="0.25">
      <c r="A4544" s="81"/>
      <c r="B4544" s="81"/>
    </row>
    <row r="4545" spans="1:2" ht="41.25" customHeight="1" x14ac:dyDescent="0.25">
      <c r="A4545" s="81"/>
      <c r="B4545" s="81"/>
    </row>
    <row r="4546" spans="1:2" ht="41.25" customHeight="1" x14ac:dyDescent="0.25">
      <c r="A4546" s="81"/>
      <c r="B4546" s="81"/>
    </row>
    <row r="4547" spans="1:2" ht="41.25" customHeight="1" x14ac:dyDescent="0.25">
      <c r="A4547" s="81"/>
      <c r="B4547" s="81"/>
    </row>
    <row r="4548" spans="1:2" ht="41.25" customHeight="1" x14ac:dyDescent="0.25">
      <c r="A4548" s="81"/>
      <c r="B4548" s="81"/>
    </row>
    <row r="4549" spans="1:2" ht="41.25" customHeight="1" x14ac:dyDescent="0.25">
      <c r="A4549" s="81"/>
      <c r="B4549" s="81"/>
    </row>
    <row r="4550" spans="1:2" ht="41.25" customHeight="1" x14ac:dyDescent="0.25">
      <c r="A4550" s="81"/>
      <c r="B4550" s="81"/>
    </row>
    <row r="4551" spans="1:2" ht="41.25" customHeight="1" x14ac:dyDescent="0.25">
      <c r="A4551" s="81"/>
      <c r="B4551" s="81"/>
    </row>
    <row r="4552" spans="1:2" ht="41.25" customHeight="1" x14ac:dyDescent="0.25">
      <c r="A4552" s="81"/>
      <c r="B4552" s="81"/>
    </row>
    <row r="4553" spans="1:2" ht="41.25" customHeight="1" x14ac:dyDescent="0.25">
      <c r="A4553" s="81"/>
      <c r="B4553" s="81"/>
    </row>
    <row r="4554" spans="1:2" ht="41.25" customHeight="1" x14ac:dyDescent="0.25">
      <c r="A4554" s="81"/>
      <c r="B4554" s="81"/>
    </row>
    <row r="4555" spans="1:2" ht="41.25" customHeight="1" x14ac:dyDescent="0.25">
      <c r="A4555" s="81"/>
      <c r="B4555" s="81"/>
    </row>
    <row r="4556" spans="1:2" ht="41.25" customHeight="1" x14ac:dyDescent="0.25">
      <c r="A4556" s="81"/>
      <c r="B4556" s="81"/>
    </row>
    <row r="4557" spans="1:2" ht="41.25" customHeight="1" x14ac:dyDescent="0.25">
      <c r="A4557" s="81"/>
      <c r="B4557" s="81"/>
    </row>
    <row r="4558" spans="1:2" ht="41.25" customHeight="1" x14ac:dyDescent="0.25">
      <c r="A4558" s="81"/>
      <c r="B4558" s="81"/>
    </row>
    <row r="4559" spans="1:2" ht="41.25" customHeight="1" x14ac:dyDescent="0.25">
      <c r="A4559" s="81"/>
      <c r="B4559" s="81"/>
    </row>
    <row r="4560" spans="1:2" ht="41.25" customHeight="1" x14ac:dyDescent="0.25">
      <c r="A4560" s="81"/>
      <c r="B4560" s="81"/>
    </row>
    <row r="4561" spans="1:2" ht="41.25" customHeight="1" x14ac:dyDescent="0.25">
      <c r="A4561" s="81"/>
      <c r="B4561" s="81"/>
    </row>
    <row r="4562" spans="1:2" ht="41.25" customHeight="1" x14ac:dyDescent="0.25">
      <c r="A4562" s="81"/>
      <c r="B4562" s="81"/>
    </row>
    <row r="4563" spans="1:2" ht="41.25" customHeight="1" x14ac:dyDescent="0.25">
      <c r="A4563" s="81"/>
      <c r="B4563" s="81"/>
    </row>
    <row r="4564" spans="1:2" ht="41.25" customHeight="1" x14ac:dyDescent="0.25">
      <c r="A4564" s="81"/>
      <c r="B4564" s="81"/>
    </row>
    <row r="4565" spans="1:2" ht="41.25" customHeight="1" x14ac:dyDescent="0.25">
      <c r="A4565" s="81"/>
      <c r="B4565" s="81"/>
    </row>
    <row r="4566" spans="1:2" ht="41.25" customHeight="1" x14ac:dyDescent="0.25">
      <c r="A4566" s="81"/>
      <c r="B4566" s="81"/>
    </row>
    <row r="4567" spans="1:2" ht="41.25" customHeight="1" x14ac:dyDescent="0.25">
      <c r="A4567" s="81"/>
      <c r="B4567" s="81"/>
    </row>
    <row r="4568" spans="1:2" ht="41.25" customHeight="1" x14ac:dyDescent="0.25">
      <c r="A4568" s="81"/>
      <c r="B4568" s="81"/>
    </row>
    <row r="4569" spans="1:2" ht="41.25" customHeight="1" x14ac:dyDescent="0.25">
      <c r="A4569" s="81"/>
      <c r="B4569" s="81"/>
    </row>
    <row r="4570" spans="1:2" ht="41.25" customHeight="1" x14ac:dyDescent="0.25">
      <c r="A4570" s="81"/>
      <c r="B4570" s="81"/>
    </row>
    <row r="4571" spans="1:2" ht="41.25" customHeight="1" x14ac:dyDescent="0.25">
      <c r="A4571" s="81"/>
      <c r="B4571" s="81"/>
    </row>
    <row r="4572" spans="1:2" ht="41.25" customHeight="1" x14ac:dyDescent="0.25">
      <c r="A4572" s="81"/>
      <c r="B4572" s="81"/>
    </row>
    <row r="4573" spans="1:2" ht="41.25" customHeight="1" x14ac:dyDescent="0.25">
      <c r="A4573" s="81"/>
      <c r="B4573" s="81"/>
    </row>
    <row r="4574" spans="1:2" ht="41.25" customHeight="1" x14ac:dyDescent="0.25">
      <c r="A4574" s="81"/>
      <c r="B4574" s="81"/>
    </row>
    <row r="4575" spans="1:2" ht="41.25" customHeight="1" x14ac:dyDescent="0.25">
      <c r="A4575" s="81"/>
      <c r="B4575" s="81"/>
    </row>
    <row r="4576" spans="1:2" ht="41.25" customHeight="1" x14ac:dyDescent="0.25">
      <c r="A4576" s="81"/>
      <c r="B4576" s="81"/>
    </row>
    <row r="4577" spans="1:2" ht="41.25" customHeight="1" x14ac:dyDescent="0.25">
      <c r="A4577" s="81"/>
      <c r="B4577" s="81"/>
    </row>
    <row r="4578" spans="1:2" ht="41.25" customHeight="1" x14ac:dyDescent="0.25">
      <c r="A4578" s="81"/>
      <c r="B4578" s="81"/>
    </row>
    <row r="4579" spans="1:2" ht="41.25" customHeight="1" x14ac:dyDescent="0.25">
      <c r="A4579" s="81"/>
      <c r="B4579" s="81"/>
    </row>
    <row r="4580" spans="1:2" ht="41.25" customHeight="1" x14ac:dyDescent="0.25">
      <c r="A4580" s="81"/>
      <c r="B4580" s="81"/>
    </row>
    <row r="4581" spans="1:2" ht="41.25" customHeight="1" x14ac:dyDescent="0.25">
      <c r="A4581" s="81"/>
      <c r="B4581" s="81"/>
    </row>
    <row r="4582" spans="1:2" ht="41.25" customHeight="1" x14ac:dyDescent="0.25">
      <c r="A4582" s="81"/>
      <c r="B4582" s="81"/>
    </row>
    <row r="4583" spans="1:2" ht="41.25" customHeight="1" x14ac:dyDescent="0.25">
      <c r="A4583" s="81"/>
      <c r="B4583" s="81"/>
    </row>
    <row r="4584" spans="1:2" ht="41.25" customHeight="1" x14ac:dyDescent="0.25">
      <c r="A4584" s="81"/>
      <c r="B4584" s="81"/>
    </row>
    <row r="4585" spans="1:2" ht="41.25" customHeight="1" x14ac:dyDescent="0.25">
      <c r="A4585" s="81"/>
      <c r="B4585" s="81"/>
    </row>
    <row r="4586" spans="1:2" ht="41.25" customHeight="1" x14ac:dyDescent="0.25">
      <c r="A4586" s="81"/>
      <c r="B4586" s="81"/>
    </row>
    <row r="4587" spans="1:2" ht="41.25" customHeight="1" x14ac:dyDescent="0.25">
      <c r="A4587" s="81"/>
      <c r="B4587" s="81"/>
    </row>
    <row r="4588" spans="1:2" ht="41.25" customHeight="1" x14ac:dyDescent="0.25">
      <c r="A4588" s="81"/>
      <c r="B4588" s="81"/>
    </row>
    <row r="4589" spans="1:2" ht="41.25" customHeight="1" x14ac:dyDescent="0.25">
      <c r="A4589" s="81"/>
      <c r="B4589" s="81"/>
    </row>
    <row r="4590" spans="1:2" ht="41.25" customHeight="1" x14ac:dyDescent="0.25">
      <c r="A4590" s="81"/>
      <c r="B4590" s="81"/>
    </row>
    <row r="4591" spans="1:2" ht="41.25" customHeight="1" x14ac:dyDescent="0.25">
      <c r="A4591" s="81"/>
      <c r="B4591" s="81"/>
    </row>
    <row r="4592" spans="1:2" ht="41.25" customHeight="1" x14ac:dyDescent="0.25">
      <c r="A4592" s="81"/>
      <c r="B4592" s="81"/>
    </row>
    <row r="4593" spans="1:2" ht="41.25" customHeight="1" x14ac:dyDescent="0.25">
      <c r="A4593" s="81"/>
      <c r="B4593" s="81"/>
    </row>
    <row r="4594" spans="1:2" ht="41.25" customHeight="1" x14ac:dyDescent="0.25">
      <c r="A4594" s="81"/>
      <c r="B4594" s="81"/>
    </row>
    <row r="4595" spans="1:2" ht="41.25" customHeight="1" x14ac:dyDescent="0.25">
      <c r="A4595" s="81"/>
      <c r="B4595" s="81"/>
    </row>
    <row r="4596" spans="1:2" ht="41.25" customHeight="1" x14ac:dyDescent="0.25">
      <c r="A4596" s="81"/>
      <c r="B4596" s="81"/>
    </row>
    <row r="4597" spans="1:2" ht="41.25" customHeight="1" x14ac:dyDescent="0.25">
      <c r="A4597" s="81"/>
      <c r="B4597" s="81"/>
    </row>
    <row r="4598" spans="1:2" ht="41.25" customHeight="1" x14ac:dyDescent="0.25">
      <c r="A4598" s="81"/>
      <c r="B4598" s="81"/>
    </row>
    <row r="4599" spans="1:2" ht="41.25" customHeight="1" x14ac:dyDescent="0.25">
      <c r="A4599" s="81"/>
      <c r="B4599" s="81"/>
    </row>
    <row r="4600" spans="1:2" ht="41.25" customHeight="1" x14ac:dyDescent="0.25">
      <c r="A4600" s="81"/>
      <c r="B4600" s="81"/>
    </row>
    <row r="4601" spans="1:2" ht="41.25" customHeight="1" x14ac:dyDescent="0.25">
      <c r="A4601" s="81"/>
      <c r="B4601" s="81"/>
    </row>
    <row r="4602" spans="1:2" ht="41.25" customHeight="1" x14ac:dyDescent="0.25">
      <c r="A4602" s="81"/>
      <c r="B4602" s="81"/>
    </row>
    <row r="4603" spans="1:2" ht="41.25" customHeight="1" x14ac:dyDescent="0.25">
      <c r="A4603" s="81"/>
      <c r="B4603" s="81"/>
    </row>
    <row r="4604" spans="1:2" ht="41.25" customHeight="1" x14ac:dyDescent="0.25">
      <c r="A4604" s="81"/>
      <c r="B4604" s="81"/>
    </row>
    <row r="4605" spans="1:2" ht="41.25" customHeight="1" x14ac:dyDescent="0.25">
      <c r="A4605" s="81"/>
      <c r="B4605" s="81"/>
    </row>
    <row r="4606" spans="1:2" ht="41.25" customHeight="1" x14ac:dyDescent="0.25">
      <c r="A4606" s="81"/>
      <c r="B4606" s="81"/>
    </row>
    <row r="4607" spans="1:2" ht="41.25" customHeight="1" x14ac:dyDescent="0.25">
      <c r="A4607" s="81"/>
      <c r="B4607" s="81"/>
    </row>
    <row r="4608" spans="1:2" ht="41.25" customHeight="1" x14ac:dyDescent="0.25">
      <c r="A4608" s="81"/>
      <c r="B4608" s="81"/>
    </row>
    <row r="4609" spans="1:2" ht="41.25" customHeight="1" x14ac:dyDescent="0.25">
      <c r="A4609" s="81"/>
      <c r="B4609" s="81"/>
    </row>
    <row r="4610" spans="1:2" ht="41.25" customHeight="1" x14ac:dyDescent="0.25">
      <c r="A4610" s="81"/>
      <c r="B4610" s="81"/>
    </row>
    <row r="4611" spans="1:2" ht="41.25" customHeight="1" x14ac:dyDescent="0.25">
      <c r="A4611" s="81"/>
      <c r="B4611" s="81"/>
    </row>
    <row r="4612" spans="1:2" ht="41.25" customHeight="1" x14ac:dyDescent="0.25">
      <c r="A4612" s="81"/>
      <c r="B4612" s="81"/>
    </row>
    <row r="4613" spans="1:2" ht="41.25" customHeight="1" x14ac:dyDescent="0.25">
      <c r="A4613" s="81"/>
      <c r="B4613" s="81"/>
    </row>
    <row r="4614" spans="1:2" ht="41.25" customHeight="1" x14ac:dyDescent="0.25">
      <c r="A4614" s="81"/>
      <c r="B4614" s="81"/>
    </row>
    <row r="4615" spans="1:2" ht="41.25" customHeight="1" x14ac:dyDescent="0.25">
      <c r="A4615" s="81"/>
      <c r="B4615" s="81"/>
    </row>
    <row r="4616" spans="1:2" ht="41.25" customHeight="1" x14ac:dyDescent="0.25">
      <c r="A4616" s="81"/>
      <c r="B4616" s="81"/>
    </row>
    <row r="4617" spans="1:2" ht="41.25" customHeight="1" x14ac:dyDescent="0.25">
      <c r="A4617" s="81"/>
      <c r="B4617" s="81"/>
    </row>
    <row r="4618" spans="1:2" ht="41.25" customHeight="1" x14ac:dyDescent="0.25">
      <c r="A4618" s="81"/>
      <c r="B4618" s="81"/>
    </row>
    <row r="4619" spans="1:2" ht="41.25" customHeight="1" x14ac:dyDescent="0.25">
      <c r="A4619" s="81"/>
      <c r="B4619" s="81"/>
    </row>
    <row r="4620" spans="1:2" ht="41.25" customHeight="1" x14ac:dyDescent="0.25">
      <c r="A4620" s="81"/>
      <c r="B4620" s="81"/>
    </row>
    <row r="4621" spans="1:2" ht="41.25" customHeight="1" x14ac:dyDescent="0.25">
      <c r="A4621" s="81"/>
      <c r="B4621" s="81"/>
    </row>
    <row r="4622" spans="1:2" ht="41.25" customHeight="1" x14ac:dyDescent="0.25">
      <c r="A4622" s="81"/>
      <c r="B4622" s="81"/>
    </row>
    <row r="4623" spans="1:2" ht="41.25" customHeight="1" x14ac:dyDescent="0.25">
      <c r="A4623" s="81"/>
      <c r="B4623" s="81"/>
    </row>
    <row r="4624" spans="1:2" ht="41.25" customHeight="1" x14ac:dyDescent="0.25">
      <c r="A4624" s="81"/>
      <c r="B4624" s="81"/>
    </row>
    <row r="4625" spans="1:2" ht="41.25" customHeight="1" x14ac:dyDescent="0.25">
      <c r="A4625" s="81"/>
      <c r="B4625" s="81"/>
    </row>
    <row r="4626" spans="1:2" ht="41.25" customHeight="1" x14ac:dyDescent="0.25">
      <c r="A4626" s="81"/>
      <c r="B4626" s="81"/>
    </row>
    <row r="4627" spans="1:2" ht="41.25" customHeight="1" x14ac:dyDescent="0.25">
      <c r="A4627" s="81"/>
      <c r="B4627" s="81"/>
    </row>
    <row r="4628" spans="1:2" ht="41.25" customHeight="1" x14ac:dyDescent="0.25">
      <c r="A4628" s="81"/>
      <c r="B4628" s="81"/>
    </row>
    <row r="4629" spans="1:2" ht="41.25" customHeight="1" x14ac:dyDescent="0.25">
      <c r="A4629" s="81"/>
      <c r="B4629" s="81"/>
    </row>
    <row r="4630" spans="1:2" ht="41.25" customHeight="1" x14ac:dyDescent="0.25">
      <c r="A4630" s="81"/>
      <c r="B4630" s="81"/>
    </row>
    <row r="4631" spans="1:2" ht="41.25" customHeight="1" x14ac:dyDescent="0.25">
      <c r="A4631" s="81"/>
      <c r="B4631" s="81"/>
    </row>
    <row r="4632" spans="1:2" ht="41.25" customHeight="1" x14ac:dyDescent="0.25">
      <c r="A4632" s="81"/>
      <c r="B4632" s="81"/>
    </row>
    <row r="4633" spans="1:2" ht="41.25" customHeight="1" x14ac:dyDescent="0.25">
      <c r="A4633" s="81"/>
      <c r="B4633" s="81"/>
    </row>
    <row r="4634" spans="1:2" ht="41.25" customHeight="1" x14ac:dyDescent="0.25">
      <c r="A4634" s="81"/>
      <c r="B4634" s="81"/>
    </row>
    <row r="4635" spans="1:2" ht="41.25" customHeight="1" x14ac:dyDescent="0.25">
      <c r="A4635" s="81"/>
      <c r="B4635" s="81"/>
    </row>
    <row r="4636" spans="1:2" ht="41.25" customHeight="1" x14ac:dyDescent="0.25">
      <c r="A4636" s="81"/>
      <c r="B4636" s="81"/>
    </row>
    <row r="4637" spans="1:2" ht="41.25" customHeight="1" x14ac:dyDescent="0.25">
      <c r="A4637" s="81"/>
      <c r="B4637" s="81"/>
    </row>
    <row r="4638" spans="1:2" ht="41.25" customHeight="1" x14ac:dyDescent="0.25">
      <c r="A4638" s="81"/>
      <c r="B4638" s="81"/>
    </row>
    <row r="4639" spans="1:2" ht="41.25" customHeight="1" x14ac:dyDescent="0.25">
      <c r="A4639" s="81"/>
      <c r="B4639" s="81"/>
    </row>
    <row r="4640" spans="1:2" ht="41.25" customHeight="1" x14ac:dyDescent="0.25">
      <c r="A4640" s="81"/>
      <c r="B4640" s="81"/>
    </row>
    <row r="4641" spans="1:2" ht="41.25" customHeight="1" x14ac:dyDescent="0.25">
      <c r="A4641" s="81"/>
      <c r="B4641" s="81"/>
    </row>
    <row r="4642" spans="1:2" ht="41.25" customHeight="1" x14ac:dyDescent="0.25">
      <c r="A4642" s="81"/>
      <c r="B4642" s="81"/>
    </row>
    <row r="4643" spans="1:2" ht="41.25" customHeight="1" x14ac:dyDescent="0.25">
      <c r="A4643" s="81"/>
      <c r="B4643" s="81"/>
    </row>
    <row r="4644" spans="1:2" ht="41.25" customHeight="1" x14ac:dyDescent="0.25">
      <c r="A4644" s="81"/>
      <c r="B4644" s="81"/>
    </row>
    <row r="4645" spans="1:2" ht="41.25" customHeight="1" x14ac:dyDescent="0.25">
      <c r="A4645" s="81"/>
      <c r="B4645" s="81"/>
    </row>
    <row r="4646" spans="1:2" ht="41.25" customHeight="1" x14ac:dyDescent="0.25">
      <c r="A4646" s="81"/>
      <c r="B4646" s="81"/>
    </row>
    <row r="4647" spans="1:2" ht="41.25" customHeight="1" x14ac:dyDescent="0.25">
      <c r="A4647" s="81"/>
      <c r="B4647" s="81"/>
    </row>
    <row r="4648" spans="1:2" ht="41.25" customHeight="1" x14ac:dyDescent="0.25">
      <c r="A4648" s="81"/>
      <c r="B4648" s="81"/>
    </row>
    <row r="4649" spans="1:2" ht="41.25" customHeight="1" x14ac:dyDescent="0.25">
      <c r="A4649" s="81"/>
      <c r="B4649" s="81"/>
    </row>
    <row r="4650" spans="1:2" ht="41.25" customHeight="1" x14ac:dyDescent="0.25">
      <c r="A4650" s="81"/>
      <c r="B4650" s="81"/>
    </row>
    <row r="4651" spans="1:2" ht="41.25" customHeight="1" x14ac:dyDescent="0.25">
      <c r="A4651" s="81"/>
      <c r="B4651" s="81"/>
    </row>
    <row r="4652" spans="1:2" ht="41.25" customHeight="1" x14ac:dyDescent="0.25">
      <c r="A4652" s="81"/>
      <c r="B4652" s="81"/>
    </row>
    <row r="4653" spans="1:2" ht="41.25" customHeight="1" x14ac:dyDescent="0.25">
      <c r="A4653" s="81"/>
      <c r="B4653" s="81"/>
    </row>
    <row r="4654" spans="1:2" ht="41.25" customHeight="1" x14ac:dyDescent="0.25">
      <c r="A4654" s="81"/>
      <c r="B4654" s="81"/>
    </row>
    <row r="4655" spans="1:2" ht="41.25" customHeight="1" x14ac:dyDescent="0.25">
      <c r="A4655" s="81"/>
      <c r="B4655" s="81"/>
    </row>
    <row r="4656" spans="1:2" ht="41.25" customHeight="1" x14ac:dyDescent="0.25">
      <c r="A4656" s="81"/>
      <c r="B4656" s="81"/>
    </row>
    <row r="4657" spans="1:2" ht="41.25" customHeight="1" x14ac:dyDescent="0.25">
      <c r="A4657" s="81"/>
      <c r="B4657" s="81"/>
    </row>
    <row r="4658" spans="1:2" ht="41.25" customHeight="1" x14ac:dyDescent="0.25">
      <c r="A4658" s="81"/>
      <c r="B4658" s="81"/>
    </row>
    <row r="4659" spans="1:2" ht="41.25" customHeight="1" x14ac:dyDescent="0.25">
      <c r="A4659" s="81"/>
      <c r="B4659" s="81"/>
    </row>
    <row r="4660" spans="1:2" ht="41.25" customHeight="1" x14ac:dyDescent="0.25">
      <c r="A4660" s="81"/>
      <c r="B4660" s="81"/>
    </row>
    <row r="4661" spans="1:2" ht="41.25" customHeight="1" x14ac:dyDescent="0.25">
      <c r="A4661" s="81"/>
      <c r="B4661" s="81"/>
    </row>
    <row r="4662" spans="1:2" ht="41.25" customHeight="1" x14ac:dyDescent="0.25">
      <c r="A4662" s="81"/>
      <c r="B4662" s="81"/>
    </row>
    <row r="4663" spans="1:2" ht="41.25" customHeight="1" x14ac:dyDescent="0.25">
      <c r="A4663" s="81"/>
      <c r="B4663" s="81"/>
    </row>
    <row r="4664" spans="1:2" ht="41.25" customHeight="1" x14ac:dyDescent="0.25">
      <c r="A4664" s="81"/>
      <c r="B4664" s="81"/>
    </row>
    <row r="4665" spans="1:2" ht="41.25" customHeight="1" x14ac:dyDescent="0.25">
      <c r="A4665" s="81"/>
      <c r="B4665" s="81"/>
    </row>
    <row r="4666" spans="1:2" ht="41.25" customHeight="1" x14ac:dyDescent="0.25">
      <c r="A4666" s="81"/>
      <c r="B4666" s="81"/>
    </row>
    <row r="4667" spans="1:2" ht="41.25" customHeight="1" x14ac:dyDescent="0.25">
      <c r="A4667" s="81"/>
      <c r="B4667" s="81"/>
    </row>
    <row r="4668" spans="1:2" ht="41.25" customHeight="1" x14ac:dyDescent="0.25">
      <c r="A4668" s="81"/>
      <c r="B4668" s="81"/>
    </row>
    <row r="4669" spans="1:2" ht="41.25" customHeight="1" x14ac:dyDescent="0.25">
      <c r="A4669" s="81"/>
      <c r="B4669" s="81"/>
    </row>
    <row r="4670" spans="1:2" ht="41.25" customHeight="1" x14ac:dyDescent="0.25">
      <c r="A4670" s="81"/>
      <c r="B4670" s="81"/>
    </row>
    <row r="4671" spans="1:2" ht="41.25" customHeight="1" x14ac:dyDescent="0.25">
      <c r="A4671" s="81"/>
      <c r="B4671" s="81"/>
    </row>
    <row r="4672" spans="1:2" ht="41.25" customHeight="1" x14ac:dyDescent="0.25">
      <c r="A4672" s="81"/>
      <c r="B4672" s="81"/>
    </row>
    <row r="4673" spans="1:2" ht="41.25" customHeight="1" x14ac:dyDescent="0.25">
      <c r="A4673" s="81"/>
      <c r="B4673" s="81"/>
    </row>
    <row r="4674" spans="1:2" ht="41.25" customHeight="1" x14ac:dyDescent="0.25">
      <c r="A4674" s="81"/>
      <c r="B4674" s="81"/>
    </row>
    <row r="4675" spans="1:2" ht="41.25" customHeight="1" x14ac:dyDescent="0.25">
      <c r="A4675" s="81"/>
      <c r="B4675" s="81"/>
    </row>
    <row r="4676" spans="1:2" ht="41.25" customHeight="1" x14ac:dyDescent="0.25">
      <c r="A4676" s="81"/>
      <c r="B4676" s="81"/>
    </row>
    <row r="4677" spans="1:2" ht="41.25" customHeight="1" x14ac:dyDescent="0.25">
      <c r="A4677" s="81"/>
      <c r="B4677" s="81"/>
    </row>
    <row r="4678" spans="1:2" ht="41.25" customHeight="1" x14ac:dyDescent="0.25">
      <c r="A4678" s="81"/>
      <c r="B4678" s="81"/>
    </row>
    <row r="4679" spans="1:2" ht="41.25" customHeight="1" x14ac:dyDescent="0.25">
      <c r="A4679" s="81"/>
      <c r="B4679" s="81"/>
    </row>
    <row r="4680" spans="1:2" ht="41.25" customHeight="1" x14ac:dyDescent="0.25">
      <c r="A4680" s="81"/>
      <c r="B4680" s="81"/>
    </row>
    <row r="4681" spans="1:2" ht="41.25" customHeight="1" x14ac:dyDescent="0.25">
      <c r="A4681" s="81"/>
      <c r="B4681" s="81"/>
    </row>
    <row r="4682" spans="1:2" ht="41.25" customHeight="1" x14ac:dyDescent="0.25">
      <c r="A4682" s="81"/>
      <c r="B4682" s="81"/>
    </row>
    <row r="4683" spans="1:2" ht="41.25" customHeight="1" x14ac:dyDescent="0.25">
      <c r="A4683" s="81"/>
      <c r="B4683" s="81"/>
    </row>
    <row r="4684" spans="1:2" ht="41.25" customHeight="1" x14ac:dyDescent="0.25">
      <c r="A4684" s="81"/>
      <c r="B4684" s="81"/>
    </row>
    <row r="4685" spans="1:2" ht="41.25" customHeight="1" x14ac:dyDescent="0.25">
      <c r="A4685" s="81"/>
      <c r="B4685" s="81"/>
    </row>
    <row r="4686" spans="1:2" ht="41.25" customHeight="1" x14ac:dyDescent="0.25">
      <c r="A4686" s="81"/>
      <c r="B4686" s="81"/>
    </row>
    <row r="4687" spans="1:2" ht="41.25" customHeight="1" x14ac:dyDescent="0.25">
      <c r="A4687" s="81"/>
      <c r="B4687" s="81"/>
    </row>
    <row r="4688" spans="1:2" ht="41.25" customHeight="1" x14ac:dyDescent="0.25">
      <c r="A4688" s="81"/>
      <c r="B4688" s="81"/>
    </row>
    <row r="4689" spans="1:2" ht="41.25" customHeight="1" x14ac:dyDescent="0.25">
      <c r="A4689" s="81"/>
      <c r="B4689" s="81"/>
    </row>
    <row r="4690" spans="1:2" ht="41.25" customHeight="1" x14ac:dyDescent="0.25">
      <c r="A4690" s="81"/>
      <c r="B4690" s="81"/>
    </row>
    <row r="4691" spans="1:2" ht="41.25" customHeight="1" x14ac:dyDescent="0.25">
      <c r="A4691" s="81"/>
      <c r="B4691" s="81"/>
    </row>
    <row r="4692" spans="1:2" ht="41.25" customHeight="1" x14ac:dyDescent="0.25">
      <c r="A4692" s="81"/>
      <c r="B4692" s="81"/>
    </row>
    <row r="4693" spans="1:2" ht="41.25" customHeight="1" x14ac:dyDescent="0.25">
      <c r="A4693" s="81"/>
      <c r="B4693" s="81"/>
    </row>
    <row r="4694" spans="1:2" ht="41.25" customHeight="1" x14ac:dyDescent="0.25">
      <c r="A4694" s="81"/>
      <c r="B4694" s="81"/>
    </row>
    <row r="4695" spans="1:2" ht="41.25" customHeight="1" x14ac:dyDescent="0.25">
      <c r="A4695" s="81"/>
      <c r="B4695" s="81"/>
    </row>
    <row r="4696" spans="1:2" ht="41.25" customHeight="1" x14ac:dyDescent="0.25">
      <c r="A4696" s="81"/>
      <c r="B4696" s="81"/>
    </row>
    <row r="4697" spans="1:2" ht="41.25" customHeight="1" x14ac:dyDescent="0.25">
      <c r="A4697" s="81"/>
      <c r="B4697" s="81"/>
    </row>
    <row r="4698" spans="1:2" ht="41.25" customHeight="1" x14ac:dyDescent="0.25">
      <c r="A4698" s="81"/>
      <c r="B4698" s="81"/>
    </row>
    <row r="4699" spans="1:2" ht="41.25" customHeight="1" x14ac:dyDescent="0.25">
      <c r="A4699" s="81"/>
      <c r="B4699" s="81"/>
    </row>
    <row r="4700" spans="1:2" ht="41.25" customHeight="1" x14ac:dyDescent="0.25">
      <c r="A4700" s="81"/>
      <c r="B4700" s="81"/>
    </row>
    <row r="4701" spans="1:2" ht="41.25" customHeight="1" x14ac:dyDescent="0.25">
      <c r="A4701" s="81"/>
      <c r="B4701" s="81"/>
    </row>
    <row r="4702" spans="1:2" ht="41.25" customHeight="1" x14ac:dyDescent="0.25">
      <c r="A4702" s="81"/>
      <c r="B4702" s="81"/>
    </row>
    <row r="4703" spans="1:2" ht="41.25" customHeight="1" x14ac:dyDescent="0.25">
      <c r="A4703" s="81"/>
      <c r="B4703" s="81"/>
    </row>
    <row r="4704" spans="1:2" ht="41.25" customHeight="1" x14ac:dyDescent="0.25">
      <c r="A4704" s="81"/>
      <c r="B4704" s="81"/>
    </row>
    <row r="4705" spans="1:2" ht="41.25" customHeight="1" x14ac:dyDescent="0.25">
      <c r="A4705" s="81"/>
      <c r="B4705" s="81"/>
    </row>
    <row r="4706" spans="1:2" ht="41.25" customHeight="1" x14ac:dyDescent="0.25">
      <c r="A4706" s="81"/>
      <c r="B4706" s="81"/>
    </row>
    <row r="4707" spans="1:2" ht="41.25" customHeight="1" x14ac:dyDescent="0.25">
      <c r="A4707" s="81"/>
      <c r="B4707" s="81"/>
    </row>
    <row r="4708" spans="1:2" ht="41.25" customHeight="1" x14ac:dyDescent="0.25">
      <c r="A4708" s="81"/>
      <c r="B4708" s="81"/>
    </row>
    <row r="4709" spans="1:2" ht="41.25" customHeight="1" x14ac:dyDescent="0.25">
      <c r="A4709" s="81"/>
      <c r="B4709" s="81"/>
    </row>
    <row r="4710" spans="1:2" ht="41.25" customHeight="1" x14ac:dyDescent="0.25">
      <c r="A4710" s="81"/>
      <c r="B4710" s="81"/>
    </row>
    <row r="4711" spans="1:2" ht="41.25" customHeight="1" x14ac:dyDescent="0.25">
      <c r="A4711" s="81"/>
      <c r="B4711" s="81"/>
    </row>
    <row r="4712" spans="1:2" ht="41.25" customHeight="1" x14ac:dyDescent="0.25">
      <c r="A4712" s="81"/>
      <c r="B4712" s="81"/>
    </row>
    <row r="4713" spans="1:2" ht="41.25" customHeight="1" x14ac:dyDescent="0.25">
      <c r="A4713" s="81"/>
      <c r="B4713" s="81"/>
    </row>
    <row r="4714" spans="1:2" ht="41.25" customHeight="1" x14ac:dyDescent="0.25">
      <c r="A4714" s="81"/>
      <c r="B4714" s="81"/>
    </row>
    <row r="4715" spans="1:2" ht="41.25" customHeight="1" x14ac:dyDescent="0.25">
      <c r="A4715" s="81"/>
      <c r="B4715" s="81"/>
    </row>
    <row r="4716" spans="1:2" ht="41.25" customHeight="1" x14ac:dyDescent="0.25">
      <c r="A4716" s="81"/>
      <c r="B4716" s="81"/>
    </row>
    <row r="4717" spans="1:2" ht="41.25" customHeight="1" x14ac:dyDescent="0.25">
      <c r="A4717" s="81"/>
      <c r="B4717" s="81"/>
    </row>
    <row r="4718" spans="1:2" ht="41.25" customHeight="1" x14ac:dyDescent="0.25">
      <c r="A4718" s="81"/>
      <c r="B4718" s="81"/>
    </row>
    <row r="4719" spans="1:2" ht="41.25" customHeight="1" x14ac:dyDescent="0.25">
      <c r="A4719" s="81"/>
      <c r="B4719" s="81"/>
    </row>
    <row r="4720" spans="1:2" ht="41.25" customHeight="1" x14ac:dyDescent="0.25">
      <c r="A4720" s="81"/>
      <c r="B4720" s="81"/>
    </row>
    <row r="4721" spans="1:2" ht="41.25" customHeight="1" x14ac:dyDescent="0.25">
      <c r="A4721" s="81"/>
      <c r="B4721" s="81"/>
    </row>
    <row r="4722" spans="1:2" ht="41.25" customHeight="1" x14ac:dyDescent="0.25">
      <c r="A4722" s="81"/>
      <c r="B4722" s="81"/>
    </row>
    <row r="4723" spans="1:2" ht="41.25" customHeight="1" x14ac:dyDescent="0.25">
      <c r="A4723" s="81"/>
      <c r="B4723" s="81"/>
    </row>
    <row r="4724" spans="1:2" ht="41.25" customHeight="1" x14ac:dyDescent="0.25">
      <c r="A4724" s="81"/>
      <c r="B4724" s="81"/>
    </row>
    <row r="4725" spans="1:2" ht="41.25" customHeight="1" x14ac:dyDescent="0.25">
      <c r="A4725" s="81"/>
      <c r="B4725" s="81"/>
    </row>
    <row r="4726" spans="1:2" ht="41.25" customHeight="1" x14ac:dyDescent="0.25">
      <c r="A4726" s="81"/>
      <c r="B4726" s="81"/>
    </row>
    <row r="4727" spans="1:2" ht="41.25" customHeight="1" x14ac:dyDescent="0.25">
      <c r="A4727" s="81"/>
      <c r="B4727" s="81"/>
    </row>
    <row r="4728" spans="1:2" ht="41.25" customHeight="1" x14ac:dyDescent="0.25">
      <c r="A4728" s="81"/>
      <c r="B4728" s="81"/>
    </row>
    <row r="4729" spans="1:2" ht="41.25" customHeight="1" x14ac:dyDescent="0.25">
      <c r="A4729" s="81"/>
      <c r="B4729" s="81"/>
    </row>
    <row r="4730" spans="1:2" ht="41.25" customHeight="1" x14ac:dyDescent="0.25">
      <c r="A4730" s="81"/>
      <c r="B4730" s="81"/>
    </row>
    <row r="4731" spans="1:2" ht="41.25" customHeight="1" x14ac:dyDescent="0.25">
      <c r="A4731" s="81"/>
      <c r="B4731" s="81"/>
    </row>
    <row r="4732" spans="1:2" ht="41.25" customHeight="1" x14ac:dyDescent="0.25">
      <c r="A4732" s="81"/>
      <c r="B4732" s="81"/>
    </row>
    <row r="4733" spans="1:2" ht="41.25" customHeight="1" x14ac:dyDescent="0.25">
      <c r="A4733" s="81"/>
      <c r="B4733" s="81"/>
    </row>
    <row r="4734" spans="1:2" ht="41.25" customHeight="1" x14ac:dyDescent="0.25">
      <c r="A4734" s="81"/>
      <c r="B4734" s="81"/>
    </row>
    <row r="4735" spans="1:2" ht="41.25" customHeight="1" x14ac:dyDescent="0.25">
      <c r="A4735" s="81"/>
      <c r="B4735" s="81"/>
    </row>
    <row r="4736" spans="1:2" ht="41.25" customHeight="1" x14ac:dyDescent="0.25">
      <c r="A4736" s="81"/>
      <c r="B4736" s="81"/>
    </row>
    <row r="4737" spans="1:2" ht="41.25" customHeight="1" x14ac:dyDescent="0.25">
      <c r="A4737" s="81"/>
      <c r="B4737" s="81"/>
    </row>
    <row r="4738" spans="1:2" ht="41.25" customHeight="1" x14ac:dyDescent="0.25">
      <c r="A4738" s="81"/>
      <c r="B4738" s="81"/>
    </row>
    <row r="4739" spans="1:2" ht="41.25" customHeight="1" x14ac:dyDescent="0.25">
      <c r="A4739" s="81"/>
      <c r="B4739" s="81"/>
    </row>
    <row r="4740" spans="1:2" ht="41.25" customHeight="1" x14ac:dyDescent="0.25">
      <c r="A4740" s="81"/>
      <c r="B4740" s="81"/>
    </row>
    <row r="4741" spans="1:2" ht="41.25" customHeight="1" x14ac:dyDescent="0.25">
      <c r="A4741" s="81"/>
      <c r="B4741" s="81"/>
    </row>
    <row r="4742" spans="1:2" ht="41.25" customHeight="1" x14ac:dyDescent="0.25">
      <c r="A4742" s="81"/>
      <c r="B4742" s="81"/>
    </row>
    <row r="4743" spans="1:2" ht="41.25" customHeight="1" x14ac:dyDescent="0.25">
      <c r="A4743" s="81"/>
      <c r="B4743" s="81"/>
    </row>
    <row r="4744" spans="1:2" ht="41.25" customHeight="1" x14ac:dyDescent="0.25">
      <c r="A4744" s="81"/>
      <c r="B4744" s="81"/>
    </row>
    <row r="4745" spans="1:2" ht="41.25" customHeight="1" x14ac:dyDescent="0.25">
      <c r="A4745" s="81"/>
      <c r="B4745" s="81"/>
    </row>
    <row r="4746" spans="1:2" ht="41.25" customHeight="1" x14ac:dyDescent="0.25">
      <c r="A4746" s="81"/>
      <c r="B4746" s="81"/>
    </row>
    <row r="4747" spans="1:2" ht="41.25" customHeight="1" x14ac:dyDescent="0.25">
      <c r="A4747" s="81"/>
      <c r="B4747" s="81"/>
    </row>
    <row r="4748" spans="1:2" ht="41.25" customHeight="1" x14ac:dyDescent="0.25">
      <c r="A4748" s="81"/>
      <c r="B4748" s="81"/>
    </row>
    <row r="4749" spans="1:2" ht="41.25" customHeight="1" x14ac:dyDescent="0.25">
      <c r="A4749" s="81"/>
      <c r="B4749" s="81"/>
    </row>
    <row r="4750" spans="1:2" ht="41.25" customHeight="1" x14ac:dyDescent="0.25">
      <c r="A4750" s="81"/>
      <c r="B4750" s="81"/>
    </row>
    <row r="4751" spans="1:2" ht="41.25" customHeight="1" x14ac:dyDescent="0.25">
      <c r="A4751" s="81"/>
      <c r="B4751" s="81"/>
    </row>
    <row r="4752" spans="1:2" ht="41.25" customHeight="1" x14ac:dyDescent="0.25">
      <c r="A4752" s="81"/>
      <c r="B4752" s="81"/>
    </row>
    <row r="4753" spans="1:2" ht="41.25" customHeight="1" x14ac:dyDescent="0.25">
      <c r="A4753" s="81"/>
      <c r="B4753" s="81"/>
    </row>
    <row r="4754" spans="1:2" ht="41.25" customHeight="1" x14ac:dyDescent="0.25">
      <c r="A4754" s="81"/>
      <c r="B4754" s="81"/>
    </row>
    <row r="4755" spans="1:2" ht="41.25" customHeight="1" x14ac:dyDescent="0.25">
      <c r="A4755" s="81"/>
      <c r="B4755" s="81"/>
    </row>
    <row r="4756" spans="1:2" ht="41.25" customHeight="1" x14ac:dyDescent="0.25">
      <c r="A4756" s="81"/>
      <c r="B4756" s="81"/>
    </row>
    <row r="4757" spans="1:2" ht="41.25" customHeight="1" x14ac:dyDescent="0.25">
      <c r="A4757" s="81"/>
      <c r="B4757" s="81"/>
    </row>
    <row r="4758" spans="1:2" ht="41.25" customHeight="1" x14ac:dyDescent="0.25">
      <c r="A4758" s="81"/>
      <c r="B4758" s="81"/>
    </row>
    <row r="4759" spans="1:2" ht="41.25" customHeight="1" x14ac:dyDescent="0.25">
      <c r="A4759" s="81"/>
      <c r="B4759" s="81"/>
    </row>
    <row r="4760" spans="1:2" ht="41.25" customHeight="1" x14ac:dyDescent="0.25">
      <c r="A4760" s="81"/>
      <c r="B4760" s="81"/>
    </row>
    <row r="4761" spans="1:2" ht="41.25" customHeight="1" x14ac:dyDescent="0.25">
      <c r="A4761" s="81"/>
      <c r="B4761" s="81"/>
    </row>
    <row r="4762" spans="1:2" ht="41.25" customHeight="1" x14ac:dyDescent="0.25">
      <c r="A4762" s="81"/>
      <c r="B4762" s="81"/>
    </row>
    <row r="4763" spans="1:2" ht="41.25" customHeight="1" x14ac:dyDescent="0.25">
      <c r="A4763" s="81"/>
      <c r="B4763" s="81"/>
    </row>
    <row r="4764" spans="1:2" ht="41.25" customHeight="1" x14ac:dyDescent="0.25">
      <c r="A4764" s="81"/>
      <c r="B4764" s="81"/>
    </row>
    <row r="4765" spans="1:2" ht="41.25" customHeight="1" x14ac:dyDescent="0.25">
      <c r="A4765" s="81"/>
      <c r="B4765" s="81"/>
    </row>
    <row r="4766" spans="1:2" ht="41.25" customHeight="1" x14ac:dyDescent="0.25">
      <c r="A4766" s="81"/>
      <c r="B4766" s="81"/>
    </row>
    <row r="4767" spans="1:2" ht="41.25" customHeight="1" x14ac:dyDescent="0.25">
      <c r="A4767" s="81"/>
      <c r="B4767" s="81"/>
    </row>
    <row r="4768" spans="1:2" ht="41.25" customHeight="1" x14ac:dyDescent="0.25">
      <c r="A4768" s="81"/>
      <c r="B4768" s="81"/>
    </row>
    <row r="4769" spans="1:2" ht="41.25" customHeight="1" x14ac:dyDescent="0.25">
      <c r="A4769" s="81"/>
      <c r="B4769" s="81"/>
    </row>
    <row r="4770" spans="1:2" ht="41.25" customHeight="1" x14ac:dyDescent="0.25">
      <c r="A4770" s="81"/>
      <c r="B4770" s="81"/>
    </row>
    <row r="4771" spans="1:2" ht="41.25" customHeight="1" x14ac:dyDescent="0.25">
      <c r="A4771" s="81"/>
      <c r="B4771" s="81"/>
    </row>
    <row r="4772" spans="1:2" ht="41.25" customHeight="1" x14ac:dyDescent="0.25">
      <c r="A4772" s="81"/>
      <c r="B4772" s="81"/>
    </row>
    <row r="4773" spans="1:2" ht="41.25" customHeight="1" x14ac:dyDescent="0.25">
      <c r="A4773" s="81"/>
      <c r="B4773" s="81"/>
    </row>
    <row r="4774" spans="1:2" ht="41.25" customHeight="1" x14ac:dyDescent="0.25">
      <c r="A4774" s="81"/>
      <c r="B4774" s="81"/>
    </row>
    <row r="4775" spans="1:2" ht="41.25" customHeight="1" x14ac:dyDescent="0.25">
      <c r="A4775" s="81"/>
      <c r="B4775" s="81"/>
    </row>
    <row r="4776" spans="1:2" ht="41.25" customHeight="1" x14ac:dyDescent="0.25">
      <c r="A4776" s="81"/>
      <c r="B4776" s="81"/>
    </row>
    <row r="4777" spans="1:2" ht="41.25" customHeight="1" x14ac:dyDescent="0.25">
      <c r="A4777" s="81"/>
      <c r="B4777" s="81"/>
    </row>
    <row r="4778" spans="1:2" ht="41.25" customHeight="1" x14ac:dyDescent="0.25">
      <c r="A4778" s="81"/>
      <c r="B4778" s="81"/>
    </row>
    <row r="4779" spans="1:2" ht="41.25" customHeight="1" x14ac:dyDescent="0.25">
      <c r="A4779" s="81"/>
      <c r="B4779" s="81"/>
    </row>
    <row r="4780" spans="1:2" ht="41.25" customHeight="1" x14ac:dyDescent="0.25">
      <c r="A4780" s="81"/>
      <c r="B4780" s="81"/>
    </row>
    <row r="4781" spans="1:2" ht="41.25" customHeight="1" x14ac:dyDescent="0.25">
      <c r="A4781" s="81"/>
      <c r="B4781" s="81"/>
    </row>
    <row r="4782" spans="1:2" ht="41.25" customHeight="1" x14ac:dyDescent="0.25">
      <c r="A4782" s="81"/>
      <c r="B4782" s="81"/>
    </row>
    <row r="4783" spans="1:2" ht="41.25" customHeight="1" x14ac:dyDescent="0.25">
      <c r="A4783" s="81"/>
      <c r="B4783" s="81"/>
    </row>
    <row r="4784" spans="1:2" ht="41.25" customHeight="1" x14ac:dyDescent="0.25">
      <c r="A4784" s="81"/>
      <c r="B4784" s="81"/>
    </row>
    <row r="4785" spans="1:2" ht="41.25" customHeight="1" x14ac:dyDescent="0.25">
      <c r="A4785" s="81"/>
      <c r="B4785" s="81"/>
    </row>
    <row r="4786" spans="1:2" ht="41.25" customHeight="1" x14ac:dyDescent="0.25">
      <c r="A4786" s="81"/>
      <c r="B4786" s="81"/>
    </row>
    <row r="4787" spans="1:2" ht="41.25" customHeight="1" x14ac:dyDescent="0.25">
      <c r="A4787" s="81"/>
      <c r="B4787" s="81"/>
    </row>
    <row r="4788" spans="1:2" ht="41.25" customHeight="1" x14ac:dyDescent="0.25">
      <c r="A4788" s="81"/>
      <c r="B4788" s="81"/>
    </row>
    <row r="4789" spans="1:2" ht="41.25" customHeight="1" x14ac:dyDescent="0.25">
      <c r="A4789" s="81"/>
      <c r="B4789" s="81"/>
    </row>
    <row r="4790" spans="1:2" ht="41.25" customHeight="1" x14ac:dyDescent="0.25">
      <c r="A4790" s="81"/>
      <c r="B4790" s="81"/>
    </row>
    <row r="4791" spans="1:2" ht="41.25" customHeight="1" x14ac:dyDescent="0.25">
      <c r="A4791" s="81"/>
      <c r="B4791" s="81"/>
    </row>
    <row r="4792" spans="1:2" ht="41.25" customHeight="1" x14ac:dyDescent="0.25">
      <c r="A4792" s="81"/>
      <c r="B4792" s="81"/>
    </row>
    <row r="4793" spans="1:2" ht="41.25" customHeight="1" x14ac:dyDescent="0.25">
      <c r="A4793" s="81"/>
      <c r="B4793" s="81"/>
    </row>
    <row r="4794" spans="1:2" ht="41.25" customHeight="1" x14ac:dyDescent="0.25">
      <c r="A4794" s="81"/>
      <c r="B4794" s="81"/>
    </row>
    <row r="4795" spans="1:2" ht="41.25" customHeight="1" x14ac:dyDescent="0.25">
      <c r="A4795" s="81"/>
      <c r="B4795" s="81"/>
    </row>
    <row r="4796" spans="1:2" ht="41.25" customHeight="1" x14ac:dyDescent="0.25">
      <c r="A4796" s="81"/>
      <c r="B4796" s="81"/>
    </row>
    <row r="4797" spans="1:2" ht="41.25" customHeight="1" x14ac:dyDescent="0.25">
      <c r="A4797" s="81"/>
      <c r="B4797" s="81"/>
    </row>
    <row r="4798" spans="1:2" ht="41.25" customHeight="1" x14ac:dyDescent="0.25">
      <c r="A4798" s="81"/>
      <c r="B4798" s="81"/>
    </row>
    <row r="4799" spans="1:2" ht="41.25" customHeight="1" x14ac:dyDescent="0.25">
      <c r="A4799" s="81"/>
      <c r="B4799" s="81"/>
    </row>
    <row r="4800" spans="1:2" ht="41.25" customHeight="1" x14ac:dyDescent="0.25">
      <c r="A4800" s="81"/>
      <c r="B4800" s="81"/>
    </row>
    <row r="4801" spans="1:2" ht="41.25" customHeight="1" x14ac:dyDescent="0.25">
      <c r="A4801" s="81"/>
      <c r="B4801" s="81"/>
    </row>
    <row r="4802" spans="1:2" ht="41.25" customHeight="1" x14ac:dyDescent="0.25">
      <c r="A4802" s="81"/>
      <c r="B4802" s="81"/>
    </row>
    <row r="4803" spans="1:2" ht="41.25" customHeight="1" x14ac:dyDescent="0.25">
      <c r="A4803" s="81"/>
      <c r="B4803" s="81"/>
    </row>
    <row r="4804" spans="1:2" ht="41.25" customHeight="1" x14ac:dyDescent="0.25">
      <c r="A4804" s="81"/>
      <c r="B4804" s="81"/>
    </row>
    <row r="4805" spans="1:2" ht="41.25" customHeight="1" x14ac:dyDescent="0.25">
      <c r="A4805" s="81"/>
      <c r="B4805" s="81"/>
    </row>
    <row r="4806" spans="1:2" ht="41.25" customHeight="1" x14ac:dyDescent="0.25">
      <c r="A4806" s="81"/>
      <c r="B4806" s="81"/>
    </row>
    <row r="4807" spans="1:2" ht="41.25" customHeight="1" x14ac:dyDescent="0.25">
      <c r="A4807" s="81"/>
      <c r="B4807" s="81"/>
    </row>
    <row r="4808" spans="1:2" ht="41.25" customHeight="1" x14ac:dyDescent="0.25">
      <c r="A4808" s="81"/>
      <c r="B4808" s="81"/>
    </row>
    <row r="4809" spans="1:2" ht="41.25" customHeight="1" x14ac:dyDescent="0.25">
      <c r="A4809" s="81"/>
      <c r="B4809" s="81"/>
    </row>
    <row r="4810" spans="1:2" ht="41.25" customHeight="1" x14ac:dyDescent="0.25">
      <c r="A4810" s="81"/>
      <c r="B4810" s="81"/>
    </row>
    <row r="4811" spans="1:2" ht="41.25" customHeight="1" x14ac:dyDescent="0.25">
      <c r="A4811" s="81"/>
      <c r="B4811" s="81"/>
    </row>
    <row r="4812" spans="1:2" ht="41.25" customHeight="1" x14ac:dyDescent="0.25">
      <c r="A4812" s="81"/>
      <c r="B4812" s="81"/>
    </row>
    <row r="4813" spans="1:2" ht="41.25" customHeight="1" x14ac:dyDescent="0.25">
      <c r="A4813" s="81"/>
      <c r="B4813" s="81"/>
    </row>
    <row r="4814" spans="1:2" ht="41.25" customHeight="1" x14ac:dyDescent="0.25">
      <c r="A4814" s="81"/>
      <c r="B4814" s="81"/>
    </row>
    <row r="4815" spans="1:2" ht="41.25" customHeight="1" x14ac:dyDescent="0.25">
      <c r="A4815" s="81"/>
      <c r="B4815" s="81"/>
    </row>
    <row r="4816" spans="1:2" ht="41.25" customHeight="1" x14ac:dyDescent="0.25">
      <c r="A4816" s="81"/>
      <c r="B4816" s="81"/>
    </row>
    <row r="4817" spans="1:2" ht="41.25" customHeight="1" x14ac:dyDescent="0.25">
      <c r="A4817" s="81"/>
      <c r="B4817" s="81"/>
    </row>
    <row r="4818" spans="1:2" ht="41.25" customHeight="1" x14ac:dyDescent="0.25">
      <c r="A4818" s="81"/>
      <c r="B4818" s="81"/>
    </row>
    <row r="4819" spans="1:2" ht="41.25" customHeight="1" x14ac:dyDescent="0.25">
      <c r="A4819" s="81"/>
      <c r="B4819" s="81"/>
    </row>
    <row r="4820" spans="1:2" ht="41.25" customHeight="1" x14ac:dyDescent="0.25">
      <c r="A4820" s="81"/>
      <c r="B4820" s="81"/>
    </row>
    <row r="4821" spans="1:2" ht="41.25" customHeight="1" x14ac:dyDescent="0.25">
      <c r="A4821" s="81"/>
      <c r="B4821" s="81"/>
    </row>
    <row r="4822" spans="1:2" ht="41.25" customHeight="1" x14ac:dyDescent="0.25">
      <c r="A4822" s="81"/>
      <c r="B4822" s="81"/>
    </row>
    <row r="4823" spans="1:2" ht="41.25" customHeight="1" x14ac:dyDescent="0.25">
      <c r="A4823" s="81"/>
      <c r="B4823" s="81"/>
    </row>
    <row r="4824" spans="1:2" ht="41.25" customHeight="1" x14ac:dyDescent="0.25">
      <c r="A4824" s="81"/>
      <c r="B4824" s="81"/>
    </row>
    <row r="4825" spans="1:2" ht="41.25" customHeight="1" x14ac:dyDescent="0.25">
      <c r="A4825" s="81"/>
      <c r="B4825" s="81"/>
    </row>
    <row r="4826" spans="1:2" ht="41.25" customHeight="1" x14ac:dyDescent="0.25">
      <c r="A4826" s="81"/>
      <c r="B4826" s="81"/>
    </row>
    <row r="4827" spans="1:2" ht="41.25" customHeight="1" x14ac:dyDescent="0.25">
      <c r="A4827" s="81"/>
      <c r="B4827" s="81"/>
    </row>
    <row r="4828" spans="1:2" ht="41.25" customHeight="1" x14ac:dyDescent="0.25">
      <c r="A4828" s="81"/>
      <c r="B4828" s="81"/>
    </row>
    <row r="4829" spans="1:2" ht="41.25" customHeight="1" x14ac:dyDescent="0.25">
      <c r="A4829" s="81"/>
      <c r="B4829" s="81"/>
    </row>
    <row r="4830" spans="1:2" ht="41.25" customHeight="1" x14ac:dyDescent="0.25">
      <c r="A4830" s="81"/>
      <c r="B4830" s="81"/>
    </row>
    <row r="4831" spans="1:2" ht="41.25" customHeight="1" x14ac:dyDescent="0.25">
      <c r="A4831" s="81"/>
      <c r="B4831" s="81"/>
    </row>
    <row r="4832" spans="1:2" ht="41.25" customHeight="1" x14ac:dyDescent="0.25">
      <c r="A4832" s="81"/>
      <c r="B4832" s="81"/>
    </row>
    <row r="4833" spans="1:2" ht="41.25" customHeight="1" x14ac:dyDescent="0.25">
      <c r="A4833" s="81"/>
      <c r="B4833" s="81"/>
    </row>
    <row r="4834" spans="1:2" ht="41.25" customHeight="1" x14ac:dyDescent="0.25">
      <c r="A4834" s="81"/>
      <c r="B4834" s="81"/>
    </row>
    <row r="4835" spans="1:2" ht="41.25" customHeight="1" x14ac:dyDescent="0.25">
      <c r="A4835" s="81"/>
      <c r="B4835" s="81"/>
    </row>
    <row r="4836" spans="1:2" ht="41.25" customHeight="1" x14ac:dyDescent="0.25">
      <c r="A4836" s="81"/>
      <c r="B4836" s="81"/>
    </row>
    <row r="4837" spans="1:2" ht="41.25" customHeight="1" x14ac:dyDescent="0.25">
      <c r="A4837" s="81"/>
      <c r="B4837" s="81"/>
    </row>
    <row r="4838" spans="1:2" ht="41.25" customHeight="1" x14ac:dyDescent="0.25">
      <c r="A4838" s="81"/>
      <c r="B4838" s="81"/>
    </row>
    <row r="4839" spans="1:2" ht="41.25" customHeight="1" x14ac:dyDescent="0.25">
      <c r="A4839" s="81"/>
      <c r="B4839" s="81"/>
    </row>
    <row r="4840" spans="1:2" ht="41.25" customHeight="1" x14ac:dyDescent="0.25">
      <c r="A4840" s="81"/>
      <c r="B4840" s="81"/>
    </row>
    <row r="4841" spans="1:2" ht="41.25" customHeight="1" x14ac:dyDescent="0.25">
      <c r="A4841" s="81"/>
      <c r="B4841" s="81"/>
    </row>
    <row r="4842" spans="1:2" ht="41.25" customHeight="1" x14ac:dyDescent="0.25">
      <c r="A4842" s="81"/>
      <c r="B4842" s="81"/>
    </row>
    <row r="4843" spans="1:2" ht="41.25" customHeight="1" x14ac:dyDescent="0.25">
      <c r="A4843" s="81"/>
      <c r="B4843" s="81"/>
    </row>
    <row r="4844" spans="1:2" ht="41.25" customHeight="1" x14ac:dyDescent="0.25">
      <c r="A4844" s="81"/>
      <c r="B4844" s="81"/>
    </row>
    <row r="4845" spans="1:2" ht="41.25" customHeight="1" x14ac:dyDescent="0.25">
      <c r="A4845" s="81"/>
      <c r="B4845" s="81"/>
    </row>
    <row r="4846" spans="1:2" ht="41.25" customHeight="1" x14ac:dyDescent="0.25">
      <c r="A4846" s="81"/>
      <c r="B4846" s="81"/>
    </row>
    <row r="4847" spans="1:2" ht="41.25" customHeight="1" x14ac:dyDescent="0.25">
      <c r="A4847" s="81"/>
      <c r="B4847" s="81"/>
    </row>
    <row r="4848" spans="1:2" ht="41.25" customHeight="1" x14ac:dyDescent="0.25">
      <c r="A4848" s="81"/>
      <c r="B4848" s="81"/>
    </row>
    <row r="4849" spans="1:2" ht="41.25" customHeight="1" x14ac:dyDescent="0.25">
      <c r="A4849" s="81"/>
      <c r="B4849" s="81"/>
    </row>
    <row r="4850" spans="1:2" ht="41.25" customHeight="1" x14ac:dyDescent="0.25">
      <c r="A4850" s="81"/>
      <c r="B4850" s="81"/>
    </row>
    <row r="4851" spans="1:2" ht="41.25" customHeight="1" x14ac:dyDescent="0.25">
      <c r="A4851" s="81"/>
      <c r="B4851" s="81"/>
    </row>
    <row r="4852" spans="1:2" ht="41.25" customHeight="1" x14ac:dyDescent="0.25">
      <c r="A4852" s="81"/>
      <c r="B4852" s="81"/>
    </row>
    <row r="4853" spans="1:2" ht="41.25" customHeight="1" x14ac:dyDescent="0.25">
      <c r="A4853" s="81"/>
      <c r="B4853" s="81"/>
    </row>
    <row r="4854" spans="1:2" ht="41.25" customHeight="1" x14ac:dyDescent="0.25">
      <c r="A4854" s="81"/>
      <c r="B4854" s="81"/>
    </row>
    <row r="4855" spans="1:2" ht="41.25" customHeight="1" x14ac:dyDescent="0.25">
      <c r="A4855" s="81"/>
      <c r="B4855" s="81"/>
    </row>
    <row r="4856" spans="1:2" ht="41.25" customHeight="1" x14ac:dyDescent="0.25">
      <c r="A4856" s="81"/>
      <c r="B4856" s="81"/>
    </row>
    <row r="4857" spans="1:2" ht="41.25" customHeight="1" x14ac:dyDescent="0.25">
      <c r="A4857" s="81"/>
      <c r="B4857" s="81"/>
    </row>
    <row r="4858" spans="1:2" ht="41.25" customHeight="1" x14ac:dyDescent="0.25">
      <c r="A4858" s="81"/>
      <c r="B4858" s="81"/>
    </row>
    <row r="4859" spans="1:2" ht="41.25" customHeight="1" x14ac:dyDescent="0.25">
      <c r="A4859" s="81"/>
      <c r="B4859" s="81"/>
    </row>
    <row r="4860" spans="1:2" ht="41.25" customHeight="1" x14ac:dyDescent="0.25">
      <c r="A4860" s="81"/>
      <c r="B4860" s="81"/>
    </row>
    <row r="4861" spans="1:2" ht="41.25" customHeight="1" x14ac:dyDescent="0.25">
      <c r="A4861" s="81"/>
      <c r="B4861" s="81"/>
    </row>
    <row r="4862" spans="1:2" ht="41.25" customHeight="1" x14ac:dyDescent="0.25">
      <c r="A4862" s="81"/>
      <c r="B4862" s="81"/>
    </row>
    <row r="4863" spans="1:2" ht="41.25" customHeight="1" x14ac:dyDescent="0.25">
      <c r="A4863" s="81"/>
      <c r="B4863" s="81"/>
    </row>
    <row r="4864" spans="1:2" ht="41.25" customHeight="1" x14ac:dyDescent="0.25">
      <c r="A4864" s="81"/>
      <c r="B4864" s="81"/>
    </row>
    <row r="4865" spans="1:2" ht="41.25" customHeight="1" x14ac:dyDescent="0.25">
      <c r="A4865" s="81"/>
      <c r="B4865" s="81"/>
    </row>
    <row r="4866" spans="1:2" ht="41.25" customHeight="1" x14ac:dyDescent="0.25">
      <c r="A4866" s="81"/>
      <c r="B4866" s="81"/>
    </row>
    <row r="4867" spans="1:2" ht="41.25" customHeight="1" x14ac:dyDescent="0.25">
      <c r="A4867" s="81"/>
      <c r="B4867" s="81"/>
    </row>
    <row r="4868" spans="1:2" ht="41.25" customHeight="1" x14ac:dyDescent="0.25">
      <c r="A4868" s="81"/>
      <c r="B4868" s="81"/>
    </row>
    <row r="4869" spans="1:2" ht="41.25" customHeight="1" x14ac:dyDescent="0.25">
      <c r="A4869" s="81"/>
      <c r="B4869" s="81"/>
    </row>
    <row r="4870" spans="1:2" ht="41.25" customHeight="1" x14ac:dyDescent="0.25">
      <c r="A4870" s="81"/>
      <c r="B4870" s="81"/>
    </row>
    <row r="4871" spans="1:2" ht="41.25" customHeight="1" x14ac:dyDescent="0.25">
      <c r="A4871" s="81"/>
      <c r="B4871" s="81"/>
    </row>
    <row r="4872" spans="1:2" ht="41.25" customHeight="1" x14ac:dyDescent="0.25">
      <c r="A4872" s="81"/>
      <c r="B4872" s="81"/>
    </row>
    <row r="4873" spans="1:2" ht="41.25" customHeight="1" x14ac:dyDescent="0.25">
      <c r="A4873" s="81"/>
      <c r="B4873" s="81"/>
    </row>
    <row r="4874" spans="1:2" ht="41.25" customHeight="1" x14ac:dyDescent="0.25">
      <c r="A4874" s="81"/>
      <c r="B4874" s="81"/>
    </row>
    <row r="4875" spans="1:2" ht="41.25" customHeight="1" x14ac:dyDescent="0.25">
      <c r="A4875" s="81"/>
      <c r="B4875" s="81"/>
    </row>
    <row r="4876" spans="1:2" ht="41.25" customHeight="1" x14ac:dyDescent="0.25">
      <c r="A4876" s="81"/>
      <c r="B4876" s="81"/>
    </row>
    <row r="4877" spans="1:2" ht="41.25" customHeight="1" x14ac:dyDescent="0.25">
      <c r="A4877" s="81"/>
      <c r="B4877" s="81"/>
    </row>
    <row r="4878" spans="1:2" ht="41.25" customHeight="1" x14ac:dyDescent="0.25">
      <c r="A4878" s="81"/>
      <c r="B4878" s="81"/>
    </row>
    <row r="4879" spans="1:2" ht="41.25" customHeight="1" x14ac:dyDescent="0.25">
      <c r="A4879" s="81"/>
      <c r="B4879" s="81"/>
    </row>
    <row r="4880" spans="1:2" ht="41.25" customHeight="1" x14ac:dyDescent="0.25">
      <c r="A4880" s="81"/>
      <c r="B4880" s="81"/>
    </row>
    <row r="4881" spans="1:2" ht="41.25" customHeight="1" x14ac:dyDescent="0.25">
      <c r="A4881" s="81"/>
      <c r="B4881" s="81"/>
    </row>
    <row r="4882" spans="1:2" ht="41.25" customHeight="1" x14ac:dyDescent="0.25">
      <c r="A4882" s="81"/>
      <c r="B4882" s="81"/>
    </row>
    <row r="4883" spans="1:2" ht="41.25" customHeight="1" x14ac:dyDescent="0.25">
      <c r="A4883" s="81"/>
      <c r="B4883" s="81"/>
    </row>
    <row r="4884" spans="1:2" ht="41.25" customHeight="1" x14ac:dyDescent="0.25">
      <c r="A4884" s="81"/>
      <c r="B4884" s="81"/>
    </row>
    <row r="4885" spans="1:2" ht="41.25" customHeight="1" x14ac:dyDescent="0.25">
      <c r="A4885" s="81"/>
      <c r="B4885" s="81"/>
    </row>
    <row r="4886" spans="1:2" ht="41.25" customHeight="1" x14ac:dyDescent="0.25">
      <c r="A4886" s="81"/>
      <c r="B4886" s="81"/>
    </row>
    <row r="4887" spans="1:2" ht="41.25" customHeight="1" x14ac:dyDescent="0.25">
      <c r="A4887" s="81"/>
      <c r="B4887" s="81"/>
    </row>
    <row r="4888" spans="1:2" ht="41.25" customHeight="1" x14ac:dyDescent="0.25">
      <c r="A4888" s="81"/>
      <c r="B4888" s="81"/>
    </row>
    <row r="4889" spans="1:2" ht="41.25" customHeight="1" x14ac:dyDescent="0.25">
      <c r="A4889" s="81"/>
      <c r="B4889" s="81"/>
    </row>
    <row r="4890" spans="1:2" ht="41.25" customHeight="1" x14ac:dyDescent="0.25">
      <c r="A4890" s="81"/>
      <c r="B4890" s="81"/>
    </row>
    <row r="4891" spans="1:2" ht="41.25" customHeight="1" x14ac:dyDescent="0.25">
      <c r="A4891" s="81"/>
      <c r="B4891" s="81"/>
    </row>
    <row r="4892" spans="1:2" ht="41.25" customHeight="1" x14ac:dyDescent="0.25">
      <c r="A4892" s="81"/>
      <c r="B4892" s="81"/>
    </row>
    <row r="4893" spans="1:2" ht="41.25" customHeight="1" x14ac:dyDescent="0.25">
      <c r="A4893" s="81"/>
      <c r="B4893" s="81"/>
    </row>
    <row r="4894" spans="1:2" ht="41.25" customHeight="1" x14ac:dyDescent="0.25">
      <c r="A4894" s="81"/>
      <c r="B4894" s="81"/>
    </row>
    <row r="4895" spans="1:2" ht="41.25" customHeight="1" x14ac:dyDescent="0.25">
      <c r="A4895" s="81"/>
      <c r="B4895" s="81"/>
    </row>
    <row r="4896" spans="1:2" ht="41.25" customHeight="1" x14ac:dyDescent="0.25">
      <c r="A4896" s="81"/>
      <c r="B4896" s="81"/>
    </row>
    <row r="4897" spans="1:2" ht="41.25" customHeight="1" x14ac:dyDescent="0.25">
      <c r="A4897" s="81"/>
      <c r="B4897" s="81"/>
    </row>
    <row r="4898" spans="1:2" ht="41.25" customHeight="1" x14ac:dyDescent="0.25">
      <c r="A4898" s="81"/>
      <c r="B4898" s="81"/>
    </row>
    <row r="4899" spans="1:2" ht="41.25" customHeight="1" x14ac:dyDescent="0.25">
      <c r="A4899" s="81"/>
      <c r="B4899" s="81"/>
    </row>
    <row r="4900" spans="1:2" ht="41.25" customHeight="1" x14ac:dyDescent="0.25">
      <c r="A4900" s="81"/>
      <c r="B4900" s="81"/>
    </row>
    <row r="4901" spans="1:2" ht="41.25" customHeight="1" x14ac:dyDescent="0.25">
      <c r="A4901" s="81"/>
      <c r="B4901" s="81"/>
    </row>
    <row r="4902" spans="1:2" ht="41.25" customHeight="1" x14ac:dyDescent="0.25">
      <c r="A4902" s="81"/>
      <c r="B4902" s="81"/>
    </row>
    <row r="4903" spans="1:2" ht="41.25" customHeight="1" x14ac:dyDescent="0.25">
      <c r="A4903" s="81"/>
      <c r="B4903" s="81"/>
    </row>
    <row r="4904" spans="1:2" ht="41.25" customHeight="1" x14ac:dyDescent="0.25">
      <c r="A4904" s="81"/>
      <c r="B4904" s="81"/>
    </row>
    <row r="4905" spans="1:2" ht="41.25" customHeight="1" x14ac:dyDescent="0.25">
      <c r="A4905" s="81"/>
      <c r="B4905" s="81"/>
    </row>
    <row r="4906" spans="1:2" ht="41.25" customHeight="1" x14ac:dyDescent="0.25">
      <c r="A4906" s="81"/>
      <c r="B4906" s="81"/>
    </row>
    <row r="4907" spans="1:2" ht="41.25" customHeight="1" x14ac:dyDescent="0.25">
      <c r="A4907" s="81"/>
      <c r="B4907" s="81"/>
    </row>
    <row r="4908" spans="1:2" ht="41.25" customHeight="1" x14ac:dyDescent="0.25">
      <c r="A4908" s="81"/>
      <c r="B4908" s="81"/>
    </row>
    <row r="4909" spans="1:2" ht="41.25" customHeight="1" x14ac:dyDescent="0.25">
      <c r="A4909" s="81"/>
      <c r="B4909" s="81"/>
    </row>
    <row r="4910" spans="1:2" ht="41.25" customHeight="1" x14ac:dyDescent="0.25">
      <c r="A4910" s="81"/>
      <c r="B4910" s="81"/>
    </row>
    <row r="4911" spans="1:2" ht="41.25" customHeight="1" x14ac:dyDescent="0.25">
      <c r="A4911" s="81"/>
      <c r="B4911" s="81"/>
    </row>
    <row r="4912" spans="1:2" ht="41.25" customHeight="1" x14ac:dyDescent="0.25">
      <c r="A4912" s="81"/>
      <c r="B4912" s="81"/>
    </row>
    <row r="4913" spans="1:2" ht="41.25" customHeight="1" x14ac:dyDescent="0.25">
      <c r="A4913" s="81"/>
      <c r="B4913" s="81"/>
    </row>
    <row r="4914" spans="1:2" ht="41.25" customHeight="1" x14ac:dyDescent="0.25">
      <c r="A4914" s="81"/>
      <c r="B4914" s="81"/>
    </row>
    <row r="4915" spans="1:2" ht="41.25" customHeight="1" x14ac:dyDescent="0.25">
      <c r="A4915" s="81"/>
      <c r="B4915" s="81"/>
    </row>
    <row r="4916" spans="1:2" ht="41.25" customHeight="1" x14ac:dyDescent="0.25">
      <c r="A4916" s="81"/>
      <c r="B4916" s="81"/>
    </row>
    <row r="4917" spans="1:2" ht="41.25" customHeight="1" x14ac:dyDescent="0.25">
      <c r="A4917" s="81"/>
      <c r="B4917" s="81"/>
    </row>
    <row r="4918" spans="1:2" ht="41.25" customHeight="1" x14ac:dyDescent="0.25">
      <c r="A4918" s="81"/>
      <c r="B4918" s="81"/>
    </row>
    <row r="4919" spans="1:2" ht="41.25" customHeight="1" x14ac:dyDescent="0.25">
      <c r="A4919" s="81"/>
      <c r="B4919" s="81"/>
    </row>
    <row r="4920" spans="1:2" ht="41.25" customHeight="1" x14ac:dyDescent="0.25">
      <c r="A4920" s="81"/>
      <c r="B4920" s="81"/>
    </row>
    <row r="4921" spans="1:2" ht="41.25" customHeight="1" x14ac:dyDescent="0.25">
      <c r="A4921" s="81"/>
      <c r="B4921" s="81"/>
    </row>
    <row r="4922" spans="1:2" ht="41.25" customHeight="1" x14ac:dyDescent="0.25">
      <c r="A4922" s="81"/>
      <c r="B4922" s="81"/>
    </row>
    <row r="4923" spans="1:2" ht="41.25" customHeight="1" x14ac:dyDescent="0.25">
      <c r="A4923" s="81"/>
      <c r="B4923" s="81"/>
    </row>
    <row r="4924" spans="1:2" ht="41.25" customHeight="1" x14ac:dyDescent="0.25">
      <c r="A4924" s="81"/>
      <c r="B4924" s="81"/>
    </row>
    <row r="4925" spans="1:2" ht="41.25" customHeight="1" x14ac:dyDescent="0.25">
      <c r="A4925" s="81"/>
      <c r="B4925" s="81"/>
    </row>
    <row r="4926" spans="1:2" ht="41.25" customHeight="1" x14ac:dyDescent="0.25">
      <c r="A4926" s="81"/>
      <c r="B4926" s="81"/>
    </row>
    <row r="4927" spans="1:2" ht="41.25" customHeight="1" x14ac:dyDescent="0.25">
      <c r="A4927" s="81"/>
      <c r="B4927" s="81"/>
    </row>
    <row r="4928" spans="1:2" ht="41.25" customHeight="1" x14ac:dyDescent="0.25">
      <c r="A4928" s="81"/>
      <c r="B4928" s="81"/>
    </row>
    <row r="4929" spans="1:2" ht="41.25" customHeight="1" x14ac:dyDescent="0.25">
      <c r="A4929" s="81"/>
      <c r="B4929" s="81"/>
    </row>
    <row r="4930" spans="1:2" ht="41.25" customHeight="1" x14ac:dyDescent="0.25">
      <c r="A4930" s="81"/>
      <c r="B4930" s="81"/>
    </row>
    <row r="4931" spans="1:2" ht="41.25" customHeight="1" x14ac:dyDescent="0.25">
      <c r="A4931" s="81"/>
      <c r="B4931" s="81"/>
    </row>
    <row r="4932" spans="1:2" ht="41.25" customHeight="1" x14ac:dyDescent="0.25">
      <c r="A4932" s="81"/>
      <c r="B4932" s="81"/>
    </row>
    <row r="4933" spans="1:2" ht="41.25" customHeight="1" x14ac:dyDescent="0.25">
      <c r="A4933" s="81"/>
      <c r="B4933" s="81"/>
    </row>
    <row r="4934" spans="1:2" ht="41.25" customHeight="1" x14ac:dyDescent="0.25">
      <c r="A4934" s="81"/>
      <c r="B4934" s="81"/>
    </row>
    <row r="4935" spans="1:2" ht="41.25" customHeight="1" x14ac:dyDescent="0.25">
      <c r="A4935" s="81"/>
      <c r="B4935" s="81"/>
    </row>
    <row r="4936" spans="1:2" ht="41.25" customHeight="1" x14ac:dyDescent="0.25">
      <c r="A4936" s="81"/>
      <c r="B4936" s="81"/>
    </row>
    <row r="4937" spans="1:2" ht="41.25" customHeight="1" x14ac:dyDescent="0.25">
      <c r="A4937" s="81"/>
      <c r="B4937" s="81"/>
    </row>
    <row r="4938" spans="1:2" ht="41.25" customHeight="1" x14ac:dyDescent="0.25">
      <c r="A4938" s="81"/>
      <c r="B4938" s="81"/>
    </row>
    <row r="4939" spans="1:2" ht="41.25" customHeight="1" x14ac:dyDescent="0.25">
      <c r="A4939" s="81"/>
      <c r="B4939" s="81"/>
    </row>
    <row r="4940" spans="1:2" ht="41.25" customHeight="1" x14ac:dyDescent="0.25">
      <c r="A4940" s="81"/>
      <c r="B4940" s="81"/>
    </row>
    <row r="4941" spans="1:2" ht="41.25" customHeight="1" x14ac:dyDescent="0.25">
      <c r="A4941" s="81"/>
      <c r="B4941" s="81"/>
    </row>
    <row r="4942" spans="1:2" ht="41.25" customHeight="1" x14ac:dyDescent="0.25">
      <c r="A4942" s="81"/>
      <c r="B4942" s="81"/>
    </row>
    <row r="4943" spans="1:2" ht="41.25" customHeight="1" x14ac:dyDescent="0.25">
      <c r="A4943" s="81"/>
      <c r="B4943" s="81"/>
    </row>
    <row r="4944" spans="1:2" ht="41.25" customHeight="1" x14ac:dyDescent="0.25">
      <c r="A4944" s="81"/>
      <c r="B4944" s="81"/>
    </row>
    <row r="4945" spans="1:2" ht="41.25" customHeight="1" x14ac:dyDescent="0.25">
      <c r="A4945" s="81"/>
      <c r="B4945" s="81"/>
    </row>
    <row r="4946" spans="1:2" ht="41.25" customHeight="1" x14ac:dyDescent="0.25">
      <c r="A4946" s="81"/>
      <c r="B4946" s="81"/>
    </row>
    <row r="4947" spans="1:2" ht="41.25" customHeight="1" x14ac:dyDescent="0.25">
      <c r="A4947" s="81"/>
      <c r="B4947" s="81"/>
    </row>
    <row r="4948" spans="1:2" ht="41.25" customHeight="1" x14ac:dyDescent="0.25">
      <c r="A4948" s="81"/>
      <c r="B4948" s="81"/>
    </row>
    <row r="4949" spans="1:2" ht="41.25" customHeight="1" x14ac:dyDescent="0.25">
      <c r="A4949" s="81"/>
      <c r="B4949" s="81"/>
    </row>
    <row r="4950" spans="1:2" ht="41.25" customHeight="1" x14ac:dyDescent="0.25">
      <c r="A4950" s="81"/>
      <c r="B4950" s="81"/>
    </row>
    <row r="4951" spans="1:2" ht="41.25" customHeight="1" x14ac:dyDescent="0.25">
      <c r="A4951" s="81"/>
      <c r="B4951" s="81"/>
    </row>
    <row r="4952" spans="1:2" ht="41.25" customHeight="1" x14ac:dyDescent="0.25">
      <c r="A4952" s="81"/>
      <c r="B4952" s="81"/>
    </row>
    <row r="4953" spans="1:2" ht="41.25" customHeight="1" x14ac:dyDescent="0.25">
      <c r="A4953" s="81"/>
      <c r="B4953" s="81"/>
    </row>
    <row r="4954" spans="1:2" ht="41.25" customHeight="1" x14ac:dyDescent="0.25">
      <c r="A4954" s="81"/>
      <c r="B4954" s="81"/>
    </row>
    <row r="4955" spans="1:2" ht="41.25" customHeight="1" x14ac:dyDescent="0.25">
      <c r="A4955" s="81"/>
      <c r="B4955" s="81"/>
    </row>
    <row r="4956" spans="1:2" ht="41.25" customHeight="1" x14ac:dyDescent="0.25">
      <c r="A4956" s="81"/>
      <c r="B4956" s="81"/>
    </row>
    <row r="4957" spans="1:2" ht="41.25" customHeight="1" x14ac:dyDescent="0.25">
      <c r="A4957" s="81"/>
      <c r="B4957" s="81"/>
    </row>
    <row r="4958" spans="1:2" ht="41.25" customHeight="1" x14ac:dyDescent="0.25">
      <c r="A4958" s="81"/>
      <c r="B4958" s="81"/>
    </row>
    <row r="4959" spans="1:2" ht="41.25" customHeight="1" x14ac:dyDescent="0.25">
      <c r="A4959" s="81"/>
      <c r="B4959" s="81"/>
    </row>
    <row r="4960" spans="1:2" ht="41.25" customHeight="1" x14ac:dyDescent="0.25">
      <c r="A4960" s="81"/>
      <c r="B4960" s="81"/>
    </row>
    <row r="4961" spans="1:2" ht="41.25" customHeight="1" x14ac:dyDescent="0.25">
      <c r="A4961" s="81"/>
      <c r="B4961" s="81"/>
    </row>
    <row r="4962" spans="1:2" ht="41.25" customHeight="1" x14ac:dyDescent="0.25">
      <c r="A4962" s="81"/>
      <c r="B4962" s="81"/>
    </row>
    <row r="4963" spans="1:2" ht="41.25" customHeight="1" x14ac:dyDescent="0.25">
      <c r="A4963" s="81"/>
      <c r="B4963" s="81"/>
    </row>
    <row r="4964" spans="1:2" ht="41.25" customHeight="1" x14ac:dyDescent="0.25">
      <c r="A4964" s="81"/>
      <c r="B4964" s="81"/>
    </row>
    <row r="4965" spans="1:2" ht="41.25" customHeight="1" x14ac:dyDescent="0.25">
      <c r="A4965" s="81"/>
      <c r="B4965" s="81"/>
    </row>
    <row r="4966" spans="1:2" ht="41.25" customHeight="1" x14ac:dyDescent="0.25">
      <c r="A4966" s="81"/>
      <c r="B4966" s="81"/>
    </row>
    <row r="4967" spans="1:2" ht="41.25" customHeight="1" x14ac:dyDescent="0.25">
      <c r="A4967" s="81"/>
      <c r="B4967" s="81"/>
    </row>
    <row r="4968" spans="1:2" ht="41.25" customHeight="1" x14ac:dyDescent="0.25">
      <c r="A4968" s="81"/>
      <c r="B4968" s="81"/>
    </row>
    <row r="4969" spans="1:2" ht="41.25" customHeight="1" x14ac:dyDescent="0.25">
      <c r="A4969" s="81"/>
      <c r="B4969" s="81"/>
    </row>
    <row r="4970" spans="1:2" ht="41.25" customHeight="1" x14ac:dyDescent="0.25">
      <c r="A4970" s="81"/>
      <c r="B4970" s="81"/>
    </row>
    <row r="4971" spans="1:2" ht="41.25" customHeight="1" x14ac:dyDescent="0.25">
      <c r="A4971" s="81"/>
      <c r="B4971" s="81"/>
    </row>
    <row r="4972" spans="1:2" ht="41.25" customHeight="1" x14ac:dyDescent="0.25">
      <c r="A4972" s="81"/>
      <c r="B4972" s="81"/>
    </row>
    <row r="4973" spans="1:2" ht="41.25" customHeight="1" x14ac:dyDescent="0.25">
      <c r="A4973" s="81"/>
      <c r="B4973" s="81"/>
    </row>
    <row r="4974" spans="1:2" ht="41.25" customHeight="1" x14ac:dyDescent="0.25">
      <c r="A4974" s="81"/>
      <c r="B4974" s="81"/>
    </row>
    <row r="4975" spans="1:2" ht="41.25" customHeight="1" x14ac:dyDescent="0.25">
      <c r="A4975" s="81"/>
      <c r="B4975" s="81"/>
    </row>
    <row r="4976" spans="1:2" ht="41.25" customHeight="1" x14ac:dyDescent="0.25">
      <c r="A4976" s="81"/>
      <c r="B4976" s="81"/>
    </row>
    <row r="4977" spans="1:2" ht="41.25" customHeight="1" x14ac:dyDescent="0.25">
      <c r="A4977" s="81"/>
      <c r="B4977" s="81"/>
    </row>
    <row r="4978" spans="1:2" ht="41.25" customHeight="1" x14ac:dyDescent="0.25">
      <c r="A4978" s="81"/>
      <c r="B4978" s="81"/>
    </row>
    <row r="4979" spans="1:2" ht="41.25" customHeight="1" x14ac:dyDescent="0.25">
      <c r="A4979" s="81"/>
      <c r="B4979" s="81"/>
    </row>
    <row r="4980" spans="1:2" ht="41.25" customHeight="1" x14ac:dyDescent="0.25">
      <c r="A4980" s="81"/>
      <c r="B4980" s="81"/>
    </row>
    <row r="4981" spans="1:2" ht="41.25" customHeight="1" x14ac:dyDescent="0.25">
      <c r="A4981" s="81"/>
      <c r="B4981" s="81"/>
    </row>
    <row r="4982" spans="1:2" ht="41.25" customHeight="1" x14ac:dyDescent="0.25">
      <c r="A4982" s="81"/>
      <c r="B4982" s="81"/>
    </row>
    <row r="4983" spans="1:2" ht="41.25" customHeight="1" x14ac:dyDescent="0.25">
      <c r="A4983" s="81"/>
      <c r="B4983" s="81"/>
    </row>
    <row r="4984" spans="1:2" ht="41.25" customHeight="1" x14ac:dyDescent="0.25">
      <c r="A4984" s="81"/>
      <c r="B4984" s="81"/>
    </row>
    <row r="4985" spans="1:2" ht="41.25" customHeight="1" x14ac:dyDescent="0.25">
      <c r="A4985" s="81"/>
      <c r="B4985" s="81"/>
    </row>
    <row r="4986" spans="1:2" ht="41.25" customHeight="1" x14ac:dyDescent="0.25">
      <c r="A4986" s="81"/>
      <c r="B4986" s="81"/>
    </row>
    <row r="4987" spans="1:2" ht="41.25" customHeight="1" x14ac:dyDescent="0.25">
      <c r="A4987" s="81"/>
      <c r="B4987" s="81"/>
    </row>
    <row r="4988" spans="1:2" ht="41.25" customHeight="1" x14ac:dyDescent="0.25">
      <c r="A4988" s="81"/>
      <c r="B4988" s="81"/>
    </row>
    <row r="4989" spans="1:2" ht="41.25" customHeight="1" x14ac:dyDescent="0.25">
      <c r="A4989" s="81"/>
      <c r="B4989" s="81"/>
    </row>
    <row r="4990" spans="1:2" ht="41.25" customHeight="1" x14ac:dyDescent="0.25">
      <c r="A4990" s="81"/>
      <c r="B4990" s="81"/>
    </row>
    <row r="4991" spans="1:2" ht="41.25" customHeight="1" x14ac:dyDescent="0.25">
      <c r="A4991" s="81"/>
      <c r="B4991" s="81"/>
    </row>
    <row r="4992" spans="1:2" ht="41.25" customHeight="1" x14ac:dyDescent="0.25">
      <c r="A4992" s="81"/>
      <c r="B4992" s="81"/>
    </row>
    <row r="4993" spans="1:2" ht="41.25" customHeight="1" x14ac:dyDescent="0.25">
      <c r="A4993" s="81"/>
      <c r="B4993" s="81"/>
    </row>
    <row r="4994" spans="1:2" ht="41.25" customHeight="1" x14ac:dyDescent="0.25">
      <c r="A4994" s="81"/>
      <c r="B4994" s="81"/>
    </row>
    <row r="4995" spans="1:2" ht="41.25" customHeight="1" x14ac:dyDescent="0.25">
      <c r="A4995" s="81"/>
      <c r="B4995" s="81"/>
    </row>
    <row r="4996" spans="1:2" ht="41.25" customHeight="1" x14ac:dyDescent="0.25">
      <c r="A4996" s="81"/>
      <c r="B4996" s="81"/>
    </row>
    <row r="4997" spans="1:2" ht="41.25" customHeight="1" x14ac:dyDescent="0.25">
      <c r="A4997" s="81"/>
      <c r="B4997" s="81"/>
    </row>
    <row r="4998" spans="1:2" ht="41.25" customHeight="1" x14ac:dyDescent="0.25">
      <c r="A4998" s="81"/>
      <c r="B4998" s="81"/>
    </row>
    <row r="4999" spans="1:2" ht="41.25" customHeight="1" x14ac:dyDescent="0.25">
      <c r="A4999" s="81"/>
      <c r="B4999" s="81"/>
    </row>
    <row r="5000" spans="1:2" ht="41.25" customHeight="1" x14ac:dyDescent="0.25">
      <c r="A5000" s="81"/>
      <c r="B5000" s="81"/>
    </row>
    <row r="5001" spans="1:2" ht="41.25" customHeight="1" x14ac:dyDescent="0.25">
      <c r="A5001" s="81"/>
      <c r="B5001" s="81"/>
    </row>
    <row r="5002" spans="1:2" ht="41.25" customHeight="1" x14ac:dyDescent="0.25">
      <c r="A5002" s="81"/>
      <c r="B5002" s="81"/>
    </row>
    <row r="5003" spans="1:2" ht="41.25" customHeight="1" x14ac:dyDescent="0.25">
      <c r="A5003" s="81"/>
      <c r="B5003" s="81"/>
    </row>
    <row r="5004" spans="1:2" ht="41.25" customHeight="1" x14ac:dyDescent="0.25">
      <c r="A5004" s="81"/>
      <c r="B5004" s="81"/>
    </row>
    <row r="5005" spans="1:2" ht="41.25" customHeight="1" x14ac:dyDescent="0.25">
      <c r="A5005" s="81"/>
      <c r="B5005" s="81"/>
    </row>
    <row r="5006" spans="1:2" ht="41.25" customHeight="1" x14ac:dyDescent="0.25">
      <c r="A5006" s="81"/>
      <c r="B5006" s="81"/>
    </row>
    <row r="5007" spans="1:2" ht="41.25" customHeight="1" x14ac:dyDescent="0.25">
      <c r="A5007" s="81"/>
      <c r="B5007" s="81"/>
    </row>
    <row r="5008" spans="1:2" ht="41.25" customHeight="1" x14ac:dyDescent="0.25">
      <c r="A5008" s="81"/>
      <c r="B5008" s="81"/>
    </row>
    <row r="5009" spans="1:2" ht="41.25" customHeight="1" x14ac:dyDescent="0.25">
      <c r="A5009" s="81"/>
      <c r="B5009" s="81"/>
    </row>
    <row r="5010" spans="1:2" ht="41.25" customHeight="1" x14ac:dyDescent="0.25">
      <c r="A5010" s="81"/>
      <c r="B5010" s="81"/>
    </row>
    <row r="5011" spans="1:2" ht="41.25" customHeight="1" x14ac:dyDescent="0.25">
      <c r="A5011" s="81"/>
      <c r="B5011" s="81"/>
    </row>
    <row r="5012" spans="1:2" ht="41.25" customHeight="1" x14ac:dyDescent="0.25">
      <c r="A5012" s="81"/>
      <c r="B5012" s="81"/>
    </row>
    <row r="5013" spans="1:2" ht="41.25" customHeight="1" x14ac:dyDescent="0.25">
      <c r="A5013" s="81"/>
      <c r="B5013" s="81"/>
    </row>
    <row r="5014" spans="1:2" ht="41.25" customHeight="1" x14ac:dyDescent="0.25">
      <c r="A5014" s="81"/>
      <c r="B5014" s="81"/>
    </row>
    <row r="5015" spans="1:2" ht="41.25" customHeight="1" x14ac:dyDescent="0.25">
      <c r="A5015" s="81"/>
      <c r="B5015" s="81"/>
    </row>
    <row r="5016" spans="1:2" ht="41.25" customHeight="1" x14ac:dyDescent="0.25">
      <c r="A5016" s="81"/>
      <c r="B5016" s="81"/>
    </row>
    <row r="5017" spans="1:2" ht="41.25" customHeight="1" x14ac:dyDescent="0.25">
      <c r="A5017" s="81"/>
      <c r="B5017" s="81"/>
    </row>
    <row r="5018" spans="1:2" ht="41.25" customHeight="1" x14ac:dyDescent="0.25">
      <c r="A5018" s="81"/>
      <c r="B5018" s="81"/>
    </row>
    <row r="5019" spans="1:2" ht="41.25" customHeight="1" x14ac:dyDescent="0.25">
      <c r="A5019" s="81"/>
      <c r="B5019" s="81"/>
    </row>
    <row r="5020" spans="1:2" ht="41.25" customHeight="1" x14ac:dyDescent="0.25">
      <c r="A5020" s="81"/>
      <c r="B5020" s="81"/>
    </row>
    <row r="5021" spans="1:2" ht="41.25" customHeight="1" x14ac:dyDescent="0.25">
      <c r="A5021" s="81"/>
      <c r="B5021" s="81"/>
    </row>
    <row r="5022" spans="1:2" ht="41.25" customHeight="1" x14ac:dyDescent="0.25">
      <c r="A5022" s="81"/>
      <c r="B5022" s="81"/>
    </row>
    <row r="5023" spans="1:2" ht="41.25" customHeight="1" x14ac:dyDescent="0.25">
      <c r="A5023" s="81"/>
      <c r="B5023" s="81"/>
    </row>
    <row r="5024" spans="1:2" ht="41.25" customHeight="1" x14ac:dyDescent="0.25">
      <c r="A5024" s="81"/>
      <c r="B5024" s="81"/>
    </row>
    <row r="5025" spans="1:2" ht="41.25" customHeight="1" x14ac:dyDescent="0.25">
      <c r="A5025" s="81"/>
      <c r="B5025" s="81"/>
    </row>
    <row r="5026" spans="1:2" ht="41.25" customHeight="1" x14ac:dyDescent="0.25">
      <c r="A5026" s="81"/>
      <c r="B5026" s="81"/>
    </row>
    <row r="5027" spans="1:2" ht="41.25" customHeight="1" x14ac:dyDescent="0.25">
      <c r="A5027" s="81"/>
      <c r="B5027" s="81"/>
    </row>
    <row r="5028" spans="1:2" ht="41.25" customHeight="1" x14ac:dyDescent="0.25">
      <c r="A5028" s="81"/>
      <c r="B5028" s="81"/>
    </row>
    <row r="5029" spans="1:2" ht="41.25" customHeight="1" x14ac:dyDescent="0.25">
      <c r="A5029" s="81"/>
      <c r="B5029" s="81"/>
    </row>
    <row r="5030" spans="1:2" ht="41.25" customHeight="1" x14ac:dyDescent="0.25">
      <c r="A5030" s="81"/>
      <c r="B5030" s="81"/>
    </row>
    <row r="5031" spans="1:2" ht="41.25" customHeight="1" x14ac:dyDescent="0.25">
      <c r="A5031" s="81"/>
      <c r="B5031" s="81"/>
    </row>
    <row r="5032" spans="1:2" ht="41.25" customHeight="1" x14ac:dyDescent="0.25">
      <c r="A5032" s="81"/>
      <c r="B5032" s="81"/>
    </row>
    <row r="5033" spans="1:2" ht="41.25" customHeight="1" x14ac:dyDescent="0.25">
      <c r="A5033" s="81"/>
      <c r="B5033" s="81"/>
    </row>
    <row r="5034" spans="1:2" ht="41.25" customHeight="1" x14ac:dyDescent="0.25">
      <c r="A5034" s="81"/>
      <c r="B5034" s="81"/>
    </row>
    <row r="5035" spans="1:2" ht="41.25" customHeight="1" x14ac:dyDescent="0.25">
      <c r="A5035" s="81"/>
      <c r="B5035" s="81"/>
    </row>
    <row r="5036" spans="1:2" ht="41.25" customHeight="1" x14ac:dyDescent="0.25">
      <c r="A5036" s="81"/>
      <c r="B5036" s="81"/>
    </row>
    <row r="5037" spans="1:2" ht="41.25" customHeight="1" x14ac:dyDescent="0.25">
      <c r="A5037" s="81"/>
      <c r="B5037" s="81"/>
    </row>
    <row r="5038" spans="1:2" ht="41.25" customHeight="1" x14ac:dyDescent="0.25">
      <c r="A5038" s="81"/>
      <c r="B5038" s="81"/>
    </row>
    <row r="5039" spans="1:2" ht="41.25" customHeight="1" x14ac:dyDescent="0.25">
      <c r="A5039" s="81"/>
      <c r="B5039" s="81"/>
    </row>
    <row r="5040" spans="1:2" ht="41.25" customHeight="1" x14ac:dyDescent="0.25">
      <c r="A5040" s="81"/>
      <c r="B5040" s="81"/>
    </row>
    <row r="5041" spans="1:2" ht="41.25" customHeight="1" x14ac:dyDescent="0.25">
      <c r="A5041" s="81"/>
      <c r="B5041" s="81"/>
    </row>
    <row r="5042" spans="1:2" ht="41.25" customHeight="1" x14ac:dyDescent="0.25">
      <c r="A5042" s="81"/>
      <c r="B5042" s="81"/>
    </row>
    <row r="5043" spans="1:2" ht="41.25" customHeight="1" x14ac:dyDescent="0.25">
      <c r="A5043" s="81"/>
      <c r="B5043" s="81"/>
    </row>
    <row r="5044" spans="1:2" ht="41.25" customHeight="1" x14ac:dyDescent="0.25">
      <c r="A5044" s="81"/>
      <c r="B5044" s="81"/>
    </row>
    <row r="5045" spans="1:2" ht="41.25" customHeight="1" x14ac:dyDescent="0.25">
      <c r="A5045" s="81"/>
      <c r="B5045" s="81"/>
    </row>
    <row r="5046" spans="1:2" ht="41.25" customHeight="1" x14ac:dyDescent="0.25">
      <c r="A5046" s="81"/>
      <c r="B5046" s="81"/>
    </row>
    <row r="5047" spans="1:2" ht="41.25" customHeight="1" x14ac:dyDescent="0.25">
      <c r="A5047" s="81"/>
      <c r="B5047" s="81"/>
    </row>
    <row r="5048" spans="1:2" ht="41.25" customHeight="1" x14ac:dyDescent="0.25">
      <c r="A5048" s="81"/>
      <c r="B5048" s="81"/>
    </row>
    <row r="5049" spans="1:2" ht="41.25" customHeight="1" x14ac:dyDescent="0.25">
      <c r="A5049" s="81"/>
      <c r="B5049" s="81"/>
    </row>
    <row r="5050" spans="1:2" ht="41.25" customHeight="1" x14ac:dyDescent="0.25">
      <c r="A5050" s="81"/>
      <c r="B5050" s="81"/>
    </row>
    <row r="5051" spans="1:2" ht="41.25" customHeight="1" x14ac:dyDescent="0.25">
      <c r="A5051" s="81"/>
      <c r="B5051" s="81"/>
    </row>
    <row r="5052" spans="1:2" ht="41.25" customHeight="1" x14ac:dyDescent="0.25">
      <c r="A5052" s="81"/>
      <c r="B5052" s="81"/>
    </row>
    <row r="5053" spans="1:2" ht="41.25" customHeight="1" x14ac:dyDescent="0.25">
      <c r="A5053" s="81"/>
      <c r="B5053" s="81"/>
    </row>
    <row r="5054" spans="1:2" ht="41.25" customHeight="1" x14ac:dyDescent="0.25">
      <c r="A5054" s="81"/>
      <c r="B5054" s="81"/>
    </row>
    <row r="5055" spans="1:2" ht="41.25" customHeight="1" x14ac:dyDescent="0.25">
      <c r="A5055" s="81"/>
      <c r="B5055" s="81"/>
    </row>
    <row r="5056" spans="1:2" ht="41.25" customHeight="1" x14ac:dyDescent="0.25">
      <c r="A5056" s="81"/>
      <c r="B5056" s="81"/>
    </row>
    <row r="5057" spans="1:2" ht="41.25" customHeight="1" x14ac:dyDescent="0.25">
      <c r="A5057" s="81"/>
      <c r="B5057" s="81"/>
    </row>
    <row r="5058" spans="1:2" ht="41.25" customHeight="1" x14ac:dyDescent="0.25">
      <c r="A5058" s="81"/>
      <c r="B5058" s="81"/>
    </row>
    <row r="5059" spans="1:2" ht="41.25" customHeight="1" x14ac:dyDescent="0.25">
      <c r="A5059" s="81"/>
      <c r="B5059" s="81"/>
    </row>
    <row r="5060" spans="1:2" ht="41.25" customHeight="1" x14ac:dyDescent="0.25">
      <c r="A5060" s="81"/>
      <c r="B5060" s="81"/>
    </row>
    <row r="5061" spans="1:2" ht="41.25" customHeight="1" x14ac:dyDescent="0.25">
      <c r="A5061" s="81"/>
      <c r="B5061" s="81"/>
    </row>
    <row r="5062" spans="1:2" ht="41.25" customHeight="1" x14ac:dyDescent="0.25">
      <c r="A5062" s="81"/>
      <c r="B5062" s="81"/>
    </row>
    <row r="5063" spans="1:2" ht="41.25" customHeight="1" x14ac:dyDescent="0.25">
      <c r="A5063" s="81"/>
      <c r="B5063" s="81"/>
    </row>
    <row r="5064" spans="1:2" ht="41.25" customHeight="1" x14ac:dyDescent="0.25">
      <c r="A5064" s="81"/>
      <c r="B5064" s="81"/>
    </row>
    <row r="5065" spans="1:2" ht="41.25" customHeight="1" x14ac:dyDescent="0.25">
      <c r="A5065" s="81"/>
      <c r="B5065" s="81"/>
    </row>
    <row r="5066" spans="1:2" ht="41.25" customHeight="1" x14ac:dyDescent="0.25">
      <c r="A5066" s="81"/>
      <c r="B5066" s="81"/>
    </row>
    <row r="5067" spans="1:2" ht="41.25" customHeight="1" x14ac:dyDescent="0.25">
      <c r="A5067" s="81"/>
      <c r="B5067" s="81"/>
    </row>
    <row r="5068" spans="1:2" ht="41.25" customHeight="1" x14ac:dyDescent="0.25">
      <c r="A5068" s="81"/>
      <c r="B5068" s="81"/>
    </row>
    <row r="5069" spans="1:2" ht="41.25" customHeight="1" x14ac:dyDescent="0.25">
      <c r="A5069" s="81"/>
      <c r="B5069" s="81"/>
    </row>
    <row r="5070" spans="1:2" ht="41.25" customHeight="1" x14ac:dyDescent="0.25">
      <c r="A5070" s="81"/>
      <c r="B5070" s="81"/>
    </row>
    <row r="5071" spans="1:2" ht="41.25" customHeight="1" x14ac:dyDescent="0.25">
      <c r="A5071" s="81"/>
      <c r="B5071" s="81"/>
    </row>
    <row r="5072" spans="1:2" ht="41.25" customHeight="1" x14ac:dyDescent="0.25">
      <c r="A5072" s="81"/>
      <c r="B5072" s="81"/>
    </row>
    <row r="5073" spans="1:2" ht="41.25" customHeight="1" x14ac:dyDescent="0.25">
      <c r="A5073" s="81"/>
      <c r="B5073" s="81"/>
    </row>
    <row r="5074" spans="1:2" ht="41.25" customHeight="1" x14ac:dyDescent="0.25">
      <c r="A5074" s="81"/>
      <c r="B5074" s="81"/>
    </row>
    <row r="5075" spans="1:2" ht="41.25" customHeight="1" x14ac:dyDescent="0.25">
      <c r="A5075" s="81"/>
      <c r="B5075" s="81"/>
    </row>
    <row r="5076" spans="1:2" ht="41.25" customHeight="1" x14ac:dyDescent="0.25">
      <c r="A5076" s="81"/>
      <c r="B5076" s="81"/>
    </row>
    <row r="5077" spans="1:2" ht="41.25" customHeight="1" x14ac:dyDescent="0.25">
      <c r="A5077" s="81"/>
      <c r="B5077" s="81"/>
    </row>
    <row r="5078" spans="1:2" ht="41.25" customHeight="1" x14ac:dyDescent="0.25">
      <c r="A5078" s="81"/>
      <c r="B5078" s="81"/>
    </row>
    <row r="5079" spans="1:2" ht="41.25" customHeight="1" x14ac:dyDescent="0.25">
      <c r="A5079" s="81"/>
      <c r="B5079" s="81"/>
    </row>
    <row r="5080" spans="1:2" ht="41.25" customHeight="1" x14ac:dyDescent="0.25">
      <c r="A5080" s="81"/>
      <c r="B5080" s="81"/>
    </row>
    <row r="5081" spans="1:2" ht="41.25" customHeight="1" x14ac:dyDescent="0.25">
      <c r="A5081" s="81"/>
      <c r="B5081" s="81"/>
    </row>
    <row r="5082" spans="1:2" ht="41.25" customHeight="1" x14ac:dyDescent="0.25">
      <c r="A5082" s="81"/>
      <c r="B5082" s="81"/>
    </row>
    <row r="5083" spans="1:2" ht="41.25" customHeight="1" x14ac:dyDescent="0.25">
      <c r="A5083" s="81"/>
      <c r="B5083" s="81"/>
    </row>
    <row r="5084" spans="1:2" ht="41.25" customHeight="1" x14ac:dyDescent="0.25">
      <c r="A5084" s="81"/>
      <c r="B5084" s="81"/>
    </row>
    <row r="5085" spans="1:2" ht="41.25" customHeight="1" x14ac:dyDescent="0.25">
      <c r="A5085" s="81"/>
      <c r="B5085" s="81"/>
    </row>
    <row r="5086" spans="1:2" ht="41.25" customHeight="1" x14ac:dyDescent="0.25">
      <c r="A5086" s="81"/>
      <c r="B5086" s="81"/>
    </row>
    <row r="5087" spans="1:2" ht="41.25" customHeight="1" x14ac:dyDescent="0.25">
      <c r="A5087" s="81"/>
      <c r="B5087" s="81"/>
    </row>
    <row r="5088" spans="1:2" ht="41.25" customHeight="1" x14ac:dyDescent="0.25">
      <c r="A5088" s="81"/>
      <c r="B5088" s="81"/>
    </row>
    <row r="5089" spans="1:2" ht="41.25" customHeight="1" x14ac:dyDescent="0.25">
      <c r="A5089" s="81"/>
      <c r="B5089" s="81"/>
    </row>
    <row r="5090" spans="1:2" ht="41.25" customHeight="1" x14ac:dyDescent="0.25">
      <c r="A5090" s="81"/>
      <c r="B5090" s="81"/>
    </row>
    <row r="5091" spans="1:2" ht="41.25" customHeight="1" x14ac:dyDescent="0.25">
      <c r="A5091" s="81"/>
      <c r="B5091" s="81"/>
    </row>
    <row r="5092" spans="1:2" ht="41.25" customHeight="1" x14ac:dyDescent="0.25">
      <c r="A5092" s="81"/>
      <c r="B5092" s="81"/>
    </row>
    <row r="5093" spans="1:2" ht="41.25" customHeight="1" x14ac:dyDescent="0.25">
      <c r="A5093" s="81"/>
      <c r="B5093" s="81"/>
    </row>
    <row r="5094" spans="1:2" ht="41.25" customHeight="1" x14ac:dyDescent="0.25">
      <c r="A5094" s="81"/>
      <c r="B5094" s="81"/>
    </row>
    <row r="5095" spans="1:2" ht="41.25" customHeight="1" x14ac:dyDescent="0.25">
      <c r="A5095" s="81"/>
      <c r="B5095" s="81"/>
    </row>
    <row r="5096" spans="1:2" ht="41.25" customHeight="1" x14ac:dyDescent="0.25">
      <c r="A5096" s="81"/>
      <c r="B5096" s="81"/>
    </row>
    <row r="5097" spans="1:2" ht="41.25" customHeight="1" x14ac:dyDescent="0.25">
      <c r="A5097" s="81"/>
      <c r="B5097" s="81"/>
    </row>
    <row r="5098" spans="1:2" ht="41.25" customHeight="1" x14ac:dyDescent="0.25">
      <c r="A5098" s="81"/>
      <c r="B5098" s="81"/>
    </row>
    <row r="5099" spans="1:2" ht="41.25" customHeight="1" x14ac:dyDescent="0.25">
      <c r="A5099" s="81"/>
      <c r="B5099" s="81"/>
    </row>
    <row r="5100" spans="1:2" ht="41.25" customHeight="1" x14ac:dyDescent="0.25">
      <c r="A5100" s="81"/>
      <c r="B5100" s="81"/>
    </row>
    <row r="5101" spans="1:2" ht="41.25" customHeight="1" x14ac:dyDescent="0.25">
      <c r="A5101" s="81"/>
      <c r="B5101" s="81"/>
    </row>
    <row r="5102" spans="1:2" ht="41.25" customHeight="1" x14ac:dyDescent="0.25">
      <c r="A5102" s="81"/>
      <c r="B5102" s="81"/>
    </row>
    <row r="5103" spans="1:2" ht="41.25" customHeight="1" x14ac:dyDescent="0.25">
      <c r="A5103" s="81"/>
      <c r="B5103" s="81"/>
    </row>
    <row r="5104" spans="1:2" ht="41.25" customHeight="1" x14ac:dyDescent="0.25">
      <c r="A5104" s="81"/>
      <c r="B5104" s="81"/>
    </row>
    <row r="5105" spans="1:2" ht="41.25" customHeight="1" x14ac:dyDescent="0.25">
      <c r="A5105" s="81"/>
      <c r="B5105" s="81"/>
    </row>
    <row r="5106" spans="1:2" ht="41.25" customHeight="1" x14ac:dyDescent="0.25">
      <c r="A5106" s="81"/>
      <c r="B5106" s="81"/>
    </row>
    <row r="5107" spans="1:2" ht="41.25" customHeight="1" x14ac:dyDescent="0.25">
      <c r="A5107" s="81"/>
      <c r="B5107" s="81"/>
    </row>
    <row r="5108" spans="1:2" ht="41.25" customHeight="1" x14ac:dyDescent="0.25">
      <c r="A5108" s="81"/>
      <c r="B5108" s="81"/>
    </row>
    <row r="5109" spans="1:2" ht="41.25" customHeight="1" x14ac:dyDescent="0.25">
      <c r="A5109" s="81"/>
      <c r="B5109" s="81"/>
    </row>
    <row r="5110" spans="1:2" ht="41.25" customHeight="1" x14ac:dyDescent="0.25">
      <c r="A5110" s="81"/>
      <c r="B5110" s="81"/>
    </row>
    <row r="5111" spans="1:2" ht="41.25" customHeight="1" x14ac:dyDescent="0.25">
      <c r="A5111" s="81"/>
      <c r="B5111" s="81"/>
    </row>
    <row r="5112" spans="1:2" ht="41.25" customHeight="1" x14ac:dyDescent="0.25">
      <c r="A5112" s="81"/>
      <c r="B5112" s="81"/>
    </row>
    <row r="5113" spans="1:2" ht="41.25" customHeight="1" x14ac:dyDescent="0.25">
      <c r="A5113" s="81"/>
      <c r="B5113" s="81"/>
    </row>
    <row r="5114" spans="1:2" ht="41.25" customHeight="1" x14ac:dyDescent="0.25">
      <c r="A5114" s="81"/>
      <c r="B5114" s="81"/>
    </row>
    <row r="5115" spans="1:2" ht="41.25" customHeight="1" x14ac:dyDescent="0.25">
      <c r="A5115" s="81"/>
      <c r="B5115" s="81"/>
    </row>
    <row r="5116" spans="1:2" ht="41.25" customHeight="1" x14ac:dyDescent="0.25">
      <c r="A5116" s="81"/>
      <c r="B5116" s="81"/>
    </row>
    <row r="5117" spans="1:2" ht="41.25" customHeight="1" x14ac:dyDescent="0.25">
      <c r="A5117" s="81"/>
      <c r="B5117" s="81"/>
    </row>
    <row r="5118" spans="1:2" ht="41.25" customHeight="1" x14ac:dyDescent="0.25">
      <c r="A5118" s="81"/>
      <c r="B5118" s="81"/>
    </row>
    <row r="5119" spans="1:2" ht="41.25" customHeight="1" x14ac:dyDescent="0.25">
      <c r="A5119" s="81"/>
      <c r="B5119" s="81"/>
    </row>
    <row r="5120" spans="1:2" ht="41.25" customHeight="1" x14ac:dyDescent="0.25">
      <c r="A5120" s="81"/>
      <c r="B5120" s="81"/>
    </row>
    <row r="5121" spans="1:2" ht="41.25" customHeight="1" x14ac:dyDescent="0.25">
      <c r="A5121" s="81"/>
      <c r="B5121" s="81"/>
    </row>
    <row r="5122" spans="1:2" ht="41.25" customHeight="1" x14ac:dyDescent="0.25">
      <c r="A5122" s="81"/>
      <c r="B5122" s="81"/>
    </row>
    <row r="5123" spans="1:2" ht="41.25" customHeight="1" x14ac:dyDescent="0.25">
      <c r="A5123" s="81"/>
      <c r="B5123" s="81"/>
    </row>
    <row r="5124" spans="1:2" ht="41.25" customHeight="1" x14ac:dyDescent="0.25">
      <c r="A5124" s="81"/>
      <c r="B5124" s="81"/>
    </row>
    <row r="5125" spans="1:2" ht="41.25" customHeight="1" x14ac:dyDescent="0.25">
      <c r="A5125" s="81"/>
      <c r="B5125" s="81"/>
    </row>
    <row r="5126" spans="1:2" ht="41.25" customHeight="1" x14ac:dyDescent="0.25">
      <c r="A5126" s="81"/>
      <c r="B5126" s="81"/>
    </row>
    <row r="5127" spans="1:2" ht="41.25" customHeight="1" x14ac:dyDescent="0.25">
      <c r="A5127" s="81"/>
      <c r="B5127" s="81"/>
    </row>
    <row r="5128" spans="1:2" ht="41.25" customHeight="1" x14ac:dyDescent="0.25">
      <c r="A5128" s="81"/>
      <c r="B5128" s="81"/>
    </row>
    <row r="5129" spans="1:2" ht="41.25" customHeight="1" x14ac:dyDescent="0.25">
      <c r="A5129" s="81"/>
      <c r="B5129" s="81"/>
    </row>
    <row r="5130" spans="1:2" ht="41.25" customHeight="1" x14ac:dyDescent="0.25">
      <c r="A5130" s="81"/>
      <c r="B5130" s="81"/>
    </row>
    <row r="5131" spans="1:2" ht="41.25" customHeight="1" x14ac:dyDescent="0.25">
      <c r="A5131" s="81"/>
      <c r="B5131" s="81"/>
    </row>
    <row r="5132" spans="1:2" ht="41.25" customHeight="1" x14ac:dyDescent="0.25">
      <c r="A5132" s="81"/>
      <c r="B5132" s="81"/>
    </row>
    <row r="5133" spans="1:2" ht="41.25" customHeight="1" x14ac:dyDescent="0.25">
      <c r="A5133" s="81"/>
      <c r="B5133" s="81"/>
    </row>
    <row r="5134" spans="1:2" ht="41.25" customHeight="1" x14ac:dyDescent="0.25">
      <c r="A5134" s="81"/>
      <c r="B5134" s="81"/>
    </row>
    <row r="5135" spans="1:2" ht="41.25" customHeight="1" x14ac:dyDescent="0.25">
      <c r="A5135" s="81"/>
      <c r="B5135" s="81"/>
    </row>
    <row r="5136" spans="1:2" ht="41.25" customHeight="1" x14ac:dyDescent="0.25">
      <c r="A5136" s="81"/>
      <c r="B5136" s="81"/>
    </row>
    <row r="5137" spans="1:2" ht="41.25" customHeight="1" x14ac:dyDescent="0.25">
      <c r="A5137" s="81"/>
      <c r="B5137" s="81"/>
    </row>
    <row r="5138" spans="1:2" ht="41.25" customHeight="1" x14ac:dyDescent="0.25">
      <c r="A5138" s="81"/>
      <c r="B5138" s="81"/>
    </row>
    <row r="5139" spans="1:2" ht="41.25" customHeight="1" x14ac:dyDescent="0.25">
      <c r="A5139" s="81"/>
      <c r="B5139" s="81"/>
    </row>
    <row r="5140" spans="1:2" ht="41.25" customHeight="1" x14ac:dyDescent="0.25">
      <c r="A5140" s="81"/>
      <c r="B5140" s="81"/>
    </row>
    <row r="5141" spans="1:2" ht="41.25" customHeight="1" x14ac:dyDescent="0.25">
      <c r="A5141" s="81"/>
      <c r="B5141" s="81"/>
    </row>
    <row r="5142" spans="1:2" ht="41.25" customHeight="1" x14ac:dyDescent="0.25">
      <c r="A5142" s="81"/>
      <c r="B5142" s="81"/>
    </row>
    <row r="5143" spans="1:2" ht="41.25" customHeight="1" x14ac:dyDescent="0.25">
      <c r="A5143" s="81"/>
      <c r="B5143" s="81"/>
    </row>
    <row r="5144" spans="1:2" ht="41.25" customHeight="1" x14ac:dyDescent="0.25">
      <c r="A5144" s="81"/>
      <c r="B5144" s="81"/>
    </row>
    <row r="5145" spans="1:2" ht="41.25" customHeight="1" x14ac:dyDescent="0.25">
      <c r="A5145" s="81"/>
      <c r="B5145" s="81"/>
    </row>
    <row r="5146" spans="1:2" ht="41.25" customHeight="1" x14ac:dyDescent="0.25">
      <c r="A5146" s="81"/>
      <c r="B5146" s="81"/>
    </row>
    <row r="5147" spans="1:2" ht="41.25" customHeight="1" x14ac:dyDescent="0.25">
      <c r="A5147" s="81"/>
      <c r="B5147" s="81"/>
    </row>
    <row r="5148" spans="1:2" ht="41.25" customHeight="1" x14ac:dyDescent="0.25">
      <c r="A5148" s="81"/>
      <c r="B5148" s="81"/>
    </row>
    <row r="5149" spans="1:2" ht="41.25" customHeight="1" x14ac:dyDescent="0.25">
      <c r="A5149" s="81"/>
      <c r="B5149" s="81"/>
    </row>
    <row r="5150" spans="1:2" ht="41.25" customHeight="1" x14ac:dyDescent="0.25">
      <c r="A5150" s="81"/>
      <c r="B5150" s="81"/>
    </row>
    <row r="5151" spans="1:2" ht="41.25" customHeight="1" x14ac:dyDescent="0.25">
      <c r="A5151" s="81"/>
      <c r="B5151" s="81"/>
    </row>
    <row r="5152" spans="1:2" ht="41.25" customHeight="1" x14ac:dyDescent="0.25">
      <c r="A5152" s="81"/>
      <c r="B5152" s="81"/>
    </row>
    <row r="5153" spans="1:2" ht="41.25" customHeight="1" x14ac:dyDescent="0.25">
      <c r="A5153" s="81"/>
      <c r="B5153" s="81"/>
    </row>
    <row r="5154" spans="1:2" ht="41.25" customHeight="1" x14ac:dyDescent="0.25">
      <c r="A5154" s="81"/>
      <c r="B5154" s="81"/>
    </row>
    <row r="5155" spans="1:2" ht="41.25" customHeight="1" x14ac:dyDescent="0.25">
      <c r="A5155" s="81"/>
      <c r="B5155" s="81"/>
    </row>
    <row r="5156" spans="1:2" ht="41.25" customHeight="1" x14ac:dyDescent="0.25">
      <c r="A5156" s="81"/>
      <c r="B5156" s="81"/>
    </row>
    <row r="5157" spans="1:2" ht="41.25" customHeight="1" x14ac:dyDescent="0.25">
      <c r="A5157" s="81"/>
      <c r="B5157" s="81"/>
    </row>
    <row r="5158" spans="1:2" ht="41.25" customHeight="1" x14ac:dyDescent="0.25">
      <c r="A5158" s="81"/>
      <c r="B5158" s="81"/>
    </row>
    <row r="5159" spans="1:2" ht="41.25" customHeight="1" x14ac:dyDescent="0.25">
      <c r="A5159" s="81"/>
      <c r="B5159" s="81"/>
    </row>
    <row r="5160" spans="1:2" ht="41.25" customHeight="1" x14ac:dyDescent="0.25">
      <c r="A5160" s="81"/>
      <c r="B5160" s="81"/>
    </row>
    <row r="5161" spans="1:2" ht="41.25" customHeight="1" x14ac:dyDescent="0.25">
      <c r="A5161" s="81"/>
      <c r="B5161" s="81"/>
    </row>
    <row r="5162" spans="1:2" ht="41.25" customHeight="1" x14ac:dyDescent="0.25">
      <c r="A5162" s="81"/>
      <c r="B5162" s="81"/>
    </row>
    <row r="5163" spans="1:2" ht="41.25" customHeight="1" x14ac:dyDescent="0.25">
      <c r="A5163" s="81"/>
      <c r="B5163" s="81"/>
    </row>
    <row r="5164" spans="1:2" ht="41.25" customHeight="1" x14ac:dyDescent="0.25">
      <c r="A5164" s="81"/>
      <c r="B5164" s="81"/>
    </row>
    <row r="5165" spans="1:2" ht="41.25" customHeight="1" x14ac:dyDescent="0.25">
      <c r="A5165" s="81"/>
      <c r="B5165" s="81"/>
    </row>
    <row r="5166" spans="1:2" ht="41.25" customHeight="1" x14ac:dyDescent="0.25">
      <c r="A5166" s="81"/>
      <c r="B5166" s="81"/>
    </row>
    <row r="5167" spans="1:2" ht="41.25" customHeight="1" x14ac:dyDescent="0.25">
      <c r="A5167" s="81"/>
      <c r="B5167" s="81"/>
    </row>
    <row r="5168" spans="1:2" ht="41.25" customHeight="1" x14ac:dyDescent="0.25">
      <c r="A5168" s="81"/>
      <c r="B5168" s="81"/>
    </row>
    <row r="5169" spans="1:2" ht="41.25" customHeight="1" x14ac:dyDescent="0.25">
      <c r="A5169" s="81"/>
      <c r="B5169" s="81"/>
    </row>
    <row r="5170" spans="1:2" ht="41.25" customHeight="1" x14ac:dyDescent="0.25">
      <c r="A5170" s="81"/>
      <c r="B5170" s="81"/>
    </row>
    <row r="5171" spans="1:2" ht="41.25" customHeight="1" x14ac:dyDescent="0.25">
      <c r="A5171" s="81"/>
      <c r="B5171" s="81"/>
    </row>
    <row r="5172" spans="1:2" ht="41.25" customHeight="1" x14ac:dyDescent="0.25">
      <c r="A5172" s="81"/>
      <c r="B5172" s="81"/>
    </row>
    <row r="5173" spans="1:2" ht="41.25" customHeight="1" x14ac:dyDescent="0.25">
      <c r="A5173" s="81"/>
      <c r="B5173" s="81"/>
    </row>
    <row r="5174" spans="1:2" ht="41.25" customHeight="1" x14ac:dyDescent="0.25">
      <c r="A5174" s="81"/>
      <c r="B5174" s="81"/>
    </row>
    <row r="5175" spans="1:2" ht="41.25" customHeight="1" x14ac:dyDescent="0.25">
      <c r="A5175" s="81"/>
      <c r="B5175" s="81"/>
    </row>
    <row r="5176" spans="1:2" ht="41.25" customHeight="1" x14ac:dyDescent="0.25">
      <c r="A5176" s="81"/>
      <c r="B5176" s="81"/>
    </row>
    <row r="5177" spans="1:2" ht="41.25" customHeight="1" x14ac:dyDescent="0.25">
      <c r="A5177" s="81"/>
      <c r="B5177" s="81"/>
    </row>
    <row r="5178" spans="1:2" ht="41.25" customHeight="1" x14ac:dyDescent="0.25">
      <c r="A5178" s="81"/>
      <c r="B5178" s="81"/>
    </row>
    <row r="5179" spans="1:2" ht="41.25" customHeight="1" x14ac:dyDescent="0.25">
      <c r="A5179" s="81"/>
      <c r="B5179" s="81"/>
    </row>
    <row r="5180" spans="1:2" ht="41.25" customHeight="1" x14ac:dyDescent="0.25">
      <c r="A5180" s="81"/>
      <c r="B5180" s="81"/>
    </row>
    <row r="5181" spans="1:2" ht="41.25" customHeight="1" x14ac:dyDescent="0.25">
      <c r="A5181" s="81"/>
      <c r="B5181" s="81"/>
    </row>
    <row r="5182" spans="1:2" ht="41.25" customHeight="1" x14ac:dyDescent="0.25">
      <c r="A5182" s="81"/>
      <c r="B5182" s="81"/>
    </row>
    <row r="5183" spans="1:2" ht="41.25" customHeight="1" x14ac:dyDescent="0.25">
      <c r="A5183" s="81"/>
      <c r="B5183" s="81"/>
    </row>
    <row r="5184" spans="1:2" ht="41.25" customHeight="1" x14ac:dyDescent="0.25">
      <c r="A5184" s="81"/>
      <c r="B5184" s="81"/>
    </row>
    <row r="5185" spans="1:2" ht="41.25" customHeight="1" x14ac:dyDescent="0.25">
      <c r="A5185" s="81"/>
      <c r="B5185" s="81"/>
    </row>
    <row r="5186" spans="1:2" ht="41.25" customHeight="1" x14ac:dyDescent="0.25">
      <c r="A5186" s="81"/>
      <c r="B5186" s="81"/>
    </row>
    <row r="5187" spans="1:2" ht="41.25" customHeight="1" x14ac:dyDescent="0.25">
      <c r="A5187" s="81"/>
      <c r="B5187" s="81"/>
    </row>
    <row r="5188" spans="1:2" ht="41.25" customHeight="1" x14ac:dyDescent="0.25">
      <c r="A5188" s="81"/>
      <c r="B5188" s="81"/>
    </row>
    <row r="5189" spans="1:2" ht="41.25" customHeight="1" x14ac:dyDescent="0.25">
      <c r="A5189" s="81"/>
      <c r="B5189" s="81"/>
    </row>
    <row r="5190" spans="1:2" ht="41.25" customHeight="1" x14ac:dyDescent="0.25">
      <c r="A5190" s="81"/>
      <c r="B5190" s="81"/>
    </row>
    <row r="5191" spans="1:2" ht="41.25" customHeight="1" x14ac:dyDescent="0.25">
      <c r="A5191" s="81"/>
      <c r="B5191" s="81"/>
    </row>
    <row r="5192" spans="1:2" ht="41.25" customHeight="1" x14ac:dyDescent="0.25">
      <c r="A5192" s="81"/>
      <c r="B5192" s="81"/>
    </row>
    <row r="5193" spans="1:2" ht="41.25" customHeight="1" x14ac:dyDescent="0.25">
      <c r="A5193" s="81"/>
      <c r="B5193" s="81"/>
    </row>
    <row r="5194" spans="1:2" ht="41.25" customHeight="1" x14ac:dyDescent="0.25">
      <c r="A5194" s="81"/>
      <c r="B5194" s="81"/>
    </row>
    <row r="5195" spans="1:2" ht="41.25" customHeight="1" x14ac:dyDescent="0.25">
      <c r="A5195" s="81"/>
      <c r="B5195" s="81"/>
    </row>
    <row r="5196" spans="1:2" ht="41.25" customHeight="1" x14ac:dyDescent="0.25">
      <c r="A5196" s="81"/>
      <c r="B5196" s="81"/>
    </row>
    <row r="5197" spans="1:2" ht="41.25" customHeight="1" x14ac:dyDescent="0.25">
      <c r="A5197" s="81"/>
      <c r="B5197" s="81"/>
    </row>
    <row r="5198" spans="1:2" ht="41.25" customHeight="1" x14ac:dyDescent="0.25">
      <c r="A5198" s="81"/>
      <c r="B5198" s="81"/>
    </row>
    <row r="5199" spans="1:2" ht="41.25" customHeight="1" x14ac:dyDescent="0.25">
      <c r="A5199" s="81"/>
      <c r="B5199" s="81"/>
    </row>
    <row r="5200" spans="1:2" ht="41.25" customHeight="1" x14ac:dyDescent="0.25">
      <c r="A5200" s="81"/>
      <c r="B5200" s="81"/>
    </row>
    <row r="5201" spans="1:2" ht="41.25" customHeight="1" x14ac:dyDescent="0.25">
      <c r="A5201" s="81"/>
      <c r="B5201" s="81"/>
    </row>
    <row r="5202" spans="1:2" ht="41.25" customHeight="1" x14ac:dyDescent="0.25">
      <c r="A5202" s="81"/>
      <c r="B5202" s="81"/>
    </row>
    <row r="5203" spans="1:2" ht="41.25" customHeight="1" x14ac:dyDescent="0.25">
      <c r="A5203" s="81"/>
      <c r="B5203" s="81"/>
    </row>
    <row r="5204" spans="1:2" ht="41.25" customHeight="1" x14ac:dyDescent="0.25">
      <c r="A5204" s="81"/>
      <c r="B5204" s="81"/>
    </row>
    <row r="5205" spans="1:2" ht="41.25" customHeight="1" x14ac:dyDescent="0.25">
      <c r="A5205" s="81"/>
      <c r="B5205" s="81"/>
    </row>
    <row r="5206" spans="1:2" ht="41.25" customHeight="1" x14ac:dyDescent="0.25">
      <c r="A5206" s="81"/>
      <c r="B5206" s="81"/>
    </row>
    <row r="5207" spans="1:2" ht="41.25" customHeight="1" x14ac:dyDescent="0.25">
      <c r="A5207" s="81"/>
      <c r="B5207" s="81"/>
    </row>
    <row r="5208" spans="1:2" ht="41.25" customHeight="1" x14ac:dyDescent="0.25">
      <c r="A5208" s="81"/>
      <c r="B5208" s="81"/>
    </row>
    <row r="5209" spans="1:2" ht="41.25" customHeight="1" x14ac:dyDescent="0.25">
      <c r="A5209" s="81"/>
      <c r="B5209" s="81"/>
    </row>
    <row r="5210" spans="1:2" ht="41.25" customHeight="1" x14ac:dyDescent="0.25">
      <c r="A5210" s="81"/>
      <c r="B5210" s="81"/>
    </row>
    <row r="5211" spans="1:2" ht="41.25" customHeight="1" x14ac:dyDescent="0.25">
      <c r="A5211" s="81"/>
      <c r="B5211" s="81"/>
    </row>
    <row r="5212" spans="1:2" ht="41.25" customHeight="1" x14ac:dyDescent="0.25">
      <c r="A5212" s="81"/>
      <c r="B5212" s="81"/>
    </row>
    <row r="5213" spans="1:2" ht="41.25" customHeight="1" x14ac:dyDescent="0.25">
      <c r="A5213" s="81"/>
      <c r="B5213" s="81"/>
    </row>
    <row r="5214" spans="1:2" ht="41.25" customHeight="1" x14ac:dyDescent="0.25">
      <c r="A5214" s="81"/>
      <c r="B5214" s="81"/>
    </row>
    <row r="5215" spans="1:2" ht="41.25" customHeight="1" x14ac:dyDescent="0.25">
      <c r="A5215" s="81"/>
      <c r="B5215" s="81"/>
    </row>
    <row r="5216" spans="1:2" ht="41.25" customHeight="1" x14ac:dyDescent="0.25">
      <c r="A5216" s="81"/>
      <c r="B5216" s="81"/>
    </row>
    <row r="5217" spans="1:2" ht="41.25" customHeight="1" x14ac:dyDescent="0.25">
      <c r="A5217" s="81"/>
      <c r="B5217" s="81"/>
    </row>
    <row r="5218" spans="1:2" ht="41.25" customHeight="1" x14ac:dyDescent="0.25">
      <c r="A5218" s="81"/>
      <c r="B5218" s="81"/>
    </row>
    <row r="5219" spans="1:2" ht="41.25" customHeight="1" x14ac:dyDescent="0.25">
      <c r="A5219" s="81"/>
      <c r="B5219" s="81"/>
    </row>
    <row r="5220" spans="1:2" ht="41.25" customHeight="1" x14ac:dyDescent="0.25">
      <c r="A5220" s="81"/>
      <c r="B5220" s="81"/>
    </row>
    <row r="5221" spans="1:2" ht="41.25" customHeight="1" x14ac:dyDescent="0.25">
      <c r="A5221" s="81"/>
      <c r="B5221" s="81"/>
    </row>
    <row r="5222" spans="1:2" ht="41.25" customHeight="1" x14ac:dyDescent="0.25">
      <c r="A5222" s="81"/>
      <c r="B5222" s="81"/>
    </row>
    <row r="5223" spans="1:2" ht="41.25" customHeight="1" x14ac:dyDescent="0.25">
      <c r="A5223" s="81"/>
      <c r="B5223" s="81"/>
    </row>
    <row r="5224" spans="1:2" ht="41.25" customHeight="1" x14ac:dyDescent="0.25">
      <c r="A5224" s="81"/>
      <c r="B5224" s="81"/>
    </row>
    <row r="5225" spans="1:2" ht="41.25" customHeight="1" x14ac:dyDescent="0.25">
      <c r="A5225" s="81"/>
      <c r="B5225" s="81"/>
    </row>
    <row r="5226" spans="1:2" ht="41.25" customHeight="1" x14ac:dyDescent="0.25">
      <c r="A5226" s="81"/>
      <c r="B5226" s="81"/>
    </row>
    <row r="5227" spans="1:2" ht="41.25" customHeight="1" x14ac:dyDescent="0.25">
      <c r="A5227" s="81"/>
      <c r="B5227" s="81"/>
    </row>
    <row r="5228" spans="1:2" ht="41.25" customHeight="1" x14ac:dyDescent="0.25">
      <c r="A5228" s="81"/>
      <c r="B5228" s="81"/>
    </row>
    <row r="5229" spans="1:2" ht="41.25" customHeight="1" x14ac:dyDescent="0.25">
      <c r="A5229" s="81"/>
      <c r="B5229" s="81"/>
    </row>
    <row r="5230" spans="1:2" ht="41.25" customHeight="1" x14ac:dyDescent="0.25">
      <c r="A5230" s="81"/>
      <c r="B5230" s="81"/>
    </row>
    <row r="5231" spans="1:2" ht="41.25" customHeight="1" x14ac:dyDescent="0.25">
      <c r="A5231" s="81"/>
      <c r="B5231" s="81"/>
    </row>
    <row r="5232" spans="1:2" ht="41.25" customHeight="1" x14ac:dyDescent="0.25">
      <c r="A5232" s="81"/>
      <c r="B5232" s="81"/>
    </row>
    <row r="5233" spans="1:2" ht="41.25" customHeight="1" x14ac:dyDescent="0.25">
      <c r="A5233" s="81"/>
      <c r="B5233" s="81"/>
    </row>
    <row r="5234" spans="1:2" ht="41.25" customHeight="1" x14ac:dyDescent="0.25">
      <c r="A5234" s="81"/>
      <c r="B5234" s="81"/>
    </row>
    <row r="5235" spans="1:2" ht="41.25" customHeight="1" x14ac:dyDescent="0.25">
      <c r="A5235" s="81"/>
      <c r="B5235" s="81"/>
    </row>
    <row r="5236" spans="1:2" ht="41.25" customHeight="1" x14ac:dyDescent="0.25">
      <c r="A5236" s="81"/>
      <c r="B5236" s="81"/>
    </row>
    <row r="5237" spans="1:2" ht="41.25" customHeight="1" x14ac:dyDescent="0.25">
      <c r="A5237" s="81"/>
      <c r="B5237" s="81"/>
    </row>
    <row r="5238" spans="1:2" ht="41.25" customHeight="1" x14ac:dyDescent="0.25">
      <c r="A5238" s="81"/>
      <c r="B5238" s="81"/>
    </row>
    <row r="5239" spans="1:2" ht="41.25" customHeight="1" x14ac:dyDescent="0.25">
      <c r="A5239" s="81"/>
      <c r="B5239" s="81"/>
    </row>
    <row r="5240" spans="1:2" ht="41.25" customHeight="1" x14ac:dyDescent="0.25">
      <c r="A5240" s="81"/>
      <c r="B5240" s="81"/>
    </row>
    <row r="5241" spans="1:2" ht="41.25" customHeight="1" x14ac:dyDescent="0.25">
      <c r="A5241" s="81"/>
      <c r="B5241" s="81"/>
    </row>
    <row r="5242" spans="1:2" ht="41.25" customHeight="1" x14ac:dyDescent="0.25">
      <c r="A5242" s="81"/>
      <c r="B5242" s="81"/>
    </row>
    <row r="5243" spans="1:2" ht="41.25" customHeight="1" x14ac:dyDescent="0.25">
      <c r="A5243" s="81"/>
      <c r="B5243" s="81"/>
    </row>
    <row r="5244" spans="1:2" ht="41.25" customHeight="1" x14ac:dyDescent="0.25">
      <c r="A5244" s="81"/>
      <c r="B5244" s="81"/>
    </row>
    <row r="5245" spans="1:2" ht="41.25" customHeight="1" x14ac:dyDescent="0.25">
      <c r="A5245" s="81"/>
      <c r="B5245" s="81"/>
    </row>
    <row r="5246" spans="1:2" ht="41.25" customHeight="1" x14ac:dyDescent="0.25">
      <c r="A5246" s="81"/>
      <c r="B5246" s="81"/>
    </row>
    <row r="5247" spans="1:2" ht="41.25" customHeight="1" x14ac:dyDescent="0.25">
      <c r="A5247" s="81"/>
      <c r="B5247" s="81"/>
    </row>
    <row r="5248" spans="1:2" ht="41.25" customHeight="1" x14ac:dyDescent="0.25">
      <c r="A5248" s="81"/>
      <c r="B5248" s="81"/>
    </row>
    <row r="5249" spans="1:2" ht="41.25" customHeight="1" x14ac:dyDescent="0.25">
      <c r="A5249" s="81"/>
      <c r="B5249" s="81"/>
    </row>
    <row r="5250" spans="1:2" ht="41.25" customHeight="1" x14ac:dyDescent="0.25">
      <c r="A5250" s="81"/>
      <c r="B5250" s="81"/>
    </row>
    <row r="5251" spans="1:2" ht="41.25" customHeight="1" x14ac:dyDescent="0.25">
      <c r="A5251" s="81"/>
      <c r="B5251" s="81"/>
    </row>
    <row r="5252" spans="1:2" ht="41.25" customHeight="1" x14ac:dyDescent="0.25">
      <c r="A5252" s="81"/>
      <c r="B5252" s="81"/>
    </row>
    <row r="5253" spans="1:2" ht="41.25" customHeight="1" x14ac:dyDescent="0.25">
      <c r="A5253" s="81"/>
      <c r="B5253" s="81"/>
    </row>
    <row r="5254" spans="1:2" ht="41.25" customHeight="1" x14ac:dyDescent="0.25">
      <c r="A5254" s="81"/>
      <c r="B5254" s="81"/>
    </row>
    <row r="5255" spans="1:2" ht="41.25" customHeight="1" x14ac:dyDescent="0.25">
      <c r="A5255" s="81"/>
      <c r="B5255" s="81"/>
    </row>
    <row r="5256" spans="1:2" ht="41.25" customHeight="1" x14ac:dyDescent="0.25">
      <c r="A5256" s="81"/>
      <c r="B5256" s="81"/>
    </row>
    <row r="5257" spans="1:2" ht="41.25" customHeight="1" x14ac:dyDescent="0.25">
      <c r="A5257" s="81"/>
      <c r="B5257" s="81"/>
    </row>
    <row r="5258" spans="1:2" ht="41.25" customHeight="1" x14ac:dyDescent="0.25">
      <c r="A5258" s="81"/>
      <c r="B5258" s="81"/>
    </row>
    <row r="5259" spans="1:2" ht="41.25" customHeight="1" x14ac:dyDescent="0.25">
      <c r="A5259" s="81"/>
      <c r="B5259" s="81"/>
    </row>
    <row r="5260" spans="1:2" ht="41.25" customHeight="1" x14ac:dyDescent="0.25">
      <c r="A5260" s="81"/>
      <c r="B5260" s="81"/>
    </row>
    <row r="5261" spans="1:2" ht="41.25" customHeight="1" x14ac:dyDescent="0.25">
      <c r="A5261" s="81"/>
      <c r="B5261" s="81"/>
    </row>
    <row r="5262" spans="1:2" ht="41.25" customHeight="1" x14ac:dyDescent="0.25">
      <c r="A5262" s="81"/>
      <c r="B5262" s="81"/>
    </row>
    <row r="5263" spans="1:2" ht="41.25" customHeight="1" x14ac:dyDescent="0.25">
      <c r="A5263" s="81"/>
      <c r="B5263" s="81"/>
    </row>
    <row r="5264" spans="1:2" ht="41.25" customHeight="1" x14ac:dyDescent="0.25">
      <c r="A5264" s="81"/>
      <c r="B5264" s="81"/>
    </row>
    <row r="5265" spans="1:2" ht="41.25" customHeight="1" x14ac:dyDescent="0.25">
      <c r="A5265" s="81"/>
      <c r="B5265" s="81"/>
    </row>
    <row r="5266" spans="1:2" ht="41.25" customHeight="1" x14ac:dyDescent="0.25">
      <c r="A5266" s="81"/>
      <c r="B5266" s="81"/>
    </row>
    <row r="5267" spans="1:2" ht="41.25" customHeight="1" x14ac:dyDescent="0.25">
      <c r="A5267" s="81"/>
      <c r="B5267" s="81"/>
    </row>
    <row r="5268" spans="1:2" ht="41.25" customHeight="1" x14ac:dyDescent="0.25">
      <c r="A5268" s="81"/>
      <c r="B5268" s="81"/>
    </row>
    <row r="5269" spans="1:2" ht="41.25" customHeight="1" x14ac:dyDescent="0.25">
      <c r="A5269" s="81"/>
      <c r="B5269" s="81"/>
    </row>
    <row r="5270" spans="1:2" ht="41.25" customHeight="1" x14ac:dyDescent="0.25">
      <c r="A5270" s="81"/>
      <c r="B5270" s="81"/>
    </row>
    <row r="5271" spans="1:2" ht="41.25" customHeight="1" x14ac:dyDescent="0.25">
      <c r="A5271" s="81"/>
      <c r="B5271" s="81"/>
    </row>
    <row r="5272" spans="1:2" ht="41.25" customHeight="1" x14ac:dyDescent="0.25">
      <c r="A5272" s="81"/>
      <c r="B5272" s="81"/>
    </row>
    <row r="5273" spans="1:2" ht="41.25" customHeight="1" x14ac:dyDescent="0.25">
      <c r="A5273" s="81"/>
      <c r="B5273" s="81"/>
    </row>
    <row r="5274" spans="1:2" ht="41.25" customHeight="1" x14ac:dyDescent="0.25">
      <c r="A5274" s="81"/>
      <c r="B5274" s="81"/>
    </row>
    <row r="5275" spans="1:2" ht="41.25" customHeight="1" x14ac:dyDescent="0.25">
      <c r="A5275" s="81"/>
      <c r="B5275" s="81"/>
    </row>
    <row r="5276" spans="1:2" ht="41.25" customHeight="1" x14ac:dyDescent="0.25">
      <c r="A5276" s="81"/>
      <c r="B5276" s="81"/>
    </row>
    <row r="5277" spans="1:2" ht="41.25" customHeight="1" x14ac:dyDescent="0.25">
      <c r="A5277" s="81"/>
      <c r="B5277" s="81"/>
    </row>
    <row r="5278" spans="1:2" ht="41.25" customHeight="1" x14ac:dyDescent="0.25">
      <c r="A5278" s="81"/>
      <c r="B5278" s="81"/>
    </row>
    <row r="5279" spans="1:2" ht="41.25" customHeight="1" x14ac:dyDescent="0.25">
      <c r="A5279" s="81"/>
      <c r="B5279" s="81"/>
    </row>
    <row r="5280" spans="1:2" ht="41.25" customHeight="1" x14ac:dyDescent="0.25">
      <c r="A5280" s="81"/>
      <c r="B5280" s="81"/>
    </row>
    <row r="5281" spans="1:2" ht="41.25" customHeight="1" x14ac:dyDescent="0.25">
      <c r="A5281" s="81"/>
      <c r="B5281" s="81"/>
    </row>
    <row r="5282" spans="1:2" ht="41.25" customHeight="1" x14ac:dyDescent="0.25">
      <c r="A5282" s="81"/>
      <c r="B5282" s="81"/>
    </row>
    <row r="5283" spans="1:2" ht="41.25" customHeight="1" x14ac:dyDescent="0.25">
      <c r="A5283" s="81"/>
      <c r="B5283" s="81"/>
    </row>
    <row r="5284" spans="1:2" ht="41.25" customHeight="1" x14ac:dyDescent="0.25">
      <c r="A5284" s="81"/>
      <c r="B5284" s="81"/>
    </row>
    <row r="5285" spans="1:2" ht="41.25" customHeight="1" x14ac:dyDescent="0.25">
      <c r="A5285" s="81"/>
      <c r="B5285" s="81"/>
    </row>
    <row r="5286" spans="1:2" ht="41.25" customHeight="1" x14ac:dyDescent="0.25">
      <c r="A5286" s="81"/>
      <c r="B5286" s="81"/>
    </row>
    <row r="5287" spans="1:2" ht="41.25" customHeight="1" x14ac:dyDescent="0.25">
      <c r="A5287" s="81"/>
      <c r="B5287" s="81"/>
    </row>
    <row r="5288" spans="1:2" ht="41.25" customHeight="1" x14ac:dyDescent="0.25">
      <c r="A5288" s="81"/>
      <c r="B5288" s="81"/>
    </row>
    <row r="5289" spans="1:2" ht="41.25" customHeight="1" x14ac:dyDescent="0.25">
      <c r="A5289" s="81"/>
      <c r="B5289" s="81"/>
    </row>
    <row r="5290" spans="1:2" ht="41.25" customHeight="1" x14ac:dyDescent="0.25">
      <c r="A5290" s="81"/>
      <c r="B5290" s="81"/>
    </row>
    <row r="5291" spans="1:2" ht="41.25" customHeight="1" x14ac:dyDescent="0.25">
      <c r="A5291" s="81"/>
      <c r="B5291" s="81"/>
    </row>
    <row r="5292" spans="1:2" ht="41.25" customHeight="1" x14ac:dyDescent="0.25">
      <c r="A5292" s="81"/>
      <c r="B5292" s="81"/>
    </row>
    <row r="5293" spans="1:2" ht="41.25" customHeight="1" x14ac:dyDescent="0.25">
      <c r="A5293" s="81"/>
      <c r="B5293" s="81"/>
    </row>
    <row r="5294" spans="1:2" ht="41.25" customHeight="1" x14ac:dyDescent="0.25">
      <c r="A5294" s="81"/>
      <c r="B5294" s="81"/>
    </row>
    <row r="5295" spans="1:2" ht="41.25" customHeight="1" x14ac:dyDescent="0.25">
      <c r="A5295" s="81"/>
      <c r="B5295" s="81"/>
    </row>
    <row r="5296" spans="1:2" ht="41.25" customHeight="1" x14ac:dyDescent="0.25">
      <c r="A5296" s="81"/>
      <c r="B5296" s="81"/>
    </row>
    <row r="5297" spans="1:2" ht="41.25" customHeight="1" x14ac:dyDescent="0.25">
      <c r="A5297" s="81"/>
      <c r="B5297" s="81"/>
    </row>
    <row r="5298" spans="1:2" ht="41.25" customHeight="1" x14ac:dyDescent="0.25">
      <c r="A5298" s="81"/>
      <c r="B5298" s="81"/>
    </row>
    <row r="5299" spans="1:2" ht="41.25" customHeight="1" x14ac:dyDescent="0.25">
      <c r="A5299" s="81"/>
      <c r="B5299" s="81"/>
    </row>
    <row r="5300" spans="1:2" ht="41.25" customHeight="1" x14ac:dyDescent="0.25">
      <c r="A5300" s="81"/>
      <c r="B5300" s="81"/>
    </row>
    <row r="5301" spans="1:2" ht="41.25" customHeight="1" x14ac:dyDescent="0.25">
      <c r="A5301" s="81"/>
      <c r="B5301" s="81"/>
    </row>
    <row r="5302" spans="1:2" ht="41.25" customHeight="1" x14ac:dyDescent="0.25">
      <c r="A5302" s="81"/>
      <c r="B5302" s="81"/>
    </row>
    <row r="5303" spans="1:2" ht="41.25" customHeight="1" x14ac:dyDescent="0.25">
      <c r="A5303" s="81"/>
      <c r="B5303" s="81"/>
    </row>
    <row r="5304" spans="1:2" ht="41.25" customHeight="1" x14ac:dyDescent="0.25">
      <c r="A5304" s="81"/>
      <c r="B5304" s="81"/>
    </row>
    <row r="5305" spans="1:2" ht="41.25" customHeight="1" x14ac:dyDescent="0.25">
      <c r="A5305" s="81"/>
      <c r="B5305" s="81"/>
    </row>
    <row r="5306" spans="1:2" ht="41.25" customHeight="1" x14ac:dyDescent="0.25">
      <c r="A5306" s="81"/>
      <c r="B5306" s="81"/>
    </row>
    <row r="5307" spans="1:2" ht="41.25" customHeight="1" x14ac:dyDescent="0.25">
      <c r="A5307" s="81"/>
      <c r="B5307" s="81"/>
    </row>
    <row r="5308" spans="1:2" ht="41.25" customHeight="1" x14ac:dyDescent="0.25">
      <c r="A5308" s="81"/>
      <c r="B5308" s="81"/>
    </row>
    <row r="5309" spans="1:2" ht="41.25" customHeight="1" x14ac:dyDescent="0.25">
      <c r="A5309" s="81"/>
      <c r="B5309" s="81"/>
    </row>
    <row r="5310" spans="1:2" ht="41.25" customHeight="1" x14ac:dyDescent="0.25">
      <c r="A5310" s="81"/>
      <c r="B5310" s="81"/>
    </row>
    <row r="5311" spans="1:2" ht="41.25" customHeight="1" x14ac:dyDescent="0.25">
      <c r="A5311" s="81"/>
      <c r="B5311" s="81"/>
    </row>
    <row r="5312" spans="1:2" ht="41.25" customHeight="1" x14ac:dyDescent="0.25">
      <c r="A5312" s="81"/>
      <c r="B5312" s="81"/>
    </row>
    <row r="5313" spans="1:2" ht="41.25" customHeight="1" x14ac:dyDescent="0.25">
      <c r="A5313" s="81"/>
      <c r="B5313" s="81"/>
    </row>
    <row r="5314" spans="1:2" ht="41.25" customHeight="1" x14ac:dyDescent="0.25">
      <c r="A5314" s="81"/>
      <c r="B5314" s="81"/>
    </row>
    <row r="5315" spans="1:2" ht="41.25" customHeight="1" x14ac:dyDescent="0.25">
      <c r="A5315" s="81"/>
      <c r="B5315" s="81"/>
    </row>
    <row r="5316" spans="1:2" ht="41.25" customHeight="1" x14ac:dyDescent="0.25">
      <c r="A5316" s="81"/>
      <c r="B5316" s="81"/>
    </row>
    <row r="5317" spans="1:2" ht="41.25" customHeight="1" x14ac:dyDescent="0.25">
      <c r="A5317" s="81"/>
      <c r="B5317" s="81"/>
    </row>
    <row r="5318" spans="1:2" ht="41.25" customHeight="1" x14ac:dyDescent="0.25">
      <c r="A5318" s="81"/>
      <c r="B5318" s="81"/>
    </row>
    <row r="5319" spans="1:2" ht="41.25" customHeight="1" x14ac:dyDescent="0.25">
      <c r="A5319" s="81"/>
      <c r="B5319" s="81"/>
    </row>
    <row r="5320" spans="1:2" ht="41.25" customHeight="1" x14ac:dyDescent="0.25">
      <c r="A5320" s="81"/>
      <c r="B5320" s="81"/>
    </row>
    <row r="5321" spans="1:2" ht="41.25" customHeight="1" x14ac:dyDescent="0.25">
      <c r="A5321" s="81"/>
      <c r="B5321" s="81"/>
    </row>
    <row r="5322" spans="1:2" ht="41.25" customHeight="1" x14ac:dyDescent="0.25">
      <c r="A5322" s="81"/>
      <c r="B5322" s="81"/>
    </row>
    <row r="5323" spans="1:2" ht="41.25" customHeight="1" x14ac:dyDescent="0.25">
      <c r="A5323" s="81"/>
      <c r="B5323" s="81"/>
    </row>
    <row r="5324" spans="1:2" ht="41.25" customHeight="1" x14ac:dyDescent="0.25">
      <c r="A5324" s="81"/>
      <c r="B5324" s="81"/>
    </row>
    <row r="5325" spans="1:2" ht="41.25" customHeight="1" x14ac:dyDescent="0.25">
      <c r="A5325" s="81"/>
      <c r="B5325" s="81"/>
    </row>
    <row r="5326" spans="1:2" ht="41.25" customHeight="1" x14ac:dyDescent="0.25">
      <c r="A5326" s="81"/>
      <c r="B5326" s="81"/>
    </row>
    <row r="5327" spans="1:2" ht="41.25" customHeight="1" x14ac:dyDescent="0.25">
      <c r="A5327" s="81"/>
      <c r="B5327" s="81"/>
    </row>
    <row r="5328" spans="1:2" ht="41.25" customHeight="1" x14ac:dyDescent="0.25">
      <c r="A5328" s="81"/>
      <c r="B5328" s="81"/>
    </row>
    <row r="5329" spans="1:2" ht="41.25" customHeight="1" x14ac:dyDescent="0.25">
      <c r="A5329" s="81"/>
      <c r="B5329" s="81"/>
    </row>
    <row r="5330" spans="1:2" ht="41.25" customHeight="1" x14ac:dyDescent="0.25">
      <c r="A5330" s="81"/>
      <c r="B5330" s="81"/>
    </row>
    <row r="5331" spans="1:2" ht="41.25" customHeight="1" x14ac:dyDescent="0.25">
      <c r="A5331" s="81"/>
      <c r="B5331" s="81"/>
    </row>
    <row r="5332" spans="1:2" ht="41.25" customHeight="1" x14ac:dyDescent="0.25">
      <c r="A5332" s="81"/>
      <c r="B5332" s="81"/>
    </row>
    <row r="5333" spans="1:2" ht="41.25" customHeight="1" x14ac:dyDescent="0.25">
      <c r="A5333" s="81"/>
      <c r="B5333" s="81"/>
    </row>
    <row r="5334" spans="1:2" ht="41.25" customHeight="1" x14ac:dyDescent="0.25">
      <c r="A5334" s="81"/>
      <c r="B5334" s="81"/>
    </row>
    <row r="5335" spans="1:2" ht="41.25" customHeight="1" x14ac:dyDescent="0.25">
      <c r="A5335" s="81"/>
      <c r="B5335" s="81"/>
    </row>
    <row r="5336" spans="1:2" ht="41.25" customHeight="1" x14ac:dyDescent="0.25">
      <c r="A5336" s="81"/>
      <c r="B5336" s="81"/>
    </row>
    <row r="5337" spans="1:2" ht="41.25" customHeight="1" x14ac:dyDescent="0.25">
      <c r="A5337" s="81"/>
      <c r="B5337" s="81"/>
    </row>
    <row r="5338" spans="1:2" ht="41.25" customHeight="1" x14ac:dyDescent="0.25">
      <c r="A5338" s="81"/>
      <c r="B5338" s="81"/>
    </row>
    <row r="5339" spans="1:2" ht="41.25" customHeight="1" x14ac:dyDescent="0.25">
      <c r="A5339" s="81"/>
      <c r="B5339" s="81"/>
    </row>
    <row r="5340" spans="1:2" ht="41.25" customHeight="1" x14ac:dyDescent="0.25">
      <c r="A5340" s="81"/>
      <c r="B5340" s="81"/>
    </row>
    <row r="5341" spans="1:2" ht="41.25" customHeight="1" x14ac:dyDescent="0.25">
      <c r="A5341" s="81"/>
      <c r="B5341" s="81"/>
    </row>
    <row r="5342" spans="1:2" ht="41.25" customHeight="1" x14ac:dyDescent="0.25">
      <c r="A5342" s="81"/>
      <c r="B5342" s="81"/>
    </row>
    <row r="5343" spans="1:2" ht="41.25" customHeight="1" x14ac:dyDescent="0.25">
      <c r="A5343" s="81"/>
      <c r="B5343" s="81"/>
    </row>
    <row r="5344" spans="1:2" ht="41.25" customHeight="1" x14ac:dyDescent="0.25">
      <c r="A5344" s="81"/>
      <c r="B5344" s="81"/>
    </row>
    <row r="5345" spans="1:2" ht="41.25" customHeight="1" x14ac:dyDescent="0.25">
      <c r="A5345" s="81"/>
      <c r="B5345" s="81"/>
    </row>
    <row r="5346" spans="1:2" ht="41.25" customHeight="1" x14ac:dyDescent="0.25">
      <c r="A5346" s="81"/>
      <c r="B5346" s="81"/>
    </row>
    <row r="5347" spans="1:2" ht="41.25" customHeight="1" x14ac:dyDescent="0.25">
      <c r="A5347" s="81"/>
      <c r="B5347" s="81"/>
    </row>
    <row r="5348" spans="1:2" ht="41.25" customHeight="1" x14ac:dyDescent="0.25">
      <c r="A5348" s="81"/>
      <c r="B5348" s="81"/>
    </row>
    <row r="5349" spans="1:2" ht="41.25" customHeight="1" x14ac:dyDescent="0.25">
      <c r="A5349" s="81"/>
      <c r="B5349" s="81"/>
    </row>
    <row r="5350" spans="1:2" ht="41.25" customHeight="1" x14ac:dyDescent="0.25">
      <c r="A5350" s="81"/>
      <c r="B5350" s="81"/>
    </row>
    <row r="5351" spans="1:2" ht="41.25" customHeight="1" x14ac:dyDescent="0.25">
      <c r="A5351" s="81"/>
      <c r="B5351" s="81"/>
    </row>
    <row r="5352" spans="1:2" ht="41.25" customHeight="1" x14ac:dyDescent="0.25">
      <c r="A5352" s="81"/>
      <c r="B5352" s="81"/>
    </row>
    <row r="5353" spans="1:2" ht="41.25" customHeight="1" x14ac:dyDescent="0.25">
      <c r="A5353" s="81"/>
      <c r="B5353" s="81"/>
    </row>
    <row r="5354" spans="1:2" ht="41.25" customHeight="1" x14ac:dyDescent="0.25">
      <c r="A5354" s="81"/>
      <c r="B5354" s="81"/>
    </row>
    <row r="5355" spans="1:2" ht="41.25" customHeight="1" x14ac:dyDescent="0.25">
      <c r="A5355" s="81"/>
      <c r="B5355" s="81"/>
    </row>
    <row r="5356" spans="1:2" ht="41.25" customHeight="1" x14ac:dyDescent="0.25">
      <c r="A5356" s="81"/>
      <c r="B5356" s="81"/>
    </row>
    <row r="5357" spans="1:2" ht="41.25" customHeight="1" x14ac:dyDescent="0.25">
      <c r="A5357" s="81"/>
      <c r="B5357" s="81"/>
    </row>
    <row r="5358" spans="1:2" ht="41.25" customHeight="1" x14ac:dyDescent="0.25">
      <c r="A5358" s="81"/>
      <c r="B5358" s="81"/>
    </row>
    <row r="5359" spans="1:2" ht="41.25" customHeight="1" x14ac:dyDescent="0.25">
      <c r="A5359" s="81"/>
      <c r="B5359" s="81"/>
    </row>
    <row r="5360" spans="1:2" ht="41.25" customHeight="1" x14ac:dyDescent="0.25">
      <c r="A5360" s="81"/>
      <c r="B5360" s="81"/>
    </row>
    <row r="5361" spans="1:2" ht="41.25" customHeight="1" x14ac:dyDescent="0.25">
      <c r="A5361" s="81"/>
      <c r="B5361" s="81"/>
    </row>
    <row r="5362" spans="1:2" ht="41.25" customHeight="1" x14ac:dyDescent="0.25">
      <c r="A5362" s="81"/>
      <c r="B5362" s="81"/>
    </row>
    <row r="5363" spans="1:2" ht="41.25" customHeight="1" x14ac:dyDescent="0.25">
      <c r="A5363" s="81"/>
      <c r="B5363" s="81"/>
    </row>
    <row r="5364" spans="1:2" ht="41.25" customHeight="1" x14ac:dyDescent="0.25">
      <c r="A5364" s="81"/>
      <c r="B5364" s="81"/>
    </row>
    <row r="5365" spans="1:2" ht="41.25" customHeight="1" x14ac:dyDescent="0.25">
      <c r="A5365" s="81"/>
      <c r="B5365" s="81"/>
    </row>
    <row r="5366" spans="1:2" ht="41.25" customHeight="1" x14ac:dyDescent="0.25">
      <c r="A5366" s="81"/>
      <c r="B5366" s="81"/>
    </row>
    <row r="5367" spans="1:2" ht="41.25" customHeight="1" x14ac:dyDescent="0.25">
      <c r="A5367" s="81"/>
      <c r="B5367" s="81"/>
    </row>
    <row r="5368" spans="1:2" ht="41.25" customHeight="1" x14ac:dyDescent="0.25">
      <c r="A5368" s="81"/>
      <c r="B5368" s="81"/>
    </row>
    <row r="5369" spans="1:2" ht="41.25" customHeight="1" x14ac:dyDescent="0.25">
      <c r="A5369" s="81"/>
      <c r="B5369" s="81"/>
    </row>
    <row r="5370" spans="1:2" ht="41.25" customHeight="1" x14ac:dyDescent="0.25">
      <c r="A5370" s="81"/>
      <c r="B5370" s="81"/>
    </row>
    <row r="5371" spans="1:2" ht="41.25" customHeight="1" x14ac:dyDescent="0.25">
      <c r="A5371" s="81"/>
      <c r="B5371" s="81"/>
    </row>
    <row r="5372" spans="1:2" ht="41.25" customHeight="1" x14ac:dyDescent="0.25">
      <c r="A5372" s="81"/>
      <c r="B5372" s="81"/>
    </row>
    <row r="5373" spans="1:2" ht="41.25" customHeight="1" x14ac:dyDescent="0.25">
      <c r="A5373" s="81"/>
      <c r="B5373" s="81"/>
    </row>
    <row r="5374" spans="1:2" ht="41.25" customHeight="1" x14ac:dyDescent="0.25">
      <c r="A5374" s="81"/>
      <c r="B5374" s="81"/>
    </row>
    <row r="5375" spans="1:2" ht="41.25" customHeight="1" x14ac:dyDescent="0.25">
      <c r="A5375" s="81"/>
      <c r="B5375" s="81"/>
    </row>
    <row r="5376" spans="1:2" ht="41.25" customHeight="1" x14ac:dyDescent="0.25">
      <c r="A5376" s="81"/>
      <c r="B5376" s="81"/>
    </row>
    <row r="5377" spans="1:2" ht="41.25" customHeight="1" x14ac:dyDescent="0.25">
      <c r="A5377" s="81"/>
      <c r="B5377" s="81"/>
    </row>
    <row r="5378" spans="1:2" ht="41.25" customHeight="1" x14ac:dyDescent="0.25">
      <c r="A5378" s="81"/>
      <c r="B5378" s="81"/>
    </row>
    <row r="5379" spans="1:2" ht="41.25" customHeight="1" x14ac:dyDescent="0.25">
      <c r="A5379" s="81"/>
      <c r="B5379" s="81"/>
    </row>
    <row r="5380" spans="1:2" ht="41.25" customHeight="1" x14ac:dyDescent="0.25">
      <c r="A5380" s="81"/>
      <c r="B5380" s="81"/>
    </row>
    <row r="5381" spans="1:2" ht="41.25" customHeight="1" x14ac:dyDescent="0.25">
      <c r="A5381" s="81"/>
      <c r="B5381" s="81"/>
    </row>
    <row r="5382" spans="1:2" ht="41.25" customHeight="1" x14ac:dyDescent="0.25">
      <c r="A5382" s="81"/>
      <c r="B5382" s="81"/>
    </row>
    <row r="5383" spans="1:2" ht="41.25" customHeight="1" x14ac:dyDescent="0.25">
      <c r="A5383" s="81"/>
      <c r="B5383" s="81"/>
    </row>
    <row r="5384" spans="1:2" ht="41.25" customHeight="1" x14ac:dyDescent="0.25">
      <c r="A5384" s="81"/>
      <c r="B5384" s="81"/>
    </row>
    <row r="5385" spans="1:2" ht="41.25" customHeight="1" x14ac:dyDescent="0.25">
      <c r="A5385" s="81"/>
      <c r="B5385" s="81"/>
    </row>
    <row r="5386" spans="1:2" ht="41.25" customHeight="1" x14ac:dyDescent="0.25">
      <c r="A5386" s="81"/>
      <c r="B5386" s="81"/>
    </row>
    <row r="5387" spans="1:2" ht="41.25" customHeight="1" x14ac:dyDescent="0.25">
      <c r="A5387" s="81"/>
      <c r="B5387" s="81"/>
    </row>
    <row r="5388" spans="1:2" ht="41.25" customHeight="1" x14ac:dyDescent="0.25">
      <c r="A5388" s="81"/>
      <c r="B5388" s="81"/>
    </row>
    <row r="5389" spans="1:2" ht="41.25" customHeight="1" x14ac:dyDescent="0.25">
      <c r="A5389" s="81"/>
      <c r="B5389" s="81"/>
    </row>
    <row r="5390" spans="1:2" ht="41.25" customHeight="1" x14ac:dyDescent="0.25">
      <c r="A5390" s="81"/>
      <c r="B5390" s="81"/>
    </row>
    <row r="5391" spans="1:2" ht="41.25" customHeight="1" x14ac:dyDescent="0.25">
      <c r="A5391" s="81"/>
      <c r="B5391" s="81"/>
    </row>
    <row r="5392" spans="1:2" ht="41.25" customHeight="1" x14ac:dyDescent="0.25">
      <c r="A5392" s="81"/>
      <c r="B5392" s="81"/>
    </row>
    <row r="5393" spans="1:2" ht="41.25" customHeight="1" x14ac:dyDescent="0.25">
      <c r="A5393" s="81"/>
      <c r="B5393" s="81"/>
    </row>
    <row r="5394" spans="1:2" ht="41.25" customHeight="1" x14ac:dyDescent="0.25">
      <c r="A5394" s="81"/>
      <c r="B5394" s="81"/>
    </row>
    <row r="5395" spans="1:2" ht="41.25" customHeight="1" x14ac:dyDescent="0.25">
      <c r="A5395" s="81"/>
      <c r="B5395" s="81"/>
    </row>
    <row r="5396" spans="1:2" ht="41.25" customHeight="1" x14ac:dyDescent="0.25">
      <c r="A5396" s="81"/>
      <c r="B5396" s="81"/>
    </row>
    <row r="5397" spans="1:2" ht="41.25" customHeight="1" x14ac:dyDescent="0.25">
      <c r="A5397" s="81"/>
      <c r="B5397" s="81"/>
    </row>
    <row r="5398" spans="1:2" ht="41.25" customHeight="1" x14ac:dyDescent="0.25">
      <c r="A5398" s="81"/>
      <c r="B5398" s="81"/>
    </row>
    <row r="5399" spans="1:2" ht="41.25" customHeight="1" x14ac:dyDescent="0.25">
      <c r="A5399" s="81"/>
      <c r="B5399" s="81"/>
    </row>
    <row r="5400" spans="1:2" ht="41.25" customHeight="1" x14ac:dyDescent="0.25">
      <c r="A5400" s="81"/>
      <c r="B5400" s="81"/>
    </row>
    <row r="5401" spans="1:2" ht="41.25" customHeight="1" x14ac:dyDescent="0.25">
      <c r="A5401" s="81"/>
      <c r="B5401" s="81"/>
    </row>
    <row r="5402" spans="1:2" ht="41.25" customHeight="1" x14ac:dyDescent="0.25">
      <c r="A5402" s="81"/>
      <c r="B5402" s="81"/>
    </row>
    <row r="5403" spans="1:2" ht="41.25" customHeight="1" x14ac:dyDescent="0.25">
      <c r="A5403" s="81"/>
      <c r="B5403" s="81"/>
    </row>
    <row r="5404" spans="1:2" ht="41.25" customHeight="1" x14ac:dyDescent="0.25">
      <c r="A5404" s="81"/>
      <c r="B5404" s="81"/>
    </row>
    <row r="5405" spans="1:2" ht="41.25" customHeight="1" x14ac:dyDescent="0.25">
      <c r="A5405" s="81"/>
      <c r="B5405" s="81"/>
    </row>
    <row r="5406" spans="1:2" ht="41.25" customHeight="1" x14ac:dyDescent="0.25">
      <c r="A5406" s="81"/>
      <c r="B5406" s="81"/>
    </row>
    <row r="5407" spans="1:2" ht="41.25" customHeight="1" x14ac:dyDescent="0.25">
      <c r="A5407" s="81"/>
      <c r="B5407" s="81"/>
    </row>
    <row r="5408" spans="1:2" ht="41.25" customHeight="1" x14ac:dyDescent="0.25">
      <c r="A5408" s="81"/>
      <c r="B5408" s="81"/>
    </row>
    <row r="5409" spans="1:2" ht="41.25" customHeight="1" x14ac:dyDescent="0.25">
      <c r="A5409" s="81"/>
      <c r="B5409" s="81"/>
    </row>
    <row r="5410" spans="1:2" ht="41.25" customHeight="1" x14ac:dyDescent="0.25">
      <c r="A5410" s="81"/>
      <c r="B5410" s="81"/>
    </row>
    <row r="5411" spans="1:2" ht="41.25" customHeight="1" x14ac:dyDescent="0.25">
      <c r="A5411" s="81"/>
      <c r="B5411" s="81"/>
    </row>
    <row r="5412" spans="1:2" ht="41.25" customHeight="1" x14ac:dyDescent="0.25">
      <c r="A5412" s="81"/>
      <c r="B5412" s="81"/>
    </row>
    <row r="5413" spans="1:2" ht="41.25" customHeight="1" x14ac:dyDescent="0.25">
      <c r="A5413" s="81"/>
      <c r="B5413" s="81"/>
    </row>
    <row r="5414" spans="1:2" ht="41.25" customHeight="1" x14ac:dyDescent="0.25">
      <c r="A5414" s="81"/>
      <c r="B5414" s="81"/>
    </row>
    <row r="5415" spans="1:2" ht="41.25" customHeight="1" x14ac:dyDescent="0.25">
      <c r="A5415" s="81"/>
      <c r="B5415" s="81"/>
    </row>
    <row r="5416" spans="1:2" ht="41.25" customHeight="1" x14ac:dyDescent="0.25">
      <c r="A5416" s="81"/>
      <c r="B5416" s="81"/>
    </row>
    <row r="5417" spans="1:2" ht="41.25" customHeight="1" x14ac:dyDescent="0.25">
      <c r="A5417" s="81"/>
      <c r="B5417" s="81"/>
    </row>
    <row r="5418" spans="1:2" ht="41.25" customHeight="1" x14ac:dyDescent="0.25">
      <c r="A5418" s="81"/>
      <c r="B5418" s="81"/>
    </row>
    <row r="5419" spans="1:2" ht="41.25" customHeight="1" x14ac:dyDescent="0.25">
      <c r="A5419" s="81"/>
      <c r="B5419" s="81"/>
    </row>
    <row r="5420" spans="1:2" ht="41.25" customHeight="1" x14ac:dyDescent="0.25">
      <c r="A5420" s="81"/>
      <c r="B5420" s="81"/>
    </row>
    <row r="5421" spans="1:2" ht="41.25" customHeight="1" x14ac:dyDescent="0.25">
      <c r="A5421" s="81"/>
      <c r="B5421" s="81"/>
    </row>
    <row r="5422" spans="1:2" ht="41.25" customHeight="1" x14ac:dyDescent="0.25">
      <c r="A5422" s="81"/>
      <c r="B5422" s="81"/>
    </row>
    <row r="5423" spans="1:2" ht="41.25" customHeight="1" x14ac:dyDescent="0.25">
      <c r="A5423" s="81"/>
      <c r="B5423" s="81"/>
    </row>
    <row r="5424" spans="1:2" ht="41.25" customHeight="1" x14ac:dyDescent="0.25">
      <c r="A5424" s="81"/>
      <c r="B5424" s="81"/>
    </row>
    <row r="5425" spans="1:2" ht="41.25" customHeight="1" x14ac:dyDescent="0.25">
      <c r="A5425" s="81"/>
      <c r="B5425" s="81"/>
    </row>
    <row r="5426" spans="1:2" ht="41.25" customHeight="1" x14ac:dyDescent="0.25">
      <c r="A5426" s="81"/>
      <c r="B5426" s="81"/>
    </row>
    <row r="5427" spans="1:2" ht="41.25" customHeight="1" x14ac:dyDescent="0.25">
      <c r="A5427" s="81"/>
      <c r="B5427" s="81"/>
    </row>
    <row r="5428" spans="1:2" ht="41.25" customHeight="1" x14ac:dyDescent="0.25">
      <c r="A5428" s="81"/>
      <c r="B5428" s="81"/>
    </row>
    <row r="5429" spans="1:2" ht="41.25" customHeight="1" x14ac:dyDescent="0.25">
      <c r="A5429" s="81"/>
      <c r="B5429" s="81"/>
    </row>
    <row r="5430" spans="1:2" ht="41.25" customHeight="1" x14ac:dyDescent="0.25">
      <c r="A5430" s="81"/>
      <c r="B5430" s="81"/>
    </row>
    <row r="5431" spans="1:2" ht="41.25" customHeight="1" x14ac:dyDescent="0.25">
      <c r="A5431" s="81"/>
      <c r="B5431" s="81"/>
    </row>
    <row r="5432" spans="1:2" ht="41.25" customHeight="1" x14ac:dyDescent="0.25">
      <c r="A5432" s="81"/>
      <c r="B5432" s="81"/>
    </row>
    <row r="5433" spans="1:2" ht="41.25" customHeight="1" x14ac:dyDescent="0.25">
      <c r="A5433" s="81"/>
      <c r="B5433" s="81"/>
    </row>
    <row r="5434" spans="1:2" ht="41.25" customHeight="1" x14ac:dyDescent="0.25">
      <c r="A5434" s="81"/>
      <c r="B5434" s="81"/>
    </row>
    <row r="5435" spans="1:2" ht="41.25" customHeight="1" x14ac:dyDescent="0.25">
      <c r="A5435" s="81"/>
      <c r="B5435" s="81"/>
    </row>
    <row r="5436" spans="1:2" ht="41.25" customHeight="1" x14ac:dyDescent="0.25">
      <c r="A5436" s="81"/>
      <c r="B5436" s="81"/>
    </row>
    <row r="5437" spans="1:2" ht="41.25" customHeight="1" x14ac:dyDescent="0.25">
      <c r="A5437" s="81"/>
      <c r="B5437" s="81"/>
    </row>
    <row r="5438" spans="1:2" ht="41.25" customHeight="1" x14ac:dyDescent="0.25">
      <c r="A5438" s="81"/>
      <c r="B5438" s="81"/>
    </row>
    <row r="5439" spans="1:2" ht="41.25" customHeight="1" x14ac:dyDescent="0.25">
      <c r="A5439" s="81"/>
      <c r="B5439" s="81"/>
    </row>
    <row r="5440" spans="1:2" ht="41.25" customHeight="1" x14ac:dyDescent="0.25">
      <c r="A5440" s="81"/>
      <c r="B5440" s="81"/>
    </row>
    <row r="5441" spans="1:2" ht="41.25" customHeight="1" x14ac:dyDescent="0.25">
      <c r="A5441" s="81"/>
      <c r="B5441" s="81"/>
    </row>
    <row r="5442" spans="1:2" ht="41.25" customHeight="1" x14ac:dyDescent="0.25">
      <c r="A5442" s="81"/>
      <c r="B5442" s="81"/>
    </row>
    <row r="5443" spans="1:2" ht="41.25" customHeight="1" x14ac:dyDescent="0.25">
      <c r="A5443" s="81"/>
      <c r="B5443" s="81"/>
    </row>
    <row r="5444" spans="1:2" ht="41.25" customHeight="1" x14ac:dyDescent="0.25">
      <c r="A5444" s="81"/>
      <c r="B5444" s="81"/>
    </row>
    <row r="5445" spans="1:2" ht="41.25" customHeight="1" x14ac:dyDescent="0.25">
      <c r="A5445" s="81"/>
      <c r="B5445" s="81"/>
    </row>
    <row r="5446" spans="1:2" ht="41.25" customHeight="1" x14ac:dyDescent="0.25">
      <c r="A5446" s="81"/>
      <c r="B5446" s="81"/>
    </row>
    <row r="5447" spans="1:2" ht="41.25" customHeight="1" x14ac:dyDescent="0.25">
      <c r="A5447" s="81"/>
      <c r="B5447" s="81"/>
    </row>
    <row r="5448" spans="1:2" ht="41.25" customHeight="1" x14ac:dyDescent="0.25">
      <c r="A5448" s="81"/>
      <c r="B5448" s="81"/>
    </row>
    <row r="5449" spans="1:2" ht="41.25" customHeight="1" x14ac:dyDescent="0.25">
      <c r="A5449" s="81"/>
      <c r="B5449" s="81"/>
    </row>
    <row r="5450" spans="1:2" ht="41.25" customHeight="1" x14ac:dyDescent="0.25">
      <c r="A5450" s="81"/>
      <c r="B5450" s="81"/>
    </row>
    <row r="5451" spans="1:2" ht="41.25" customHeight="1" x14ac:dyDescent="0.25">
      <c r="A5451" s="81"/>
      <c r="B5451" s="81"/>
    </row>
    <row r="5452" spans="1:2" ht="41.25" customHeight="1" x14ac:dyDescent="0.25">
      <c r="A5452" s="81"/>
      <c r="B5452" s="81"/>
    </row>
    <row r="5453" spans="1:2" ht="41.25" customHeight="1" x14ac:dyDescent="0.25">
      <c r="A5453" s="81"/>
      <c r="B5453" s="81"/>
    </row>
    <row r="5454" spans="1:2" ht="41.25" customHeight="1" x14ac:dyDescent="0.25">
      <c r="A5454" s="81"/>
      <c r="B5454" s="81"/>
    </row>
    <row r="5455" spans="1:2" ht="41.25" customHeight="1" x14ac:dyDescent="0.25">
      <c r="A5455" s="81"/>
      <c r="B5455" s="81"/>
    </row>
    <row r="5456" spans="1:2" ht="41.25" customHeight="1" x14ac:dyDescent="0.25">
      <c r="A5456" s="81"/>
      <c r="B5456" s="81"/>
    </row>
    <row r="5457" spans="1:2" ht="41.25" customHeight="1" x14ac:dyDescent="0.25">
      <c r="A5457" s="81"/>
      <c r="B5457" s="81"/>
    </row>
    <row r="5458" spans="1:2" ht="41.25" customHeight="1" x14ac:dyDescent="0.25">
      <c r="A5458" s="81"/>
      <c r="B5458" s="81"/>
    </row>
    <row r="5459" spans="1:2" ht="41.25" customHeight="1" x14ac:dyDescent="0.25">
      <c r="A5459" s="81"/>
      <c r="B5459" s="81"/>
    </row>
    <row r="5460" spans="1:2" ht="41.25" customHeight="1" x14ac:dyDescent="0.25">
      <c r="A5460" s="81"/>
      <c r="B5460" s="81"/>
    </row>
    <row r="5461" spans="1:2" ht="41.25" customHeight="1" x14ac:dyDescent="0.25">
      <c r="A5461" s="81"/>
      <c r="B5461" s="81"/>
    </row>
    <row r="5462" spans="1:2" ht="41.25" customHeight="1" x14ac:dyDescent="0.25">
      <c r="A5462" s="81"/>
      <c r="B5462" s="81"/>
    </row>
    <row r="5463" spans="1:2" ht="41.25" customHeight="1" x14ac:dyDescent="0.25">
      <c r="A5463" s="81"/>
      <c r="B5463" s="81"/>
    </row>
    <row r="5464" spans="1:2" ht="41.25" customHeight="1" x14ac:dyDescent="0.25">
      <c r="A5464" s="81"/>
      <c r="B5464" s="81"/>
    </row>
    <row r="5465" spans="1:2" ht="41.25" customHeight="1" x14ac:dyDescent="0.25">
      <c r="A5465" s="81"/>
      <c r="B5465" s="81"/>
    </row>
    <row r="5466" spans="1:2" ht="41.25" customHeight="1" x14ac:dyDescent="0.25">
      <c r="A5466" s="81"/>
      <c r="B5466" s="81"/>
    </row>
    <row r="5467" spans="1:2" ht="41.25" customHeight="1" x14ac:dyDescent="0.25">
      <c r="A5467" s="81"/>
      <c r="B5467" s="81"/>
    </row>
    <row r="5468" spans="1:2" ht="41.25" customHeight="1" x14ac:dyDescent="0.25">
      <c r="A5468" s="81"/>
      <c r="B5468" s="81"/>
    </row>
    <row r="5469" spans="1:2" ht="41.25" customHeight="1" x14ac:dyDescent="0.25">
      <c r="A5469" s="81"/>
      <c r="B5469" s="81"/>
    </row>
    <row r="5470" spans="1:2" ht="41.25" customHeight="1" x14ac:dyDescent="0.25">
      <c r="A5470" s="81"/>
      <c r="B5470" s="81"/>
    </row>
    <row r="5471" spans="1:2" ht="41.25" customHeight="1" x14ac:dyDescent="0.25">
      <c r="A5471" s="81"/>
      <c r="B5471" s="81"/>
    </row>
    <row r="5472" spans="1:2" ht="41.25" customHeight="1" x14ac:dyDescent="0.25">
      <c r="A5472" s="81"/>
      <c r="B5472" s="81"/>
    </row>
    <row r="5473" spans="1:2" ht="41.25" customHeight="1" x14ac:dyDescent="0.25">
      <c r="A5473" s="81"/>
      <c r="B5473" s="81"/>
    </row>
    <row r="5474" spans="1:2" ht="41.25" customHeight="1" x14ac:dyDescent="0.25">
      <c r="A5474" s="81"/>
      <c r="B5474" s="81"/>
    </row>
    <row r="5475" spans="1:2" ht="41.25" customHeight="1" x14ac:dyDescent="0.25">
      <c r="A5475" s="81"/>
      <c r="B5475" s="81"/>
    </row>
    <row r="5476" spans="1:2" ht="41.25" customHeight="1" x14ac:dyDescent="0.25">
      <c r="A5476" s="81"/>
      <c r="B5476" s="81"/>
    </row>
    <row r="5477" spans="1:2" ht="41.25" customHeight="1" x14ac:dyDescent="0.25">
      <c r="A5477" s="81"/>
      <c r="B5477" s="81"/>
    </row>
    <row r="5478" spans="1:2" ht="41.25" customHeight="1" x14ac:dyDescent="0.25">
      <c r="A5478" s="81"/>
      <c r="B5478" s="81"/>
    </row>
    <row r="5479" spans="1:2" ht="41.25" customHeight="1" x14ac:dyDescent="0.25">
      <c r="A5479" s="81"/>
      <c r="B5479" s="81"/>
    </row>
    <row r="5480" spans="1:2" ht="41.25" customHeight="1" x14ac:dyDescent="0.25">
      <c r="A5480" s="81"/>
      <c r="B5480" s="81"/>
    </row>
    <row r="5481" spans="1:2" ht="41.25" customHeight="1" x14ac:dyDescent="0.25">
      <c r="A5481" s="81"/>
      <c r="B5481" s="81"/>
    </row>
    <row r="5482" spans="1:2" ht="41.25" customHeight="1" x14ac:dyDescent="0.25">
      <c r="A5482" s="81"/>
      <c r="B5482" s="81"/>
    </row>
    <row r="5483" spans="1:2" ht="41.25" customHeight="1" x14ac:dyDescent="0.25">
      <c r="A5483" s="81"/>
      <c r="B5483" s="81"/>
    </row>
    <row r="5484" spans="1:2" ht="41.25" customHeight="1" x14ac:dyDescent="0.25">
      <c r="A5484" s="81"/>
      <c r="B5484" s="81"/>
    </row>
    <row r="5485" spans="1:2" ht="41.25" customHeight="1" x14ac:dyDescent="0.25">
      <c r="A5485" s="81"/>
      <c r="B5485" s="81"/>
    </row>
    <row r="5486" spans="1:2" ht="41.25" customHeight="1" x14ac:dyDescent="0.25">
      <c r="A5486" s="81"/>
      <c r="B5486" s="81"/>
    </row>
    <row r="5487" spans="1:2" ht="41.25" customHeight="1" x14ac:dyDescent="0.25">
      <c r="A5487" s="81"/>
      <c r="B5487" s="81"/>
    </row>
    <row r="5488" spans="1:2" ht="41.25" customHeight="1" x14ac:dyDescent="0.25">
      <c r="A5488" s="81"/>
      <c r="B5488" s="81"/>
    </row>
    <row r="5489" spans="1:2" ht="41.25" customHeight="1" x14ac:dyDescent="0.25">
      <c r="A5489" s="81"/>
      <c r="B5489" s="81"/>
    </row>
    <row r="5490" spans="1:2" ht="41.25" customHeight="1" x14ac:dyDescent="0.25">
      <c r="A5490" s="81"/>
      <c r="B5490" s="81"/>
    </row>
    <row r="5491" spans="1:2" ht="41.25" customHeight="1" x14ac:dyDescent="0.25">
      <c r="A5491" s="81"/>
      <c r="B5491" s="81"/>
    </row>
    <row r="5492" spans="1:2" ht="41.25" customHeight="1" x14ac:dyDescent="0.25">
      <c r="A5492" s="81"/>
      <c r="B5492" s="81"/>
    </row>
    <row r="5493" spans="1:2" ht="41.25" customHeight="1" x14ac:dyDescent="0.25">
      <c r="A5493" s="81"/>
      <c r="B5493" s="81"/>
    </row>
    <row r="5494" spans="1:2" ht="41.25" customHeight="1" x14ac:dyDescent="0.25">
      <c r="A5494" s="81"/>
      <c r="B5494" s="81"/>
    </row>
    <row r="5495" spans="1:2" ht="41.25" customHeight="1" x14ac:dyDescent="0.25">
      <c r="A5495" s="81"/>
      <c r="B5495" s="81"/>
    </row>
    <row r="5496" spans="1:2" ht="41.25" customHeight="1" x14ac:dyDescent="0.25">
      <c r="A5496" s="81"/>
      <c r="B5496" s="81"/>
    </row>
    <row r="5497" spans="1:2" ht="41.25" customHeight="1" x14ac:dyDescent="0.25">
      <c r="A5497" s="81"/>
      <c r="B5497" s="81"/>
    </row>
    <row r="5498" spans="1:2" ht="41.25" customHeight="1" x14ac:dyDescent="0.25">
      <c r="A5498" s="81"/>
      <c r="B5498" s="81"/>
    </row>
    <row r="5499" spans="1:2" ht="41.25" customHeight="1" x14ac:dyDescent="0.25">
      <c r="A5499" s="81"/>
      <c r="B5499" s="81"/>
    </row>
    <row r="5500" spans="1:2" ht="41.25" customHeight="1" x14ac:dyDescent="0.25">
      <c r="A5500" s="81"/>
      <c r="B5500" s="81"/>
    </row>
    <row r="5501" spans="1:2" ht="41.25" customHeight="1" x14ac:dyDescent="0.25">
      <c r="A5501" s="81"/>
      <c r="B5501" s="81"/>
    </row>
    <row r="5502" spans="1:2" ht="41.25" customHeight="1" x14ac:dyDescent="0.25">
      <c r="A5502" s="81"/>
      <c r="B5502" s="81"/>
    </row>
    <row r="5503" spans="1:2" ht="41.25" customHeight="1" x14ac:dyDescent="0.25">
      <c r="A5503" s="81"/>
      <c r="B5503" s="81"/>
    </row>
    <row r="5504" spans="1:2" ht="41.25" customHeight="1" x14ac:dyDescent="0.25">
      <c r="A5504" s="81"/>
      <c r="B5504" s="81"/>
    </row>
    <row r="5505" spans="1:2" ht="41.25" customHeight="1" x14ac:dyDescent="0.25">
      <c r="A5505" s="81"/>
      <c r="B5505" s="81"/>
    </row>
    <row r="5506" spans="1:2" ht="41.25" customHeight="1" x14ac:dyDescent="0.25">
      <c r="A5506" s="81"/>
      <c r="B5506" s="81"/>
    </row>
    <row r="5507" spans="1:2" ht="41.25" customHeight="1" x14ac:dyDescent="0.25">
      <c r="A5507" s="81"/>
      <c r="B5507" s="81"/>
    </row>
    <row r="5508" spans="1:2" ht="41.25" customHeight="1" x14ac:dyDescent="0.25">
      <c r="A5508" s="81"/>
      <c r="B5508" s="81"/>
    </row>
    <row r="5509" spans="1:2" ht="41.25" customHeight="1" x14ac:dyDescent="0.25">
      <c r="A5509" s="81"/>
      <c r="B5509" s="81"/>
    </row>
    <row r="5510" spans="1:2" ht="41.25" customHeight="1" x14ac:dyDescent="0.25">
      <c r="A5510" s="81"/>
      <c r="B5510" s="81"/>
    </row>
    <row r="5511" spans="1:2" ht="41.25" customHeight="1" x14ac:dyDescent="0.25">
      <c r="A5511" s="81"/>
      <c r="B5511" s="81"/>
    </row>
    <row r="5512" spans="1:2" ht="41.25" customHeight="1" x14ac:dyDescent="0.25">
      <c r="A5512" s="81"/>
      <c r="B5512" s="81"/>
    </row>
    <row r="5513" spans="1:2" ht="41.25" customHeight="1" x14ac:dyDescent="0.25">
      <c r="A5513" s="81"/>
      <c r="B5513" s="81"/>
    </row>
    <row r="5514" spans="1:2" ht="41.25" customHeight="1" x14ac:dyDescent="0.25">
      <c r="A5514" s="81"/>
      <c r="B5514" s="81"/>
    </row>
    <row r="5515" spans="1:2" ht="41.25" customHeight="1" x14ac:dyDescent="0.25">
      <c r="A5515" s="81"/>
      <c r="B5515" s="81"/>
    </row>
    <row r="5516" spans="1:2" ht="41.25" customHeight="1" x14ac:dyDescent="0.25">
      <c r="A5516" s="81"/>
      <c r="B5516" s="81"/>
    </row>
    <row r="5517" spans="1:2" ht="41.25" customHeight="1" x14ac:dyDescent="0.25">
      <c r="A5517" s="81"/>
      <c r="B5517" s="81"/>
    </row>
    <row r="5518" spans="1:2" ht="41.25" customHeight="1" x14ac:dyDescent="0.25">
      <c r="A5518" s="81"/>
      <c r="B5518" s="81"/>
    </row>
    <row r="5519" spans="1:2" ht="41.25" customHeight="1" x14ac:dyDescent="0.25">
      <c r="A5519" s="81"/>
      <c r="B5519" s="81"/>
    </row>
    <row r="5520" spans="1:2" ht="41.25" customHeight="1" x14ac:dyDescent="0.25">
      <c r="A5520" s="81"/>
      <c r="B5520" s="81"/>
    </row>
    <row r="5521" spans="1:2" ht="41.25" customHeight="1" x14ac:dyDescent="0.25">
      <c r="A5521" s="81"/>
      <c r="B5521" s="81"/>
    </row>
    <row r="5522" spans="1:2" ht="41.25" customHeight="1" x14ac:dyDescent="0.25">
      <c r="A5522" s="81"/>
      <c r="B5522" s="81"/>
    </row>
    <row r="5523" spans="1:2" ht="41.25" customHeight="1" x14ac:dyDescent="0.25">
      <c r="A5523" s="81"/>
      <c r="B5523" s="81"/>
    </row>
    <row r="5524" spans="1:2" ht="41.25" customHeight="1" x14ac:dyDescent="0.25">
      <c r="A5524" s="81"/>
      <c r="B5524" s="81"/>
    </row>
    <row r="5525" spans="1:2" ht="41.25" customHeight="1" x14ac:dyDescent="0.25">
      <c r="A5525" s="81"/>
      <c r="B5525" s="81"/>
    </row>
    <row r="5526" spans="1:2" ht="41.25" customHeight="1" x14ac:dyDescent="0.25">
      <c r="A5526" s="81"/>
      <c r="B5526" s="81"/>
    </row>
    <row r="5527" spans="1:2" ht="41.25" customHeight="1" x14ac:dyDescent="0.25">
      <c r="A5527" s="81"/>
      <c r="B5527" s="81"/>
    </row>
    <row r="5528" spans="1:2" ht="41.25" customHeight="1" x14ac:dyDescent="0.25">
      <c r="A5528" s="81"/>
      <c r="B5528" s="81"/>
    </row>
    <row r="5529" spans="1:2" ht="41.25" customHeight="1" x14ac:dyDescent="0.25">
      <c r="A5529" s="81"/>
      <c r="B5529" s="81"/>
    </row>
    <row r="5530" spans="1:2" ht="41.25" customHeight="1" x14ac:dyDescent="0.25">
      <c r="A5530" s="81"/>
      <c r="B5530" s="81"/>
    </row>
    <row r="5531" spans="1:2" ht="41.25" customHeight="1" x14ac:dyDescent="0.25">
      <c r="A5531" s="81"/>
      <c r="B5531" s="81"/>
    </row>
    <row r="5532" spans="1:2" ht="41.25" customHeight="1" x14ac:dyDescent="0.25">
      <c r="A5532" s="81"/>
      <c r="B5532" s="81"/>
    </row>
    <row r="5533" spans="1:2" ht="41.25" customHeight="1" x14ac:dyDescent="0.25">
      <c r="A5533" s="81"/>
      <c r="B5533" s="81"/>
    </row>
    <row r="5534" spans="1:2" ht="41.25" customHeight="1" x14ac:dyDescent="0.25">
      <c r="A5534" s="81"/>
      <c r="B5534" s="81"/>
    </row>
    <row r="5535" spans="1:2" ht="41.25" customHeight="1" x14ac:dyDescent="0.25">
      <c r="A5535" s="81"/>
      <c r="B5535" s="81"/>
    </row>
    <row r="5536" spans="1:2" ht="41.25" customHeight="1" x14ac:dyDescent="0.25">
      <c r="A5536" s="81"/>
      <c r="B5536" s="81"/>
    </row>
    <row r="5537" spans="1:2" ht="41.25" customHeight="1" x14ac:dyDescent="0.25">
      <c r="A5537" s="81"/>
      <c r="B5537" s="81"/>
    </row>
    <row r="5538" spans="1:2" ht="41.25" customHeight="1" x14ac:dyDescent="0.25">
      <c r="A5538" s="81"/>
      <c r="B5538" s="81"/>
    </row>
    <row r="5539" spans="1:2" ht="41.25" customHeight="1" x14ac:dyDescent="0.25">
      <c r="A5539" s="81"/>
      <c r="B5539" s="81"/>
    </row>
    <row r="5540" spans="1:2" ht="41.25" customHeight="1" x14ac:dyDescent="0.25">
      <c r="A5540" s="81"/>
      <c r="B5540" s="81"/>
    </row>
    <row r="5541" spans="1:2" ht="41.25" customHeight="1" x14ac:dyDescent="0.25">
      <c r="A5541" s="81"/>
      <c r="B5541" s="81"/>
    </row>
    <row r="5542" spans="1:2" ht="41.25" customHeight="1" x14ac:dyDescent="0.25">
      <c r="A5542" s="81"/>
      <c r="B5542" s="81"/>
    </row>
    <row r="5543" spans="1:2" ht="41.25" customHeight="1" x14ac:dyDescent="0.25">
      <c r="A5543" s="81"/>
      <c r="B5543" s="81"/>
    </row>
    <row r="5544" spans="1:2" ht="41.25" customHeight="1" x14ac:dyDescent="0.25">
      <c r="A5544" s="81"/>
      <c r="B5544" s="81"/>
    </row>
    <row r="5545" spans="1:2" ht="41.25" customHeight="1" x14ac:dyDescent="0.25">
      <c r="A5545" s="81"/>
      <c r="B5545" s="81"/>
    </row>
    <row r="5546" spans="1:2" ht="41.25" customHeight="1" x14ac:dyDescent="0.25">
      <c r="A5546" s="81"/>
      <c r="B5546" s="81"/>
    </row>
    <row r="5547" spans="1:2" ht="41.25" customHeight="1" x14ac:dyDescent="0.25">
      <c r="A5547" s="81"/>
      <c r="B5547" s="81"/>
    </row>
    <row r="5548" spans="1:2" ht="41.25" customHeight="1" x14ac:dyDescent="0.25">
      <c r="A5548" s="81"/>
      <c r="B5548" s="81"/>
    </row>
    <row r="5549" spans="1:2" ht="41.25" customHeight="1" x14ac:dyDescent="0.25">
      <c r="A5549" s="81"/>
      <c r="B5549" s="81"/>
    </row>
    <row r="5550" spans="1:2" ht="41.25" customHeight="1" x14ac:dyDescent="0.25">
      <c r="A5550" s="81"/>
      <c r="B5550" s="81"/>
    </row>
    <row r="5551" spans="1:2" ht="41.25" customHeight="1" x14ac:dyDescent="0.25">
      <c r="A5551" s="81"/>
      <c r="B5551" s="81"/>
    </row>
    <row r="5552" spans="1:2" ht="41.25" customHeight="1" x14ac:dyDescent="0.25">
      <c r="A5552" s="81"/>
      <c r="B5552" s="81"/>
    </row>
    <row r="5553" spans="1:2" ht="41.25" customHeight="1" x14ac:dyDescent="0.25">
      <c r="A5553" s="81"/>
      <c r="B5553" s="81"/>
    </row>
    <row r="5554" spans="1:2" ht="41.25" customHeight="1" x14ac:dyDescent="0.25">
      <c r="A5554" s="81"/>
      <c r="B5554" s="81"/>
    </row>
    <row r="5555" spans="1:2" ht="41.25" customHeight="1" x14ac:dyDescent="0.25">
      <c r="A5555" s="81"/>
      <c r="B5555" s="81"/>
    </row>
    <row r="5556" spans="1:2" ht="41.25" customHeight="1" x14ac:dyDescent="0.25">
      <c r="A5556" s="81"/>
      <c r="B5556" s="81"/>
    </row>
    <row r="5557" spans="1:2" ht="41.25" customHeight="1" x14ac:dyDescent="0.25">
      <c r="A5557" s="81"/>
      <c r="B5557" s="81"/>
    </row>
    <row r="5558" spans="1:2" ht="41.25" customHeight="1" x14ac:dyDescent="0.25">
      <c r="A5558" s="81"/>
      <c r="B5558" s="81"/>
    </row>
    <row r="5559" spans="1:2" ht="41.25" customHeight="1" x14ac:dyDescent="0.25">
      <c r="A5559" s="81"/>
      <c r="B5559" s="81"/>
    </row>
    <row r="5560" spans="1:2" ht="41.25" customHeight="1" x14ac:dyDescent="0.25">
      <c r="A5560" s="81"/>
      <c r="B5560" s="81"/>
    </row>
    <row r="5561" spans="1:2" ht="41.25" customHeight="1" x14ac:dyDescent="0.25">
      <c r="A5561" s="81"/>
      <c r="B5561" s="81"/>
    </row>
    <row r="5562" spans="1:2" ht="41.25" customHeight="1" x14ac:dyDescent="0.25">
      <c r="A5562" s="81"/>
      <c r="B5562" s="81"/>
    </row>
    <row r="5563" spans="1:2" ht="41.25" customHeight="1" x14ac:dyDescent="0.25">
      <c r="A5563" s="81"/>
      <c r="B5563" s="81"/>
    </row>
    <row r="5564" spans="1:2" ht="41.25" customHeight="1" x14ac:dyDescent="0.25">
      <c r="A5564" s="81"/>
      <c r="B5564" s="81"/>
    </row>
    <row r="5565" spans="1:2" ht="41.25" customHeight="1" x14ac:dyDescent="0.25">
      <c r="A5565" s="81"/>
      <c r="B5565" s="81"/>
    </row>
    <row r="5566" spans="1:2" ht="41.25" customHeight="1" x14ac:dyDescent="0.25">
      <c r="A5566" s="81"/>
      <c r="B5566" s="81"/>
    </row>
    <row r="5567" spans="1:2" ht="41.25" customHeight="1" x14ac:dyDescent="0.25">
      <c r="A5567" s="81"/>
      <c r="B5567" s="81"/>
    </row>
    <row r="5568" spans="1:2" ht="41.25" customHeight="1" x14ac:dyDescent="0.25">
      <c r="A5568" s="81"/>
      <c r="B5568" s="81"/>
    </row>
    <row r="5569" spans="1:2" ht="41.25" customHeight="1" x14ac:dyDescent="0.25">
      <c r="A5569" s="81"/>
      <c r="B5569" s="81"/>
    </row>
    <row r="5570" spans="1:2" ht="41.25" customHeight="1" x14ac:dyDescent="0.25">
      <c r="A5570" s="81"/>
      <c r="B5570" s="81"/>
    </row>
    <row r="5571" spans="1:2" ht="41.25" customHeight="1" x14ac:dyDescent="0.25">
      <c r="A5571" s="81"/>
      <c r="B5571" s="81"/>
    </row>
    <row r="5572" spans="1:2" ht="41.25" customHeight="1" x14ac:dyDescent="0.25">
      <c r="A5572" s="81"/>
      <c r="B5572" s="81"/>
    </row>
    <row r="5573" spans="1:2" ht="41.25" customHeight="1" x14ac:dyDescent="0.25">
      <c r="A5573" s="81"/>
      <c r="B5573" s="81"/>
    </row>
    <row r="5574" spans="1:2" ht="41.25" customHeight="1" x14ac:dyDescent="0.25">
      <c r="A5574" s="81"/>
      <c r="B5574" s="81"/>
    </row>
    <row r="5575" spans="1:2" ht="41.25" customHeight="1" x14ac:dyDescent="0.25">
      <c r="A5575" s="81"/>
      <c r="B5575" s="81"/>
    </row>
    <row r="5576" spans="1:2" ht="41.25" customHeight="1" x14ac:dyDescent="0.25">
      <c r="A5576" s="81"/>
      <c r="B5576" s="81"/>
    </row>
    <row r="5577" spans="1:2" ht="41.25" customHeight="1" x14ac:dyDescent="0.25">
      <c r="A5577" s="81"/>
      <c r="B5577" s="81"/>
    </row>
    <row r="5578" spans="1:2" ht="41.25" customHeight="1" x14ac:dyDescent="0.25">
      <c r="A5578" s="81"/>
      <c r="B5578" s="81"/>
    </row>
    <row r="5579" spans="1:2" ht="41.25" customHeight="1" x14ac:dyDescent="0.25">
      <c r="A5579" s="81"/>
      <c r="B5579" s="81"/>
    </row>
    <row r="5580" spans="1:2" ht="41.25" customHeight="1" x14ac:dyDescent="0.25">
      <c r="A5580" s="81"/>
      <c r="B5580" s="81"/>
    </row>
    <row r="5581" spans="1:2" ht="41.25" customHeight="1" x14ac:dyDescent="0.25">
      <c r="A5581" s="81"/>
      <c r="B5581" s="81"/>
    </row>
    <row r="5582" spans="1:2" ht="41.25" customHeight="1" x14ac:dyDescent="0.25">
      <c r="A5582" s="81"/>
      <c r="B5582" s="81"/>
    </row>
    <row r="5583" spans="1:2" ht="41.25" customHeight="1" x14ac:dyDescent="0.25">
      <c r="A5583" s="81"/>
      <c r="B5583" s="81"/>
    </row>
    <row r="5584" spans="1:2" ht="41.25" customHeight="1" x14ac:dyDescent="0.25">
      <c r="A5584" s="81"/>
      <c r="B5584" s="81"/>
    </row>
    <row r="5585" spans="1:2" ht="41.25" customHeight="1" x14ac:dyDescent="0.25">
      <c r="A5585" s="81"/>
      <c r="B5585" s="81"/>
    </row>
    <row r="5586" spans="1:2" ht="41.25" customHeight="1" x14ac:dyDescent="0.25">
      <c r="A5586" s="81"/>
      <c r="B5586" s="81"/>
    </row>
    <row r="5587" spans="1:2" ht="41.25" customHeight="1" x14ac:dyDescent="0.25">
      <c r="A5587" s="81"/>
      <c r="B5587" s="81"/>
    </row>
    <row r="5588" spans="1:2" ht="41.25" customHeight="1" x14ac:dyDescent="0.25">
      <c r="A5588" s="81"/>
      <c r="B5588" s="81"/>
    </row>
    <row r="5589" spans="1:2" ht="41.25" customHeight="1" x14ac:dyDescent="0.25">
      <c r="A5589" s="81"/>
      <c r="B5589" s="81"/>
    </row>
    <row r="5590" spans="1:2" ht="41.25" customHeight="1" x14ac:dyDescent="0.25">
      <c r="A5590" s="81"/>
      <c r="B5590" s="81"/>
    </row>
    <row r="5591" spans="1:2" ht="41.25" customHeight="1" x14ac:dyDescent="0.25">
      <c r="A5591" s="81"/>
      <c r="B5591" s="81"/>
    </row>
    <row r="5592" spans="1:2" ht="41.25" customHeight="1" x14ac:dyDescent="0.25">
      <c r="A5592" s="81"/>
      <c r="B5592" s="81"/>
    </row>
    <row r="5593" spans="1:2" ht="41.25" customHeight="1" x14ac:dyDescent="0.25">
      <c r="A5593" s="81"/>
      <c r="B5593" s="81"/>
    </row>
    <row r="5594" spans="1:2" ht="41.25" customHeight="1" x14ac:dyDescent="0.25">
      <c r="A5594" s="81"/>
      <c r="B5594" s="81"/>
    </row>
    <row r="5595" spans="1:2" ht="41.25" customHeight="1" x14ac:dyDescent="0.25">
      <c r="A5595" s="81"/>
      <c r="B5595" s="81"/>
    </row>
    <row r="5596" spans="1:2" ht="41.25" customHeight="1" x14ac:dyDescent="0.25">
      <c r="A5596" s="81"/>
      <c r="B5596" s="81"/>
    </row>
    <row r="5597" spans="1:2" ht="41.25" customHeight="1" x14ac:dyDescent="0.25">
      <c r="A5597" s="81"/>
      <c r="B5597" s="81"/>
    </row>
    <row r="5598" spans="1:2" ht="41.25" customHeight="1" x14ac:dyDescent="0.25">
      <c r="A5598" s="81"/>
      <c r="B5598" s="81"/>
    </row>
    <row r="5599" spans="1:2" ht="41.25" customHeight="1" x14ac:dyDescent="0.25">
      <c r="A5599" s="81"/>
      <c r="B5599" s="81"/>
    </row>
    <row r="5600" spans="1:2" ht="41.25" customHeight="1" x14ac:dyDescent="0.25">
      <c r="A5600" s="81"/>
      <c r="B5600" s="81"/>
    </row>
    <row r="5601" spans="1:2" ht="41.25" customHeight="1" x14ac:dyDescent="0.25">
      <c r="A5601" s="81"/>
      <c r="B5601" s="81"/>
    </row>
    <row r="5602" spans="1:2" ht="41.25" customHeight="1" x14ac:dyDescent="0.25">
      <c r="A5602" s="81"/>
      <c r="B5602" s="81"/>
    </row>
    <row r="5603" spans="1:2" ht="41.25" customHeight="1" x14ac:dyDescent="0.25">
      <c r="A5603" s="81"/>
      <c r="B5603" s="81"/>
    </row>
    <row r="5604" spans="1:2" ht="41.25" customHeight="1" x14ac:dyDescent="0.25">
      <c r="A5604" s="81"/>
      <c r="B5604" s="81"/>
    </row>
    <row r="5605" spans="1:2" ht="41.25" customHeight="1" x14ac:dyDescent="0.25">
      <c r="A5605" s="81"/>
      <c r="B5605" s="81"/>
    </row>
    <row r="5606" spans="1:2" ht="41.25" customHeight="1" x14ac:dyDescent="0.25">
      <c r="A5606" s="81"/>
      <c r="B5606" s="81"/>
    </row>
    <row r="5607" spans="1:2" ht="41.25" customHeight="1" x14ac:dyDescent="0.25">
      <c r="A5607" s="81"/>
      <c r="B5607" s="81"/>
    </row>
    <row r="5608" spans="1:2" ht="41.25" customHeight="1" x14ac:dyDescent="0.25">
      <c r="A5608" s="81"/>
      <c r="B5608" s="81"/>
    </row>
    <row r="5609" spans="1:2" ht="41.25" customHeight="1" x14ac:dyDescent="0.25">
      <c r="A5609" s="81"/>
      <c r="B5609" s="81"/>
    </row>
    <row r="5610" spans="1:2" ht="41.25" customHeight="1" x14ac:dyDescent="0.25">
      <c r="A5610" s="81"/>
      <c r="B5610" s="81"/>
    </row>
    <row r="5611" spans="1:2" ht="41.25" customHeight="1" x14ac:dyDescent="0.25">
      <c r="A5611" s="81"/>
      <c r="B5611" s="81"/>
    </row>
    <row r="5612" spans="1:2" ht="41.25" customHeight="1" x14ac:dyDescent="0.25">
      <c r="A5612" s="81"/>
      <c r="B5612" s="81"/>
    </row>
    <row r="5613" spans="1:2" ht="41.25" customHeight="1" x14ac:dyDescent="0.25">
      <c r="A5613" s="81"/>
      <c r="B5613" s="81"/>
    </row>
    <row r="5614" spans="1:2" ht="41.25" customHeight="1" x14ac:dyDescent="0.25">
      <c r="A5614" s="81"/>
      <c r="B5614" s="81"/>
    </row>
    <row r="5615" spans="1:2" ht="41.25" customHeight="1" x14ac:dyDescent="0.25">
      <c r="A5615" s="81"/>
      <c r="B5615" s="81"/>
    </row>
    <row r="5616" spans="1:2" ht="41.25" customHeight="1" x14ac:dyDescent="0.25">
      <c r="A5616" s="81"/>
      <c r="B5616" s="81"/>
    </row>
    <row r="5617" spans="1:2" ht="41.25" customHeight="1" x14ac:dyDescent="0.25">
      <c r="A5617" s="81"/>
      <c r="B5617" s="81"/>
    </row>
    <row r="5618" spans="1:2" ht="41.25" customHeight="1" x14ac:dyDescent="0.25">
      <c r="A5618" s="81"/>
      <c r="B5618" s="81"/>
    </row>
    <row r="5619" spans="1:2" ht="41.25" customHeight="1" x14ac:dyDescent="0.25">
      <c r="A5619" s="81"/>
      <c r="B5619" s="81"/>
    </row>
    <row r="5620" spans="1:2" ht="41.25" customHeight="1" x14ac:dyDescent="0.25">
      <c r="A5620" s="81"/>
      <c r="B5620" s="81"/>
    </row>
    <row r="5621" spans="1:2" ht="41.25" customHeight="1" x14ac:dyDescent="0.25">
      <c r="A5621" s="81"/>
      <c r="B5621" s="81"/>
    </row>
    <row r="5622" spans="1:2" ht="41.25" customHeight="1" x14ac:dyDescent="0.25">
      <c r="A5622" s="81"/>
      <c r="B5622" s="81"/>
    </row>
    <row r="5623" spans="1:2" ht="41.25" customHeight="1" x14ac:dyDescent="0.25">
      <c r="A5623" s="81"/>
      <c r="B5623" s="81"/>
    </row>
    <row r="5624" spans="1:2" ht="41.25" customHeight="1" x14ac:dyDescent="0.25">
      <c r="A5624" s="81"/>
      <c r="B5624" s="81"/>
    </row>
    <row r="5625" spans="1:2" ht="41.25" customHeight="1" x14ac:dyDescent="0.25">
      <c r="A5625" s="81"/>
      <c r="B5625" s="81"/>
    </row>
    <row r="5626" spans="1:2" ht="41.25" customHeight="1" x14ac:dyDescent="0.25">
      <c r="A5626" s="81"/>
      <c r="B5626" s="81"/>
    </row>
    <row r="5627" spans="1:2" ht="41.25" customHeight="1" x14ac:dyDescent="0.25">
      <c r="A5627" s="81"/>
      <c r="B5627" s="81"/>
    </row>
    <row r="5628" spans="1:2" ht="41.25" customHeight="1" x14ac:dyDescent="0.25">
      <c r="A5628" s="81"/>
      <c r="B5628" s="81"/>
    </row>
    <row r="5629" spans="1:2" ht="41.25" customHeight="1" x14ac:dyDescent="0.25">
      <c r="A5629" s="81"/>
      <c r="B5629" s="81"/>
    </row>
    <row r="5630" spans="1:2" ht="41.25" customHeight="1" x14ac:dyDescent="0.25">
      <c r="A5630" s="81"/>
      <c r="B5630" s="81"/>
    </row>
    <row r="5631" spans="1:2" ht="41.25" customHeight="1" x14ac:dyDescent="0.25">
      <c r="A5631" s="81"/>
      <c r="B5631" s="81"/>
    </row>
    <row r="5632" spans="1:2" ht="41.25" customHeight="1" x14ac:dyDescent="0.25">
      <c r="A5632" s="81"/>
      <c r="B5632" s="81"/>
    </row>
    <row r="5633" spans="1:2" ht="41.25" customHeight="1" x14ac:dyDescent="0.25">
      <c r="A5633" s="81"/>
      <c r="B5633" s="81"/>
    </row>
    <row r="5634" spans="1:2" ht="41.25" customHeight="1" x14ac:dyDescent="0.25">
      <c r="A5634" s="81"/>
      <c r="B5634" s="81"/>
    </row>
    <row r="5635" spans="1:2" ht="41.25" customHeight="1" x14ac:dyDescent="0.25">
      <c r="A5635" s="81"/>
      <c r="B5635" s="81"/>
    </row>
    <row r="5636" spans="1:2" ht="41.25" customHeight="1" x14ac:dyDescent="0.25">
      <c r="A5636" s="81"/>
      <c r="B5636" s="81"/>
    </row>
    <row r="5637" spans="1:2" ht="41.25" customHeight="1" x14ac:dyDescent="0.25">
      <c r="A5637" s="81"/>
      <c r="B5637" s="81"/>
    </row>
    <row r="5638" spans="1:2" ht="41.25" customHeight="1" x14ac:dyDescent="0.25">
      <c r="A5638" s="81"/>
      <c r="B5638" s="81"/>
    </row>
    <row r="5639" spans="1:2" ht="41.25" customHeight="1" x14ac:dyDescent="0.25">
      <c r="A5639" s="81"/>
      <c r="B5639" s="81"/>
    </row>
    <row r="5640" spans="1:2" ht="41.25" customHeight="1" x14ac:dyDescent="0.25">
      <c r="A5640" s="81"/>
      <c r="B5640" s="81"/>
    </row>
    <row r="5641" spans="1:2" ht="41.25" customHeight="1" x14ac:dyDescent="0.25">
      <c r="A5641" s="81"/>
      <c r="B5641" s="81"/>
    </row>
    <row r="5642" spans="1:2" ht="41.25" customHeight="1" x14ac:dyDescent="0.25">
      <c r="A5642" s="81"/>
      <c r="B5642" s="81"/>
    </row>
    <row r="5643" spans="1:2" ht="41.25" customHeight="1" x14ac:dyDescent="0.25">
      <c r="A5643" s="81"/>
      <c r="B5643" s="81"/>
    </row>
    <row r="5644" spans="1:2" ht="41.25" customHeight="1" x14ac:dyDescent="0.25">
      <c r="A5644" s="81"/>
      <c r="B5644" s="81"/>
    </row>
    <row r="5645" spans="1:2" ht="41.25" customHeight="1" x14ac:dyDescent="0.25">
      <c r="A5645" s="81"/>
      <c r="B5645" s="81"/>
    </row>
    <row r="5646" spans="1:2" ht="41.25" customHeight="1" x14ac:dyDescent="0.25">
      <c r="A5646" s="81"/>
      <c r="B5646" s="81"/>
    </row>
    <row r="5647" spans="1:2" ht="41.25" customHeight="1" x14ac:dyDescent="0.25">
      <c r="A5647" s="81"/>
      <c r="B5647" s="81"/>
    </row>
    <row r="5648" spans="1:2" ht="41.25" customHeight="1" x14ac:dyDescent="0.25">
      <c r="A5648" s="81"/>
      <c r="B5648" s="81"/>
    </row>
    <row r="5649" spans="1:2" ht="41.25" customHeight="1" x14ac:dyDescent="0.25">
      <c r="A5649" s="81"/>
      <c r="B5649" s="81"/>
    </row>
    <row r="5650" spans="1:2" ht="41.25" customHeight="1" x14ac:dyDescent="0.25">
      <c r="A5650" s="81"/>
      <c r="B5650" s="81"/>
    </row>
    <row r="5651" spans="1:2" ht="41.25" customHeight="1" x14ac:dyDescent="0.25">
      <c r="A5651" s="81"/>
      <c r="B5651" s="81"/>
    </row>
    <row r="5652" spans="1:2" ht="41.25" customHeight="1" x14ac:dyDescent="0.25">
      <c r="A5652" s="81"/>
      <c r="B5652" s="81"/>
    </row>
    <row r="5653" spans="1:2" ht="41.25" customHeight="1" x14ac:dyDescent="0.25">
      <c r="A5653" s="81"/>
      <c r="B5653" s="81"/>
    </row>
    <row r="5654" spans="1:2" ht="41.25" customHeight="1" x14ac:dyDescent="0.25">
      <c r="A5654" s="81"/>
      <c r="B5654" s="81"/>
    </row>
    <row r="5655" spans="1:2" ht="41.25" customHeight="1" x14ac:dyDescent="0.25">
      <c r="A5655" s="81"/>
      <c r="B5655" s="81"/>
    </row>
    <row r="5656" spans="1:2" ht="41.25" customHeight="1" x14ac:dyDescent="0.25">
      <c r="A5656" s="81"/>
      <c r="B5656" s="81"/>
    </row>
    <row r="5657" spans="1:2" ht="41.25" customHeight="1" x14ac:dyDescent="0.25">
      <c r="A5657" s="81"/>
      <c r="B5657" s="81"/>
    </row>
    <row r="5658" spans="1:2" ht="41.25" customHeight="1" x14ac:dyDescent="0.25">
      <c r="A5658" s="81"/>
      <c r="B5658" s="81"/>
    </row>
    <row r="5659" spans="1:2" ht="41.25" customHeight="1" x14ac:dyDescent="0.25">
      <c r="A5659" s="81"/>
      <c r="B5659" s="81"/>
    </row>
    <row r="5660" spans="1:2" ht="41.25" customHeight="1" x14ac:dyDescent="0.25">
      <c r="A5660" s="81"/>
      <c r="B5660" s="81"/>
    </row>
    <row r="5661" spans="1:2" ht="41.25" customHeight="1" x14ac:dyDescent="0.25">
      <c r="A5661" s="81"/>
      <c r="B5661" s="81"/>
    </row>
    <row r="5662" spans="1:2" ht="41.25" customHeight="1" x14ac:dyDescent="0.25">
      <c r="A5662" s="81"/>
      <c r="B5662" s="81"/>
    </row>
    <row r="5663" spans="1:2" ht="41.25" customHeight="1" x14ac:dyDescent="0.25">
      <c r="A5663" s="81"/>
      <c r="B5663" s="81"/>
    </row>
    <row r="5664" spans="1:2" ht="41.25" customHeight="1" x14ac:dyDescent="0.25">
      <c r="A5664" s="81"/>
      <c r="B5664" s="81"/>
    </row>
    <row r="5665" spans="1:2" ht="41.25" customHeight="1" x14ac:dyDescent="0.25">
      <c r="A5665" s="81"/>
      <c r="B5665" s="81"/>
    </row>
    <row r="5666" spans="1:2" ht="41.25" customHeight="1" x14ac:dyDescent="0.25">
      <c r="A5666" s="81"/>
      <c r="B5666" s="81"/>
    </row>
    <row r="5667" spans="1:2" ht="41.25" customHeight="1" x14ac:dyDescent="0.25">
      <c r="A5667" s="81"/>
      <c r="B5667" s="81"/>
    </row>
    <row r="5668" spans="1:2" ht="41.25" customHeight="1" x14ac:dyDescent="0.25">
      <c r="A5668" s="81"/>
      <c r="B5668" s="81"/>
    </row>
    <row r="5669" spans="1:2" ht="41.25" customHeight="1" x14ac:dyDescent="0.25">
      <c r="A5669" s="81"/>
      <c r="B5669" s="81"/>
    </row>
    <row r="5670" spans="1:2" ht="41.25" customHeight="1" x14ac:dyDescent="0.25">
      <c r="A5670" s="81"/>
      <c r="B5670" s="81"/>
    </row>
    <row r="5671" spans="1:2" ht="41.25" customHeight="1" x14ac:dyDescent="0.25">
      <c r="A5671" s="81"/>
      <c r="B5671" s="81"/>
    </row>
    <row r="5672" spans="1:2" ht="41.25" customHeight="1" x14ac:dyDescent="0.25">
      <c r="A5672" s="81"/>
      <c r="B5672" s="81"/>
    </row>
    <row r="5673" spans="1:2" ht="41.25" customHeight="1" x14ac:dyDescent="0.25">
      <c r="A5673" s="81"/>
      <c r="B5673" s="81"/>
    </row>
    <row r="5674" spans="1:2" ht="41.25" customHeight="1" x14ac:dyDescent="0.25">
      <c r="A5674" s="81"/>
      <c r="B5674" s="81"/>
    </row>
    <row r="5675" spans="1:2" ht="41.25" customHeight="1" x14ac:dyDescent="0.25">
      <c r="A5675" s="81"/>
      <c r="B5675" s="81"/>
    </row>
    <row r="5676" spans="1:2" ht="41.25" customHeight="1" x14ac:dyDescent="0.25">
      <c r="A5676" s="81"/>
      <c r="B5676" s="81"/>
    </row>
    <row r="5677" spans="1:2" ht="41.25" customHeight="1" x14ac:dyDescent="0.25">
      <c r="A5677" s="81"/>
      <c r="B5677" s="81"/>
    </row>
    <row r="5678" spans="1:2" ht="41.25" customHeight="1" x14ac:dyDescent="0.25">
      <c r="A5678" s="81"/>
      <c r="B5678" s="81"/>
    </row>
    <row r="5679" spans="1:2" ht="41.25" customHeight="1" x14ac:dyDescent="0.25">
      <c r="A5679" s="81"/>
      <c r="B5679" s="81"/>
    </row>
    <row r="5680" spans="1:2" ht="41.25" customHeight="1" x14ac:dyDescent="0.25">
      <c r="A5680" s="81"/>
      <c r="B5680" s="81"/>
    </row>
    <row r="5681" spans="1:2" ht="41.25" customHeight="1" x14ac:dyDescent="0.25">
      <c r="A5681" s="81"/>
      <c r="B5681" s="81"/>
    </row>
    <row r="5682" spans="1:2" ht="41.25" customHeight="1" x14ac:dyDescent="0.25">
      <c r="A5682" s="81"/>
      <c r="B5682" s="81"/>
    </row>
    <row r="5683" spans="1:2" ht="41.25" customHeight="1" x14ac:dyDescent="0.25">
      <c r="A5683" s="81"/>
      <c r="B5683" s="81"/>
    </row>
    <row r="5684" spans="1:2" ht="41.25" customHeight="1" x14ac:dyDescent="0.25">
      <c r="A5684" s="81"/>
      <c r="B5684" s="81"/>
    </row>
    <row r="5685" spans="1:2" ht="41.25" customHeight="1" x14ac:dyDescent="0.25">
      <c r="A5685" s="81"/>
      <c r="B5685" s="81"/>
    </row>
    <row r="5686" spans="1:2" ht="41.25" customHeight="1" x14ac:dyDescent="0.25">
      <c r="A5686" s="81"/>
      <c r="B5686" s="81"/>
    </row>
    <row r="5687" spans="1:2" ht="41.25" customHeight="1" x14ac:dyDescent="0.25">
      <c r="A5687" s="81"/>
      <c r="B5687" s="81"/>
    </row>
    <row r="5688" spans="1:2" ht="41.25" customHeight="1" x14ac:dyDescent="0.25">
      <c r="A5688" s="81"/>
      <c r="B5688" s="81"/>
    </row>
    <row r="5689" spans="1:2" ht="41.25" customHeight="1" x14ac:dyDescent="0.25">
      <c r="A5689" s="81"/>
      <c r="B5689" s="81"/>
    </row>
    <row r="5690" spans="1:2" ht="41.25" customHeight="1" x14ac:dyDescent="0.25">
      <c r="A5690" s="81"/>
      <c r="B5690" s="81"/>
    </row>
    <row r="5691" spans="1:2" ht="41.25" customHeight="1" x14ac:dyDescent="0.25">
      <c r="A5691" s="81"/>
      <c r="B5691" s="81"/>
    </row>
    <row r="5692" spans="1:2" ht="41.25" customHeight="1" x14ac:dyDescent="0.25">
      <c r="A5692" s="81"/>
      <c r="B5692" s="81"/>
    </row>
    <row r="5693" spans="1:2" ht="41.25" customHeight="1" x14ac:dyDescent="0.25">
      <c r="A5693" s="81"/>
      <c r="B5693" s="81"/>
    </row>
    <row r="5694" spans="1:2" ht="41.25" customHeight="1" x14ac:dyDescent="0.25">
      <c r="A5694" s="81"/>
      <c r="B5694" s="81"/>
    </row>
    <row r="5695" spans="1:2" ht="41.25" customHeight="1" x14ac:dyDescent="0.25">
      <c r="A5695" s="81"/>
      <c r="B5695" s="81"/>
    </row>
    <row r="5696" spans="1:2" ht="41.25" customHeight="1" x14ac:dyDescent="0.25">
      <c r="A5696" s="81"/>
      <c r="B5696" s="81"/>
    </row>
    <row r="5697" spans="1:2" ht="41.25" customHeight="1" x14ac:dyDescent="0.25">
      <c r="A5697" s="81"/>
      <c r="B5697" s="81"/>
    </row>
    <row r="5698" spans="1:2" ht="41.25" customHeight="1" x14ac:dyDescent="0.25">
      <c r="A5698" s="81"/>
      <c r="B5698" s="81"/>
    </row>
    <row r="5699" spans="1:2" ht="41.25" customHeight="1" x14ac:dyDescent="0.25">
      <c r="A5699" s="81"/>
      <c r="B5699" s="81"/>
    </row>
    <row r="5700" spans="1:2" ht="41.25" customHeight="1" x14ac:dyDescent="0.25">
      <c r="A5700" s="81"/>
      <c r="B5700" s="81"/>
    </row>
    <row r="5701" spans="1:2" ht="41.25" customHeight="1" x14ac:dyDescent="0.25">
      <c r="A5701" s="81"/>
      <c r="B5701" s="81"/>
    </row>
    <row r="5702" spans="1:2" ht="41.25" customHeight="1" x14ac:dyDescent="0.25">
      <c r="A5702" s="81"/>
      <c r="B5702" s="81"/>
    </row>
    <row r="5703" spans="1:2" ht="41.25" customHeight="1" x14ac:dyDescent="0.25">
      <c r="A5703" s="81"/>
      <c r="B5703" s="81"/>
    </row>
    <row r="5704" spans="1:2" ht="41.25" customHeight="1" x14ac:dyDescent="0.25">
      <c r="A5704" s="81"/>
      <c r="B5704" s="81"/>
    </row>
    <row r="5705" spans="1:2" ht="41.25" customHeight="1" x14ac:dyDescent="0.25">
      <c r="A5705" s="81"/>
      <c r="B5705" s="81"/>
    </row>
    <row r="5706" spans="1:2" ht="41.25" customHeight="1" x14ac:dyDescent="0.25">
      <c r="A5706" s="81"/>
      <c r="B5706" s="81"/>
    </row>
    <row r="5707" spans="1:2" ht="41.25" customHeight="1" x14ac:dyDescent="0.25">
      <c r="A5707" s="81"/>
      <c r="B5707" s="81"/>
    </row>
    <row r="5708" spans="1:2" ht="41.25" customHeight="1" x14ac:dyDescent="0.25">
      <c r="A5708" s="81"/>
      <c r="B5708" s="81"/>
    </row>
    <row r="5709" spans="1:2" ht="41.25" customHeight="1" x14ac:dyDescent="0.25">
      <c r="A5709" s="81"/>
      <c r="B5709" s="81"/>
    </row>
    <row r="5710" spans="1:2" ht="41.25" customHeight="1" x14ac:dyDescent="0.25">
      <c r="A5710" s="81"/>
      <c r="B5710" s="81"/>
    </row>
    <row r="5711" spans="1:2" ht="41.25" customHeight="1" x14ac:dyDescent="0.25">
      <c r="A5711" s="81"/>
      <c r="B5711" s="81"/>
    </row>
    <row r="5712" spans="1:2" ht="41.25" customHeight="1" x14ac:dyDescent="0.25">
      <c r="A5712" s="81"/>
      <c r="B5712" s="81"/>
    </row>
    <row r="5713" spans="1:2" ht="41.25" customHeight="1" x14ac:dyDescent="0.25">
      <c r="A5713" s="81"/>
      <c r="B5713" s="81"/>
    </row>
    <row r="5714" spans="1:2" ht="41.25" customHeight="1" x14ac:dyDescent="0.25">
      <c r="A5714" s="81"/>
      <c r="B5714" s="81"/>
    </row>
    <row r="5715" spans="1:2" ht="41.25" customHeight="1" x14ac:dyDescent="0.25">
      <c r="A5715" s="81"/>
      <c r="B5715" s="81"/>
    </row>
    <row r="5716" spans="1:2" ht="41.25" customHeight="1" x14ac:dyDescent="0.25">
      <c r="A5716" s="81"/>
      <c r="B5716" s="81"/>
    </row>
    <row r="5717" spans="1:2" ht="41.25" customHeight="1" x14ac:dyDescent="0.25">
      <c r="A5717" s="81"/>
      <c r="B5717" s="81"/>
    </row>
    <row r="5718" spans="1:2" ht="41.25" customHeight="1" x14ac:dyDescent="0.25">
      <c r="A5718" s="81"/>
      <c r="B5718" s="81"/>
    </row>
    <row r="5719" spans="1:2" ht="41.25" customHeight="1" x14ac:dyDescent="0.25">
      <c r="A5719" s="81"/>
      <c r="B5719" s="81"/>
    </row>
    <row r="5720" spans="1:2" ht="41.25" customHeight="1" x14ac:dyDescent="0.25">
      <c r="A5720" s="81"/>
      <c r="B5720" s="81"/>
    </row>
    <row r="5721" spans="1:2" ht="41.25" customHeight="1" x14ac:dyDescent="0.25">
      <c r="A5721" s="81"/>
      <c r="B5721" s="81"/>
    </row>
    <row r="5722" spans="1:2" ht="41.25" customHeight="1" x14ac:dyDescent="0.25">
      <c r="A5722" s="81"/>
      <c r="B5722" s="81"/>
    </row>
    <row r="5723" spans="1:2" ht="41.25" customHeight="1" x14ac:dyDescent="0.25">
      <c r="A5723" s="81"/>
      <c r="B5723" s="81"/>
    </row>
    <row r="5724" spans="1:2" ht="41.25" customHeight="1" x14ac:dyDescent="0.25">
      <c r="A5724" s="81"/>
      <c r="B5724" s="81"/>
    </row>
    <row r="5725" spans="1:2" ht="41.25" customHeight="1" x14ac:dyDescent="0.25">
      <c r="A5725" s="81"/>
      <c r="B5725" s="81"/>
    </row>
    <row r="5726" spans="1:2" ht="41.25" customHeight="1" x14ac:dyDescent="0.25">
      <c r="A5726" s="81"/>
      <c r="B5726" s="81"/>
    </row>
    <row r="5727" spans="1:2" ht="41.25" customHeight="1" x14ac:dyDescent="0.25">
      <c r="A5727" s="81"/>
      <c r="B5727" s="81"/>
    </row>
    <row r="5728" spans="1:2" ht="41.25" customHeight="1" x14ac:dyDescent="0.25">
      <c r="A5728" s="81"/>
      <c r="B5728" s="81"/>
    </row>
    <row r="5729" spans="1:2" ht="41.25" customHeight="1" x14ac:dyDescent="0.25">
      <c r="A5729" s="81"/>
      <c r="B5729" s="81"/>
    </row>
    <row r="5730" spans="1:2" ht="41.25" customHeight="1" x14ac:dyDescent="0.25">
      <c r="A5730" s="81"/>
      <c r="B5730" s="81"/>
    </row>
    <row r="5731" spans="1:2" ht="41.25" customHeight="1" x14ac:dyDescent="0.25">
      <c r="A5731" s="81"/>
      <c r="B5731" s="81"/>
    </row>
    <row r="5732" spans="1:2" ht="41.25" customHeight="1" x14ac:dyDescent="0.25">
      <c r="A5732" s="81"/>
      <c r="B5732" s="81"/>
    </row>
    <row r="5733" spans="1:2" ht="41.25" customHeight="1" x14ac:dyDescent="0.25">
      <c r="A5733" s="81"/>
      <c r="B5733" s="81"/>
    </row>
    <row r="5734" spans="1:2" ht="41.25" customHeight="1" x14ac:dyDescent="0.25">
      <c r="A5734" s="81"/>
      <c r="B5734" s="81"/>
    </row>
    <row r="5735" spans="1:2" ht="41.25" customHeight="1" x14ac:dyDescent="0.25">
      <c r="A5735" s="81"/>
      <c r="B5735" s="81"/>
    </row>
    <row r="5736" spans="1:2" ht="41.25" customHeight="1" x14ac:dyDescent="0.25">
      <c r="A5736" s="81"/>
      <c r="B5736" s="81"/>
    </row>
    <row r="5737" spans="1:2" ht="41.25" customHeight="1" x14ac:dyDescent="0.25">
      <c r="A5737" s="81"/>
      <c r="B5737" s="81"/>
    </row>
    <row r="5738" spans="1:2" ht="41.25" customHeight="1" x14ac:dyDescent="0.25">
      <c r="A5738" s="81"/>
      <c r="B5738" s="81"/>
    </row>
    <row r="5739" spans="1:2" ht="41.25" customHeight="1" x14ac:dyDescent="0.25">
      <c r="A5739" s="81"/>
      <c r="B5739" s="81"/>
    </row>
    <row r="5740" spans="1:2" ht="41.25" customHeight="1" x14ac:dyDescent="0.25">
      <c r="A5740" s="81"/>
      <c r="B5740" s="81"/>
    </row>
    <row r="5741" spans="1:2" ht="41.25" customHeight="1" x14ac:dyDescent="0.25">
      <c r="A5741" s="81"/>
      <c r="B5741" s="81"/>
    </row>
    <row r="5742" spans="1:2" ht="41.25" customHeight="1" x14ac:dyDescent="0.25">
      <c r="A5742" s="81"/>
      <c r="B5742" s="81"/>
    </row>
    <row r="5743" spans="1:2" ht="41.25" customHeight="1" x14ac:dyDescent="0.25">
      <c r="A5743" s="81"/>
      <c r="B5743" s="81"/>
    </row>
    <row r="5744" spans="1:2" ht="41.25" customHeight="1" x14ac:dyDescent="0.25">
      <c r="A5744" s="81"/>
      <c r="B5744" s="81"/>
    </row>
    <row r="5745" spans="1:2" ht="41.25" customHeight="1" x14ac:dyDescent="0.25">
      <c r="A5745" s="81"/>
      <c r="B5745" s="81"/>
    </row>
    <row r="5746" spans="1:2" ht="41.25" customHeight="1" x14ac:dyDescent="0.25">
      <c r="A5746" s="81"/>
      <c r="B5746" s="81"/>
    </row>
    <row r="5747" spans="1:2" ht="41.25" customHeight="1" x14ac:dyDescent="0.25">
      <c r="A5747" s="81"/>
      <c r="B5747" s="81"/>
    </row>
    <row r="5748" spans="1:2" ht="41.25" customHeight="1" x14ac:dyDescent="0.25">
      <c r="A5748" s="81"/>
      <c r="B5748" s="81"/>
    </row>
    <row r="5749" spans="1:2" ht="41.25" customHeight="1" x14ac:dyDescent="0.25">
      <c r="A5749" s="81"/>
      <c r="B5749" s="81"/>
    </row>
    <row r="5750" spans="1:2" ht="41.25" customHeight="1" x14ac:dyDescent="0.25">
      <c r="A5750" s="81"/>
      <c r="B5750" s="81"/>
    </row>
    <row r="5751" spans="1:2" ht="41.25" customHeight="1" x14ac:dyDescent="0.25">
      <c r="A5751" s="81"/>
      <c r="B5751" s="81"/>
    </row>
    <row r="5752" spans="1:2" ht="41.25" customHeight="1" x14ac:dyDescent="0.25">
      <c r="A5752" s="81"/>
      <c r="B5752" s="81"/>
    </row>
    <row r="5753" spans="1:2" ht="41.25" customHeight="1" x14ac:dyDescent="0.25">
      <c r="A5753" s="81"/>
      <c r="B5753" s="81"/>
    </row>
    <row r="5754" spans="1:2" ht="41.25" customHeight="1" x14ac:dyDescent="0.25">
      <c r="A5754" s="81"/>
      <c r="B5754" s="81"/>
    </row>
    <row r="5755" spans="1:2" ht="41.25" customHeight="1" x14ac:dyDescent="0.25">
      <c r="A5755" s="81"/>
      <c r="B5755" s="81"/>
    </row>
    <row r="5756" spans="1:2" ht="41.25" customHeight="1" x14ac:dyDescent="0.25">
      <c r="A5756" s="81"/>
      <c r="B5756" s="81"/>
    </row>
    <row r="5757" spans="1:2" ht="41.25" customHeight="1" x14ac:dyDescent="0.25">
      <c r="A5757" s="81"/>
      <c r="B5757" s="81"/>
    </row>
    <row r="5758" spans="1:2" ht="41.25" customHeight="1" x14ac:dyDescent="0.25">
      <c r="A5758" s="81"/>
      <c r="B5758" s="81"/>
    </row>
    <row r="5759" spans="1:2" ht="41.25" customHeight="1" x14ac:dyDescent="0.25">
      <c r="A5759" s="81"/>
      <c r="B5759" s="81"/>
    </row>
    <row r="5760" spans="1:2" ht="41.25" customHeight="1" x14ac:dyDescent="0.25">
      <c r="A5760" s="81"/>
      <c r="B5760" s="81"/>
    </row>
    <row r="5761" spans="1:2" ht="41.25" customHeight="1" x14ac:dyDescent="0.25">
      <c r="A5761" s="81"/>
      <c r="B5761" s="81"/>
    </row>
    <row r="5762" spans="1:2" ht="41.25" customHeight="1" x14ac:dyDescent="0.25">
      <c r="A5762" s="81"/>
      <c r="B5762" s="81"/>
    </row>
    <row r="5763" spans="1:2" ht="41.25" customHeight="1" x14ac:dyDescent="0.25">
      <c r="A5763" s="81"/>
      <c r="B5763" s="81"/>
    </row>
    <row r="5764" spans="1:2" ht="41.25" customHeight="1" x14ac:dyDescent="0.25">
      <c r="A5764" s="81"/>
      <c r="B5764" s="81"/>
    </row>
    <row r="5765" spans="1:2" ht="41.25" customHeight="1" x14ac:dyDescent="0.25">
      <c r="A5765" s="81"/>
      <c r="B5765" s="81"/>
    </row>
    <row r="5766" spans="1:2" ht="41.25" customHeight="1" x14ac:dyDescent="0.25">
      <c r="A5766" s="81"/>
      <c r="B5766" s="81"/>
    </row>
    <row r="5767" spans="1:2" ht="41.25" customHeight="1" x14ac:dyDescent="0.25">
      <c r="A5767" s="81"/>
      <c r="B5767" s="81"/>
    </row>
    <row r="5768" spans="1:2" ht="41.25" customHeight="1" x14ac:dyDescent="0.25">
      <c r="A5768" s="81"/>
      <c r="B5768" s="81"/>
    </row>
    <row r="5769" spans="1:2" ht="41.25" customHeight="1" x14ac:dyDescent="0.25">
      <c r="A5769" s="81"/>
      <c r="B5769" s="81"/>
    </row>
    <row r="5770" spans="1:2" ht="41.25" customHeight="1" x14ac:dyDescent="0.25">
      <c r="A5770" s="81"/>
      <c r="B5770" s="81"/>
    </row>
    <row r="5771" spans="1:2" ht="41.25" customHeight="1" x14ac:dyDescent="0.25">
      <c r="A5771" s="81"/>
      <c r="B5771" s="81"/>
    </row>
    <row r="5772" spans="1:2" ht="41.25" customHeight="1" x14ac:dyDescent="0.25">
      <c r="A5772" s="81"/>
      <c r="B5772" s="81"/>
    </row>
    <row r="5773" spans="1:2" ht="41.25" customHeight="1" x14ac:dyDescent="0.25">
      <c r="A5773" s="81"/>
      <c r="B5773" s="81"/>
    </row>
    <row r="5774" spans="1:2" ht="41.25" customHeight="1" x14ac:dyDescent="0.25">
      <c r="A5774" s="81"/>
      <c r="B5774" s="81"/>
    </row>
    <row r="5775" spans="1:2" ht="41.25" customHeight="1" x14ac:dyDescent="0.25">
      <c r="A5775" s="81"/>
      <c r="B5775" s="81"/>
    </row>
    <row r="5776" spans="1:2" ht="41.25" customHeight="1" x14ac:dyDescent="0.25">
      <c r="A5776" s="81"/>
      <c r="B5776" s="81"/>
    </row>
    <row r="5777" spans="1:2" ht="41.25" customHeight="1" x14ac:dyDescent="0.25">
      <c r="A5777" s="81"/>
      <c r="B5777" s="81"/>
    </row>
    <row r="5778" spans="1:2" ht="41.25" customHeight="1" x14ac:dyDescent="0.25">
      <c r="A5778" s="81"/>
      <c r="B5778" s="81"/>
    </row>
    <row r="5779" spans="1:2" ht="41.25" customHeight="1" x14ac:dyDescent="0.25">
      <c r="A5779" s="81"/>
      <c r="B5779" s="81"/>
    </row>
    <row r="5780" spans="1:2" ht="41.25" customHeight="1" x14ac:dyDescent="0.25">
      <c r="A5780" s="81"/>
      <c r="B5780" s="81"/>
    </row>
    <row r="5781" spans="1:2" ht="41.25" customHeight="1" x14ac:dyDescent="0.25">
      <c r="A5781" s="81"/>
      <c r="B5781" s="81"/>
    </row>
    <row r="5782" spans="1:2" ht="41.25" customHeight="1" x14ac:dyDescent="0.25">
      <c r="A5782" s="81"/>
      <c r="B5782" s="81"/>
    </row>
    <row r="5783" spans="1:2" ht="41.25" customHeight="1" x14ac:dyDescent="0.25">
      <c r="A5783" s="81"/>
      <c r="B5783" s="81"/>
    </row>
    <row r="5784" spans="1:2" ht="41.25" customHeight="1" x14ac:dyDescent="0.25">
      <c r="A5784" s="81"/>
      <c r="B5784" s="81"/>
    </row>
    <row r="5785" spans="1:2" ht="41.25" customHeight="1" x14ac:dyDescent="0.25">
      <c r="A5785" s="81"/>
      <c r="B5785" s="81"/>
    </row>
    <row r="5786" spans="1:2" ht="41.25" customHeight="1" x14ac:dyDescent="0.25">
      <c r="A5786" s="81"/>
      <c r="B5786" s="81"/>
    </row>
    <row r="5787" spans="1:2" ht="41.25" customHeight="1" x14ac:dyDescent="0.25">
      <c r="A5787" s="81"/>
      <c r="B5787" s="81"/>
    </row>
    <row r="5788" spans="1:2" ht="41.25" customHeight="1" x14ac:dyDescent="0.25">
      <c r="A5788" s="81"/>
      <c r="B5788" s="81"/>
    </row>
    <row r="5789" spans="1:2" ht="41.25" customHeight="1" x14ac:dyDescent="0.25">
      <c r="A5789" s="81"/>
      <c r="B5789" s="81"/>
    </row>
    <row r="5790" spans="1:2" ht="41.25" customHeight="1" x14ac:dyDescent="0.25">
      <c r="A5790" s="81"/>
      <c r="B5790" s="81"/>
    </row>
    <row r="5791" spans="1:2" ht="41.25" customHeight="1" x14ac:dyDescent="0.25">
      <c r="A5791" s="81"/>
      <c r="B5791" s="81"/>
    </row>
    <row r="5792" spans="1:2" ht="41.25" customHeight="1" x14ac:dyDescent="0.25">
      <c r="A5792" s="81"/>
      <c r="B5792" s="81"/>
    </row>
    <row r="5793" spans="1:2" ht="41.25" customHeight="1" x14ac:dyDescent="0.25">
      <c r="A5793" s="81"/>
      <c r="B5793" s="81"/>
    </row>
    <row r="5794" spans="1:2" ht="41.25" customHeight="1" x14ac:dyDescent="0.25">
      <c r="A5794" s="81"/>
      <c r="B5794" s="81"/>
    </row>
    <row r="5795" spans="1:2" ht="41.25" customHeight="1" x14ac:dyDescent="0.25">
      <c r="A5795" s="81"/>
      <c r="B5795" s="81"/>
    </row>
    <row r="5796" spans="1:2" ht="41.25" customHeight="1" x14ac:dyDescent="0.25">
      <c r="A5796" s="81"/>
      <c r="B5796" s="81"/>
    </row>
    <row r="5797" spans="1:2" ht="41.25" customHeight="1" x14ac:dyDescent="0.25">
      <c r="A5797" s="81"/>
      <c r="B5797" s="81"/>
    </row>
    <row r="5798" spans="1:2" ht="41.25" customHeight="1" x14ac:dyDescent="0.25">
      <c r="A5798" s="81"/>
      <c r="B5798" s="81"/>
    </row>
    <row r="5799" spans="1:2" ht="41.25" customHeight="1" x14ac:dyDescent="0.25">
      <c r="A5799" s="81"/>
      <c r="B5799" s="81"/>
    </row>
    <row r="5800" spans="1:2" ht="41.25" customHeight="1" x14ac:dyDescent="0.25">
      <c r="A5800" s="81"/>
      <c r="B5800" s="81"/>
    </row>
    <row r="5801" spans="1:2" ht="41.25" customHeight="1" x14ac:dyDescent="0.25">
      <c r="A5801" s="81"/>
      <c r="B5801" s="81"/>
    </row>
    <row r="5802" spans="1:2" ht="41.25" customHeight="1" x14ac:dyDescent="0.25">
      <c r="A5802" s="81"/>
      <c r="B5802" s="81"/>
    </row>
    <row r="5803" spans="1:2" ht="41.25" customHeight="1" x14ac:dyDescent="0.25">
      <c r="A5803" s="81"/>
      <c r="B5803" s="81"/>
    </row>
    <row r="5804" spans="1:2" ht="41.25" customHeight="1" x14ac:dyDescent="0.25">
      <c r="A5804" s="81"/>
      <c r="B5804" s="81"/>
    </row>
    <row r="5805" spans="1:2" ht="41.25" customHeight="1" x14ac:dyDescent="0.25">
      <c r="A5805" s="81"/>
      <c r="B5805" s="81"/>
    </row>
    <row r="5806" spans="1:2" ht="41.25" customHeight="1" x14ac:dyDescent="0.25">
      <c r="A5806" s="81"/>
      <c r="B5806" s="81"/>
    </row>
    <row r="5807" spans="1:2" ht="41.25" customHeight="1" x14ac:dyDescent="0.25">
      <c r="A5807" s="81"/>
      <c r="B5807" s="81"/>
    </row>
    <row r="5808" spans="1:2" ht="41.25" customHeight="1" x14ac:dyDescent="0.25">
      <c r="A5808" s="81"/>
      <c r="B5808" s="81"/>
    </row>
    <row r="5809" spans="1:2" ht="41.25" customHeight="1" x14ac:dyDescent="0.25">
      <c r="A5809" s="81"/>
      <c r="B5809" s="81"/>
    </row>
    <row r="5810" spans="1:2" ht="41.25" customHeight="1" x14ac:dyDescent="0.25">
      <c r="A5810" s="81"/>
      <c r="B5810" s="81"/>
    </row>
    <row r="5811" spans="1:2" ht="41.25" customHeight="1" x14ac:dyDescent="0.25">
      <c r="A5811" s="81"/>
      <c r="B5811" s="81"/>
    </row>
    <row r="5812" spans="1:2" ht="41.25" customHeight="1" x14ac:dyDescent="0.25">
      <c r="A5812" s="81"/>
      <c r="B5812" s="81"/>
    </row>
    <row r="5813" spans="1:2" ht="41.25" customHeight="1" x14ac:dyDescent="0.25">
      <c r="A5813" s="81"/>
      <c r="B5813" s="81"/>
    </row>
    <row r="5814" spans="1:2" ht="41.25" customHeight="1" x14ac:dyDescent="0.25">
      <c r="A5814" s="81"/>
      <c r="B5814" s="81"/>
    </row>
    <row r="5815" spans="1:2" ht="41.25" customHeight="1" x14ac:dyDescent="0.25">
      <c r="A5815" s="81"/>
      <c r="B5815" s="81"/>
    </row>
    <row r="5816" spans="1:2" ht="41.25" customHeight="1" x14ac:dyDescent="0.25">
      <c r="A5816" s="81"/>
      <c r="B5816" s="81"/>
    </row>
    <row r="5817" spans="1:2" ht="41.25" customHeight="1" x14ac:dyDescent="0.25">
      <c r="A5817" s="81"/>
      <c r="B5817" s="81"/>
    </row>
    <row r="5818" spans="1:2" ht="41.25" customHeight="1" x14ac:dyDescent="0.25">
      <c r="A5818" s="81"/>
      <c r="B5818" s="81"/>
    </row>
    <row r="5819" spans="1:2" ht="41.25" customHeight="1" x14ac:dyDescent="0.25">
      <c r="A5819" s="81"/>
      <c r="B5819" s="81"/>
    </row>
    <row r="5820" spans="1:2" ht="41.25" customHeight="1" x14ac:dyDescent="0.25">
      <c r="A5820" s="81"/>
      <c r="B5820" s="81"/>
    </row>
    <row r="5821" spans="1:2" ht="41.25" customHeight="1" x14ac:dyDescent="0.25">
      <c r="A5821" s="81"/>
      <c r="B5821" s="81"/>
    </row>
    <row r="5822" spans="1:2" ht="41.25" customHeight="1" x14ac:dyDescent="0.25">
      <c r="A5822" s="81"/>
      <c r="B5822" s="81"/>
    </row>
    <row r="5823" spans="1:2" ht="41.25" customHeight="1" x14ac:dyDescent="0.25">
      <c r="A5823" s="81"/>
      <c r="B5823" s="81"/>
    </row>
    <row r="5824" spans="1:2" ht="41.25" customHeight="1" x14ac:dyDescent="0.25">
      <c r="A5824" s="81"/>
      <c r="B5824" s="81"/>
    </row>
    <row r="5825" spans="1:2" ht="41.25" customHeight="1" x14ac:dyDescent="0.25">
      <c r="A5825" s="81"/>
      <c r="B5825" s="81"/>
    </row>
    <row r="5826" spans="1:2" ht="41.25" customHeight="1" x14ac:dyDescent="0.25">
      <c r="A5826" s="81"/>
      <c r="B5826" s="81"/>
    </row>
    <row r="5827" spans="1:2" ht="41.25" customHeight="1" x14ac:dyDescent="0.25">
      <c r="A5827" s="81"/>
      <c r="B5827" s="81"/>
    </row>
    <row r="5828" spans="1:2" ht="41.25" customHeight="1" x14ac:dyDescent="0.25">
      <c r="A5828" s="81"/>
      <c r="B5828" s="81"/>
    </row>
    <row r="5829" spans="1:2" ht="41.25" customHeight="1" x14ac:dyDescent="0.25">
      <c r="A5829" s="81"/>
      <c r="B5829" s="81"/>
    </row>
    <row r="5830" spans="1:2" ht="41.25" customHeight="1" x14ac:dyDescent="0.25">
      <c r="A5830" s="81"/>
      <c r="B5830" s="81"/>
    </row>
    <row r="5831" spans="1:2" ht="41.25" customHeight="1" x14ac:dyDescent="0.25">
      <c r="A5831" s="81"/>
      <c r="B5831" s="81"/>
    </row>
    <row r="5832" spans="1:2" ht="41.25" customHeight="1" x14ac:dyDescent="0.25">
      <c r="A5832" s="81"/>
      <c r="B5832" s="81"/>
    </row>
    <row r="5833" spans="1:2" ht="41.25" customHeight="1" x14ac:dyDescent="0.25">
      <c r="A5833" s="81"/>
      <c r="B5833" s="81"/>
    </row>
    <row r="5834" spans="1:2" ht="41.25" customHeight="1" x14ac:dyDescent="0.25">
      <c r="A5834" s="81"/>
      <c r="B5834" s="81"/>
    </row>
    <row r="5835" spans="1:2" ht="41.25" customHeight="1" x14ac:dyDescent="0.25">
      <c r="A5835" s="81"/>
      <c r="B5835" s="81"/>
    </row>
    <row r="5836" spans="1:2" ht="41.25" customHeight="1" x14ac:dyDescent="0.25">
      <c r="A5836" s="81"/>
      <c r="B5836" s="81"/>
    </row>
    <row r="5837" spans="1:2" ht="41.25" customHeight="1" x14ac:dyDescent="0.25">
      <c r="A5837" s="81"/>
      <c r="B5837" s="81"/>
    </row>
    <row r="5838" spans="1:2" ht="41.25" customHeight="1" x14ac:dyDescent="0.25">
      <c r="A5838" s="81"/>
      <c r="B5838" s="81"/>
    </row>
    <row r="5839" spans="1:2" ht="41.25" customHeight="1" x14ac:dyDescent="0.25">
      <c r="A5839" s="81"/>
      <c r="B5839" s="81"/>
    </row>
    <row r="5840" spans="1:2" ht="41.25" customHeight="1" x14ac:dyDescent="0.25">
      <c r="A5840" s="81"/>
      <c r="B5840" s="81"/>
    </row>
    <row r="5841" spans="1:2" ht="41.25" customHeight="1" x14ac:dyDescent="0.25">
      <c r="A5841" s="81"/>
      <c r="B5841" s="81"/>
    </row>
    <row r="5842" spans="1:2" ht="41.25" customHeight="1" x14ac:dyDescent="0.25">
      <c r="A5842" s="81"/>
      <c r="B5842" s="81"/>
    </row>
    <row r="5843" spans="1:2" ht="41.25" customHeight="1" x14ac:dyDescent="0.25">
      <c r="A5843" s="81"/>
      <c r="B5843" s="81"/>
    </row>
    <row r="5844" spans="1:2" ht="41.25" customHeight="1" x14ac:dyDescent="0.25">
      <c r="A5844" s="81"/>
      <c r="B5844" s="81"/>
    </row>
    <row r="5845" spans="1:2" ht="41.25" customHeight="1" x14ac:dyDescent="0.25">
      <c r="A5845" s="81"/>
      <c r="B5845" s="81"/>
    </row>
    <row r="5846" spans="1:2" ht="41.25" customHeight="1" x14ac:dyDescent="0.25">
      <c r="A5846" s="81"/>
      <c r="B5846" s="81"/>
    </row>
    <row r="5847" spans="1:2" ht="41.25" customHeight="1" x14ac:dyDescent="0.25">
      <c r="A5847" s="81"/>
      <c r="B5847" s="81"/>
    </row>
    <row r="5848" spans="1:2" ht="41.25" customHeight="1" x14ac:dyDescent="0.25">
      <c r="A5848" s="81"/>
      <c r="B5848" s="81"/>
    </row>
    <row r="5849" spans="1:2" ht="41.25" customHeight="1" x14ac:dyDescent="0.25">
      <c r="A5849" s="81"/>
      <c r="B5849" s="81"/>
    </row>
    <row r="5850" spans="1:2" ht="41.25" customHeight="1" x14ac:dyDescent="0.25">
      <c r="A5850" s="81"/>
      <c r="B5850" s="81"/>
    </row>
    <row r="5851" spans="1:2" ht="41.25" customHeight="1" x14ac:dyDescent="0.25">
      <c r="A5851" s="81"/>
      <c r="B5851" s="81"/>
    </row>
    <row r="5852" spans="1:2" ht="41.25" customHeight="1" x14ac:dyDescent="0.25">
      <c r="A5852" s="81"/>
      <c r="B5852" s="81"/>
    </row>
    <row r="5853" spans="1:2" ht="41.25" customHeight="1" x14ac:dyDescent="0.25">
      <c r="A5853" s="81"/>
      <c r="B5853" s="81"/>
    </row>
    <row r="5854" spans="1:2" ht="41.25" customHeight="1" x14ac:dyDescent="0.25">
      <c r="A5854" s="81"/>
      <c r="B5854" s="81"/>
    </row>
    <row r="5855" spans="1:2" ht="41.25" customHeight="1" x14ac:dyDescent="0.25">
      <c r="A5855" s="81"/>
      <c r="B5855" s="81"/>
    </row>
    <row r="5856" spans="1:2" ht="41.25" customHeight="1" x14ac:dyDescent="0.25">
      <c r="A5856" s="81"/>
      <c r="B5856" s="81"/>
    </row>
    <row r="5857" spans="1:2" ht="41.25" customHeight="1" x14ac:dyDescent="0.25">
      <c r="A5857" s="81"/>
      <c r="B5857" s="81"/>
    </row>
    <row r="5858" spans="1:2" ht="41.25" customHeight="1" x14ac:dyDescent="0.25">
      <c r="A5858" s="81"/>
      <c r="B5858" s="81"/>
    </row>
    <row r="5859" spans="1:2" ht="41.25" customHeight="1" x14ac:dyDescent="0.25">
      <c r="A5859" s="81"/>
      <c r="B5859" s="81"/>
    </row>
    <row r="5860" spans="1:2" ht="41.25" customHeight="1" x14ac:dyDescent="0.25">
      <c r="A5860" s="81"/>
      <c r="B5860" s="81"/>
    </row>
    <row r="5861" spans="1:2" ht="41.25" customHeight="1" x14ac:dyDescent="0.25">
      <c r="A5861" s="81"/>
      <c r="B5861" s="81"/>
    </row>
    <row r="5862" spans="1:2" ht="41.25" customHeight="1" x14ac:dyDescent="0.25">
      <c r="A5862" s="81"/>
      <c r="B5862" s="81"/>
    </row>
    <row r="5863" spans="1:2" ht="41.25" customHeight="1" x14ac:dyDescent="0.25">
      <c r="A5863" s="81"/>
      <c r="B5863" s="81"/>
    </row>
    <row r="5864" spans="1:2" ht="41.25" customHeight="1" x14ac:dyDescent="0.25">
      <c r="A5864" s="81"/>
      <c r="B5864" s="81"/>
    </row>
    <row r="5865" spans="1:2" ht="41.25" customHeight="1" x14ac:dyDescent="0.25">
      <c r="A5865" s="81"/>
      <c r="B5865" s="81"/>
    </row>
    <row r="5866" spans="1:2" ht="41.25" customHeight="1" x14ac:dyDescent="0.25">
      <c r="A5866" s="81"/>
      <c r="B5866" s="81"/>
    </row>
    <row r="5867" spans="1:2" ht="41.25" customHeight="1" x14ac:dyDescent="0.25">
      <c r="A5867" s="81"/>
      <c r="B5867" s="81"/>
    </row>
    <row r="5868" spans="1:2" ht="41.25" customHeight="1" x14ac:dyDescent="0.25">
      <c r="A5868" s="81"/>
      <c r="B5868" s="81"/>
    </row>
    <row r="5869" spans="1:2" ht="41.25" customHeight="1" x14ac:dyDescent="0.25">
      <c r="A5869" s="81"/>
      <c r="B5869" s="81"/>
    </row>
    <row r="5870" spans="1:2" ht="41.25" customHeight="1" x14ac:dyDescent="0.25">
      <c r="A5870" s="81"/>
      <c r="B5870" s="81"/>
    </row>
    <row r="5871" spans="1:2" ht="41.25" customHeight="1" x14ac:dyDescent="0.25">
      <c r="A5871" s="81"/>
      <c r="B5871" s="81"/>
    </row>
    <row r="5872" spans="1:2" ht="41.25" customHeight="1" x14ac:dyDescent="0.25">
      <c r="A5872" s="81"/>
      <c r="B5872" s="81"/>
    </row>
    <row r="5873" spans="1:2" ht="41.25" customHeight="1" x14ac:dyDescent="0.25">
      <c r="A5873" s="81"/>
      <c r="B5873" s="81"/>
    </row>
    <row r="5874" spans="1:2" ht="41.25" customHeight="1" x14ac:dyDescent="0.25">
      <c r="A5874" s="81"/>
      <c r="B5874" s="81"/>
    </row>
    <row r="5875" spans="1:2" ht="41.25" customHeight="1" x14ac:dyDescent="0.25">
      <c r="A5875" s="81"/>
      <c r="B5875" s="81"/>
    </row>
    <row r="5876" spans="1:2" ht="41.25" customHeight="1" x14ac:dyDescent="0.25">
      <c r="A5876" s="81"/>
      <c r="B5876" s="81"/>
    </row>
    <row r="5877" spans="1:2" ht="41.25" customHeight="1" x14ac:dyDescent="0.25">
      <c r="A5877" s="81"/>
      <c r="B5877" s="81"/>
    </row>
    <row r="5878" spans="1:2" ht="41.25" customHeight="1" x14ac:dyDescent="0.25">
      <c r="A5878" s="81"/>
      <c r="B5878" s="81"/>
    </row>
    <row r="5879" spans="1:2" ht="41.25" customHeight="1" x14ac:dyDescent="0.25">
      <c r="A5879" s="81"/>
      <c r="B5879" s="81"/>
    </row>
    <row r="5880" spans="1:2" ht="41.25" customHeight="1" x14ac:dyDescent="0.25">
      <c r="A5880" s="81"/>
      <c r="B5880" s="81"/>
    </row>
    <row r="5881" spans="1:2" ht="41.25" customHeight="1" x14ac:dyDescent="0.25">
      <c r="A5881" s="81"/>
      <c r="B5881" s="81"/>
    </row>
    <row r="5882" spans="1:2" ht="41.25" customHeight="1" x14ac:dyDescent="0.25">
      <c r="A5882" s="81"/>
      <c r="B5882" s="81"/>
    </row>
    <row r="5883" spans="1:2" ht="41.25" customHeight="1" x14ac:dyDescent="0.25">
      <c r="A5883" s="81"/>
      <c r="B5883" s="81"/>
    </row>
    <row r="5884" spans="1:2" ht="41.25" customHeight="1" x14ac:dyDescent="0.25">
      <c r="A5884" s="81"/>
      <c r="B5884" s="81"/>
    </row>
    <row r="5885" spans="1:2" ht="41.25" customHeight="1" x14ac:dyDescent="0.25">
      <c r="A5885" s="81"/>
      <c r="B5885" s="81"/>
    </row>
    <row r="5886" spans="1:2" ht="41.25" customHeight="1" x14ac:dyDescent="0.25">
      <c r="A5886" s="81"/>
      <c r="B5886" s="81"/>
    </row>
    <row r="5887" spans="1:2" ht="41.25" customHeight="1" x14ac:dyDescent="0.25">
      <c r="A5887" s="81"/>
      <c r="B5887" s="81"/>
    </row>
    <row r="5888" spans="1:2" ht="41.25" customHeight="1" x14ac:dyDescent="0.25">
      <c r="A5888" s="81"/>
      <c r="B5888" s="81"/>
    </row>
    <row r="5889" spans="1:2" ht="41.25" customHeight="1" x14ac:dyDescent="0.25">
      <c r="A5889" s="81"/>
      <c r="B5889" s="81"/>
    </row>
    <row r="5890" spans="1:2" ht="41.25" customHeight="1" x14ac:dyDescent="0.25">
      <c r="A5890" s="81"/>
      <c r="B5890" s="81"/>
    </row>
    <row r="5891" spans="1:2" ht="41.25" customHeight="1" x14ac:dyDescent="0.25">
      <c r="A5891" s="81"/>
      <c r="B5891" s="81"/>
    </row>
    <row r="5892" spans="1:2" ht="41.25" customHeight="1" x14ac:dyDescent="0.25">
      <c r="A5892" s="81"/>
      <c r="B5892" s="81"/>
    </row>
    <row r="5893" spans="1:2" ht="41.25" customHeight="1" x14ac:dyDescent="0.25">
      <c r="A5893" s="81"/>
      <c r="B5893" s="81"/>
    </row>
    <row r="5894" spans="1:2" ht="41.25" customHeight="1" x14ac:dyDescent="0.25">
      <c r="A5894" s="81"/>
      <c r="B5894" s="81"/>
    </row>
    <row r="5895" spans="1:2" ht="41.25" customHeight="1" x14ac:dyDescent="0.25">
      <c r="A5895" s="81"/>
      <c r="B5895" s="81"/>
    </row>
    <row r="5896" spans="1:2" ht="41.25" customHeight="1" x14ac:dyDescent="0.25">
      <c r="A5896" s="81"/>
      <c r="B5896" s="81"/>
    </row>
    <row r="5897" spans="1:2" ht="41.25" customHeight="1" x14ac:dyDescent="0.25">
      <c r="A5897" s="81"/>
      <c r="B5897" s="81"/>
    </row>
    <row r="5898" spans="1:2" ht="41.25" customHeight="1" x14ac:dyDescent="0.25">
      <c r="A5898" s="81"/>
      <c r="B5898" s="81"/>
    </row>
    <row r="5899" spans="1:2" ht="41.25" customHeight="1" x14ac:dyDescent="0.25">
      <c r="A5899" s="81"/>
      <c r="B5899" s="81"/>
    </row>
    <row r="5900" spans="1:2" ht="41.25" customHeight="1" x14ac:dyDescent="0.25">
      <c r="A5900" s="81"/>
      <c r="B5900" s="81"/>
    </row>
    <row r="5901" spans="1:2" ht="41.25" customHeight="1" x14ac:dyDescent="0.25">
      <c r="A5901" s="81"/>
      <c r="B5901" s="81"/>
    </row>
    <row r="5902" spans="1:2" ht="41.25" customHeight="1" x14ac:dyDescent="0.25">
      <c r="A5902" s="81"/>
      <c r="B5902" s="81"/>
    </row>
    <row r="5903" spans="1:2" ht="41.25" customHeight="1" x14ac:dyDescent="0.25">
      <c r="A5903" s="81"/>
      <c r="B5903" s="81"/>
    </row>
    <row r="5904" spans="1:2" ht="41.25" customHeight="1" x14ac:dyDescent="0.25">
      <c r="A5904" s="81"/>
      <c r="B5904" s="81"/>
    </row>
    <row r="5905" spans="1:2" ht="41.25" customHeight="1" x14ac:dyDescent="0.25">
      <c r="A5905" s="81"/>
      <c r="B5905" s="81"/>
    </row>
    <row r="5906" spans="1:2" ht="41.25" customHeight="1" x14ac:dyDescent="0.25">
      <c r="A5906" s="81"/>
      <c r="B5906" s="81"/>
    </row>
    <row r="5907" spans="1:2" ht="41.25" customHeight="1" x14ac:dyDescent="0.25">
      <c r="A5907" s="81"/>
      <c r="B5907" s="81"/>
    </row>
    <row r="5908" spans="1:2" ht="41.25" customHeight="1" x14ac:dyDescent="0.25">
      <c r="A5908" s="81"/>
      <c r="B5908" s="81"/>
    </row>
    <row r="5909" spans="1:2" ht="41.25" customHeight="1" x14ac:dyDescent="0.25">
      <c r="A5909" s="81"/>
      <c r="B5909" s="81"/>
    </row>
    <row r="5910" spans="1:2" ht="41.25" customHeight="1" x14ac:dyDescent="0.25">
      <c r="A5910" s="81"/>
      <c r="B5910" s="81"/>
    </row>
    <row r="5911" spans="1:2" ht="41.25" customHeight="1" x14ac:dyDescent="0.25">
      <c r="A5911" s="81"/>
      <c r="B5911" s="81"/>
    </row>
    <row r="5912" spans="1:2" ht="41.25" customHeight="1" x14ac:dyDescent="0.25">
      <c r="A5912" s="81"/>
      <c r="B5912" s="81"/>
    </row>
    <row r="5913" spans="1:2" ht="41.25" customHeight="1" x14ac:dyDescent="0.25">
      <c r="A5913" s="81"/>
      <c r="B5913" s="81"/>
    </row>
    <row r="5914" spans="1:2" ht="41.25" customHeight="1" x14ac:dyDescent="0.25">
      <c r="A5914" s="81"/>
      <c r="B5914" s="81"/>
    </row>
    <row r="5915" spans="1:2" ht="41.25" customHeight="1" x14ac:dyDescent="0.25">
      <c r="A5915" s="81"/>
      <c r="B5915" s="81"/>
    </row>
    <row r="5916" spans="1:2" ht="41.25" customHeight="1" x14ac:dyDescent="0.25">
      <c r="A5916" s="81"/>
      <c r="B5916" s="81"/>
    </row>
    <row r="5917" spans="1:2" ht="41.25" customHeight="1" x14ac:dyDescent="0.25">
      <c r="A5917" s="81"/>
      <c r="B5917" s="81"/>
    </row>
    <row r="5918" spans="1:2" ht="41.25" customHeight="1" x14ac:dyDescent="0.25">
      <c r="A5918" s="81"/>
      <c r="B5918" s="81"/>
    </row>
    <row r="5919" spans="1:2" ht="41.25" customHeight="1" x14ac:dyDescent="0.25">
      <c r="A5919" s="81"/>
      <c r="B5919" s="81"/>
    </row>
    <row r="5920" spans="1:2" ht="41.25" customHeight="1" x14ac:dyDescent="0.25">
      <c r="A5920" s="81"/>
      <c r="B5920" s="81"/>
    </row>
    <row r="5921" spans="1:2" ht="41.25" customHeight="1" x14ac:dyDescent="0.25">
      <c r="A5921" s="81"/>
      <c r="B5921" s="81"/>
    </row>
    <row r="5922" spans="1:2" ht="41.25" customHeight="1" x14ac:dyDescent="0.25">
      <c r="A5922" s="81"/>
      <c r="B5922" s="81"/>
    </row>
    <row r="5923" spans="1:2" ht="41.25" customHeight="1" x14ac:dyDescent="0.25">
      <c r="A5923" s="81"/>
      <c r="B5923" s="81"/>
    </row>
    <row r="5924" spans="1:2" ht="41.25" customHeight="1" x14ac:dyDescent="0.25">
      <c r="A5924" s="81"/>
      <c r="B5924" s="81"/>
    </row>
    <row r="5925" spans="1:2" ht="41.25" customHeight="1" x14ac:dyDescent="0.25">
      <c r="A5925" s="81"/>
      <c r="B5925" s="81"/>
    </row>
    <row r="5926" spans="1:2" ht="41.25" customHeight="1" x14ac:dyDescent="0.25">
      <c r="A5926" s="81"/>
      <c r="B5926" s="81"/>
    </row>
    <row r="5927" spans="1:2" ht="41.25" customHeight="1" x14ac:dyDescent="0.25">
      <c r="A5927" s="81"/>
      <c r="B5927" s="81"/>
    </row>
    <row r="5928" spans="1:2" ht="41.25" customHeight="1" x14ac:dyDescent="0.25">
      <c r="A5928" s="81"/>
      <c r="B5928" s="81"/>
    </row>
    <row r="5929" spans="1:2" ht="41.25" customHeight="1" x14ac:dyDescent="0.25">
      <c r="A5929" s="81"/>
      <c r="B5929" s="81"/>
    </row>
    <row r="5930" spans="1:2" ht="41.25" customHeight="1" x14ac:dyDescent="0.25">
      <c r="A5930" s="81"/>
      <c r="B5930" s="81"/>
    </row>
    <row r="5931" spans="1:2" ht="41.25" customHeight="1" x14ac:dyDescent="0.25">
      <c r="A5931" s="81"/>
      <c r="B5931" s="81"/>
    </row>
    <row r="5932" spans="1:2" ht="41.25" customHeight="1" x14ac:dyDescent="0.25">
      <c r="A5932" s="81"/>
      <c r="B5932" s="81"/>
    </row>
    <row r="5933" spans="1:2" ht="41.25" customHeight="1" x14ac:dyDescent="0.25">
      <c r="A5933" s="81"/>
      <c r="B5933" s="81"/>
    </row>
    <row r="5934" spans="1:2" ht="41.25" customHeight="1" x14ac:dyDescent="0.25">
      <c r="A5934" s="81"/>
      <c r="B5934" s="81"/>
    </row>
    <row r="5935" spans="1:2" ht="41.25" customHeight="1" x14ac:dyDescent="0.25">
      <c r="A5935" s="81"/>
      <c r="B5935" s="81"/>
    </row>
    <row r="5936" spans="1:2" ht="41.25" customHeight="1" x14ac:dyDescent="0.25">
      <c r="A5936" s="81"/>
      <c r="B5936" s="81"/>
    </row>
    <row r="5937" spans="1:2" ht="41.25" customHeight="1" x14ac:dyDescent="0.25">
      <c r="A5937" s="81"/>
      <c r="B5937" s="81"/>
    </row>
    <row r="5938" spans="1:2" ht="41.25" customHeight="1" x14ac:dyDescent="0.25">
      <c r="A5938" s="81"/>
      <c r="B5938" s="81"/>
    </row>
    <row r="5939" spans="1:2" ht="41.25" customHeight="1" x14ac:dyDescent="0.25">
      <c r="A5939" s="81"/>
      <c r="B5939" s="81"/>
    </row>
    <row r="5940" spans="1:2" ht="41.25" customHeight="1" x14ac:dyDescent="0.25">
      <c r="A5940" s="81"/>
      <c r="B5940" s="81"/>
    </row>
    <row r="5941" spans="1:2" ht="41.25" customHeight="1" x14ac:dyDescent="0.25">
      <c r="A5941" s="81"/>
      <c r="B5941" s="81"/>
    </row>
    <row r="5942" spans="1:2" ht="41.25" customHeight="1" x14ac:dyDescent="0.25">
      <c r="A5942" s="81"/>
      <c r="B5942" s="81"/>
    </row>
    <row r="5943" spans="1:2" ht="41.25" customHeight="1" x14ac:dyDescent="0.25">
      <c r="A5943" s="81"/>
      <c r="B5943" s="81"/>
    </row>
    <row r="5944" spans="1:2" ht="41.25" customHeight="1" x14ac:dyDescent="0.25">
      <c r="A5944" s="81"/>
      <c r="B5944" s="81"/>
    </row>
    <row r="5945" spans="1:2" ht="41.25" customHeight="1" x14ac:dyDescent="0.25">
      <c r="A5945" s="81"/>
      <c r="B5945" s="81"/>
    </row>
    <row r="5946" spans="1:2" ht="41.25" customHeight="1" x14ac:dyDescent="0.25">
      <c r="A5946" s="81"/>
      <c r="B5946" s="81"/>
    </row>
    <row r="5947" spans="1:2" ht="41.25" customHeight="1" x14ac:dyDescent="0.25">
      <c r="A5947" s="81"/>
      <c r="B5947" s="81"/>
    </row>
    <row r="5948" spans="1:2" ht="41.25" customHeight="1" x14ac:dyDescent="0.25">
      <c r="A5948" s="81"/>
      <c r="B5948" s="81"/>
    </row>
    <row r="5949" spans="1:2" ht="41.25" customHeight="1" x14ac:dyDescent="0.25">
      <c r="A5949" s="81"/>
      <c r="B5949" s="81"/>
    </row>
    <row r="5950" spans="1:2" ht="41.25" customHeight="1" x14ac:dyDescent="0.25">
      <c r="A5950" s="81"/>
      <c r="B5950" s="81"/>
    </row>
    <row r="5951" spans="1:2" ht="41.25" customHeight="1" x14ac:dyDescent="0.25">
      <c r="A5951" s="81"/>
      <c r="B5951" s="81"/>
    </row>
    <row r="5952" spans="1:2" ht="41.25" customHeight="1" x14ac:dyDescent="0.25">
      <c r="A5952" s="81"/>
      <c r="B5952" s="81"/>
    </row>
    <row r="5953" spans="1:2" ht="41.25" customHeight="1" x14ac:dyDescent="0.25">
      <c r="A5953" s="81"/>
      <c r="B5953" s="81"/>
    </row>
    <row r="5954" spans="1:2" ht="41.25" customHeight="1" x14ac:dyDescent="0.25">
      <c r="A5954" s="81"/>
      <c r="B5954" s="81"/>
    </row>
    <row r="5955" spans="1:2" ht="41.25" customHeight="1" x14ac:dyDescent="0.25">
      <c r="A5955" s="81"/>
      <c r="B5955" s="81"/>
    </row>
    <row r="5956" spans="1:2" ht="41.25" customHeight="1" x14ac:dyDescent="0.25">
      <c r="A5956" s="81"/>
      <c r="B5956" s="81"/>
    </row>
    <row r="5957" spans="1:2" ht="41.25" customHeight="1" x14ac:dyDescent="0.25">
      <c r="A5957" s="81"/>
      <c r="B5957" s="81"/>
    </row>
    <row r="5958" spans="1:2" ht="41.25" customHeight="1" x14ac:dyDescent="0.25">
      <c r="A5958" s="81"/>
      <c r="B5958" s="81"/>
    </row>
    <row r="5959" spans="1:2" ht="41.25" customHeight="1" x14ac:dyDescent="0.25">
      <c r="A5959" s="81"/>
      <c r="B5959" s="81"/>
    </row>
    <row r="5960" spans="1:2" ht="41.25" customHeight="1" x14ac:dyDescent="0.25">
      <c r="A5960" s="81"/>
      <c r="B5960" s="81"/>
    </row>
    <row r="5961" spans="1:2" ht="41.25" customHeight="1" x14ac:dyDescent="0.25">
      <c r="A5961" s="81"/>
      <c r="B5961" s="81"/>
    </row>
    <row r="5962" spans="1:2" ht="41.25" customHeight="1" x14ac:dyDescent="0.25">
      <c r="A5962" s="81"/>
      <c r="B5962" s="81"/>
    </row>
    <row r="5963" spans="1:2" ht="41.25" customHeight="1" x14ac:dyDescent="0.25">
      <c r="A5963" s="81"/>
      <c r="B5963" s="81"/>
    </row>
    <row r="5964" spans="1:2" ht="41.25" customHeight="1" x14ac:dyDescent="0.25">
      <c r="A5964" s="81"/>
      <c r="B5964" s="81"/>
    </row>
    <row r="5965" spans="1:2" ht="41.25" customHeight="1" x14ac:dyDescent="0.25">
      <c r="A5965" s="81"/>
      <c r="B5965" s="81"/>
    </row>
    <row r="5966" spans="1:2" ht="41.25" customHeight="1" x14ac:dyDescent="0.25">
      <c r="A5966" s="81"/>
      <c r="B5966" s="81"/>
    </row>
    <row r="5967" spans="1:2" ht="41.25" customHeight="1" x14ac:dyDescent="0.25">
      <c r="A5967" s="81"/>
      <c r="B5967" s="81"/>
    </row>
    <row r="5968" spans="1:2" ht="41.25" customHeight="1" x14ac:dyDescent="0.25">
      <c r="A5968" s="81"/>
      <c r="B5968" s="81"/>
    </row>
    <row r="5969" spans="1:2" ht="41.25" customHeight="1" x14ac:dyDescent="0.25">
      <c r="A5969" s="81"/>
      <c r="B5969" s="81"/>
    </row>
    <row r="5970" spans="1:2" ht="41.25" customHeight="1" x14ac:dyDescent="0.25">
      <c r="A5970" s="81"/>
      <c r="B5970" s="81"/>
    </row>
    <row r="5971" spans="1:2" ht="41.25" customHeight="1" x14ac:dyDescent="0.25">
      <c r="A5971" s="81"/>
      <c r="B5971" s="81"/>
    </row>
    <row r="5972" spans="1:2" ht="41.25" customHeight="1" x14ac:dyDescent="0.25">
      <c r="A5972" s="81"/>
      <c r="B5972" s="81"/>
    </row>
    <row r="5973" spans="1:2" ht="41.25" customHeight="1" x14ac:dyDescent="0.25">
      <c r="A5973" s="81"/>
      <c r="B5973" s="81"/>
    </row>
    <row r="5974" spans="1:2" ht="41.25" customHeight="1" x14ac:dyDescent="0.25">
      <c r="A5974" s="81"/>
      <c r="B5974" s="81"/>
    </row>
    <row r="5975" spans="1:2" ht="41.25" customHeight="1" x14ac:dyDescent="0.25">
      <c r="A5975" s="81"/>
      <c r="B5975" s="81"/>
    </row>
    <row r="5976" spans="1:2" ht="41.25" customHeight="1" x14ac:dyDescent="0.25">
      <c r="A5976" s="81"/>
      <c r="B5976" s="81"/>
    </row>
    <row r="5977" spans="1:2" ht="41.25" customHeight="1" x14ac:dyDescent="0.25">
      <c r="A5977" s="81"/>
      <c r="B5977" s="81"/>
    </row>
    <row r="5978" spans="1:2" ht="41.25" customHeight="1" x14ac:dyDescent="0.25">
      <c r="A5978" s="81"/>
      <c r="B5978" s="81"/>
    </row>
    <row r="5979" spans="1:2" ht="41.25" customHeight="1" x14ac:dyDescent="0.25">
      <c r="A5979" s="81"/>
      <c r="B5979" s="81"/>
    </row>
    <row r="5980" spans="1:2" ht="41.25" customHeight="1" x14ac:dyDescent="0.25">
      <c r="A5980" s="81"/>
      <c r="B5980" s="81"/>
    </row>
    <row r="5981" spans="1:2" ht="41.25" customHeight="1" x14ac:dyDescent="0.25">
      <c r="A5981" s="81"/>
      <c r="B5981" s="81"/>
    </row>
    <row r="5982" spans="1:2" ht="41.25" customHeight="1" x14ac:dyDescent="0.25">
      <c r="A5982" s="81"/>
      <c r="B5982" s="81"/>
    </row>
    <row r="5983" spans="1:2" ht="41.25" customHeight="1" x14ac:dyDescent="0.25">
      <c r="A5983" s="81"/>
      <c r="B5983" s="81"/>
    </row>
    <row r="5984" spans="1:2" ht="41.25" customHeight="1" x14ac:dyDescent="0.25">
      <c r="A5984" s="81"/>
      <c r="B5984" s="81"/>
    </row>
    <row r="5985" spans="1:2" ht="41.25" customHeight="1" x14ac:dyDescent="0.25">
      <c r="A5985" s="81"/>
      <c r="B5985" s="81"/>
    </row>
    <row r="5986" spans="1:2" ht="41.25" customHeight="1" x14ac:dyDescent="0.25">
      <c r="A5986" s="81"/>
      <c r="B5986" s="81"/>
    </row>
    <row r="5987" spans="1:2" ht="41.25" customHeight="1" x14ac:dyDescent="0.25">
      <c r="A5987" s="81"/>
      <c r="B5987" s="81"/>
    </row>
    <row r="5988" spans="1:2" ht="41.25" customHeight="1" x14ac:dyDescent="0.25">
      <c r="A5988" s="81"/>
      <c r="B5988" s="81"/>
    </row>
    <row r="5989" spans="1:2" ht="41.25" customHeight="1" x14ac:dyDescent="0.25">
      <c r="A5989" s="81"/>
      <c r="B5989" s="81"/>
    </row>
    <row r="5990" spans="1:2" ht="41.25" customHeight="1" x14ac:dyDescent="0.25">
      <c r="A5990" s="81"/>
      <c r="B5990" s="81"/>
    </row>
    <row r="5991" spans="1:2" ht="41.25" customHeight="1" x14ac:dyDescent="0.25">
      <c r="A5991" s="81"/>
      <c r="B5991" s="81"/>
    </row>
    <row r="5992" spans="1:2" ht="41.25" customHeight="1" x14ac:dyDescent="0.25">
      <c r="A5992" s="81"/>
      <c r="B5992" s="81"/>
    </row>
    <row r="5993" spans="1:2" ht="41.25" customHeight="1" x14ac:dyDescent="0.25">
      <c r="A5993" s="81"/>
      <c r="B5993" s="81"/>
    </row>
    <row r="5994" spans="1:2" ht="41.25" customHeight="1" x14ac:dyDescent="0.25">
      <c r="A5994" s="81"/>
      <c r="B5994" s="81"/>
    </row>
    <row r="5995" spans="1:2" ht="41.25" customHeight="1" x14ac:dyDescent="0.25">
      <c r="A5995" s="81"/>
      <c r="B5995" s="81"/>
    </row>
    <row r="5996" spans="1:2" ht="41.25" customHeight="1" x14ac:dyDescent="0.25">
      <c r="A5996" s="81"/>
      <c r="B5996" s="81"/>
    </row>
    <row r="5997" spans="1:2" ht="41.25" customHeight="1" x14ac:dyDescent="0.25">
      <c r="A5997" s="81"/>
      <c r="B5997" s="81"/>
    </row>
    <row r="5998" spans="1:2" ht="41.25" customHeight="1" x14ac:dyDescent="0.25">
      <c r="A5998" s="81"/>
      <c r="B5998" s="81"/>
    </row>
    <row r="5999" spans="1:2" ht="41.25" customHeight="1" x14ac:dyDescent="0.25">
      <c r="A5999" s="81"/>
      <c r="B5999" s="81"/>
    </row>
    <row r="6000" spans="1:2" ht="41.25" customHeight="1" x14ac:dyDescent="0.25">
      <c r="A6000" s="81"/>
      <c r="B6000" s="81"/>
    </row>
    <row r="6001" spans="1:2" ht="41.25" customHeight="1" x14ac:dyDescent="0.25">
      <c r="A6001" s="81"/>
      <c r="B6001" s="81"/>
    </row>
    <row r="6002" spans="1:2" ht="41.25" customHeight="1" x14ac:dyDescent="0.25">
      <c r="A6002" s="81"/>
      <c r="B6002" s="81"/>
    </row>
    <row r="6003" spans="1:2" ht="41.25" customHeight="1" x14ac:dyDescent="0.25">
      <c r="A6003" s="81"/>
      <c r="B6003" s="81"/>
    </row>
    <row r="6004" spans="1:2" ht="41.25" customHeight="1" x14ac:dyDescent="0.25">
      <c r="A6004" s="81"/>
      <c r="B6004" s="81"/>
    </row>
    <row r="6005" spans="1:2" ht="41.25" customHeight="1" x14ac:dyDescent="0.25">
      <c r="A6005" s="81"/>
      <c r="B6005" s="81"/>
    </row>
    <row r="6006" spans="1:2" ht="41.25" customHeight="1" x14ac:dyDescent="0.25">
      <c r="A6006" s="81"/>
      <c r="B6006" s="81"/>
    </row>
    <row r="6007" spans="1:2" ht="41.25" customHeight="1" x14ac:dyDescent="0.25">
      <c r="A6007" s="81"/>
      <c r="B6007" s="81"/>
    </row>
    <row r="6008" spans="1:2" ht="41.25" customHeight="1" x14ac:dyDescent="0.25">
      <c r="A6008" s="81"/>
      <c r="B6008" s="81"/>
    </row>
    <row r="6009" spans="1:2" ht="41.25" customHeight="1" x14ac:dyDescent="0.25">
      <c r="A6009" s="81"/>
      <c r="B6009" s="81"/>
    </row>
    <row r="6010" spans="1:2" ht="41.25" customHeight="1" x14ac:dyDescent="0.25">
      <c r="A6010" s="81"/>
      <c r="B6010" s="81"/>
    </row>
    <row r="6011" spans="1:2" ht="41.25" customHeight="1" x14ac:dyDescent="0.25">
      <c r="A6011" s="81"/>
      <c r="B6011" s="81"/>
    </row>
    <row r="6012" spans="1:2" ht="41.25" customHeight="1" x14ac:dyDescent="0.25">
      <c r="A6012" s="81"/>
      <c r="B6012" s="81"/>
    </row>
    <row r="6013" spans="1:2" ht="41.25" customHeight="1" x14ac:dyDescent="0.25">
      <c r="A6013" s="81"/>
      <c r="B6013" s="81"/>
    </row>
    <row r="6014" spans="1:2" ht="41.25" customHeight="1" x14ac:dyDescent="0.25">
      <c r="A6014" s="81"/>
      <c r="B6014" s="81"/>
    </row>
    <row r="6015" spans="1:2" ht="41.25" customHeight="1" x14ac:dyDescent="0.25">
      <c r="A6015" s="81"/>
      <c r="B6015" s="81"/>
    </row>
    <row r="6016" spans="1:2" ht="41.25" customHeight="1" x14ac:dyDescent="0.25">
      <c r="A6016" s="81"/>
      <c r="B6016" s="81"/>
    </row>
    <row r="6017" spans="1:2" ht="41.25" customHeight="1" x14ac:dyDescent="0.25">
      <c r="A6017" s="81"/>
      <c r="B6017" s="81"/>
    </row>
    <row r="6018" spans="1:2" ht="41.25" customHeight="1" x14ac:dyDescent="0.25">
      <c r="A6018" s="81"/>
      <c r="B6018" s="81"/>
    </row>
    <row r="6019" spans="1:2" ht="41.25" customHeight="1" x14ac:dyDescent="0.25">
      <c r="A6019" s="81"/>
      <c r="B6019" s="81"/>
    </row>
    <row r="6020" spans="1:2" ht="41.25" customHeight="1" x14ac:dyDescent="0.25">
      <c r="A6020" s="81"/>
      <c r="B6020" s="81"/>
    </row>
    <row r="6021" spans="1:2" ht="41.25" customHeight="1" x14ac:dyDescent="0.25">
      <c r="A6021" s="81"/>
      <c r="B6021" s="81"/>
    </row>
    <row r="6022" spans="1:2" ht="41.25" customHeight="1" x14ac:dyDescent="0.25">
      <c r="A6022" s="81"/>
      <c r="B6022" s="81"/>
    </row>
    <row r="6023" spans="1:2" ht="41.25" customHeight="1" x14ac:dyDescent="0.25">
      <c r="A6023" s="81"/>
      <c r="B6023" s="81"/>
    </row>
    <row r="6024" spans="1:2" ht="41.25" customHeight="1" x14ac:dyDescent="0.25">
      <c r="A6024" s="81"/>
      <c r="B6024" s="81"/>
    </row>
    <row r="6025" spans="1:2" ht="41.25" customHeight="1" x14ac:dyDescent="0.25">
      <c r="A6025" s="81"/>
      <c r="B6025" s="81"/>
    </row>
    <row r="6026" spans="1:2" ht="41.25" customHeight="1" x14ac:dyDescent="0.25">
      <c r="A6026" s="81"/>
      <c r="B6026" s="81"/>
    </row>
    <row r="6027" spans="1:2" ht="41.25" customHeight="1" x14ac:dyDescent="0.25">
      <c r="A6027" s="81"/>
      <c r="B6027" s="81"/>
    </row>
    <row r="6028" spans="1:2" ht="41.25" customHeight="1" x14ac:dyDescent="0.25">
      <c r="A6028" s="81"/>
      <c r="B6028" s="81"/>
    </row>
    <row r="6029" spans="1:2" ht="41.25" customHeight="1" x14ac:dyDescent="0.25">
      <c r="A6029" s="81"/>
      <c r="B6029" s="81"/>
    </row>
    <row r="6030" spans="1:2" ht="41.25" customHeight="1" x14ac:dyDescent="0.25">
      <c r="A6030" s="81"/>
      <c r="B6030" s="81"/>
    </row>
    <row r="6031" spans="1:2" ht="41.25" customHeight="1" x14ac:dyDescent="0.25">
      <c r="A6031" s="81"/>
      <c r="B6031" s="81"/>
    </row>
    <row r="6032" spans="1:2" ht="41.25" customHeight="1" x14ac:dyDescent="0.25">
      <c r="A6032" s="81"/>
      <c r="B6032" s="81"/>
    </row>
    <row r="6033" spans="1:2" ht="41.25" customHeight="1" x14ac:dyDescent="0.25">
      <c r="A6033" s="81"/>
      <c r="B6033" s="81"/>
    </row>
    <row r="6034" spans="1:2" ht="41.25" customHeight="1" x14ac:dyDescent="0.25">
      <c r="A6034" s="81"/>
      <c r="B6034" s="81"/>
    </row>
    <row r="6035" spans="1:2" ht="41.25" customHeight="1" x14ac:dyDescent="0.25">
      <c r="A6035" s="81"/>
      <c r="B6035" s="81"/>
    </row>
    <row r="6036" spans="1:2" ht="41.25" customHeight="1" x14ac:dyDescent="0.25">
      <c r="A6036" s="81"/>
      <c r="B6036" s="81"/>
    </row>
    <row r="6037" spans="1:2" ht="41.25" customHeight="1" x14ac:dyDescent="0.25">
      <c r="A6037" s="81"/>
      <c r="B6037" s="81"/>
    </row>
    <row r="6038" spans="1:2" ht="41.25" customHeight="1" x14ac:dyDescent="0.25">
      <c r="A6038" s="81"/>
      <c r="B6038" s="81"/>
    </row>
    <row r="6039" spans="1:2" ht="41.25" customHeight="1" x14ac:dyDescent="0.25">
      <c r="A6039" s="81"/>
      <c r="B6039" s="81"/>
    </row>
    <row r="6040" spans="1:2" ht="41.25" customHeight="1" x14ac:dyDescent="0.25">
      <c r="A6040" s="81"/>
      <c r="B6040" s="81"/>
    </row>
    <row r="6041" spans="1:2" ht="41.25" customHeight="1" x14ac:dyDescent="0.25">
      <c r="A6041" s="81"/>
      <c r="B6041" s="81"/>
    </row>
    <row r="6042" spans="1:2" ht="41.25" customHeight="1" x14ac:dyDescent="0.25">
      <c r="A6042" s="81"/>
      <c r="B6042" s="81"/>
    </row>
    <row r="6043" spans="1:2" ht="41.25" customHeight="1" x14ac:dyDescent="0.25">
      <c r="A6043" s="81"/>
      <c r="B6043" s="81"/>
    </row>
    <row r="6044" spans="1:2" ht="41.25" customHeight="1" x14ac:dyDescent="0.25">
      <c r="A6044" s="81"/>
      <c r="B6044" s="81"/>
    </row>
    <row r="6045" spans="1:2" ht="41.25" customHeight="1" x14ac:dyDescent="0.25">
      <c r="A6045" s="81"/>
      <c r="B6045" s="81"/>
    </row>
    <row r="6046" spans="1:2" ht="41.25" customHeight="1" x14ac:dyDescent="0.25">
      <c r="A6046" s="81"/>
      <c r="B6046" s="81"/>
    </row>
    <row r="6047" spans="1:2" ht="41.25" customHeight="1" x14ac:dyDescent="0.25">
      <c r="A6047" s="81"/>
      <c r="B6047" s="81"/>
    </row>
    <row r="6048" spans="1:2" ht="41.25" customHeight="1" x14ac:dyDescent="0.25">
      <c r="A6048" s="81"/>
      <c r="B6048" s="81"/>
    </row>
    <row r="6049" spans="1:2" ht="41.25" customHeight="1" x14ac:dyDescent="0.25">
      <c r="A6049" s="81"/>
      <c r="B6049" s="81"/>
    </row>
    <row r="6050" spans="1:2" ht="41.25" customHeight="1" x14ac:dyDescent="0.25">
      <c r="A6050" s="81"/>
      <c r="B6050" s="81"/>
    </row>
    <row r="6051" spans="1:2" ht="41.25" customHeight="1" x14ac:dyDescent="0.25">
      <c r="A6051" s="81"/>
      <c r="B6051" s="81"/>
    </row>
    <row r="6052" spans="1:2" ht="41.25" customHeight="1" x14ac:dyDescent="0.25">
      <c r="A6052" s="81"/>
      <c r="B6052" s="81"/>
    </row>
    <row r="6053" spans="1:2" ht="41.25" customHeight="1" x14ac:dyDescent="0.25">
      <c r="A6053" s="81"/>
      <c r="B6053" s="81"/>
    </row>
    <row r="6054" spans="1:2" ht="41.25" customHeight="1" x14ac:dyDescent="0.25">
      <c r="A6054" s="81"/>
      <c r="B6054" s="81"/>
    </row>
    <row r="6055" spans="1:2" ht="41.25" customHeight="1" x14ac:dyDescent="0.25">
      <c r="A6055" s="81"/>
      <c r="B6055" s="81"/>
    </row>
    <row r="6056" spans="1:2" ht="41.25" customHeight="1" x14ac:dyDescent="0.25">
      <c r="A6056" s="81"/>
      <c r="B6056" s="81"/>
    </row>
    <row r="6057" spans="1:2" ht="41.25" customHeight="1" x14ac:dyDescent="0.25">
      <c r="A6057" s="81"/>
      <c r="B6057" s="81"/>
    </row>
    <row r="6058" spans="1:2" ht="41.25" customHeight="1" x14ac:dyDescent="0.25">
      <c r="A6058" s="81"/>
      <c r="B6058" s="81"/>
    </row>
    <row r="6059" spans="1:2" ht="41.25" customHeight="1" x14ac:dyDescent="0.25">
      <c r="A6059" s="81"/>
      <c r="B6059" s="81"/>
    </row>
    <row r="6060" spans="1:2" ht="41.25" customHeight="1" x14ac:dyDescent="0.25">
      <c r="A6060" s="81"/>
      <c r="B6060" s="81"/>
    </row>
    <row r="6061" spans="1:2" ht="41.25" customHeight="1" x14ac:dyDescent="0.25">
      <c r="A6061" s="81"/>
      <c r="B6061" s="81"/>
    </row>
    <row r="6062" spans="1:2" ht="41.25" customHeight="1" x14ac:dyDescent="0.25">
      <c r="A6062" s="81"/>
      <c r="B6062" s="81"/>
    </row>
    <row r="6063" spans="1:2" ht="41.25" customHeight="1" x14ac:dyDescent="0.25">
      <c r="A6063" s="81"/>
      <c r="B6063" s="81"/>
    </row>
    <row r="6064" spans="1:2" ht="41.25" customHeight="1" x14ac:dyDescent="0.25">
      <c r="A6064" s="81"/>
      <c r="B6064" s="81"/>
    </row>
    <row r="6065" spans="1:2" ht="41.25" customHeight="1" x14ac:dyDescent="0.25">
      <c r="A6065" s="81"/>
      <c r="B6065" s="81"/>
    </row>
    <row r="6066" spans="1:2" ht="41.25" customHeight="1" x14ac:dyDescent="0.25">
      <c r="A6066" s="81"/>
      <c r="B6066" s="81"/>
    </row>
    <row r="6067" spans="1:2" ht="41.25" customHeight="1" x14ac:dyDescent="0.25">
      <c r="A6067" s="81"/>
      <c r="B6067" s="81"/>
    </row>
    <row r="6068" spans="1:2" ht="41.25" customHeight="1" x14ac:dyDescent="0.25">
      <c r="A6068" s="81"/>
      <c r="B6068" s="81"/>
    </row>
    <row r="6069" spans="1:2" ht="41.25" customHeight="1" x14ac:dyDescent="0.25">
      <c r="A6069" s="81"/>
      <c r="B6069" s="81"/>
    </row>
    <row r="6070" spans="1:2" ht="41.25" customHeight="1" x14ac:dyDescent="0.25">
      <c r="A6070" s="81"/>
      <c r="B6070" s="81"/>
    </row>
    <row r="6071" spans="1:2" ht="41.25" customHeight="1" x14ac:dyDescent="0.25">
      <c r="A6071" s="81"/>
      <c r="B6071" s="81"/>
    </row>
    <row r="6072" spans="1:2" ht="41.25" customHeight="1" x14ac:dyDescent="0.25">
      <c r="A6072" s="81"/>
      <c r="B6072" s="81"/>
    </row>
    <row r="6073" spans="1:2" ht="41.25" customHeight="1" x14ac:dyDescent="0.25">
      <c r="A6073" s="81"/>
      <c r="B6073" s="81"/>
    </row>
    <row r="6074" spans="1:2" ht="41.25" customHeight="1" x14ac:dyDescent="0.25">
      <c r="A6074" s="81"/>
      <c r="B6074" s="81"/>
    </row>
    <row r="6075" spans="1:2" ht="41.25" customHeight="1" x14ac:dyDescent="0.25">
      <c r="A6075" s="81"/>
      <c r="B6075" s="81"/>
    </row>
    <row r="6076" spans="1:2" ht="41.25" customHeight="1" x14ac:dyDescent="0.25">
      <c r="A6076" s="81"/>
      <c r="B6076" s="81"/>
    </row>
    <row r="6077" spans="1:2" ht="41.25" customHeight="1" x14ac:dyDescent="0.25">
      <c r="A6077" s="81"/>
      <c r="B6077" s="81"/>
    </row>
    <row r="6078" spans="1:2" ht="41.25" customHeight="1" x14ac:dyDescent="0.25">
      <c r="A6078" s="81"/>
      <c r="B6078" s="81"/>
    </row>
    <row r="6079" spans="1:2" ht="41.25" customHeight="1" x14ac:dyDescent="0.25">
      <c r="A6079" s="81"/>
      <c r="B6079" s="81"/>
    </row>
    <row r="6080" spans="1:2" ht="41.25" customHeight="1" x14ac:dyDescent="0.25">
      <c r="A6080" s="81"/>
      <c r="B6080" s="81"/>
    </row>
    <row r="6081" spans="1:2" ht="41.25" customHeight="1" x14ac:dyDescent="0.25">
      <c r="A6081" s="81"/>
      <c r="B6081" s="81"/>
    </row>
    <row r="6082" spans="1:2" ht="41.25" customHeight="1" x14ac:dyDescent="0.25">
      <c r="A6082" s="81"/>
      <c r="B6082" s="81"/>
    </row>
    <row r="6083" spans="1:2" ht="41.25" customHeight="1" x14ac:dyDescent="0.25">
      <c r="A6083" s="81"/>
      <c r="B6083" s="81"/>
    </row>
    <row r="6084" spans="1:2" ht="41.25" customHeight="1" x14ac:dyDescent="0.25">
      <c r="A6084" s="81"/>
      <c r="B6084" s="81"/>
    </row>
    <row r="6085" spans="1:2" ht="41.25" customHeight="1" x14ac:dyDescent="0.25">
      <c r="A6085" s="81"/>
      <c r="B6085" s="81"/>
    </row>
    <row r="6086" spans="1:2" ht="41.25" customHeight="1" x14ac:dyDescent="0.25">
      <c r="A6086" s="81"/>
      <c r="B6086" s="81"/>
    </row>
    <row r="6087" spans="1:2" ht="41.25" customHeight="1" x14ac:dyDescent="0.25">
      <c r="A6087" s="81"/>
      <c r="B6087" s="81"/>
    </row>
    <row r="6088" spans="1:2" ht="41.25" customHeight="1" x14ac:dyDescent="0.25">
      <c r="A6088" s="81"/>
      <c r="B6088" s="81"/>
    </row>
    <row r="6089" spans="1:2" ht="41.25" customHeight="1" x14ac:dyDescent="0.25">
      <c r="A6089" s="81"/>
      <c r="B6089" s="81"/>
    </row>
    <row r="6090" spans="1:2" ht="41.25" customHeight="1" x14ac:dyDescent="0.25">
      <c r="A6090" s="81"/>
      <c r="B6090" s="81"/>
    </row>
    <row r="6091" spans="1:2" ht="41.25" customHeight="1" x14ac:dyDescent="0.25">
      <c r="A6091" s="81"/>
      <c r="B6091" s="81"/>
    </row>
    <row r="6092" spans="1:2" ht="41.25" customHeight="1" x14ac:dyDescent="0.25">
      <c r="A6092" s="81"/>
      <c r="B6092" s="81"/>
    </row>
    <row r="6093" spans="1:2" ht="41.25" customHeight="1" x14ac:dyDescent="0.25">
      <c r="A6093" s="81"/>
      <c r="B6093" s="81"/>
    </row>
    <row r="6094" spans="1:2" ht="41.25" customHeight="1" x14ac:dyDescent="0.25">
      <c r="A6094" s="81"/>
      <c r="B6094" s="81"/>
    </row>
    <row r="6095" spans="1:2" ht="41.25" customHeight="1" x14ac:dyDescent="0.25">
      <c r="A6095" s="81"/>
      <c r="B6095" s="81"/>
    </row>
    <row r="6096" spans="1:2" ht="41.25" customHeight="1" x14ac:dyDescent="0.25">
      <c r="A6096" s="81"/>
      <c r="B6096" s="81"/>
    </row>
    <row r="6097" spans="1:2" ht="41.25" customHeight="1" x14ac:dyDescent="0.25">
      <c r="A6097" s="81"/>
      <c r="B6097" s="81"/>
    </row>
    <row r="6098" spans="1:2" ht="41.25" customHeight="1" x14ac:dyDescent="0.25">
      <c r="A6098" s="81"/>
      <c r="B6098" s="81"/>
    </row>
    <row r="6099" spans="1:2" ht="41.25" customHeight="1" x14ac:dyDescent="0.25">
      <c r="A6099" s="81"/>
      <c r="B6099" s="81"/>
    </row>
    <row r="6100" spans="1:2" ht="41.25" customHeight="1" x14ac:dyDescent="0.25">
      <c r="A6100" s="81"/>
      <c r="B6100" s="81"/>
    </row>
    <row r="6101" spans="1:2" ht="41.25" customHeight="1" x14ac:dyDescent="0.25">
      <c r="A6101" s="81"/>
      <c r="B6101" s="81"/>
    </row>
    <row r="6102" spans="1:2" ht="41.25" customHeight="1" x14ac:dyDescent="0.25">
      <c r="A6102" s="81"/>
      <c r="B6102" s="81"/>
    </row>
    <row r="6103" spans="1:2" ht="41.25" customHeight="1" x14ac:dyDescent="0.25">
      <c r="A6103" s="81"/>
      <c r="B6103" s="81"/>
    </row>
    <row r="6104" spans="1:2" ht="41.25" customHeight="1" x14ac:dyDescent="0.25">
      <c r="A6104" s="81"/>
      <c r="B6104" s="81"/>
    </row>
    <row r="6105" spans="1:2" ht="41.25" customHeight="1" x14ac:dyDescent="0.25">
      <c r="A6105" s="81"/>
      <c r="B6105" s="81"/>
    </row>
    <row r="6106" spans="1:2" ht="41.25" customHeight="1" x14ac:dyDescent="0.25">
      <c r="A6106" s="81"/>
      <c r="B6106" s="81"/>
    </row>
    <row r="6107" spans="1:2" ht="41.25" customHeight="1" x14ac:dyDescent="0.25">
      <c r="A6107" s="81"/>
      <c r="B6107" s="81"/>
    </row>
    <row r="6108" spans="1:2" ht="41.25" customHeight="1" x14ac:dyDescent="0.25">
      <c r="A6108" s="81"/>
      <c r="B6108" s="81"/>
    </row>
    <row r="6109" spans="1:2" ht="41.25" customHeight="1" x14ac:dyDescent="0.25">
      <c r="A6109" s="81"/>
      <c r="B6109" s="81"/>
    </row>
    <row r="6110" spans="1:2" ht="41.25" customHeight="1" x14ac:dyDescent="0.25">
      <c r="A6110" s="81"/>
      <c r="B6110" s="81"/>
    </row>
    <row r="6111" spans="1:2" ht="41.25" customHeight="1" x14ac:dyDescent="0.25">
      <c r="A6111" s="81"/>
      <c r="B6111" s="81"/>
    </row>
    <row r="6112" spans="1:2" ht="41.25" customHeight="1" x14ac:dyDescent="0.25">
      <c r="A6112" s="81"/>
      <c r="B6112" s="81"/>
    </row>
    <row r="6113" spans="1:2" ht="41.25" customHeight="1" x14ac:dyDescent="0.25">
      <c r="A6113" s="81"/>
      <c r="B6113" s="81"/>
    </row>
    <row r="6114" spans="1:2" ht="41.25" customHeight="1" x14ac:dyDescent="0.25">
      <c r="A6114" s="81"/>
      <c r="B6114" s="81"/>
    </row>
    <row r="6115" spans="1:2" ht="41.25" customHeight="1" x14ac:dyDescent="0.25">
      <c r="A6115" s="81"/>
      <c r="B6115" s="81"/>
    </row>
    <row r="6116" spans="1:2" ht="41.25" customHeight="1" x14ac:dyDescent="0.25">
      <c r="A6116" s="81"/>
      <c r="B6116" s="81"/>
    </row>
    <row r="6117" spans="1:2" ht="41.25" customHeight="1" x14ac:dyDescent="0.25">
      <c r="A6117" s="81"/>
      <c r="B6117" s="81"/>
    </row>
    <row r="6118" spans="1:2" ht="41.25" customHeight="1" x14ac:dyDescent="0.25">
      <c r="A6118" s="81"/>
      <c r="B6118" s="81"/>
    </row>
    <row r="6119" spans="1:2" ht="41.25" customHeight="1" x14ac:dyDescent="0.25">
      <c r="A6119" s="81"/>
      <c r="B6119" s="81"/>
    </row>
    <row r="6120" spans="1:2" ht="41.25" customHeight="1" x14ac:dyDescent="0.25">
      <c r="A6120" s="81"/>
      <c r="B6120" s="81"/>
    </row>
    <row r="6121" spans="1:2" ht="41.25" customHeight="1" x14ac:dyDescent="0.25">
      <c r="A6121" s="81"/>
      <c r="B6121" s="81"/>
    </row>
    <row r="6122" spans="1:2" ht="41.25" customHeight="1" x14ac:dyDescent="0.25">
      <c r="A6122" s="81"/>
      <c r="B6122" s="81"/>
    </row>
    <row r="6123" spans="1:2" ht="41.25" customHeight="1" x14ac:dyDescent="0.25">
      <c r="A6123" s="81"/>
      <c r="B6123" s="81"/>
    </row>
    <row r="6124" spans="1:2" ht="41.25" customHeight="1" x14ac:dyDescent="0.25">
      <c r="A6124" s="81"/>
      <c r="B6124" s="81"/>
    </row>
    <row r="6125" spans="1:2" ht="41.25" customHeight="1" x14ac:dyDescent="0.25">
      <c r="A6125" s="81"/>
      <c r="B6125" s="81"/>
    </row>
    <row r="6126" spans="1:2" ht="41.25" customHeight="1" x14ac:dyDescent="0.25">
      <c r="A6126" s="81"/>
      <c r="B6126" s="81"/>
    </row>
    <row r="6127" spans="1:2" ht="41.25" customHeight="1" x14ac:dyDescent="0.25">
      <c r="A6127" s="81"/>
      <c r="B6127" s="81"/>
    </row>
    <row r="6128" spans="1:2" ht="41.25" customHeight="1" x14ac:dyDescent="0.25">
      <c r="A6128" s="81"/>
      <c r="B6128" s="81"/>
    </row>
    <row r="6129" spans="1:2" ht="41.25" customHeight="1" x14ac:dyDescent="0.25">
      <c r="A6129" s="81"/>
      <c r="B6129" s="81"/>
    </row>
    <row r="6130" spans="1:2" ht="41.25" customHeight="1" x14ac:dyDescent="0.25">
      <c r="A6130" s="81"/>
      <c r="B6130" s="81"/>
    </row>
    <row r="6131" spans="1:2" ht="41.25" customHeight="1" x14ac:dyDescent="0.25">
      <c r="A6131" s="81"/>
      <c r="B6131" s="81"/>
    </row>
    <row r="6132" spans="1:2" ht="41.25" customHeight="1" x14ac:dyDescent="0.25">
      <c r="A6132" s="81"/>
      <c r="B6132" s="81"/>
    </row>
    <row r="6133" spans="1:2" ht="41.25" customHeight="1" x14ac:dyDescent="0.25">
      <c r="A6133" s="81"/>
      <c r="B6133" s="81"/>
    </row>
    <row r="6134" spans="1:2" ht="41.25" customHeight="1" x14ac:dyDescent="0.25">
      <c r="A6134" s="81"/>
      <c r="B6134" s="81"/>
    </row>
    <row r="6135" spans="1:2" ht="41.25" customHeight="1" x14ac:dyDescent="0.25">
      <c r="A6135" s="81"/>
      <c r="B6135" s="81"/>
    </row>
    <row r="6136" spans="1:2" ht="41.25" customHeight="1" x14ac:dyDescent="0.25">
      <c r="A6136" s="81"/>
      <c r="B6136" s="81"/>
    </row>
    <row r="6137" spans="1:2" ht="41.25" customHeight="1" x14ac:dyDescent="0.25">
      <c r="A6137" s="81"/>
      <c r="B6137" s="81"/>
    </row>
    <row r="6138" spans="1:2" ht="41.25" customHeight="1" x14ac:dyDescent="0.25">
      <c r="A6138" s="81"/>
      <c r="B6138" s="81"/>
    </row>
    <row r="6139" spans="1:2" ht="41.25" customHeight="1" x14ac:dyDescent="0.25">
      <c r="A6139" s="81"/>
      <c r="B6139" s="81"/>
    </row>
    <row r="6140" spans="1:2" ht="41.25" customHeight="1" x14ac:dyDescent="0.25">
      <c r="A6140" s="81"/>
      <c r="B6140" s="81"/>
    </row>
    <row r="6141" spans="1:2" ht="41.25" customHeight="1" x14ac:dyDescent="0.25">
      <c r="A6141" s="81"/>
      <c r="B6141" s="81"/>
    </row>
    <row r="6142" spans="1:2" ht="41.25" customHeight="1" x14ac:dyDescent="0.25">
      <c r="A6142" s="81"/>
      <c r="B6142" s="81"/>
    </row>
    <row r="6143" spans="1:2" ht="41.25" customHeight="1" x14ac:dyDescent="0.25">
      <c r="A6143" s="81"/>
      <c r="B6143" s="81"/>
    </row>
    <row r="6144" spans="1:2" ht="41.25" customHeight="1" x14ac:dyDescent="0.25">
      <c r="A6144" s="81"/>
      <c r="B6144" s="81"/>
    </row>
    <row r="6145" spans="1:2" ht="41.25" customHeight="1" x14ac:dyDescent="0.25">
      <c r="A6145" s="81"/>
      <c r="B6145" s="81"/>
    </row>
    <row r="6146" spans="1:2" ht="41.25" customHeight="1" x14ac:dyDescent="0.25">
      <c r="A6146" s="81"/>
      <c r="B6146" s="81"/>
    </row>
    <row r="6147" spans="1:2" ht="41.25" customHeight="1" x14ac:dyDescent="0.25">
      <c r="A6147" s="81"/>
      <c r="B6147" s="81"/>
    </row>
    <row r="6148" spans="1:2" ht="41.25" customHeight="1" x14ac:dyDescent="0.25">
      <c r="A6148" s="81"/>
      <c r="B6148" s="81"/>
    </row>
    <row r="6149" spans="1:2" ht="41.25" customHeight="1" x14ac:dyDescent="0.25">
      <c r="A6149" s="81"/>
      <c r="B6149" s="81"/>
    </row>
    <row r="6150" spans="1:2" ht="41.25" customHeight="1" x14ac:dyDescent="0.25">
      <c r="A6150" s="81"/>
      <c r="B6150" s="81"/>
    </row>
    <row r="6151" spans="1:2" ht="41.25" customHeight="1" x14ac:dyDescent="0.25">
      <c r="A6151" s="81"/>
      <c r="B6151" s="81"/>
    </row>
    <row r="6152" spans="1:2" ht="41.25" customHeight="1" x14ac:dyDescent="0.25">
      <c r="A6152" s="81"/>
      <c r="B6152" s="81"/>
    </row>
    <row r="6153" spans="1:2" ht="41.25" customHeight="1" x14ac:dyDescent="0.25">
      <c r="A6153" s="81"/>
      <c r="B6153" s="81"/>
    </row>
    <row r="6154" spans="1:2" ht="41.25" customHeight="1" x14ac:dyDescent="0.25">
      <c r="A6154" s="81"/>
      <c r="B6154" s="81"/>
    </row>
    <row r="6155" spans="1:2" ht="41.25" customHeight="1" x14ac:dyDescent="0.25">
      <c r="A6155" s="81"/>
      <c r="B6155" s="81"/>
    </row>
    <row r="6156" spans="1:2" ht="41.25" customHeight="1" x14ac:dyDescent="0.25">
      <c r="A6156" s="81"/>
      <c r="B6156" s="81"/>
    </row>
    <row r="6157" spans="1:2" ht="41.25" customHeight="1" x14ac:dyDescent="0.25">
      <c r="A6157" s="81"/>
      <c r="B6157" s="81"/>
    </row>
    <row r="6158" spans="1:2" ht="41.25" customHeight="1" x14ac:dyDescent="0.25">
      <c r="A6158" s="81"/>
      <c r="B6158" s="81"/>
    </row>
    <row r="6159" spans="1:2" ht="41.25" customHeight="1" x14ac:dyDescent="0.25">
      <c r="A6159" s="81"/>
      <c r="B6159" s="81"/>
    </row>
    <row r="6160" spans="1:2" ht="41.25" customHeight="1" x14ac:dyDescent="0.25">
      <c r="A6160" s="81"/>
      <c r="B6160" s="81"/>
    </row>
    <row r="6161" spans="1:2" ht="41.25" customHeight="1" x14ac:dyDescent="0.25">
      <c r="A6161" s="81"/>
      <c r="B6161" s="81"/>
    </row>
    <row r="6162" spans="1:2" ht="41.25" customHeight="1" x14ac:dyDescent="0.25">
      <c r="A6162" s="81"/>
      <c r="B6162" s="81"/>
    </row>
    <row r="6163" spans="1:2" ht="41.25" customHeight="1" x14ac:dyDescent="0.25">
      <c r="A6163" s="81"/>
      <c r="B6163" s="81"/>
    </row>
    <row r="6164" spans="1:2" ht="41.25" customHeight="1" x14ac:dyDescent="0.25">
      <c r="A6164" s="81"/>
      <c r="B6164" s="81"/>
    </row>
    <row r="6165" spans="1:2" ht="41.25" customHeight="1" x14ac:dyDescent="0.25">
      <c r="A6165" s="81"/>
      <c r="B6165" s="81"/>
    </row>
    <row r="6166" spans="1:2" ht="41.25" customHeight="1" x14ac:dyDescent="0.25">
      <c r="A6166" s="81"/>
      <c r="B6166" s="81"/>
    </row>
    <row r="6167" spans="1:2" ht="41.25" customHeight="1" x14ac:dyDescent="0.25">
      <c r="A6167" s="81"/>
      <c r="B6167" s="81"/>
    </row>
    <row r="6168" spans="1:2" ht="41.25" customHeight="1" x14ac:dyDescent="0.25">
      <c r="A6168" s="81"/>
      <c r="B6168" s="81"/>
    </row>
    <row r="6169" spans="1:2" ht="41.25" customHeight="1" x14ac:dyDescent="0.25">
      <c r="A6169" s="81"/>
      <c r="B6169" s="81"/>
    </row>
    <row r="6170" spans="1:2" ht="41.25" customHeight="1" x14ac:dyDescent="0.25">
      <c r="A6170" s="81"/>
      <c r="B6170" s="81"/>
    </row>
    <row r="6171" spans="1:2" ht="41.25" customHeight="1" x14ac:dyDescent="0.25">
      <c r="A6171" s="81"/>
      <c r="B6171" s="81"/>
    </row>
    <row r="6172" spans="1:2" ht="41.25" customHeight="1" x14ac:dyDescent="0.25">
      <c r="A6172" s="81"/>
      <c r="B6172" s="81"/>
    </row>
    <row r="6173" spans="1:2" ht="41.25" customHeight="1" x14ac:dyDescent="0.25">
      <c r="A6173" s="81"/>
      <c r="B6173" s="81"/>
    </row>
    <row r="6174" spans="1:2" ht="41.25" customHeight="1" x14ac:dyDescent="0.25">
      <c r="A6174" s="81"/>
      <c r="B6174" s="81"/>
    </row>
    <row r="6175" spans="1:2" ht="41.25" customHeight="1" x14ac:dyDescent="0.25">
      <c r="A6175" s="81"/>
      <c r="B6175" s="81"/>
    </row>
    <row r="6176" spans="1:2" ht="41.25" customHeight="1" x14ac:dyDescent="0.25">
      <c r="A6176" s="81"/>
      <c r="B6176" s="81"/>
    </row>
    <row r="6177" spans="1:2" ht="41.25" customHeight="1" x14ac:dyDescent="0.25">
      <c r="A6177" s="81"/>
      <c r="B6177" s="81"/>
    </row>
    <row r="6178" spans="1:2" ht="41.25" customHeight="1" x14ac:dyDescent="0.25">
      <c r="A6178" s="81"/>
      <c r="B6178" s="81"/>
    </row>
    <row r="6179" spans="1:2" ht="41.25" customHeight="1" x14ac:dyDescent="0.25">
      <c r="A6179" s="81"/>
      <c r="B6179" s="81"/>
    </row>
    <row r="6180" spans="1:2" ht="41.25" customHeight="1" x14ac:dyDescent="0.25">
      <c r="A6180" s="81"/>
      <c r="B6180" s="81"/>
    </row>
    <row r="6181" spans="1:2" ht="41.25" customHeight="1" x14ac:dyDescent="0.25">
      <c r="A6181" s="81"/>
      <c r="B6181" s="81"/>
    </row>
    <row r="6182" spans="1:2" ht="41.25" customHeight="1" x14ac:dyDescent="0.25">
      <c r="A6182" s="81"/>
      <c r="B6182" s="81"/>
    </row>
    <row r="6183" spans="1:2" ht="41.25" customHeight="1" x14ac:dyDescent="0.25">
      <c r="A6183" s="81"/>
      <c r="B6183" s="81"/>
    </row>
    <row r="6184" spans="1:2" ht="41.25" customHeight="1" x14ac:dyDescent="0.25">
      <c r="A6184" s="81"/>
      <c r="B6184" s="81"/>
    </row>
    <row r="6185" spans="1:2" ht="41.25" customHeight="1" x14ac:dyDescent="0.25">
      <c r="A6185" s="81"/>
      <c r="B6185" s="81"/>
    </row>
    <row r="6186" spans="1:2" ht="41.25" customHeight="1" x14ac:dyDescent="0.25">
      <c r="A6186" s="81"/>
      <c r="B6186" s="81"/>
    </row>
    <row r="6187" spans="1:2" ht="41.25" customHeight="1" x14ac:dyDescent="0.25">
      <c r="A6187" s="81"/>
      <c r="B6187" s="81"/>
    </row>
    <row r="6188" spans="1:2" ht="41.25" customHeight="1" x14ac:dyDescent="0.25">
      <c r="A6188" s="81"/>
      <c r="B6188" s="81"/>
    </row>
    <row r="6189" spans="1:2" ht="41.25" customHeight="1" x14ac:dyDescent="0.25">
      <c r="A6189" s="81"/>
      <c r="B6189" s="81"/>
    </row>
    <row r="6190" spans="1:2" ht="41.25" customHeight="1" x14ac:dyDescent="0.25">
      <c r="A6190" s="81"/>
      <c r="B6190" s="81"/>
    </row>
    <row r="6191" spans="1:2" ht="41.25" customHeight="1" x14ac:dyDescent="0.25">
      <c r="A6191" s="81"/>
      <c r="B6191" s="81"/>
    </row>
    <row r="6192" spans="1:2" ht="41.25" customHeight="1" x14ac:dyDescent="0.25">
      <c r="A6192" s="81"/>
      <c r="B6192" s="81"/>
    </row>
    <row r="6193" spans="1:2" ht="41.25" customHeight="1" x14ac:dyDescent="0.25">
      <c r="A6193" s="81"/>
      <c r="B6193" s="81"/>
    </row>
    <row r="6194" spans="1:2" ht="41.25" customHeight="1" x14ac:dyDescent="0.25">
      <c r="A6194" s="81"/>
      <c r="B6194" s="81"/>
    </row>
    <row r="6195" spans="1:2" ht="41.25" customHeight="1" x14ac:dyDescent="0.25">
      <c r="A6195" s="81"/>
      <c r="B6195" s="81"/>
    </row>
    <row r="6196" spans="1:2" ht="41.25" customHeight="1" x14ac:dyDescent="0.25">
      <c r="A6196" s="81"/>
      <c r="B6196" s="81"/>
    </row>
    <row r="6197" spans="1:2" ht="41.25" customHeight="1" x14ac:dyDescent="0.25">
      <c r="A6197" s="81"/>
      <c r="B6197" s="81"/>
    </row>
    <row r="6198" spans="1:2" ht="41.25" customHeight="1" x14ac:dyDescent="0.25">
      <c r="A6198" s="81"/>
      <c r="B6198" s="81"/>
    </row>
    <row r="6199" spans="1:2" ht="41.25" customHeight="1" x14ac:dyDescent="0.25">
      <c r="A6199" s="81"/>
      <c r="B6199" s="81"/>
    </row>
    <row r="6200" spans="1:2" ht="41.25" customHeight="1" x14ac:dyDescent="0.25">
      <c r="A6200" s="81"/>
      <c r="B6200" s="81"/>
    </row>
    <row r="6201" spans="1:2" ht="41.25" customHeight="1" x14ac:dyDescent="0.25">
      <c r="A6201" s="81"/>
      <c r="B6201" s="81"/>
    </row>
    <row r="6202" spans="1:2" ht="41.25" customHeight="1" x14ac:dyDescent="0.25">
      <c r="A6202" s="81"/>
      <c r="B6202" s="81"/>
    </row>
    <row r="6203" spans="1:2" ht="41.25" customHeight="1" x14ac:dyDescent="0.25">
      <c r="A6203" s="81"/>
      <c r="B6203" s="81"/>
    </row>
    <row r="6204" spans="1:2" ht="41.25" customHeight="1" x14ac:dyDescent="0.25">
      <c r="A6204" s="81"/>
      <c r="B6204" s="81"/>
    </row>
    <row r="6205" spans="1:2" ht="41.25" customHeight="1" x14ac:dyDescent="0.25">
      <c r="A6205" s="81"/>
      <c r="B6205" s="81"/>
    </row>
    <row r="6206" spans="1:2" ht="41.25" customHeight="1" x14ac:dyDescent="0.25">
      <c r="A6206" s="81"/>
      <c r="B6206" s="81"/>
    </row>
    <row r="6207" spans="1:2" ht="41.25" customHeight="1" x14ac:dyDescent="0.25">
      <c r="A6207" s="81"/>
      <c r="B6207" s="81"/>
    </row>
    <row r="6208" spans="1:2" ht="41.25" customHeight="1" x14ac:dyDescent="0.25">
      <c r="A6208" s="81"/>
      <c r="B6208" s="81"/>
    </row>
    <row r="6209" spans="1:2" ht="41.25" customHeight="1" x14ac:dyDescent="0.25">
      <c r="A6209" s="81"/>
      <c r="B6209" s="81"/>
    </row>
    <row r="6210" spans="1:2" ht="41.25" customHeight="1" x14ac:dyDescent="0.25">
      <c r="A6210" s="81"/>
      <c r="B6210" s="81"/>
    </row>
    <row r="6211" spans="1:2" ht="41.25" customHeight="1" x14ac:dyDescent="0.25">
      <c r="A6211" s="81"/>
      <c r="B6211" s="81"/>
    </row>
    <row r="6212" spans="1:2" ht="41.25" customHeight="1" x14ac:dyDescent="0.25">
      <c r="A6212" s="81"/>
      <c r="B6212" s="81"/>
    </row>
    <row r="6213" spans="1:2" ht="41.25" customHeight="1" x14ac:dyDescent="0.25">
      <c r="A6213" s="81"/>
      <c r="B6213" s="81"/>
    </row>
    <row r="6214" spans="1:2" ht="41.25" customHeight="1" x14ac:dyDescent="0.25">
      <c r="A6214" s="81"/>
      <c r="B6214" s="81"/>
    </row>
    <row r="6215" spans="1:2" ht="41.25" customHeight="1" x14ac:dyDescent="0.25">
      <c r="A6215" s="81"/>
      <c r="B6215" s="81"/>
    </row>
    <row r="6216" spans="1:2" ht="41.25" customHeight="1" x14ac:dyDescent="0.25">
      <c r="A6216" s="81"/>
      <c r="B6216" s="81"/>
    </row>
    <row r="6217" spans="1:2" ht="41.25" customHeight="1" x14ac:dyDescent="0.25">
      <c r="A6217" s="81"/>
      <c r="B6217" s="81"/>
    </row>
    <row r="6218" spans="1:2" ht="41.25" customHeight="1" x14ac:dyDescent="0.25">
      <c r="A6218" s="81"/>
      <c r="B6218" s="81"/>
    </row>
    <row r="6219" spans="1:2" ht="41.25" customHeight="1" x14ac:dyDescent="0.25">
      <c r="A6219" s="81"/>
      <c r="B6219" s="81"/>
    </row>
    <row r="6220" spans="1:2" ht="41.25" customHeight="1" x14ac:dyDescent="0.25">
      <c r="A6220" s="81"/>
      <c r="B6220" s="81"/>
    </row>
    <row r="6221" spans="1:2" ht="41.25" customHeight="1" x14ac:dyDescent="0.25">
      <c r="A6221" s="81"/>
      <c r="B6221" s="81"/>
    </row>
    <row r="6222" spans="1:2" ht="41.25" customHeight="1" x14ac:dyDescent="0.25">
      <c r="A6222" s="81"/>
      <c r="B6222" s="81"/>
    </row>
    <row r="6223" spans="1:2" ht="41.25" customHeight="1" x14ac:dyDescent="0.25">
      <c r="A6223" s="81"/>
      <c r="B6223" s="81"/>
    </row>
    <row r="6224" spans="1:2" ht="41.25" customHeight="1" x14ac:dyDescent="0.25">
      <c r="A6224" s="81"/>
      <c r="B6224" s="81"/>
    </row>
    <row r="6225" spans="1:2" ht="41.25" customHeight="1" x14ac:dyDescent="0.25">
      <c r="A6225" s="81"/>
      <c r="B6225" s="81"/>
    </row>
    <row r="6226" spans="1:2" ht="41.25" customHeight="1" x14ac:dyDescent="0.25">
      <c r="A6226" s="81"/>
      <c r="B6226" s="81"/>
    </row>
    <row r="6227" spans="1:2" ht="41.25" customHeight="1" x14ac:dyDescent="0.25">
      <c r="A6227" s="81"/>
      <c r="B6227" s="81"/>
    </row>
    <row r="6228" spans="1:2" ht="41.25" customHeight="1" x14ac:dyDescent="0.25">
      <c r="A6228" s="81"/>
      <c r="B6228" s="81"/>
    </row>
    <row r="6229" spans="1:2" ht="41.25" customHeight="1" x14ac:dyDescent="0.25">
      <c r="A6229" s="81"/>
      <c r="B6229" s="81"/>
    </row>
    <row r="6230" spans="1:2" ht="41.25" customHeight="1" x14ac:dyDescent="0.25">
      <c r="A6230" s="81"/>
      <c r="B6230" s="81"/>
    </row>
    <row r="6231" spans="1:2" ht="41.25" customHeight="1" x14ac:dyDescent="0.25">
      <c r="A6231" s="81"/>
      <c r="B6231" s="81"/>
    </row>
    <row r="6232" spans="1:2" ht="41.25" customHeight="1" x14ac:dyDescent="0.25">
      <c r="A6232" s="81"/>
      <c r="B6232" s="81"/>
    </row>
    <row r="6233" spans="1:2" ht="41.25" customHeight="1" x14ac:dyDescent="0.25">
      <c r="A6233" s="81"/>
      <c r="B6233" s="81"/>
    </row>
    <row r="6234" spans="1:2" ht="41.25" customHeight="1" x14ac:dyDescent="0.25">
      <c r="A6234" s="81"/>
      <c r="B6234" s="81"/>
    </row>
    <row r="6235" spans="1:2" ht="41.25" customHeight="1" x14ac:dyDescent="0.25">
      <c r="A6235" s="81"/>
      <c r="B6235" s="81"/>
    </row>
    <row r="6236" spans="1:2" ht="41.25" customHeight="1" x14ac:dyDescent="0.25">
      <c r="A6236" s="81"/>
      <c r="B6236" s="81"/>
    </row>
    <row r="6237" spans="1:2" ht="41.25" customHeight="1" x14ac:dyDescent="0.25">
      <c r="A6237" s="81"/>
      <c r="B6237" s="81"/>
    </row>
    <row r="6238" spans="1:2" ht="41.25" customHeight="1" x14ac:dyDescent="0.25">
      <c r="A6238" s="81"/>
      <c r="B6238" s="81"/>
    </row>
    <row r="6239" spans="1:2" ht="41.25" customHeight="1" x14ac:dyDescent="0.25">
      <c r="A6239" s="81"/>
      <c r="B6239" s="81"/>
    </row>
    <row r="6240" spans="1:2" ht="41.25" customHeight="1" x14ac:dyDescent="0.25">
      <c r="A6240" s="81"/>
      <c r="B6240" s="81"/>
    </row>
    <row r="6241" spans="1:2" ht="41.25" customHeight="1" x14ac:dyDescent="0.25">
      <c r="A6241" s="81"/>
      <c r="B6241" s="81"/>
    </row>
    <row r="6242" spans="1:2" ht="41.25" customHeight="1" x14ac:dyDescent="0.25">
      <c r="A6242" s="81"/>
      <c r="B6242" s="81"/>
    </row>
    <row r="6243" spans="1:2" ht="41.25" customHeight="1" x14ac:dyDescent="0.25">
      <c r="A6243" s="81"/>
      <c r="B6243" s="81"/>
    </row>
    <row r="6244" spans="1:2" ht="41.25" customHeight="1" x14ac:dyDescent="0.25">
      <c r="A6244" s="81"/>
      <c r="B6244" s="81"/>
    </row>
    <row r="6245" spans="1:2" ht="41.25" customHeight="1" x14ac:dyDescent="0.25">
      <c r="A6245" s="81"/>
      <c r="B6245" s="81"/>
    </row>
    <row r="6246" spans="1:2" ht="41.25" customHeight="1" x14ac:dyDescent="0.25">
      <c r="A6246" s="81"/>
      <c r="B6246" s="81"/>
    </row>
    <row r="6247" spans="1:2" ht="41.25" customHeight="1" x14ac:dyDescent="0.25">
      <c r="A6247" s="81"/>
      <c r="B6247" s="81"/>
    </row>
    <row r="6248" spans="1:2" ht="41.25" customHeight="1" x14ac:dyDescent="0.25">
      <c r="A6248" s="81"/>
      <c r="B6248" s="81"/>
    </row>
    <row r="6249" spans="1:2" ht="41.25" customHeight="1" x14ac:dyDescent="0.25">
      <c r="A6249" s="81"/>
      <c r="B6249" s="81"/>
    </row>
    <row r="6250" spans="1:2" ht="41.25" customHeight="1" x14ac:dyDescent="0.25">
      <c r="A6250" s="81"/>
      <c r="B6250" s="81"/>
    </row>
    <row r="6251" spans="1:2" ht="41.25" customHeight="1" x14ac:dyDescent="0.25">
      <c r="A6251" s="81"/>
      <c r="B6251" s="81"/>
    </row>
    <row r="6252" spans="1:2" ht="41.25" customHeight="1" x14ac:dyDescent="0.25">
      <c r="A6252" s="81"/>
      <c r="B6252" s="81"/>
    </row>
    <row r="6253" spans="1:2" ht="41.25" customHeight="1" x14ac:dyDescent="0.25">
      <c r="A6253" s="81"/>
      <c r="B6253" s="81"/>
    </row>
    <row r="6254" spans="1:2" ht="41.25" customHeight="1" x14ac:dyDescent="0.25">
      <c r="A6254" s="81"/>
      <c r="B6254" s="81"/>
    </row>
    <row r="6255" spans="1:2" ht="41.25" customHeight="1" x14ac:dyDescent="0.25">
      <c r="A6255" s="81"/>
      <c r="B6255" s="81"/>
    </row>
    <row r="6256" spans="1:2" ht="41.25" customHeight="1" x14ac:dyDescent="0.25">
      <c r="A6256" s="81"/>
      <c r="B6256" s="81"/>
    </row>
    <row r="6257" spans="1:2" ht="41.25" customHeight="1" x14ac:dyDescent="0.25">
      <c r="A6257" s="81"/>
      <c r="B6257" s="81"/>
    </row>
    <row r="6258" spans="1:2" ht="41.25" customHeight="1" x14ac:dyDescent="0.25">
      <c r="A6258" s="81"/>
      <c r="B6258" s="81"/>
    </row>
    <row r="6259" spans="1:2" ht="41.25" customHeight="1" x14ac:dyDescent="0.25">
      <c r="A6259" s="81"/>
      <c r="B6259" s="81"/>
    </row>
    <row r="6260" spans="1:2" ht="41.25" customHeight="1" x14ac:dyDescent="0.25">
      <c r="A6260" s="81"/>
      <c r="B6260" s="81"/>
    </row>
    <row r="6261" spans="1:2" ht="41.25" customHeight="1" x14ac:dyDescent="0.25">
      <c r="A6261" s="81"/>
      <c r="B6261" s="81"/>
    </row>
    <row r="6262" spans="1:2" ht="41.25" customHeight="1" x14ac:dyDescent="0.25">
      <c r="A6262" s="81"/>
      <c r="B6262" s="81"/>
    </row>
    <row r="6263" spans="1:2" ht="41.25" customHeight="1" x14ac:dyDescent="0.25">
      <c r="A6263" s="81"/>
      <c r="B6263" s="81"/>
    </row>
    <row r="6264" spans="1:2" ht="41.25" customHeight="1" x14ac:dyDescent="0.25">
      <c r="A6264" s="81"/>
      <c r="B6264" s="81"/>
    </row>
    <row r="6265" spans="1:2" ht="41.25" customHeight="1" x14ac:dyDescent="0.25">
      <c r="A6265" s="81"/>
      <c r="B6265" s="81"/>
    </row>
    <row r="6266" spans="1:2" ht="41.25" customHeight="1" x14ac:dyDescent="0.25">
      <c r="A6266" s="81"/>
      <c r="B6266" s="81"/>
    </row>
    <row r="6267" spans="1:2" ht="41.25" customHeight="1" x14ac:dyDescent="0.25">
      <c r="A6267" s="81"/>
      <c r="B6267" s="81"/>
    </row>
    <row r="6268" spans="1:2" ht="41.25" customHeight="1" x14ac:dyDescent="0.25">
      <c r="A6268" s="81"/>
      <c r="B6268" s="81"/>
    </row>
    <row r="6269" spans="1:2" ht="41.25" customHeight="1" x14ac:dyDescent="0.25">
      <c r="A6269" s="81"/>
      <c r="B6269" s="81"/>
    </row>
    <row r="6270" spans="1:2" ht="41.25" customHeight="1" x14ac:dyDescent="0.25">
      <c r="A6270" s="81"/>
      <c r="B6270" s="81"/>
    </row>
    <row r="6271" spans="1:2" ht="41.25" customHeight="1" x14ac:dyDescent="0.25">
      <c r="A6271" s="81"/>
      <c r="B6271" s="81"/>
    </row>
    <row r="6272" spans="1:2" ht="41.25" customHeight="1" x14ac:dyDescent="0.25">
      <c r="A6272" s="81"/>
      <c r="B6272" s="81"/>
    </row>
    <row r="6273" spans="1:2" ht="41.25" customHeight="1" x14ac:dyDescent="0.25">
      <c r="A6273" s="81"/>
      <c r="B6273" s="81"/>
    </row>
    <row r="6274" spans="1:2" ht="41.25" customHeight="1" x14ac:dyDescent="0.25">
      <c r="A6274" s="81"/>
      <c r="B6274" s="81"/>
    </row>
    <row r="6275" spans="1:2" ht="41.25" customHeight="1" x14ac:dyDescent="0.25">
      <c r="A6275" s="81"/>
      <c r="B6275" s="81"/>
    </row>
    <row r="6276" spans="1:2" ht="41.25" customHeight="1" x14ac:dyDescent="0.25">
      <c r="A6276" s="81"/>
      <c r="B6276" s="81"/>
    </row>
    <row r="6277" spans="1:2" ht="41.25" customHeight="1" x14ac:dyDescent="0.25">
      <c r="A6277" s="81"/>
      <c r="B6277" s="81"/>
    </row>
    <row r="6278" spans="1:2" ht="41.25" customHeight="1" x14ac:dyDescent="0.25">
      <c r="A6278" s="81"/>
      <c r="B6278" s="81"/>
    </row>
    <row r="6279" spans="1:2" ht="41.25" customHeight="1" x14ac:dyDescent="0.25">
      <c r="A6279" s="81"/>
      <c r="B6279" s="81"/>
    </row>
    <row r="6280" spans="1:2" ht="41.25" customHeight="1" x14ac:dyDescent="0.25">
      <c r="A6280" s="81"/>
      <c r="B6280" s="81"/>
    </row>
    <row r="6281" spans="1:2" ht="41.25" customHeight="1" x14ac:dyDescent="0.25">
      <c r="A6281" s="81"/>
      <c r="B6281" s="81"/>
    </row>
    <row r="6282" spans="1:2" ht="41.25" customHeight="1" x14ac:dyDescent="0.25">
      <c r="A6282" s="81"/>
      <c r="B6282" s="81"/>
    </row>
    <row r="6283" spans="1:2" ht="41.25" customHeight="1" x14ac:dyDescent="0.25">
      <c r="A6283" s="81"/>
      <c r="B6283" s="81"/>
    </row>
    <row r="6284" spans="1:2" ht="41.25" customHeight="1" x14ac:dyDescent="0.25">
      <c r="A6284" s="81"/>
      <c r="B6284" s="81"/>
    </row>
    <row r="6285" spans="1:2" ht="41.25" customHeight="1" x14ac:dyDescent="0.25">
      <c r="A6285" s="81"/>
      <c r="B6285" s="81"/>
    </row>
    <row r="6286" spans="1:2" ht="41.25" customHeight="1" x14ac:dyDescent="0.25">
      <c r="A6286" s="81"/>
      <c r="B6286" s="81"/>
    </row>
    <row r="6287" spans="1:2" ht="41.25" customHeight="1" x14ac:dyDescent="0.25">
      <c r="A6287" s="81"/>
      <c r="B6287" s="81"/>
    </row>
    <row r="6288" spans="1:2" ht="41.25" customHeight="1" x14ac:dyDescent="0.25">
      <c r="A6288" s="81"/>
      <c r="B6288" s="81"/>
    </row>
    <row r="6289" spans="1:2" ht="41.25" customHeight="1" x14ac:dyDescent="0.25">
      <c r="A6289" s="81"/>
      <c r="B6289" s="81"/>
    </row>
    <row r="6290" spans="1:2" ht="41.25" customHeight="1" x14ac:dyDescent="0.25">
      <c r="A6290" s="81"/>
      <c r="B6290" s="81"/>
    </row>
    <row r="6291" spans="1:2" ht="41.25" customHeight="1" x14ac:dyDescent="0.25">
      <c r="A6291" s="81"/>
      <c r="B6291" s="81"/>
    </row>
    <row r="6292" spans="1:2" ht="41.25" customHeight="1" x14ac:dyDescent="0.25">
      <c r="A6292" s="81"/>
      <c r="B6292" s="81"/>
    </row>
    <row r="6293" spans="1:2" ht="41.25" customHeight="1" x14ac:dyDescent="0.25">
      <c r="A6293" s="81"/>
      <c r="B6293" s="81"/>
    </row>
    <row r="6294" spans="1:2" ht="41.25" customHeight="1" x14ac:dyDescent="0.25">
      <c r="A6294" s="81"/>
      <c r="B6294" s="81"/>
    </row>
    <row r="6295" spans="1:2" ht="41.25" customHeight="1" x14ac:dyDescent="0.25">
      <c r="A6295" s="81"/>
      <c r="B6295" s="81"/>
    </row>
    <row r="6296" spans="1:2" ht="41.25" customHeight="1" x14ac:dyDescent="0.25">
      <c r="A6296" s="81"/>
      <c r="B6296" s="81"/>
    </row>
    <row r="6297" spans="1:2" ht="41.25" customHeight="1" x14ac:dyDescent="0.25">
      <c r="A6297" s="81"/>
      <c r="B6297" s="81"/>
    </row>
    <row r="6298" spans="1:2" ht="41.25" customHeight="1" x14ac:dyDescent="0.25">
      <c r="A6298" s="81"/>
      <c r="B6298" s="81"/>
    </row>
    <row r="6299" spans="1:2" ht="41.25" customHeight="1" x14ac:dyDescent="0.25">
      <c r="A6299" s="81"/>
      <c r="B6299" s="81"/>
    </row>
    <row r="6300" spans="1:2" ht="41.25" customHeight="1" x14ac:dyDescent="0.25">
      <c r="A6300" s="81"/>
      <c r="B6300" s="81"/>
    </row>
    <row r="6301" spans="1:2" ht="41.25" customHeight="1" x14ac:dyDescent="0.25">
      <c r="A6301" s="81"/>
      <c r="B6301" s="81"/>
    </row>
    <row r="6302" spans="1:2" ht="41.25" customHeight="1" x14ac:dyDescent="0.25">
      <c r="A6302" s="81"/>
      <c r="B6302" s="81"/>
    </row>
    <row r="6303" spans="1:2" ht="41.25" customHeight="1" x14ac:dyDescent="0.25">
      <c r="A6303" s="81"/>
      <c r="B6303" s="81"/>
    </row>
    <row r="6304" spans="1:2" ht="41.25" customHeight="1" x14ac:dyDescent="0.25">
      <c r="A6304" s="81"/>
      <c r="B6304" s="81"/>
    </row>
    <row r="6305" spans="1:2" ht="41.25" customHeight="1" x14ac:dyDescent="0.25">
      <c r="A6305" s="81"/>
      <c r="B6305" s="81"/>
    </row>
    <row r="6306" spans="1:2" ht="41.25" customHeight="1" x14ac:dyDescent="0.25">
      <c r="A6306" s="81"/>
      <c r="B6306" s="81"/>
    </row>
    <row r="6307" spans="1:2" ht="41.25" customHeight="1" x14ac:dyDescent="0.25">
      <c r="A6307" s="81"/>
      <c r="B6307" s="81"/>
    </row>
    <row r="6308" spans="1:2" ht="41.25" customHeight="1" x14ac:dyDescent="0.25">
      <c r="A6308" s="81"/>
      <c r="B6308" s="81"/>
    </row>
    <row r="6309" spans="1:2" ht="41.25" customHeight="1" x14ac:dyDescent="0.25">
      <c r="A6309" s="81"/>
      <c r="B6309" s="81"/>
    </row>
    <row r="6310" spans="1:2" ht="41.25" customHeight="1" x14ac:dyDescent="0.25">
      <c r="A6310" s="81"/>
      <c r="B6310" s="81"/>
    </row>
    <row r="6311" spans="1:2" ht="41.25" customHeight="1" x14ac:dyDescent="0.25">
      <c r="A6311" s="81"/>
      <c r="B6311" s="81"/>
    </row>
    <row r="6312" spans="1:2" ht="41.25" customHeight="1" x14ac:dyDescent="0.25">
      <c r="A6312" s="81"/>
      <c r="B6312" s="81"/>
    </row>
    <row r="6313" spans="1:2" ht="41.25" customHeight="1" x14ac:dyDescent="0.25">
      <c r="A6313" s="81"/>
      <c r="B6313" s="81"/>
    </row>
    <row r="6314" spans="1:2" ht="41.25" customHeight="1" x14ac:dyDescent="0.25">
      <c r="A6314" s="81"/>
      <c r="B6314" s="81"/>
    </row>
    <row r="6315" spans="1:2" ht="41.25" customHeight="1" x14ac:dyDescent="0.25">
      <c r="A6315" s="81"/>
      <c r="B6315" s="81"/>
    </row>
    <row r="6316" spans="1:2" ht="41.25" customHeight="1" x14ac:dyDescent="0.25">
      <c r="A6316" s="81"/>
      <c r="B6316" s="81"/>
    </row>
    <row r="6317" spans="1:2" ht="41.25" customHeight="1" x14ac:dyDescent="0.25">
      <c r="A6317" s="81"/>
      <c r="B6317" s="81"/>
    </row>
    <row r="6318" spans="1:2" ht="41.25" customHeight="1" x14ac:dyDescent="0.25">
      <c r="A6318" s="81"/>
      <c r="B6318" s="81"/>
    </row>
    <row r="6319" spans="1:2" ht="41.25" customHeight="1" x14ac:dyDescent="0.25">
      <c r="A6319" s="81"/>
      <c r="B6319" s="81"/>
    </row>
    <row r="6320" spans="1:2" ht="41.25" customHeight="1" x14ac:dyDescent="0.25">
      <c r="A6320" s="81"/>
      <c r="B6320" s="81"/>
    </row>
    <row r="6321" spans="1:2" ht="41.25" customHeight="1" x14ac:dyDescent="0.25">
      <c r="A6321" s="81"/>
      <c r="B6321" s="81"/>
    </row>
    <row r="6322" spans="1:2" ht="41.25" customHeight="1" x14ac:dyDescent="0.25">
      <c r="A6322" s="81"/>
      <c r="B6322" s="81"/>
    </row>
    <row r="6323" spans="1:2" ht="41.25" customHeight="1" x14ac:dyDescent="0.25">
      <c r="A6323" s="81"/>
      <c r="B6323" s="81"/>
    </row>
    <row r="6324" spans="1:2" ht="41.25" customHeight="1" x14ac:dyDescent="0.25">
      <c r="A6324" s="81"/>
      <c r="B6324" s="81"/>
    </row>
    <row r="6325" spans="1:2" ht="41.25" customHeight="1" x14ac:dyDescent="0.25">
      <c r="A6325" s="81"/>
      <c r="B6325" s="81"/>
    </row>
    <row r="6326" spans="1:2" ht="41.25" customHeight="1" x14ac:dyDescent="0.25">
      <c r="A6326" s="81"/>
      <c r="B6326" s="81"/>
    </row>
    <row r="6327" spans="1:2" ht="41.25" customHeight="1" x14ac:dyDescent="0.25">
      <c r="A6327" s="81"/>
      <c r="B6327" s="81"/>
    </row>
    <row r="6328" spans="1:2" ht="41.25" customHeight="1" x14ac:dyDescent="0.25">
      <c r="A6328" s="81"/>
      <c r="B6328" s="81"/>
    </row>
    <row r="6329" spans="1:2" ht="41.25" customHeight="1" x14ac:dyDescent="0.25">
      <c r="A6329" s="81"/>
      <c r="B6329" s="81"/>
    </row>
    <row r="6330" spans="1:2" ht="41.25" customHeight="1" x14ac:dyDescent="0.25">
      <c r="A6330" s="81"/>
      <c r="B6330" s="81"/>
    </row>
    <row r="6331" spans="1:2" ht="41.25" customHeight="1" x14ac:dyDescent="0.25">
      <c r="A6331" s="81"/>
      <c r="B6331" s="81"/>
    </row>
    <row r="6332" spans="1:2" ht="41.25" customHeight="1" x14ac:dyDescent="0.25">
      <c r="A6332" s="81"/>
      <c r="B6332" s="81"/>
    </row>
    <row r="6333" spans="1:2" ht="41.25" customHeight="1" x14ac:dyDescent="0.25">
      <c r="A6333" s="81"/>
      <c r="B6333" s="81"/>
    </row>
    <row r="6334" spans="1:2" ht="41.25" customHeight="1" x14ac:dyDescent="0.25">
      <c r="A6334" s="81"/>
      <c r="B6334" s="81"/>
    </row>
    <row r="6335" spans="1:2" ht="41.25" customHeight="1" x14ac:dyDescent="0.25">
      <c r="A6335" s="81"/>
      <c r="B6335" s="81"/>
    </row>
    <row r="6336" spans="1:2" ht="41.25" customHeight="1" x14ac:dyDescent="0.25">
      <c r="A6336" s="81"/>
      <c r="B6336" s="81"/>
    </row>
    <row r="6337" spans="1:2" ht="41.25" customHeight="1" x14ac:dyDescent="0.25">
      <c r="A6337" s="81"/>
      <c r="B6337" s="81"/>
    </row>
    <row r="6338" spans="1:2" ht="41.25" customHeight="1" x14ac:dyDescent="0.25">
      <c r="A6338" s="81"/>
      <c r="B6338" s="81"/>
    </row>
    <row r="6339" spans="1:2" ht="41.25" customHeight="1" x14ac:dyDescent="0.25">
      <c r="A6339" s="81"/>
      <c r="B6339" s="81"/>
    </row>
    <row r="6340" spans="1:2" ht="41.25" customHeight="1" x14ac:dyDescent="0.25">
      <c r="A6340" s="81"/>
      <c r="B6340" s="81"/>
    </row>
    <row r="6341" spans="1:2" ht="41.25" customHeight="1" x14ac:dyDescent="0.25">
      <c r="A6341" s="81"/>
      <c r="B6341" s="81"/>
    </row>
    <row r="6342" spans="1:2" ht="41.25" customHeight="1" x14ac:dyDescent="0.25">
      <c r="A6342" s="81"/>
      <c r="B6342" s="81"/>
    </row>
    <row r="6343" spans="1:2" ht="41.25" customHeight="1" x14ac:dyDescent="0.25">
      <c r="A6343" s="81"/>
      <c r="B6343" s="81"/>
    </row>
    <row r="6344" spans="1:2" ht="41.25" customHeight="1" x14ac:dyDescent="0.25">
      <c r="A6344" s="81"/>
      <c r="B6344" s="81"/>
    </row>
    <row r="6345" spans="1:2" ht="41.25" customHeight="1" x14ac:dyDescent="0.25">
      <c r="A6345" s="81"/>
      <c r="B6345" s="81"/>
    </row>
    <row r="6346" spans="1:2" ht="41.25" customHeight="1" x14ac:dyDescent="0.25">
      <c r="A6346" s="81"/>
      <c r="B6346" s="81"/>
    </row>
    <row r="6347" spans="1:2" ht="41.25" customHeight="1" x14ac:dyDescent="0.25">
      <c r="A6347" s="81"/>
      <c r="B6347" s="81"/>
    </row>
    <row r="6348" spans="1:2" ht="41.25" customHeight="1" x14ac:dyDescent="0.25">
      <c r="A6348" s="81"/>
      <c r="B6348" s="81"/>
    </row>
    <row r="6349" spans="1:2" ht="41.25" customHeight="1" x14ac:dyDescent="0.25">
      <c r="A6349" s="81"/>
      <c r="B6349" s="81"/>
    </row>
    <row r="6350" spans="1:2" ht="41.25" customHeight="1" x14ac:dyDescent="0.25">
      <c r="A6350" s="81"/>
      <c r="B6350" s="81"/>
    </row>
    <row r="6351" spans="1:2" ht="41.25" customHeight="1" x14ac:dyDescent="0.25">
      <c r="A6351" s="81"/>
      <c r="B6351" s="81"/>
    </row>
    <row r="6352" spans="1:2" ht="41.25" customHeight="1" x14ac:dyDescent="0.25">
      <c r="A6352" s="81"/>
      <c r="B6352" s="81"/>
    </row>
    <row r="6353" spans="1:2" ht="41.25" customHeight="1" x14ac:dyDescent="0.25">
      <c r="A6353" s="81"/>
      <c r="B6353" s="81"/>
    </row>
    <row r="6354" spans="1:2" ht="41.25" customHeight="1" x14ac:dyDescent="0.25">
      <c r="A6354" s="81"/>
      <c r="B6354" s="81"/>
    </row>
    <row r="6355" spans="1:2" ht="41.25" customHeight="1" x14ac:dyDescent="0.25">
      <c r="A6355" s="81"/>
      <c r="B6355" s="81"/>
    </row>
    <row r="6356" spans="1:2" ht="41.25" customHeight="1" x14ac:dyDescent="0.25">
      <c r="A6356" s="81"/>
      <c r="B6356" s="81"/>
    </row>
    <row r="6357" spans="1:2" ht="41.25" customHeight="1" x14ac:dyDescent="0.25">
      <c r="A6357" s="81"/>
      <c r="B6357" s="81"/>
    </row>
    <row r="6358" spans="1:2" ht="41.25" customHeight="1" x14ac:dyDescent="0.25">
      <c r="A6358" s="81"/>
      <c r="B6358" s="81"/>
    </row>
    <row r="6359" spans="1:2" ht="41.25" customHeight="1" x14ac:dyDescent="0.25">
      <c r="A6359" s="81"/>
      <c r="B6359" s="81"/>
    </row>
    <row r="6360" spans="1:2" ht="41.25" customHeight="1" x14ac:dyDescent="0.25">
      <c r="A6360" s="81"/>
      <c r="B6360" s="81"/>
    </row>
    <row r="6361" spans="1:2" ht="41.25" customHeight="1" x14ac:dyDescent="0.25">
      <c r="A6361" s="81"/>
      <c r="B6361" s="81"/>
    </row>
    <row r="6362" spans="1:2" ht="41.25" customHeight="1" x14ac:dyDescent="0.25">
      <c r="A6362" s="81"/>
      <c r="B6362" s="81"/>
    </row>
    <row r="6363" spans="1:2" ht="41.25" customHeight="1" x14ac:dyDescent="0.25">
      <c r="A6363" s="81"/>
      <c r="B6363" s="81"/>
    </row>
    <row r="6364" spans="1:2" ht="41.25" customHeight="1" x14ac:dyDescent="0.25">
      <c r="A6364" s="81"/>
      <c r="B6364" s="81"/>
    </row>
    <row r="6365" spans="1:2" ht="41.25" customHeight="1" x14ac:dyDescent="0.25">
      <c r="A6365" s="81"/>
      <c r="B6365" s="81"/>
    </row>
    <row r="6366" spans="1:2" ht="41.25" customHeight="1" x14ac:dyDescent="0.25">
      <c r="A6366" s="81"/>
      <c r="B6366" s="81"/>
    </row>
    <row r="6367" spans="1:2" ht="41.25" customHeight="1" x14ac:dyDescent="0.25">
      <c r="A6367" s="81"/>
      <c r="B6367" s="81"/>
    </row>
    <row r="6368" spans="1:2" ht="41.25" customHeight="1" x14ac:dyDescent="0.25">
      <c r="A6368" s="81"/>
      <c r="B6368" s="81"/>
    </row>
    <row r="6369" spans="1:2" ht="41.25" customHeight="1" x14ac:dyDescent="0.25">
      <c r="A6369" s="81"/>
      <c r="B6369" s="81"/>
    </row>
    <row r="6370" spans="1:2" ht="41.25" customHeight="1" x14ac:dyDescent="0.25">
      <c r="A6370" s="81"/>
      <c r="B6370" s="81"/>
    </row>
    <row r="6371" spans="1:2" ht="41.25" customHeight="1" x14ac:dyDescent="0.25">
      <c r="A6371" s="81"/>
      <c r="B6371" s="81"/>
    </row>
    <row r="6372" spans="1:2" ht="41.25" customHeight="1" x14ac:dyDescent="0.25">
      <c r="A6372" s="81"/>
      <c r="B6372" s="81"/>
    </row>
    <row r="6373" spans="1:2" ht="41.25" customHeight="1" x14ac:dyDescent="0.25">
      <c r="A6373" s="81"/>
      <c r="B6373" s="81"/>
    </row>
    <row r="6374" spans="1:2" ht="41.25" customHeight="1" x14ac:dyDescent="0.25">
      <c r="A6374" s="81"/>
      <c r="B6374" s="81"/>
    </row>
    <row r="6375" spans="1:2" ht="41.25" customHeight="1" x14ac:dyDescent="0.25">
      <c r="A6375" s="81"/>
      <c r="B6375" s="81"/>
    </row>
    <row r="6376" spans="1:2" ht="41.25" customHeight="1" x14ac:dyDescent="0.25">
      <c r="A6376" s="81"/>
      <c r="B6376" s="81"/>
    </row>
    <row r="6377" spans="1:2" ht="41.25" customHeight="1" x14ac:dyDescent="0.25">
      <c r="A6377" s="81"/>
      <c r="B6377" s="81"/>
    </row>
    <row r="6378" spans="1:2" ht="41.25" customHeight="1" x14ac:dyDescent="0.25">
      <c r="A6378" s="81"/>
      <c r="B6378" s="81"/>
    </row>
    <row r="6379" spans="1:2" ht="41.25" customHeight="1" x14ac:dyDescent="0.25">
      <c r="A6379" s="81"/>
      <c r="B6379" s="81"/>
    </row>
    <row r="6380" spans="1:2" ht="41.25" customHeight="1" x14ac:dyDescent="0.25">
      <c r="A6380" s="81"/>
      <c r="B6380" s="81"/>
    </row>
    <row r="6381" spans="1:2" ht="41.25" customHeight="1" x14ac:dyDescent="0.25">
      <c r="A6381" s="81"/>
      <c r="B6381" s="81"/>
    </row>
    <row r="6382" spans="1:2" ht="41.25" customHeight="1" x14ac:dyDescent="0.25">
      <c r="A6382" s="81"/>
      <c r="B6382" s="81"/>
    </row>
    <row r="6383" spans="1:2" ht="41.25" customHeight="1" x14ac:dyDescent="0.25">
      <c r="A6383" s="81"/>
      <c r="B6383" s="81"/>
    </row>
    <row r="6384" spans="1:2" ht="41.25" customHeight="1" x14ac:dyDescent="0.25">
      <c r="A6384" s="81"/>
      <c r="B6384" s="81"/>
    </row>
    <row r="6385" spans="1:2" ht="41.25" customHeight="1" x14ac:dyDescent="0.25">
      <c r="A6385" s="81"/>
      <c r="B6385" s="81"/>
    </row>
    <row r="6386" spans="1:2" ht="41.25" customHeight="1" x14ac:dyDescent="0.25">
      <c r="A6386" s="81"/>
      <c r="B6386" s="81"/>
    </row>
    <row r="6387" spans="1:2" ht="41.25" customHeight="1" x14ac:dyDescent="0.25">
      <c r="A6387" s="81"/>
      <c r="B6387" s="81"/>
    </row>
    <row r="6388" spans="1:2" ht="41.25" customHeight="1" x14ac:dyDescent="0.25">
      <c r="A6388" s="81"/>
      <c r="B6388" s="81"/>
    </row>
    <row r="6389" spans="1:2" ht="41.25" customHeight="1" x14ac:dyDescent="0.25">
      <c r="A6389" s="81"/>
      <c r="B6389" s="81"/>
    </row>
    <row r="6390" spans="1:2" ht="41.25" customHeight="1" x14ac:dyDescent="0.25">
      <c r="A6390" s="81"/>
      <c r="B6390" s="81"/>
    </row>
    <row r="6391" spans="1:2" ht="41.25" customHeight="1" x14ac:dyDescent="0.25">
      <c r="A6391" s="81"/>
      <c r="B6391" s="81"/>
    </row>
    <row r="6392" spans="1:2" ht="41.25" customHeight="1" x14ac:dyDescent="0.25">
      <c r="A6392" s="81"/>
      <c r="B6392" s="81"/>
    </row>
    <row r="6393" spans="1:2" ht="41.25" customHeight="1" x14ac:dyDescent="0.25">
      <c r="A6393" s="81"/>
      <c r="B6393" s="81"/>
    </row>
    <row r="6394" spans="1:2" ht="41.25" customHeight="1" x14ac:dyDescent="0.25">
      <c r="A6394" s="81"/>
      <c r="B6394" s="81"/>
    </row>
    <row r="6395" spans="1:2" ht="41.25" customHeight="1" x14ac:dyDescent="0.25">
      <c r="A6395" s="81"/>
      <c r="B6395" s="81"/>
    </row>
    <row r="6396" spans="1:2" ht="41.25" customHeight="1" x14ac:dyDescent="0.25">
      <c r="A6396" s="81"/>
      <c r="B6396" s="81"/>
    </row>
    <row r="6397" spans="1:2" ht="41.25" customHeight="1" x14ac:dyDescent="0.25">
      <c r="A6397" s="81"/>
      <c r="B6397" s="81"/>
    </row>
    <row r="6398" spans="1:2" ht="41.25" customHeight="1" x14ac:dyDescent="0.25">
      <c r="A6398" s="81"/>
      <c r="B6398" s="81"/>
    </row>
    <row r="6399" spans="1:2" ht="41.25" customHeight="1" x14ac:dyDescent="0.25">
      <c r="A6399" s="81"/>
      <c r="B6399" s="81"/>
    </row>
    <row r="6400" spans="1:2" ht="41.25" customHeight="1" x14ac:dyDescent="0.25">
      <c r="A6400" s="81"/>
      <c r="B6400" s="81"/>
    </row>
    <row r="6401" spans="1:2" ht="41.25" customHeight="1" x14ac:dyDescent="0.25">
      <c r="A6401" s="81"/>
      <c r="B6401" s="81"/>
    </row>
    <row r="6402" spans="1:2" ht="41.25" customHeight="1" x14ac:dyDescent="0.25">
      <c r="A6402" s="81"/>
      <c r="B6402" s="81"/>
    </row>
    <row r="6403" spans="1:2" ht="41.25" customHeight="1" x14ac:dyDescent="0.25">
      <c r="A6403" s="81"/>
      <c r="B6403" s="81"/>
    </row>
    <row r="6404" spans="1:2" ht="41.25" customHeight="1" x14ac:dyDescent="0.25">
      <c r="A6404" s="81"/>
      <c r="B6404" s="81"/>
    </row>
    <row r="6405" spans="1:2" ht="41.25" customHeight="1" x14ac:dyDescent="0.25">
      <c r="A6405" s="81"/>
      <c r="B6405" s="81"/>
    </row>
    <row r="6406" spans="1:2" ht="41.25" customHeight="1" x14ac:dyDescent="0.25">
      <c r="A6406" s="81"/>
      <c r="B6406" s="81"/>
    </row>
    <row r="6407" spans="1:2" ht="41.25" customHeight="1" x14ac:dyDescent="0.25">
      <c r="A6407" s="81"/>
      <c r="B6407" s="81"/>
    </row>
    <row r="6408" spans="1:2" ht="41.25" customHeight="1" x14ac:dyDescent="0.25">
      <c r="A6408" s="81"/>
      <c r="B6408" s="81"/>
    </row>
    <row r="6409" spans="1:2" ht="41.25" customHeight="1" x14ac:dyDescent="0.25">
      <c r="A6409" s="81"/>
      <c r="B6409" s="81"/>
    </row>
    <row r="6410" spans="1:2" ht="41.25" customHeight="1" x14ac:dyDescent="0.25">
      <c r="A6410" s="81"/>
      <c r="B6410" s="81"/>
    </row>
    <row r="6411" spans="1:2" ht="41.25" customHeight="1" x14ac:dyDescent="0.25">
      <c r="A6411" s="81"/>
      <c r="B6411" s="81"/>
    </row>
    <row r="6412" spans="1:2" ht="41.25" customHeight="1" x14ac:dyDescent="0.25">
      <c r="A6412" s="81"/>
      <c r="B6412" s="81"/>
    </row>
    <row r="6413" spans="1:2" ht="41.25" customHeight="1" x14ac:dyDescent="0.25">
      <c r="A6413" s="81"/>
      <c r="B6413" s="81"/>
    </row>
    <row r="6414" spans="1:2" ht="41.25" customHeight="1" x14ac:dyDescent="0.25">
      <c r="A6414" s="81"/>
      <c r="B6414" s="81"/>
    </row>
    <row r="6415" spans="1:2" ht="41.25" customHeight="1" x14ac:dyDescent="0.25">
      <c r="A6415" s="81"/>
      <c r="B6415" s="81"/>
    </row>
    <row r="6416" spans="1:2" ht="41.25" customHeight="1" x14ac:dyDescent="0.25">
      <c r="A6416" s="81"/>
      <c r="B6416" s="81"/>
    </row>
    <row r="6417" spans="1:2" ht="41.25" customHeight="1" x14ac:dyDescent="0.25">
      <c r="A6417" s="81"/>
      <c r="B6417" s="81"/>
    </row>
    <row r="6418" spans="1:2" ht="41.25" customHeight="1" x14ac:dyDescent="0.25">
      <c r="A6418" s="81"/>
      <c r="B6418" s="81"/>
    </row>
    <row r="6419" spans="1:2" ht="41.25" customHeight="1" x14ac:dyDescent="0.25">
      <c r="A6419" s="81"/>
      <c r="B6419" s="81"/>
    </row>
    <row r="6420" spans="1:2" ht="41.25" customHeight="1" x14ac:dyDescent="0.25">
      <c r="A6420" s="81"/>
      <c r="B6420" s="81"/>
    </row>
    <row r="6421" spans="1:2" ht="41.25" customHeight="1" x14ac:dyDescent="0.25">
      <c r="A6421" s="81"/>
      <c r="B6421" s="81"/>
    </row>
    <row r="6422" spans="1:2" ht="41.25" customHeight="1" x14ac:dyDescent="0.25">
      <c r="A6422" s="81"/>
      <c r="B6422" s="81"/>
    </row>
    <row r="6423" spans="1:2" ht="41.25" customHeight="1" x14ac:dyDescent="0.25">
      <c r="A6423" s="81"/>
      <c r="B6423" s="81"/>
    </row>
    <row r="6424" spans="1:2" ht="41.25" customHeight="1" x14ac:dyDescent="0.25">
      <c r="A6424" s="81"/>
      <c r="B6424" s="81"/>
    </row>
    <row r="6425" spans="1:2" ht="41.25" customHeight="1" x14ac:dyDescent="0.25">
      <c r="A6425" s="81"/>
      <c r="B6425" s="81"/>
    </row>
    <row r="6426" spans="1:2" ht="41.25" customHeight="1" x14ac:dyDescent="0.25">
      <c r="A6426" s="81"/>
      <c r="B6426" s="81"/>
    </row>
    <row r="6427" spans="1:2" ht="41.25" customHeight="1" x14ac:dyDescent="0.25">
      <c r="A6427" s="81"/>
      <c r="B6427" s="81"/>
    </row>
    <row r="6428" spans="1:2" ht="41.25" customHeight="1" x14ac:dyDescent="0.25">
      <c r="A6428" s="81"/>
      <c r="B6428" s="81"/>
    </row>
    <row r="6429" spans="1:2" ht="41.25" customHeight="1" x14ac:dyDescent="0.25">
      <c r="A6429" s="81"/>
      <c r="B6429" s="81"/>
    </row>
    <row r="6430" spans="1:2" ht="41.25" customHeight="1" x14ac:dyDescent="0.25">
      <c r="A6430" s="81"/>
      <c r="B6430" s="81"/>
    </row>
    <row r="6431" spans="1:2" ht="41.25" customHeight="1" x14ac:dyDescent="0.25">
      <c r="A6431" s="81"/>
      <c r="B6431" s="81"/>
    </row>
    <row r="6432" spans="1:2" ht="41.25" customHeight="1" x14ac:dyDescent="0.25">
      <c r="A6432" s="81"/>
      <c r="B6432" s="81"/>
    </row>
    <row r="6433" spans="1:2" ht="41.25" customHeight="1" x14ac:dyDescent="0.25">
      <c r="A6433" s="81"/>
      <c r="B6433" s="81"/>
    </row>
    <row r="6434" spans="1:2" ht="41.25" customHeight="1" x14ac:dyDescent="0.25">
      <c r="A6434" s="81"/>
      <c r="B6434" s="81"/>
    </row>
    <row r="6435" spans="1:2" ht="41.25" customHeight="1" x14ac:dyDescent="0.25">
      <c r="A6435" s="81"/>
      <c r="B6435" s="81"/>
    </row>
    <row r="6436" spans="1:2" ht="41.25" customHeight="1" x14ac:dyDescent="0.25">
      <c r="A6436" s="81"/>
      <c r="B6436" s="81"/>
    </row>
    <row r="6437" spans="1:2" ht="41.25" customHeight="1" x14ac:dyDescent="0.25">
      <c r="A6437" s="81"/>
      <c r="B6437" s="81"/>
    </row>
    <row r="6438" spans="1:2" ht="41.25" customHeight="1" x14ac:dyDescent="0.25">
      <c r="A6438" s="81"/>
      <c r="B6438" s="81"/>
    </row>
    <row r="6439" spans="1:2" ht="41.25" customHeight="1" x14ac:dyDescent="0.25">
      <c r="A6439" s="81"/>
      <c r="B6439" s="81"/>
    </row>
    <row r="6440" spans="1:2" ht="41.25" customHeight="1" x14ac:dyDescent="0.25">
      <c r="A6440" s="81"/>
      <c r="B6440" s="81"/>
    </row>
    <row r="6441" spans="1:2" ht="41.25" customHeight="1" x14ac:dyDescent="0.25">
      <c r="A6441" s="81"/>
      <c r="B6441" s="81"/>
    </row>
    <row r="6442" spans="1:2" ht="41.25" customHeight="1" x14ac:dyDescent="0.25">
      <c r="A6442" s="81"/>
      <c r="B6442" s="81"/>
    </row>
    <row r="6443" spans="1:2" ht="41.25" customHeight="1" x14ac:dyDescent="0.25">
      <c r="A6443" s="81"/>
      <c r="B6443" s="81"/>
    </row>
    <row r="6444" spans="1:2" ht="41.25" customHeight="1" x14ac:dyDescent="0.25">
      <c r="A6444" s="81"/>
      <c r="B6444" s="81"/>
    </row>
    <row r="6445" spans="1:2" ht="41.25" customHeight="1" x14ac:dyDescent="0.25">
      <c r="A6445" s="81"/>
      <c r="B6445" s="81"/>
    </row>
    <row r="6446" spans="1:2" ht="41.25" customHeight="1" x14ac:dyDescent="0.25">
      <c r="A6446" s="81"/>
      <c r="B6446" s="81"/>
    </row>
    <row r="6447" spans="1:2" ht="41.25" customHeight="1" x14ac:dyDescent="0.25">
      <c r="A6447" s="81"/>
      <c r="B6447" s="81"/>
    </row>
    <row r="6448" spans="1:2" ht="41.25" customHeight="1" x14ac:dyDescent="0.25">
      <c r="A6448" s="81"/>
      <c r="B6448" s="81"/>
    </row>
    <row r="6449" spans="1:2" ht="41.25" customHeight="1" x14ac:dyDescent="0.25">
      <c r="A6449" s="81"/>
      <c r="B6449" s="81"/>
    </row>
    <row r="6450" spans="1:2" ht="41.25" customHeight="1" x14ac:dyDescent="0.25">
      <c r="A6450" s="81"/>
      <c r="B6450" s="81"/>
    </row>
    <row r="6451" spans="1:2" ht="41.25" customHeight="1" x14ac:dyDescent="0.25">
      <c r="A6451" s="81"/>
      <c r="B6451" s="81"/>
    </row>
    <row r="6452" spans="1:2" ht="41.25" customHeight="1" x14ac:dyDescent="0.25">
      <c r="A6452" s="81"/>
      <c r="B6452" s="81"/>
    </row>
    <row r="6453" spans="1:2" ht="41.25" customHeight="1" x14ac:dyDescent="0.25">
      <c r="A6453" s="81"/>
      <c r="B6453" s="81"/>
    </row>
    <row r="6454" spans="1:2" ht="41.25" customHeight="1" x14ac:dyDescent="0.25">
      <c r="A6454" s="81"/>
      <c r="B6454" s="81"/>
    </row>
    <row r="6455" spans="1:2" ht="41.25" customHeight="1" x14ac:dyDescent="0.25">
      <c r="A6455" s="81"/>
      <c r="B6455" s="81"/>
    </row>
    <row r="6456" spans="1:2" ht="41.25" customHeight="1" x14ac:dyDescent="0.25">
      <c r="A6456" s="81"/>
      <c r="B6456" s="81"/>
    </row>
    <row r="6457" spans="1:2" ht="41.25" customHeight="1" x14ac:dyDescent="0.25">
      <c r="A6457" s="81"/>
      <c r="B6457" s="81"/>
    </row>
    <row r="6458" spans="1:2" ht="41.25" customHeight="1" x14ac:dyDescent="0.25">
      <c r="A6458" s="81"/>
      <c r="B6458" s="81"/>
    </row>
    <row r="6459" spans="1:2" ht="41.25" customHeight="1" x14ac:dyDescent="0.25">
      <c r="A6459" s="81"/>
      <c r="B6459" s="81"/>
    </row>
    <row r="6460" spans="1:2" ht="41.25" customHeight="1" x14ac:dyDescent="0.25">
      <c r="A6460" s="81"/>
      <c r="B6460" s="81"/>
    </row>
    <row r="6461" spans="1:2" ht="41.25" customHeight="1" x14ac:dyDescent="0.25">
      <c r="A6461" s="81"/>
      <c r="B6461" s="81"/>
    </row>
    <row r="6462" spans="1:2" ht="41.25" customHeight="1" x14ac:dyDescent="0.25">
      <c r="A6462" s="81"/>
      <c r="B6462" s="81"/>
    </row>
    <row r="6463" spans="1:2" ht="41.25" customHeight="1" x14ac:dyDescent="0.25">
      <c r="A6463" s="81"/>
      <c r="B6463" s="81"/>
    </row>
    <row r="6464" spans="1:2" ht="41.25" customHeight="1" x14ac:dyDescent="0.25">
      <c r="A6464" s="81"/>
      <c r="B6464" s="81"/>
    </row>
    <row r="6465" spans="1:2" ht="41.25" customHeight="1" x14ac:dyDescent="0.25">
      <c r="A6465" s="81"/>
      <c r="B6465" s="81"/>
    </row>
    <row r="6466" spans="1:2" ht="41.25" customHeight="1" x14ac:dyDescent="0.25">
      <c r="A6466" s="81"/>
      <c r="B6466" s="81"/>
    </row>
    <row r="6467" spans="1:2" ht="41.25" customHeight="1" x14ac:dyDescent="0.25">
      <c r="A6467" s="81"/>
      <c r="B6467" s="81"/>
    </row>
    <row r="6468" spans="1:2" ht="41.25" customHeight="1" x14ac:dyDescent="0.25">
      <c r="A6468" s="81"/>
      <c r="B6468" s="81"/>
    </row>
    <row r="6469" spans="1:2" ht="41.25" customHeight="1" x14ac:dyDescent="0.25">
      <c r="A6469" s="81"/>
      <c r="B6469" s="81"/>
    </row>
    <row r="6470" spans="1:2" ht="41.25" customHeight="1" x14ac:dyDescent="0.25">
      <c r="A6470" s="81"/>
      <c r="B6470" s="81"/>
    </row>
    <row r="6471" spans="1:2" ht="41.25" customHeight="1" x14ac:dyDescent="0.25">
      <c r="A6471" s="81"/>
      <c r="B6471" s="81"/>
    </row>
    <row r="6472" spans="1:2" ht="41.25" customHeight="1" x14ac:dyDescent="0.25">
      <c r="A6472" s="81"/>
      <c r="B6472" s="81"/>
    </row>
    <row r="6473" spans="1:2" ht="41.25" customHeight="1" x14ac:dyDescent="0.25">
      <c r="A6473" s="81"/>
      <c r="B6473" s="81"/>
    </row>
    <row r="6474" spans="1:2" ht="41.25" customHeight="1" x14ac:dyDescent="0.25">
      <c r="A6474" s="81"/>
      <c r="B6474" s="81"/>
    </row>
    <row r="6475" spans="1:2" ht="41.25" customHeight="1" x14ac:dyDescent="0.25">
      <c r="A6475" s="81"/>
      <c r="B6475" s="81"/>
    </row>
    <row r="6476" spans="1:2" ht="41.25" customHeight="1" x14ac:dyDescent="0.25">
      <c r="A6476" s="81"/>
      <c r="B6476" s="81"/>
    </row>
    <row r="6477" spans="1:2" ht="41.25" customHeight="1" x14ac:dyDescent="0.25">
      <c r="A6477" s="81"/>
      <c r="B6477" s="81"/>
    </row>
    <row r="6478" spans="1:2" ht="41.25" customHeight="1" x14ac:dyDescent="0.25">
      <c r="A6478" s="81"/>
      <c r="B6478" s="81"/>
    </row>
    <row r="6479" spans="1:2" ht="41.25" customHeight="1" x14ac:dyDescent="0.25">
      <c r="A6479" s="81"/>
      <c r="B6479" s="81"/>
    </row>
    <row r="6480" spans="1:2" ht="41.25" customHeight="1" x14ac:dyDescent="0.25">
      <c r="A6480" s="81"/>
      <c r="B6480" s="81"/>
    </row>
    <row r="6481" spans="1:2" ht="41.25" customHeight="1" x14ac:dyDescent="0.25">
      <c r="A6481" s="81"/>
      <c r="B6481" s="81"/>
    </row>
    <row r="6482" spans="1:2" ht="41.25" customHeight="1" x14ac:dyDescent="0.25">
      <c r="A6482" s="81"/>
      <c r="B6482" s="81"/>
    </row>
    <row r="6483" spans="1:2" ht="41.25" customHeight="1" x14ac:dyDescent="0.25">
      <c r="A6483" s="81"/>
      <c r="B6483" s="81"/>
    </row>
    <row r="6484" spans="1:2" ht="41.25" customHeight="1" x14ac:dyDescent="0.25">
      <c r="A6484" s="81"/>
      <c r="B6484" s="81"/>
    </row>
    <row r="6485" spans="1:2" ht="41.25" customHeight="1" x14ac:dyDescent="0.25">
      <c r="A6485" s="81"/>
      <c r="B6485" s="81"/>
    </row>
    <row r="6486" spans="1:2" ht="41.25" customHeight="1" x14ac:dyDescent="0.25">
      <c r="A6486" s="81"/>
      <c r="B6486" s="81"/>
    </row>
    <row r="6487" spans="1:2" ht="41.25" customHeight="1" x14ac:dyDescent="0.25">
      <c r="A6487" s="81"/>
      <c r="B6487" s="81"/>
    </row>
    <row r="6488" spans="1:2" ht="41.25" customHeight="1" x14ac:dyDescent="0.25">
      <c r="A6488" s="81"/>
      <c r="B6488" s="81"/>
    </row>
    <row r="6489" spans="1:2" ht="41.25" customHeight="1" x14ac:dyDescent="0.25">
      <c r="A6489" s="81"/>
      <c r="B6489" s="81"/>
    </row>
    <row r="6490" spans="1:2" ht="41.25" customHeight="1" x14ac:dyDescent="0.25">
      <c r="A6490" s="81"/>
      <c r="B6490" s="81"/>
    </row>
    <row r="6491" spans="1:2" ht="41.25" customHeight="1" x14ac:dyDescent="0.25">
      <c r="A6491" s="81"/>
      <c r="B6491" s="81"/>
    </row>
    <row r="6492" spans="1:2" ht="41.25" customHeight="1" x14ac:dyDescent="0.25">
      <c r="A6492" s="81"/>
      <c r="B6492" s="81"/>
    </row>
    <row r="6493" spans="1:2" ht="41.25" customHeight="1" x14ac:dyDescent="0.25">
      <c r="A6493" s="81"/>
      <c r="B6493" s="81"/>
    </row>
    <row r="6494" spans="1:2" ht="41.25" customHeight="1" x14ac:dyDescent="0.25">
      <c r="A6494" s="81"/>
      <c r="B6494" s="81"/>
    </row>
    <row r="6495" spans="1:2" ht="41.25" customHeight="1" x14ac:dyDescent="0.25">
      <c r="A6495" s="81"/>
      <c r="B6495" s="81"/>
    </row>
    <row r="6496" spans="1:2" ht="41.25" customHeight="1" x14ac:dyDescent="0.25">
      <c r="A6496" s="81"/>
      <c r="B6496" s="81"/>
    </row>
    <row r="6497" spans="1:2" ht="41.25" customHeight="1" x14ac:dyDescent="0.25">
      <c r="A6497" s="81"/>
      <c r="B6497" s="81"/>
    </row>
    <row r="6498" spans="1:2" ht="41.25" customHeight="1" x14ac:dyDescent="0.25">
      <c r="A6498" s="81"/>
      <c r="B6498" s="81"/>
    </row>
    <row r="6499" spans="1:2" ht="41.25" customHeight="1" x14ac:dyDescent="0.25">
      <c r="A6499" s="81"/>
      <c r="B6499" s="81"/>
    </row>
    <row r="6500" spans="1:2" ht="41.25" customHeight="1" x14ac:dyDescent="0.25">
      <c r="A6500" s="81"/>
      <c r="B6500" s="81"/>
    </row>
    <row r="6501" spans="1:2" ht="41.25" customHeight="1" x14ac:dyDescent="0.25">
      <c r="A6501" s="81"/>
      <c r="B6501" s="81"/>
    </row>
    <row r="6502" spans="1:2" ht="41.25" customHeight="1" x14ac:dyDescent="0.25">
      <c r="A6502" s="81"/>
      <c r="B6502" s="81"/>
    </row>
    <row r="6503" spans="1:2" ht="41.25" customHeight="1" x14ac:dyDescent="0.25">
      <c r="A6503" s="81"/>
      <c r="B6503" s="81"/>
    </row>
    <row r="6504" spans="1:2" ht="41.25" customHeight="1" x14ac:dyDescent="0.25">
      <c r="A6504" s="81"/>
      <c r="B6504" s="81"/>
    </row>
    <row r="6505" spans="1:2" ht="41.25" customHeight="1" x14ac:dyDescent="0.25">
      <c r="A6505" s="81"/>
      <c r="B6505" s="81"/>
    </row>
    <row r="6506" spans="1:2" ht="41.25" customHeight="1" x14ac:dyDescent="0.25">
      <c r="A6506" s="81"/>
      <c r="B6506" s="81"/>
    </row>
    <row r="6507" spans="1:2" ht="41.25" customHeight="1" x14ac:dyDescent="0.25">
      <c r="A6507" s="81"/>
      <c r="B6507" s="81"/>
    </row>
    <row r="6508" spans="1:2" ht="41.25" customHeight="1" x14ac:dyDescent="0.25">
      <c r="A6508" s="81"/>
      <c r="B6508" s="81"/>
    </row>
    <row r="6509" spans="1:2" ht="41.25" customHeight="1" x14ac:dyDescent="0.25">
      <c r="A6509" s="81"/>
      <c r="B6509" s="81"/>
    </row>
    <row r="6510" spans="1:2" ht="41.25" customHeight="1" x14ac:dyDescent="0.25">
      <c r="A6510" s="81"/>
      <c r="B6510" s="81"/>
    </row>
    <row r="6511" spans="1:2" ht="41.25" customHeight="1" x14ac:dyDescent="0.25">
      <c r="A6511" s="81"/>
      <c r="B6511" s="81"/>
    </row>
    <row r="6512" spans="1:2" ht="41.25" customHeight="1" x14ac:dyDescent="0.25">
      <c r="A6512" s="81"/>
      <c r="B6512" s="81"/>
    </row>
    <row r="6513" spans="1:2" ht="41.25" customHeight="1" x14ac:dyDescent="0.25">
      <c r="A6513" s="81"/>
      <c r="B6513" s="81"/>
    </row>
    <row r="6514" spans="1:2" ht="41.25" customHeight="1" x14ac:dyDescent="0.25">
      <c r="A6514" s="81"/>
      <c r="B6514" s="81"/>
    </row>
    <row r="6515" spans="1:2" ht="41.25" customHeight="1" x14ac:dyDescent="0.25">
      <c r="A6515" s="81"/>
      <c r="B6515" s="81"/>
    </row>
    <row r="6516" spans="1:2" ht="41.25" customHeight="1" x14ac:dyDescent="0.25">
      <c r="A6516" s="81"/>
      <c r="B6516" s="81"/>
    </row>
    <row r="6517" spans="1:2" ht="41.25" customHeight="1" x14ac:dyDescent="0.25">
      <c r="A6517" s="81"/>
      <c r="B6517" s="81"/>
    </row>
    <row r="6518" spans="1:2" ht="41.25" customHeight="1" x14ac:dyDescent="0.25">
      <c r="A6518" s="81"/>
      <c r="B6518" s="81"/>
    </row>
    <row r="6519" spans="1:2" ht="41.25" customHeight="1" x14ac:dyDescent="0.25">
      <c r="A6519" s="81"/>
      <c r="B6519" s="81"/>
    </row>
    <row r="6520" spans="1:2" ht="41.25" customHeight="1" x14ac:dyDescent="0.25">
      <c r="A6520" s="81"/>
      <c r="B6520" s="81"/>
    </row>
    <row r="6521" spans="1:2" ht="41.25" customHeight="1" x14ac:dyDescent="0.25">
      <c r="A6521" s="81"/>
      <c r="B6521" s="81"/>
    </row>
    <row r="6522" spans="1:2" ht="41.25" customHeight="1" x14ac:dyDescent="0.25">
      <c r="A6522" s="81"/>
      <c r="B6522" s="81"/>
    </row>
    <row r="6523" spans="1:2" ht="41.25" customHeight="1" x14ac:dyDescent="0.25">
      <c r="A6523" s="81"/>
      <c r="B6523" s="81"/>
    </row>
    <row r="6524" spans="1:2" ht="41.25" customHeight="1" x14ac:dyDescent="0.25">
      <c r="A6524" s="81"/>
      <c r="B6524" s="81"/>
    </row>
    <row r="6525" spans="1:2" ht="41.25" customHeight="1" x14ac:dyDescent="0.25">
      <c r="A6525" s="81"/>
      <c r="B6525" s="81"/>
    </row>
    <row r="6526" spans="1:2" ht="41.25" customHeight="1" x14ac:dyDescent="0.25">
      <c r="A6526" s="81"/>
      <c r="B6526" s="81"/>
    </row>
    <row r="6527" spans="1:2" ht="41.25" customHeight="1" x14ac:dyDescent="0.25">
      <c r="A6527" s="81"/>
      <c r="B6527" s="81"/>
    </row>
    <row r="6528" spans="1:2" ht="41.25" customHeight="1" x14ac:dyDescent="0.25">
      <c r="A6528" s="81"/>
      <c r="B6528" s="81"/>
    </row>
    <row r="6529" spans="1:2" ht="41.25" customHeight="1" x14ac:dyDescent="0.25">
      <c r="A6529" s="81"/>
      <c r="B6529" s="81"/>
    </row>
    <row r="6530" spans="1:2" ht="41.25" customHeight="1" x14ac:dyDescent="0.25">
      <c r="A6530" s="81"/>
      <c r="B6530" s="81"/>
    </row>
    <row r="6531" spans="1:2" ht="41.25" customHeight="1" x14ac:dyDescent="0.25">
      <c r="A6531" s="81"/>
      <c r="B6531" s="81"/>
    </row>
    <row r="6532" spans="1:2" ht="41.25" customHeight="1" x14ac:dyDescent="0.25">
      <c r="A6532" s="81"/>
      <c r="B6532" s="81"/>
    </row>
    <row r="6533" spans="1:2" ht="41.25" customHeight="1" x14ac:dyDescent="0.25">
      <c r="A6533" s="81"/>
      <c r="B6533" s="81"/>
    </row>
    <row r="6534" spans="1:2" ht="41.25" customHeight="1" x14ac:dyDescent="0.25">
      <c r="A6534" s="81"/>
      <c r="B6534" s="81"/>
    </row>
    <row r="6535" spans="1:2" ht="41.25" customHeight="1" x14ac:dyDescent="0.25">
      <c r="A6535" s="81"/>
      <c r="B6535" s="81"/>
    </row>
    <row r="6536" spans="1:2" ht="41.25" customHeight="1" x14ac:dyDescent="0.25">
      <c r="A6536" s="81"/>
      <c r="B6536" s="81"/>
    </row>
    <row r="6537" spans="1:2" ht="41.25" customHeight="1" x14ac:dyDescent="0.25">
      <c r="A6537" s="81"/>
      <c r="B6537" s="81"/>
    </row>
    <row r="6538" spans="1:2" ht="41.25" customHeight="1" x14ac:dyDescent="0.25">
      <c r="A6538" s="81"/>
      <c r="B6538" s="81"/>
    </row>
    <row r="6539" spans="1:2" ht="41.25" customHeight="1" x14ac:dyDescent="0.25">
      <c r="A6539" s="81"/>
      <c r="B6539" s="81"/>
    </row>
    <row r="6540" spans="1:2" ht="41.25" customHeight="1" x14ac:dyDescent="0.25">
      <c r="A6540" s="81"/>
      <c r="B6540" s="81"/>
    </row>
    <row r="6541" spans="1:2" ht="41.25" customHeight="1" x14ac:dyDescent="0.25">
      <c r="A6541" s="81"/>
      <c r="B6541" s="81"/>
    </row>
    <row r="6542" spans="1:2" ht="41.25" customHeight="1" x14ac:dyDescent="0.25">
      <c r="A6542" s="81"/>
      <c r="B6542" s="81"/>
    </row>
    <row r="6543" spans="1:2" ht="41.25" customHeight="1" x14ac:dyDescent="0.25">
      <c r="A6543" s="81"/>
      <c r="B6543" s="81"/>
    </row>
    <row r="6544" spans="1:2" ht="41.25" customHeight="1" x14ac:dyDescent="0.25">
      <c r="A6544" s="81"/>
      <c r="B6544" s="81"/>
    </row>
    <row r="6545" spans="1:2" ht="41.25" customHeight="1" x14ac:dyDescent="0.25">
      <c r="A6545" s="81"/>
      <c r="B6545" s="81"/>
    </row>
    <row r="6546" spans="1:2" ht="41.25" customHeight="1" x14ac:dyDescent="0.25">
      <c r="A6546" s="81"/>
      <c r="B6546" s="81"/>
    </row>
    <row r="6547" spans="1:2" ht="41.25" customHeight="1" x14ac:dyDescent="0.25">
      <c r="A6547" s="81"/>
      <c r="B6547" s="81"/>
    </row>
    <row r="6548" spans="1:2" ht="41.25" customHeight="1" x14ac:dyDescent="0.25">
      <c r="A6548" s="81"/>
      <c r="B6548" s="81"/>
    </row>
    <row r="6549" spans="1:2" ht="41.25" customHeight="1" x14ac:dyDescent="0.25">
      <c r="A6549" s="81"/>
      <c r="B6549" s="81"/>
    </row>
    <row r="6550" spans="1:2" ht="41.25" customHeight="1" x14ac:dyDescent="0.25">
      <c r="A6550" s="81"/>
      <c r="B6550" s="81"/>
    </row>
    <row r="6551" spans="1:2" ht="41.25" customHeight="1" x14ac:dyDescent="0.25">
      <c r="A6551" s="81"/>
      <c r="B6551" s="81"/>
    </row>
    <row r="6552" spans="1:2" ht="41.25" customHeight="1" x14ac:dyDescent="0.25">
      <c r="A6552" s="81"/>
      <c r="B6552" s="81"/>
    </row>
    <row r="6553" spans="1:2" ht="41.25" customHeight="1" x14ac:dyDescent="0.25">
      <c r="A6553" s="81"/>
      <c r="B6553" s="81"/>
    </row>
    <row r="6554" spans="1:2" ht="41.25" customHeight="1" x14ac:dyDescent="0.25">
      <c r="A6554" s="81"/>
      <c r="B6554" s="81"/>
    </row>
    <row r="6555" spans="1:2" ht="41.25" customHeight="1" x14ac:dyDescent="0.25">
      <c r="A6555" s="81"/>
      <c r="B6555" s="81"/>
    </row>
    <row r="6556" spans="1:2" ht="41.25" customHeight="1" x14ac:dyDescent="0.25">
      <c r="A6556" s="81"/>
      <c r="B6556" s="81"/>
    </row>
    <row r="6557" spans="1:2" ht="41.25" customHeight="1" x14ac:dyDescent="0.25">
      <c r="A6557" s="81"/>
      <c r="B6557" s="81"/>
    </row>
    <row r="6558" spans="1:2" ht="41.25" customHeight="1" x14ac:dyDescent="0.25">
      <c r="A6558" s="81"/>
      <c r="B6558" s="81"/>
    </row>
    <row r="6559" spans="1:2" ht="41.25" customHeight="1" x14ac:dyDescent="0.25">
      <c r="A6559" s="81"/>
      <c r="B6559" s="81"/>
    </row>
    <row r="6560" spans="1:2" ht="41.25" customHeight="1" x14ac:dyDescent="0.25">
      <c r="A6560" s="81"/>
      <c r="B6560" s="81"/>
    </row>
    <row r="6561" spans="1:2" ht="41.25" customHeight="1" x14ac:dyDescent="0.25">
      <c r="A6561" s="81"/>
      <c r="B6561" s="81"/>
    </row>
    <row r="6562" spans="1:2" ht="41.25" customHeight="1" x14ac:dyDescent="0.25">
      <c r="A6562" s="81"/>
      <c r="B6562" s="81"/>
    </row>
    <row r="6563" spans="1:2" ht="41.25" customHeight="1" x14ac:dyDescent="0.25">
      <c r="A6563" s="81"/>
      <c r="B6563" s="81"/>
    </row>
    <row r="6564" spans="1:2" ht="41.25" customHeight="1" x14ac:dyDescent="0.25">
      <c r="A6564" s="81"/>
      <c r="B6564" s="81"/>
    </row>
    <row r="6565" spans="1:2" ht="41.25" customHeight="1" x14ac:dyDescent="0.25">
      <c r="A6565" s="81"/>
      <c r="B6565" s="81"/>
    </row>
    <row r="6566" spans="1:2" ht="41.25" customHeight="1" x14ac:dyDescent="0.25">
      <c r="A6566" s="81"/>
      <c r="B6566" s="81"/>
    </row>
    <row r="6567" spans="1:2" ht="41.25" customHeight="1" x14ac:dyDescent="0.25">
      <c r="A6567" s="81"/>
      <c r="B6567" s="81"/>
    </row>
    <row r="6568" spans="1:2" ht="41.25" customHeight="1" x14ac:dyDescent="0.25">
      <c r="A6568" s="81"/>
      <c r="B6568" s="81"/>
    </row>
    <row r="6569" spans="1:2" ht="41.25" customHeight="1" x14ac:dyDescent="0.25">
      <c r="A6569" s="81"/>
      <c r="B6569" s="81"/>
    </row>
    <row r="6570" spans="1:2" ht="41.25" customHeight="1" x14ac:dyDescent="0.25">
      <c r="A6570" s="81"/>
      <c r="B6570" s="81"/>
    </row>
    <row r="6571" spans="1:2" ht="41.25" customHeight="1" x14ac:dyDescent="0.25">
      <c r="A6571" s="81"/>
      <c r="B6571" s="81"/>
    </row>
    <row r="6572" spans="1:2" ht="41.25" customHeight="1" x14ac:dyDescent="0.25">
      <c r="A6572" s="81"/>
      <c r="B6572" s="81"/>
    </row>
    <row r="6573" spans="1:2" ht="41.25" customHeight="1" x14ac:dyDescent="0.25">
      <c r="A6573" s="81"/>
      <c r="B6573" s="81"/>
    </row>
    <row r="6574" spans="1:2" ht="41.25" customHeight="1" x14ac:dyDescent="0.25">
      <c r="A6574" s="81"/>
      <c r="B6574" s="81"/>
    </row>
    <row r="6575" spans="1:2" ht="41.25" customHeight="1" x14ac:dyDescent="0.25">
      <c r="A6575" s="81"/>
      <c r="B6575" s="81"/>
    </row>
    <row r="6576" spans="1:2" ht="41.25" customHeight="1" x14ac:dyDescent="0.25">
      <c r="A6576" s="81"/>
      <c r="B6576" s="81"/>
    </row>
    <row r="6577" spans="1:2" ht="41.25" customHeight="1" x14ac:dyDescent="0.25">
      <c r="A6577" s="81"/>
      <c r="B6577" s="81"/>
    </row>
    <row r="6578" spans="1:2" ht="41.25" customHeight="1" x14ac:dyDescent="0.25">
      <c r="A6578" s="81"/>
      <c r="B6578" s="81"/>
    </row>
    <row r="6579" spans="1:2" ht="41.25" customHeight="1" x14ac:dyDescent="0.25">
      <c r="A6579" s="81"/>
      <c r="B6579" s="81"/>
    </row>
    <row r="6580" spans="1:2" ht="41.25" customHeight="1" x14ac:dyDescent="0.25">
      <c r="A6580" s="81"/>
      <c r="B6580" s="81"/>
    </row>
    <row r="6581" spans="1:2" ht="41.25" customHeight="1" x14ac:dyDescent="0.25">
      <c r="A6581" s="81"/>
      <c r="B6581" s="81"/>
    </row>
    <row r="6582" spans="1:2" ht="41.25" customHeight="1" x14ac:dyDescent="0.25">
      <c r="A6582" s="81"/>
      <c r="B6582" s="81"/>
    </row>
    <row r="6583" spans="1:2" ht="41.25" customHeight="1" x14ac:dyDescent="0.25">
      <c r="A6583" s="81"/>
      <c r="B6583" s="81"/>
    </row>
    <row r="6584" spans="1:2" ht="41.25" customHeight="1" x14ac:dyDescent="0.25">
      <c r="A6584" s="81"/>
      <c r="B6584" s="81"/>
    </row>
    <row r="6585" spans="1:2" ht="41.25" customHeight="1" x14ac:dyDescent="0.25">
      <c r="A6585" s="81"/>
      <c r="B6585" s="81"/>
    </row>
    <row r="6586" spans="1:2" ht="41.25" customHeight="1" x14ac:dyDescent="0.25">
      <c r="A6586" s="81"/>
      <c r="B6586" s="81"/>
    </row>
    <row r="6587" spans="1:2" ht="41.25" customHeight="1" x14ac:dyDescent="0.25">
      <c r="A6587" s="81"/>
      <c r="B6587" s="81"/>
    </row>
    <row r="6588" spans="1:2" ht="41.25" customHeight="1" x14ac:dyDescent="0.25">
      <c r="A6588" s="81"/>
      <c r="B6588" s="81"/>
    </row>
    <row r="6589" spans="1:2" ht="41.25" customHeight="1" x14ac:dyDescent="0.25">
      <c r="A6589" s="81"/>
      <c r="B6589" s="81"/>
    </row>
    <row r="6590" spans="1:2" ht="41.25" customHeight="1" x14ac:dyDescent="0.25">
      <c r="A6590" s="81"/>
      <c r="B6590" s="81"/>
    </row>
    <row r="6591" spans="1:2" ht="41.25" customHeight="1" x14ac:dyDescent="0.25">
      <c r="A6591" s="81"/>
      <c r="B6591" s="81"/>
    </row>
    <row r="6592" spans="1:2" ht="41.25" customHeight="1" x14ac:dyDescent="0.25">
      <c r="A6592" s="81"/>
      <c r="B6592" s="81"/>
    </row>
    <row r="6593" spans="1:2" ht="41.25" customHeight="1" x14ac:dyDescent="0.25">
      <c r="A6593" s="81"/>
      <c r="B6593" s="81"/>
    </row>
    <row r="6594" spans="1:2" ht="41.25" customHeight="1" x14ac:dyDescent="0.25">
      <c r="A6594" s="81"/>
      <c r="B6594" s="81"/>
    </row>
    <row r="6595" spans="1:2" ht="41.25" customHeight="1" x14ac:dyDescent="0.25">
      <c r="A6595" s="81"/>
      <c r="B6595" s="81"/>
    </row>
    <row r="6596" spans="1:2" ht="41.25" customHeight="1" x14ac:dyDescent="0.25">
      <c r="A6596" s="81"/>
      <c r="B6596" s="81"/>
    </row>
    <row r="6597" spans="1:2" ht="41.25" customHeight="1" x14ac:dyDescent="0.25">
      <c r="A6597" s="81"/>
      <c r="B6597" s="81"/>
    </row>
    <row r="6598" spans="1:2" ht="41.25" customHeight="1" x14ac:dyDescent="0.25">
      <c r="A6598" s="81"/>
      <c r="B6598" s="81"/>
    </row>
    <row r="6599" spans="1:2" ht="41.25" customHeight="1" x14ac:dyDescent="0.25">
      <c r="A6599" s="81"/>
      <c r="B6599" s="81"/>
    </row>
    <row r="6600" spans="1:2" ht="41.25" customHeight="1" x14ac:dyDescent="0.25">
      <c r="A6600" s="81"/>
      <c r="B6600" s="81"/>
    </row>
    <row r="6601" spans="1:2" ht="41.25" customHeight="1" x14ac:dyDescent="0.25">
      <c r="A6601" s="81"/>
      <c r="B6601" s="81"/>
    </row>
    <row r="6602" spans="1:2" ht="41.25" customHeight="1" x14ac:dyDescent="0.25">
      <c r="A6602" s="81"/>
      <c r="B6602" s="81"/>
    </row>
    <row r="6603" spans="1:2" ht="41.25" customHeight="1" x14ac:dyDescent="0.25">
      <c r="A6603" s="81"/>
      <c r="B6603" s="81"/>
    </row>
    <row r="6604" spans="1:2" ht="41.25" customHeight="1" x14ac:dyDescent="0.25">
      <c r="A6604" s="81"/>
      <c r="B6604" s="81"/>
    </row>
    <row r="6605" spans="1:2" ht="41.25" customHeight="1" x14ac:dyDescent="0.25">
      <c r="A6605" s="81"/>
      <c r="B6605" s="81"/>
    </row>
    <row r="6606" spans="1:2" ht="41.25" customHeight="1" x14ac:dyDescent="0.25">
      <c r="A6606" s="81"/>
      <c r="B6606" s="81"/>
    </row>
    <row r="6607" spans="1:2" ht="41.25" customHeight="1" x14ac:dyDescent="0.25">
      <c r="A6607" s="81"/>
      <c r="B6607" s="81"/>
    </row>
    <row r="6608" spans="1:2" ht="41.25" customHeight="1" x14ac:dyDescent="0.25">
      <c r="A6608" s="81"/>
      <c r="B6608" s="81"/>
    </row>
    <row r="6609" spans="1:2" ht="41.25" customHeight="1" x14ac:dyDescent="0.25">
      <c r="A6609" s="81"/>
      <c r="B6609" s="81"/>
    </row>
    <row r="6610" spans="1:2" ht="41.25" customHeight="1" x14ac:dyDescent="0.25">
      <c r="A6610" s="81"/>
      <c r="B6610" s="81"/>
    </row>
    <row r="6611" spans="1:2" ht="41.25" customHeight="1" x14ac:dyDescent="0.25">
      <c r="A6611" s="81"/>
      <c r="B6611" s="81"/>
    </row>
    <row r="6612" spans="1:2" ht="41.25" customHeight="1" x14ac:dyDescent="0.25">
      <c r="A6612" s="81"/>
      <c r="B6612" s="81"/>
    </row>
    <row r="6613" spans="1:2" ht="41.25" customHeight="1" x14ac:dyDescent="0.25">
      <c r="A6613" s="81"/>
      <c r="B6613" s="81"/>
    </row>
    <row r="6614" spans="1:2" ht="41.25" customHeight="1" x14ac:dyDescent="0.25">
      <c r="A6614" s="81"/>
      <c r="B6614" s="81"/>
    </row>
    <row r="6615" spans="1:2" ht="41.25" customHeight="1" x14ac:dyDescent="0.25">
      <c r="A6615" s="81"/>
      <c r="B6615" s="81"/>
    </row>
    <row r="6616" spans="1:2" ht="41.25" customHeight="1" x14ac:dyDescent="0.25">
      <c r="A6616" s="81"/>
      <c r="B6616" s="81"/>
    </row>
    <row r="6617" spans="1:2" ht="41.25" customHeight="1" x14ac:dyDescent="0.25">
      <c r="A6617" s="81"/>
      <c r="B6617" s="81"/>
    </row>
    <row r="6618" spans="1:2" ht="41.25" customHeight="1" x14ac:dyDescent="0.25">
      <c r="A6618" s="81"/>
      <c r="B6618" s="81"/>
    </row>
    <row r="6619" spans="1:2" ht="41.25" customHeight="1" x14ac:dyDescent="0.25">
      <c r="A6619" s="81"/>
      <c r="B6619" s="81"/>
    </row>
    <row r="6620" spans="1:2" ht="41.25" customHeight="1" x14ac:dyDescent="0.25">
      <c r="A6620" s="81"/>
      <c r="B6620" s="81"/>
    </row>
    <row r="6621" spans="1:2" ht="41.25" customHeight="1" x14ac:dyDescent="0.25">
      <c r="A6621" s="81"/>
      <c r="B6621" s="81"/>
    </row>
    <row r="6622" spans="1:2" ht="41.25" customHeight="1" x14ac:dyDescent="0.25">
      <c r="A6622" s="81"/>
      <c r="B6622" s="81"/>
    </row>
    <row r="6623" spans="1:2" ht="41.25" customHeight="1" x14ac:dyDescent="0.25">
      <c r="A6623" s="81"/>
      <c r="B6623" s="81"/>
    </row>
    <row r="6624" spans="1:2" ht="41.25" customHeight="1" x14ac:dyDescent="0.25">
      <c r="A6624" s="81"/>
      <c r="B6624" s="81"/>
    </row>
    <row r="6625" spans="1:2" ht="41.25" customHeight="1" x14ac:dyDescent="0.25">
      <c r="A6625" s="81"/>
      <c r="B6625" s="81"/>
    </row>
    <row r="6626" spans="1:2" ht="41.25" customHeight="1" x14ac:dyDescent="0.25">
      <c r="A6626" s="81"/>
      <c r="B6626" s="81"/>
    </row>
    <row r="6627" spans="1:2" ht="41.25" customHeight="1" x14ac:dyDescent="0.25">
      <c r="A6627" s="81"/>
      <c r="B6627" s="81"/>
    </row>
    <row r="6628" spans="1:2" ht="41.25" customHeight="1" x14ac:dyDescent="0.25">
      <c r="A6628" s="81"/>
      <c r="B6628" s="81"/>
    </row>
    <row r="6629" spans="1:2" ht="41.25" customHeight="1" x14ac:dyDescent="0.25">
      <c r="A6629" s="81"/>
      <c r="B6629" s="81"/>
    </row>
    <row r="6630" spans="1:2" ht="41.25" customHeight="1" x14ac:dyDescent="0.25">
      <c r="A6630" s="81"/>
      <c r="B6630" s="81"/>
    </row>
    <row r="6631" spans="1:2" ht="41.25" customHeight="1" x14ac:dyDescent="0.25">
      <c r="A6631" s="81"/>
      <c r="B6631" s="81"/>
    </row>
    <row r="6632" spans="1:2" ht="41.25" customHeight="1" x14ac:dyDescent="0.25">
      <c r="A6632" s="81"/>
      <c r="B6632" s="81"/>
    </row>
    <row r="6633" spans="1:2" ht="41.25" customHeight="1" x14ac:dyDescent="0.25">
      <c r="A6633" s="81"/>
      <c r="B6633" s="81"/>
    </row>
    <row r="6634" spans="1:2" ht="41.25" customHeight="1" x14ac:dyDescent="0.25">
      <c r="A6634" s="81"/>
      <c r="B6634" s="81"/>
    </row>
    <row r="6635" spans="1:2" ht="41.25" customHeight="1" x14ac:dyDescent="0.25">
      <c r="A6635" s="81"/>
      <c r="B6635" s="81"/>
    </row>
    <row r="6636" spans="1:2" ht="41.25" customHeight="1" x14ac:dyDescent="0.25">
      <c r="A6636" s="81"/>
      <c r="B6636" s="81"/>
    </row>
    <row r="6637" spans="1:2" ht="41.25" customHeight="1" x14ac:dyDescent="0.25">
      <c r="A6637" s="81"/>
      <c r="B6637" s="81"/>
    </row>
    <row r="6638" spans="1:2" ht="41.25" customHeight="1" x14ac:dyDescent="0.25">
      <c r="A6638" s="81"/>
      <c r="B6638" s="81"/>
    </row>
    <row r="6639" spans="1:2" ht="41.25" customHeight="1" x14ac:dyDescent="0.25">
      <c r="A6639" s="81"/>
      <c r="B6639" s="81"/>
    </row>
    <row r="6640" spans="1:2" ht="41.25" customHeight="1" x14ac:dyDescent="0.25">
      <c r="A6640" s="81"/>
      <c r="B6640" s="81"/>
    </row>
    <row r="6641" spans="1:2" ht="41.25" customHeight="1" x14ac:dyDescent="0.25">
      <c r="A6641" s="81"/>
      <c r="B6641" s="81"/>
    </row>
    <row r="6642" spans="1:2" ht="41.25" customHeight="1" x14ac:dyDescent="0.25">
      <c r="A6642" s="81"/>
      <c r="B6642" s="81"/>
    </row>
    <row r="6643" spans="1:2" ht="41.25" customHeight="1" x14ac:dyDescent="0.25">
      <c r="A6643" s="81"/>
      <c r="B6643" s="81"/>
    </row>
    <row r="6644" spans="1:2" ht="41.25" customHeight="1" x14ac:dyDescent="0.25">
      <c r="A6644" s="81"/>
      <c r="B6644" s="81"/>
    </row>
    <row r="6645" spans="1:2" ht="41.25" customHeight="1" x14ac:dyDescent="0.25">
      <c r="A6645" s="81"/>
      <c r="B6645" s="81"/>
    </row>
    <row r="6646" spans="1:2" ht="41.25" customHeight="1" x14ac:dyDescent="0.25">
      <c r="A6646" s="81"/>
      <c r="B6646" s="81"/>
    </row>
    <row r="6647" spans="1:2" ht="41.25" customHeight="1" x14ac:dyDescent="0.25">
      <c r="A6647" s="81"/>
      <c r="B6647" s="81"/>
    </row>
    <row r="6648" spans="1:2" ht="41.25" customHeight="1" x14ac:dyDescent="0.25">
      <c r="A6648" s="81"/>
      <c r="B6648" s="81"/>
    </row>
    <row r="6649" spans="1:2" ht="41.25" customHeight="1" x14ac:dyDescent="0.25">
      <c r="A6649" s="81"/>
      <c r="B6649" s="81"/>
    </row>
    <row r="6650" spans="1:2" ht="41.25" customHeight="1" x14ac:dyDescent="0.25">
      <c r="A6650" s="81"/>
      <c r="B6650" s="81"/>
    </row>
    <row r="6651" spans="1:2" ht="41.25" customHeight="1" x14ac:dyDescent="0.25">
      <c r="A6651" s="81"/>
      <c r="B6651" s="81"/>
    </row>
    <row r="6652" spans="1:2" ht="41.25" customHeight="1" x14ac:dyDescent="0.25">
      <c r="A6652" s="81"/>
      <c r="B6652" s="81"/>
    </row>
    <row r="6653" spans="1:2" ht="41.25" customHeight="1" x14ac:dyDescent="0.25">
      <c r="A6653" s="81"/>
      <c r="B6653" s="81"/>
    </row>
    <row r="6654" spans="1:2" ht="41.25" customHeight="1" x14ac:dyDescent="0.25">
      <c r="A6654" s="81"/>
      <c r="B6654" s="81"/>
    </row>
    <row r="6655" spans="1:2" ht="41.25" customHeight="1" x14ac:dyDescent="0.25">
      <c r="A6655" s="81"/>
      <c r="B6655" s="81"/>
    </row>
    <row r="6656" spans="1:2" ht="41.25" customHeight="1" x14ac:dyDescent="0.25">
      <c r="A6656" s="81"/>
      <c r="B6656" s="81"/>
    </row>
    <row r="6657" spans="1:2" ht="41.25" customHeight="1" x14ac:dyDescent="0.25">
      <c r="A6657" s="81"/>
      <c r="B6657" s="81"/>
    </row>
    <row r="6658" spans="1:2" ht="41.25" customHeight="1" x14ac:dyDescent="0.25">
      <c r="A6658" s="81"/>
      <c r="B6658" s="81"/>
    </row>
    <row r="6659" spans="1:2" ht="41.25" customHeight="1" x14ac:dyDescent="0.25">
      <c r="A6659" s="81"/>
      <c r="B6659" s="81"/>
    </row>
    <row r="6660" spans="1:2" ht="41.25" customHeight="1" x14ac:dyDescent="0.25">
      <c r="A6660" s="81"/>
      <c r="B6660" s="81"/>
    </row>
    <row r="6661" spans="1:2" ht="41.25" customHeight="1" x14ac:dyDescent="0.25">
      <c r="A6661" s="81"/>
      <c r="B6661" s="81"/>
    </row>
    <row r="6662" spans="1:2" ht="41.25" customHeight="1" x14ac:dyDescent="0.25">
      <c r="A6662" s="81"/>
      <c r="B6662" s="81"/>
    </row>
    <row r="6663" spans="1:2" ht="41.25" customHeight="1" x14ac:dyDescent="0.25">
      <c r="A6663" s="81"/>
      <c r="B6663" s="81"/>
    </row>
    <row r="6664" spans="1:2" ht="41.25" customHeight="1" x14ac:dyDescent="0.25">
      <c r="A6664" s="81"/>
      <c r="B6664" s="81"/>
    </row>
    <row r="6665" spans="1:2" ht="41.25" customHeight="1" x14ac:dyDescent="0.25">
      <c r="A6665" s="81"/>
      <c r="B6665" s="81"/>
    </row>
    <row r="6666" spans="1:2" ht="41.25" customHeight="1" x14ac:dyDescent="0.25">
      <c r="A6666" s="81"/>
      <c r="B6666" s="81"/>
    </row>
    <row r="6667" spans="1:2" ht="41.25" customHeight="1" x14ac:dyDescent="0.25">
      <c r="A6667" s="81"/>
      <c r="B6667" s="81"/>
    </row>
    <row r="6668" spans="1:2" ht="41.25" customHeight="1" x14ac:dyDescent="0.25">
      <c r="A6668" s="81"/>
      <c r="B6668" s="81"/>
    </row>
    <row r="6669" spans="1:2" ht="41.25" customHeight="1" x14ac:dyDescent="0.25">
      <c r="A6669" s="81"/>
      <c r="B6669" s="81"/>
    </row>
    <row r="6670" spans="1:2" ht="41.25" customHeight="1" x14ac:dyDescent="0.25">
      <c r="A6670" s="81"/>
      <c r="B6670" s="81"/>
    </row>
    <row r="6671" spans="1:2" ht="41.25" customHeight="1" x14ac:dyDescent="0.25">
      <c r="A6671" s="81"/>
      <c r="B6671" s="81"/>
    </row>
    <row r="6672" spans="1:2" ht="41.25" customHeight="1" x14ac:dyDescent="0.25">
      <c r="A6672" s="81"/>
      <c r="B6672" s="81"/>
    </row>
    <row r="6673" spans="1:2" ht="41.25" customHeight="1" x14ac:dyDescent="0.25">
      <c r="A6673" s="81"/>
      <c r="B6673" s="81"/>
    </row>
    <row r="6674" spans="1:2" ht="41.25" customHeight="1" x14ac:dyDescent="0.25">
      <c r="A6674" s="81"/>
      <c r="B6674" s="81"/>
    </row>
    <row r="6675" spans="1:2" ht="41.25" customHeight="1" x14ac:dyDescent="0.25">
      <c r="A6675" s="81"/>
      <c r="B6675" s="81"/>
    </row>
    <row r="6676" spans="1:2" ht="41.25" customHeight="1" x14ac:dyDescent="0.25">
      <c r="A6676" s="81"/>
      <c r="B6676" s="81"/>
    </row>
    <row r="6677" spans="1:2" ht="41.25" customHeight="1" x14ac:dyDescent="0.25">
      <c r="A6677" s="81"/>
      <c r="B6677" s="81"/>
    </row>
    <row r="6678" spans="1:2" ht="41.25" customHeight="1" x14ac:dyDescent="0.25">
      <c r="A6678" s="81"/>
      <c r="B6678" s="81"/>
    </row>
    <row r="6679" spans="1:2" ht="41.25" customHeight="1" x14ac:dyDescent="0.25">
      <c r="A6679" s="81"/>
      <c r="B6679" s="81"/>
    </row>
    <row r="6680" spans="1:2" ht="41.25" customHeight="1" x14ac:dyDescent="0.25">
      <c r="A6680" s="81"/>
      <c r="B6680" s="81"/>
    </row>
    <row r="6681" spans="1:2" ht="41.25" customHeight="1" x14ac:dyDescent="0.25">
      <c r="A6681" s="81"/>
      <c r="B6681" s="81"/>
    </row>
    <row r="6682" spans="1:2" ht="41.25" customHeight="1" x14ac:dyDescent="0.25">
      <c r="A6682" s="81"/>
      <c r="B6682" s="81"/>
    </row>
    <row r="6683" spans="1:2" ht="41.25" customHeight="1" x14ac:dyDescent="0.25">
      <c r="A6683" s="81"/>
      <c r="B6683" s="81"/>
    </row>
    <row r="6684" spans="1:2" ht="41.25" customHeight="1" x14ac:dyDescent="0.25">
      <c r="A6684" s="81"/>
      <c r="B6684" s="81"/>
    </row>
    <row r="6685" spans="1:2" ht="41.25" customHeight="1" x14ac:dyDescent="0.25">
      <c r="A6685" s="81"/>
      <c r="B6685" s="81"/>
    </row>
    <row r="6686" spans="1:2" ht="41.25" customHeight="1" x14ac:dyDescent="0.25">
      <c r="A6686" s="81"/>
      <c r="B6686" s="81"/>
    </row>
    <row r="6687" spans="1:2" ht="41.25" customHeight="1" x14ac:dyDescent="0.25">
      <c r="A6687" s="81"/>
      <c r="B6687" s="81"/>
    </row>
    <row r="6688" spans="1:2" ht="41.25" customHeight="1" x14ac:dyDescent="0.25">
      <c r="A6688" s="81"/>
      <c r="B6688" s="81"/>
    </row>
    <row r="6689" spans="1:2" ht="41.25" customHeight="1" x14ac:dyDescent="0.25">
      <c r="A6689" s="81"/>
      <c r="B6689" s="81"/>
    </row>
    <row r="6690" spans="1:2" ht="41.25" customHeight="1" x14ac:dyDescent="0.25">
      <c r="A6690" s="81"/>
      <c r="B6690" s="81"/>
    </row>
    <row r="6691" spans="1:2" ht="41.25" customHeight="1" x14ac:dyDescent="0.25">
      <c r="A6691" s="81"/>
      <c r="B6691" s="81"/>
    </row>
    <row r="6692" spans="1:2" ht="41.25" customHeight="1" x14ac:dyDescent="0.25">
      <c r="A6692" s="81"/>
      <c r="B6692" s="81"/>
    </row>
    <row r="6693" spans="1:2" ht="41.25" customHeight="1" x14ac:dyDescent="0.25">
      <c r="A6693" s="81"/>
      <c r="B6693" s="81"/>
    </row>
    <row r="6694" spans="1:2" ht="41.25" customHeight="1" x14ac:dyDescent="0.25">
      <c r="A6694" s="81"/>
      <c r="B6694" s="81"/>
    </row>
    <row r="6695" spans="1:2" ht="41.25" customHeight="1" x14ac:dyDescent="0.25">
      <c r="A6695" s="81"/>
      <c r="B6695" s="81"/>
    </row>
    <row r="6696" spans="1:2" ht="41.25" customHeight="1" x14ac:dyDescent="0.25">
      <c r="A6696" s="81"/>
      <c r="B6696" s="81"/>
    </row>
    <row r="6697" spans="1:2" ht="41.25" customHeight="1" x14ac:dyDescent="0.25">
      <c r="A6697" s="81"/>
      <c r="B6697" s="81"/>
    </row>
    <row r="6698" spans="1:2" ht="41.25" customHeight="1" x14ac:dyDescent="0.25">
      <c r="A6698" s="81"/>
      <c r="B6698" s="81"/>
    </row>
    <row r="6699" spans="1:2" ht="41.25" customHeight="1" x14ac:dyDescent="0.25">
      <c r="A6699" s="81"/>
      <c r="B6699" s="81"/>
    </row>
    <row r="6700" spans="1:2" ht="41.25" customHeight="1" x14ac:dyDescent="0.25">
      <c r="A6700" s="81"/>
      <c r="B6700" s="81"/>
    </row>
    <row r="6701" spans="1:2" ht="41.25" customHeight="1" x14ac:dyDescent="0.25">
      <c r="A6701" s="81"/>
      <c r="B6701" s="81"/>
    </row>
    <row r="6702" spans="1:2" ht="41.25" customHeight="1" x14ac:dyDescent="0.25">
      <c r="A6702" s="81"/>
      <c r="B6702" s="81"/>
    </row>
    <row r="6703" spans="1:2" ht="41.25" customHeight="1" x14ac:dyDescent="0.25">
      <c r="A6703" s="81"/>
      <c r="B6703" s="81"/>
    </row>
    <row r="6704" spans="1:2" ht="41.25" customHeight="1" x14ac:dyDescent="0.25">
      <c r="A6704" s="81"/>
      <c r="B6704" s="81"/>
    </row>
    <row r="6705" spans="1:2" ht="41.25" customHeight="1" x14ac:dyDescent="0.25">
      <c r="A6705" s="81"/>
      <c r="B6705" s="81"/>
    </row>
    <row r="6706" spans="1:2" ht="41.25" customHeight="1" x14ac:dyDescent="0.25">
      <c r="A6706" s="81"/>
      <c r="B6706" s="81"/>
    </row>
    <row r="6707" spans="1:2" ht="41.25" customHeight="1" x14ac:dyDescent="0.25">
      <c r="A6707" s="81"/>
      <c r="B6707" s="81"/>
    </row>
    <row r="6708" spans="1:2" ht="41.25" customHeight="1" x14ac:dyDescent="0.25">
      <c r="A6708" s="81"/>
      <c r="B6708" s="81"/>
    </row>
    <row r="6709" spans="1:2" ht="41.25" customHeight="1" x14ac:dyDescent="0.25">
      <c r="A6709" s="81"/>
      <c r="B6709" s="81"/>
    </row>
    <row r="6710" spans="1:2" ht="41.25" customHeight="1" x14ac:dyDescent="0.25">
      <c r="A6710" s="81"/>
      <c r="B6710" s="81"/>
    </row>
    <row r="6711" spans="1:2" ht="41.25" customHeight="1" x14ac:dyDescent="0.25">
      <c r="A6711" s="81"/>
      <c r="B6711" s="81"/>
    </row>
    <row r="6712" spans="1:2" ht="41.25" customHeight="1" x14ac:dyDescent="0.25">
      <c r="A6712" s="81"/>
      <c r="B6712" s="81"/>
    </row>
    <row r="6713" spans="1:2" ht="41.25" customHeight="1" x14ac:dyDescent="0.25">
      <c r="A6713" s="81"/>
      <c r="B6713" s="81"/>
    </row>
    <row r="6714" spans="1:2" ht="41.25" customHeight="1" x14ac:dyDescent="0.25">
      <c r="A6714" s="81"/>
      <c r="B6714" s="81"/>
    </row>
    <row r="6715" spans="1:2" ht="41.25" customHeight="1" x14ac:dyDescent="0.25">
      <c r="A6715" s="81"/>
      <c r="B6715" s="81"/>
    </row>
    <row r="6716" spans="1:2" ht="41.25" customHeight="1" x14ac:dyDescent="0.25">
      <c r="A6716" s="81"/>
      <c r="B6716" s="81"/>
    </row>
    <row r="6717" spans="1:2" ht="41.25" customHeight="1" x14ac:dyDescent="0.25">
      <c r="A6717" s="81"/>
      <c r="B6717" s="81"/>
    </row>
    <row r="6718" spans="1:2" ht="41.25" customHeight="1" x14ac:dyDescent="0.25">
      <c r="A6718" s="81"/>
      <c r="B6718" s="81"/>
    </row>
    <row r="6719" spans="1:2" ht="41.25" customHeight="1" x14ac:dyDescent="0.25">
      <c r="A6719" s="81"/>
      <c r="B6719" s="81"/>
    </row>
    <row r="6720" spans="1:2" ht="41.25" customHeight="1" x14ac:dyDescent="0.25">
      <c r="A6720" s="81"/>
      <c r="B6720" s="81"/>
    </row>
    <row r="6721" spans="1:2" ht="41.25" customHeight="1" x14ac:dyDescent="0.25">
      <c r="A6721" s="81"/>
      <c r="B6721" s="81"/>
    </row>
    <row r="6722" spans="1:2" ht="41.25" customHeight="1" x14ac:dyDescent="0.25">
      <c r="A6722" s="81"/>
      <c r="B6722" s="81"/>
    </row>
    <row r="6723" spans="1:2" ht="41.25" customHeight="1" x14ac:dyDescent="0.25">
      <c r="A6723" s="81"/>
      <c r="B6723" s="81"/>
    </row>
    <row r="6724" spans="1:2" ht="41.25" customHeight="1" x14ac:dyDescent="0.25">
      <c r="A6724" s="81"/>
      <c r="B6724" s="81"/>
    </row>
    <row r="6725" spans="1:2" ht="41.25" customHeight="1" x14ac:dyDescent="0.25">
      <c r="A6725" s="81"/>
      <c r="B6725" s="81"/>
    </row>
    <row r="6726" spans="1:2" ht="41.25" customHeight="1" x14ac:dyDescent="0.25">
      <c r="A6726" s="81"/>
      <c r="B6726" s="81"/>
    </row>
    <row r="6727" spans="1:2" ht="41.25" customHeight="1" x14ac:dyDescent="0.25">
      <c r="A6727" s="81"/>
      <c r="B6727" s="81"/>
    </row>
    <row r="6728" spans="1:2" ht="41.25" customHeight="1" x14ac:dyDescent="0.25">
      <c r="A6728" s="81"/>
      <c r="B6728" s="81"/>
    </row>
    <row r="6729" spans="1:2" ht="41.25" customHeight="1" x14ac:dyDescent="0.25">
      <c r="A6729" s="81"/>
      <c r="B6729" s="81"/>
    </row>
    <row r="6730" spans="1:2" ht="41.25" customHeight="1" x14ac:dyDescent="0.25">
      <c r="A6730" s="81"/>
      <c r="B6730" s="81"/>
    </row>
    <row r="6731" spans="1:2" ht="41.25" customHeight="1" x14ac:dyDescent="0.25">
      <c r="A6731" s="81"/>
      <c r="B6731" s="81"/>
    </row>
    <row r="6732" spans="1:2" ht="41.25" customHeight="1" x14ac:dyDescent="0.25">
      <c r="A6732" s="81"/>
      <c r="B6732" s="81"/>
    </row>
    <row r="6733" spans="1:2" ht="41.25" customHeight="1" x14ac:dyDescent="0.25">
      <c r="A6733" s="81"/>
      <c r="B6733" s="81"/>
    </row>
    <row r="6734" spans="1:2" ht="41.25" customHeight="1" x14ac:dyDescent="0.25">
      <c r="A6734" s="81"/>
      <c r="B6734" s="81"/>
    </row>
    <row r="6735" spans="1:2" ht="41.25" customHeight="1" x14ac:dyDescent="0.25">
      <c r="A6735" s="81"/>
      <c r="B6735" s="81"/>
    </row>
    <row r="6736" spans="1:2" ht="41.25" customHeight="1" x14ac:dyDescent="0.25">
      <c r="A6736" s="81"/>
      <c r="B6736" s="81"/>
    </row>
    <row r="6737" spans="1:2" ht="41.25" customHeight="1" x14ac:dyDescent="0.25">
      <c r="A6737" s="81"/>
      <c r="B6737" s="81"/>
    </row>
    <row r="6738" spans="1:2" ht="41.25" customHeight="1" x14ac:dyDescent="0.25">
      <c r="A6738" s="81"/>
      <c r="B6738" s="81"/>
    </row>
    <row r="6739" spans="1:2" ht="41.25" customHeight="1" x14ac:dyDescent="0.25">
      <c r="A6739" s="81"/>
      <c r="B6739" s="81"/>
    </row>
    <row r="6740" spans="1:2" ht="41.25" customHeight="1" x14ac:dyDescent="0.25">
      <c r="A6740" s="81"/>
      <c r="B6740" s="81"/>
    </row>
    <row r="6741" spans="1:2" ht="41.25" customHeight="1" x14ac:dyDescent="0.25">
      <c r="A6741" s="81"/>
      <c r="B6741" s="81"/>
    </row>
    <row r="6742" spans="1:2" ht="41.25" customHeight="1" x14ac:dyDescent="0.25">
      <c r="A6742" s="81"/>
      <c r="B6742" s="81"/>
    </row>
    <row r="6743" spans="1:2" ht="41.25" customHeight="1" x14ac:dyDescent="0.25">
      <c r="A6743" s="81"/>
      <c r="B6743" s="81"/>
    </row>
    <row r="6744" spans="1:2" ht="41.25" customHeight="1" x14ac:dyDescent="0.25">
      <c r="A6744" s="81"/>
      <c r="B6744" s="81"/>
    </row>
    <row r="6745" spans="1:2" ht="41.25" customHeight="1" x14ac:dyDescent="0.25">
      <c r="A6745" s="81"/>
      <c r="B6745" s="81"/>
    </row>
    <row r="6746" spans="1:2" ht="41.25" customHeight="1" x14ac:dyDescent="0.25">
      <c r="A6746" s="81"/>
      <c r="B6746" s="81"/>
    </row>
    <row r="6747" spans="1:2" ht="41.25" customHeight="1" x14ac:dyDescent="0.25">
      <c r="A6747" s="81"/>
      <c r="B6747" s="81"/>
    </row>
    <row r="6748" spans="1:2" ht="41.25" customHeight="1" x14ac:dyDescent="0.25">
      <c r="A6748" s="81"/>
      <c r="B6748" s="81"/>
    </row>
    <row r="6749" spans="1:2" ht="41.25" customHeight="1" x14ac:dyDescent="0.25">
      <c r="A6749" s="81"/>
      <c r="B6749" s="81"/>
    </row>
    <row r="6750" spans="1:2" ht="41.25" customHeight="1" x14ac:dyDescent="0.25">
      <c r="A6750" s="81"/>
      <c r="B6750" s="81"/>
    </row>
    <row r="6751" spans="1:2" ht="41.25" customHeight="1" x14ac:dyDescent="0.25">
      <c r="A6751" s="81"/>
      <c r="B6751" s="81"/>
    </row>
    <row r="6752" spans="1:2" ht="41.25" customHeight="1" x14ac:dyDescent="0.25">
      <c r="A6752" s="81"/>
      <c r="B6752" s="81"/>
    </row>
    <row r="6753" spans="1:2" ht="41.25" customHeight="1" x14ac:dyDescent="0.25">
      <c r="A6753" s="81"/>
      <c r="B6753" s="81"/>
    </row>
    <row r="6754" spans="1:2" ht="41.25" customHeight="1" x14ac:dyDescent="0.25">
      <c r="A6754" s="81"/>
      <c r="B6754" s="81"/>
    </row>
    <row r="6755" spans="1:2" ht="41.25" customHeight="1" x14ac:dyDescent="0.25">
      <c r="A6755" s="81"/>
      <c r="B6755" s="81"/>
    </row>
    <row r="6756" spans="1:2" ht="41.25" customHeight="1" x14ac:dyDescent="0.25">
      <c r="A6756" s="81"/>
      <c r="B6756" s="81"/>
    </row>
    <row r="6757" spans="1:2" ht="41.25" customHeight="1" x14ac:dyDescent="0.25">
      <c r="A6757" s="81"/>
      <c r="B6757" s="81"/>
    </row>
    <row r="6758" spans="1:2" ht="41.25" customHeight="1" x14ac:dyDescent="0.25">
      <c r="A6758" s="81"/>
      <c r="B6758" s="81"/>
    </row>
    <row r="6759" spans="1:2" ht="41.25" customHeight="1" x14ac:dyDescent="0.25">
      <c r="A6759" s="81"/>
      <c r="B6759" s="81"/>
    </row>
    <row r="6760" spans="1:2" ht="41.25" customHeight="1" x14ac:dyDescent="0.25">
      <c r="A6760" s="81"/>
      <c r="B6760" s="81"/>
    </row>
    <row r="6761" spans="1:2" ht="41.25" customHeight="1" x14ac:dyDescent="0.25">
      <c r="A6761" s="81"/>
      <c r="B6761" s="81"/>
    </row>
    <row r="6762" spans="1:2" ht="41.25" customHeight="1" x14ac:dyDescent="0.25">
      <c r="A6762" s="81"/>
      <c r="B6762" s="81"/>
    </row>
    <row r="6763" spans="1:2" ht="41.25" customHeight="1" x14ac:dyDescent="0.25">
      <c r="A6763" s="81"/>
      <c r="B6763" s="81"/>
    </row>
    <row r="6764" spans="1:2" ht="41.25" customHeight="1" x14ac:dyDescent="0.25">
      <c r="A6764" s="81"/>
      <c r="B6764" s="81"/>
    </row>
    <row r="6765" spans="1:2" ht="41.25" customHeight="1" x14ac:dyDescent="0.25">
      <c r="A6765" s="81"/>
      <c r="B6765" s="81"/>
    </row>
    <row r="6766" spans="1:2" ht="41.25" customHeight="1" x14ac:dyDescent="0.25">
      <c r="A6766" s="81"/>
      <c r="B6766" s="81"/>
    </row>
    <row r="6767" spans="1:2" ht="41.25" customHeight="1" x14ac:dyDescent="0.25">
      <c r="A6767" s="81"/>
      <c r="B6767" s="81"/>
    </row>
    <row r="6768" spans="1:2" ht="41.25" customHeight="1" x14ac:dyDescent="0.25">
      <c r="A6768" s="81"/>
      <c r="B6768" s="81"/>
    </row>
    <row r="6769" spans="1:2" ht="41.25" customHeight="1" x14ac:dyDescent="0.25">
      <c r="A6769" s="81"/>
      <c r="B6769" s="81"/>
    </row>
    <row r="6770" spans="1:2" ht="41.25" customHeight="1" x14ac:dyDescent="0.25">
      <c r="A6770" s="81"/>
      <c r="B6770" s="81"/>
    </row>
    <row r="6771" spans="1:2" ht="41.25" customHeight="1" x14ac:dyDescent="0.25">
      <c r="A6771" s="81"/>
      <c r="B6771" s="81"/>
    </row>
    <row r="6772" spans="1:2" ht="41.25" customHeight="1" x14ac:dyDescent="0.25">
      <c r="A6772" s="81"/>
      <c r="B6772" s="81"/>
    </row>
    <row r="6773" spans="1:2" ht="41.25" customHeight="1" x14ac:dyDescent="0.25">
      <c r="A6773" s="81"/>
      <c r="B6773" s="81"/>
    </row>
    <row r="6774" spans="1:2" ht="41.25" customHeight="1" x14ac:dyDescent="0.25">
      <c r="A6774" s="81"/>
      <c r="B6774" s="81"/>
    </row>
    <row r="6775" spans="1:2" ht="41.25" customHeight="1" x14ac:dyDescent="0.25">
      <c r="A6775" s="81"/>
      <c r="B6775" s="81"/>
    </row>
    <row r="6776" spans="1:2" ht="41.25" customHeight="1" x14ac:dyDescent="0.25">
      <c r="A6776" s="81"/>
      <c r="B6776" s="81"/>
    </row>
    <row r="6777" spans="1:2" ht="41.25" customHeight="1" x14ac:dyDescent="0.25">
      <c r="A6777" s="81"/>
      <c r="B6777" s="81"/>
    </row>
    <row r="6778" spans="1:2" ht="41.25" customHeight="1" x14ac:dyDescent="0.25">
      <c r="A6778" s="81"/>
      <c r="B6778" s="81"/>
    </row>
    <row r="6779" spans="1:2" ht="41.25" customHeight="1" x14ac:dyDescent="0.25">
      <c r="A6779" s="81"/>
      <c r="B6779" s="81"/>
    </row>
    <row r="6780" spans="1:2" ht="41.25" customHeight="1" x14ac:dyDescent="0.25">
      <c r="A6780" s="81"/>
      <c r="B6780" s="81"/>
    </row>
    <row r="6781" spans="1:2" ht="41.25" customHeight="1" x14ac:dyDescent="0.25">
      <c r="A6781" s="81"/>
      <c r="B6781" s="81"/>
    </row>
    <row r="6782" spans="1:2" ht="41.25" customHeight="1" x14ac:dyDescent="0.25">
      <c r="A6782" s="81"/>
      <c r="B6782" s="81"/>
    </row>
    <row r="6783" spans="1:2" ht="41.25" customHeight="1" x14ac:dyDescent="0.25">
      <c r="A6783" s="81"/>
      <c r="B6783" s="81"/>
    </row>
    <row r="6784" spans="1:2" ht="41.25" customHeight="1" x14ac:dyDescent="0.25">
      <c r="A6784" s="81"/>
      <c r="B6784" s="81"/>
    </row>
    <row r="6785" spans="1:2" ht="41.25" customHeight="1" x14ac:dyDescent="0.25">
      <c r="A6785" s="81"/>
      <c r="B6785" s="81"/>
    </row>
    <row r="6786" spans="1:2" ht="41.25" customHeight="1" x14ac:dyDescent="0.25">
      <c r="A6786" s="81"/>
      <c r="B6786" s="81"/>
    </row>
    <row r="6787" spans="1:2" ht="41.25" customHeight="1" x14ac:dyDescent="0.25">
      <c r="A6787" s="81"/>
      <c r="B6787" s="81"/>
    </row>
    <row r="6788" spans="1:2" ht="41.25" customHeight="1" x14ac:dyDescent="0.25">
      <c r="A6788" s="81"/>
      <c r="B6788" s="81"/>
    </row>
    <row r="6789" spans="1:2" ht="41.25" customHeight="1" x14ac:dyDescent="0.25">
      <c r="A6789" s="81"/>
      <c r="B6789" s="81"/>
    </row>
    <row r="6790" spans="1:2" ht="41.25" customHeight="1" x14ac:dyDescent="0.25">
      <c r="A6790" s="81"/>
      <c r="B6790" s="81"/>
    </row>
    <row r="6791" spans="1:2" ht="41.25" customHeight="1" x14ac:dyDescent="0.25">
      <c r="A6791" s="81"/>
      <c r="B6791" s="81"/>
    </row>
    <row r="6792" spans="1:2" ht="41.25" customHeight="1" x14ac:dyDescent="0.25">
      <c r="A6792" s="81"/>
      <c r="B6792" s="81"/>
    </row>
    <row r="6793" spans="1:2" ht="41.25" customHeight="1" x14ac:dyDescent="0.25">
      <c r="A6793" s="81"/>
      <c r="B6793" s="81"/>
    </row>
    <row r="6794" spans="1:2" ht="41.25" customHeight="1" x14ac:dyDescent="0.25">
      <c r="A6794" s="81"/>
      <c r="B6794" s="81"/>
    </row>
    <row r="6795" spans="1:2" ht="41.25" customHeight="1" x14ac:dyDescent="0.25">
      <c r="A6795" s="81"/>
      <c r="B6795" s="81"/>
    </row>
    <row r="6796" spans="1:2" ht="41.25" customHeight="1" x14ac:dyDescent="0.25">
      <c r="A6796" s="81"/>
      <c r="B6796" s="81"/>
    </row>
    <row r="6797" spans="1:2" ht="41.25" customHeight="1" x14ac:dyDescent="0.25">
      <c r="A6797" s="81"/>
      <c r="B6797" s="81"/>
    </row>
    <row r="6798" spans="1:2" ht="41.25" customHeight="1" x14ac:dyDescent="0.25">
      <c r="A6798" s="81"/>
      <c r="B6798" s="81"/>
    </row>
    <row r="6799" spans="1:2" ht="41.25" customHeight="1" x14ac:dyDescent="0.25">
      <c r="A6799" s="81"/>
      <c r="B6799" s="81"/>
    </row>
    <row r="6800" spans="1:2" ht="41.25" customHeight="1" x14ac:dyDescent="0.25">
      <c r="A6800" s="81"/>
      <c r="B6800" s="81"/>
    </row>
    <row r="6801" spans="1:2" ht="41.25" customHeight="1" x14ac:dyDescent="0.25">
      <c r="A6801" s="81"/>
      <c r="B6801" s="81"/>
    </row>
    <row r="6802" spans="1:2" ht="41.25" customHeight="1" x14ac:dyDescent="0.25">
      <c r="A6802" s="81"/>
      <c r="B6802" s="81"/>
    </row>
    <row r="6803" spans="1:2" ht="41.25" customHeight="1" x14ac:dyDescent="0.25">
      <c r="A6803" s="81"/>
      <c r="B6803" s="81"/>
    </row>
    <row r="6804" spans="1:2" ht="41.25" customHeight="1" x14ac:dyDescent="0.25">
      <c r="A6804" s="81"/>
      <c r="B6804" s="81"/>
    </row>
    <row r="6805" spans="1:2" ht="41.25" customHeight="1" x14ac:dyDescent="0.25">
      <c r="A6805" s="81"/>
      <c r="B6805" s="81"/>
    </row>
    <row r="6806" spans="1:2" ht="41.25" customHeight="1" x14ac:dyDescent="0.25">
      <c r="A6806" s="81"/>
      <c r="B6806" s="81"/>
    </row>
    <row r="6807" spans="1:2" ht="41.25" customHeight="1" x14ac:dyDescent="0.25">
      <c r="A6807" s="81"/>
      <c r="B6807" s="81"/>
    </row>
    <row r="6808" spans="1:2" ht="41.25" customHeight="1" x14ac:dyDescent="0.25">
      <c r="A6808" s="81"/>
      <c r="B6808" s="81"/>
    </row>
    <row r="6809" spans="1:2" ht="41.25" customHeight="1" x14ac:dyDescent="0.25">
      <c r="A6809" s="81"/>
      <c r="B6809" s="81"/>
    </row>
    <row r="6810" spans="1:2" ht="41.25" customHeight="1" x14ac:dyDescent="0.25">
      <c r="A6810" s="81"/>
      <c r="B6810" s="81"/>
    </row>
    <row r="6811" spans="1:2" ht="41.25" customHeight="1" x14ac:dyDescent="0.25">
      <c r="A6811" s="81"/>
      <c r="B6811" s="81"/>
    </row>
    <row r="6812" spans="1:2" ht="41.25" customHeight="1" x14ac:dyDescent="0.25">
      <c r="A6812" s="81"/>
      <c r="B6812" s="81"/>
    </row>
    <row r="6813" spans="1:2" ht="41.25" customHeight="1" x14ac:dyDescent="0.25">
      <c r="A6813" s="81"/>
      <c r="B6813" s="81"/>
    </row>
    <row r="6814" spans="1:2" ht="41.25" customHeight="1" x14ac:dyDescent="0.25">
      <c r="A6814" s="81"/>
      <c r="B6814" s="81"/>
    </row>
    <row r="6815" spans="1:2" ht="41.25" customHeight="1" x14ac:dyDescent="0.25">
      <c r="A6815" s="81"/>
      <c r="B6815" s="81"/>
    </row>
    <row r="6816" spans="1:2" ht="41.25" customHeight="1" x14ac:dyDescent="0.25">
      <c r="A6816" s="81"/>
      <c r="B6816" s="81"/>
    </row>
    <row r="6817" spans="1:2" ht="41.25" customHeight="1" x14ac:dyDescent="0.25">
      <c r="A6817" s="81"/>
      <c r="B6817" s="81"/>
    </row>
    <row r="6818" spans="1:2" ht="41.25" customHeight="1" x14ac:dyDescent="0.25">
      <c r="A6818" s="81"/>
      <c r="B6818" s="81"/>
    </row>
    <row r="6819" spans="1:2" ht="41.25" customHeight="1" x14ac:dyDescent="0.25">
      <c r="A6819" s="81"/>
      <c r="B6819" s="81"/>
    </row>
    <row r="6820" spans="1:2" ht="41.25" customHeight="1" x14ac:dyDescent="0.25">
      <c r="A6820" s="81"/>
      <c r="B6820" s="81"/>
    </row>
    <row r="6821" spans="1:2" ht="41.25" customHeight="1" x14ac:dyDescent="0.25">
      <c r="A6821" s="81"/>
      <c r="B6821" s="81"/>
    </row>
    <row r="6822" spans="1:2" ht="41.25" customHeight="1" x14ac:dyDescent="0.25">
      <c r="A6822" s="81"/>
      <c r="B6822" s="81"/>
    </row>
    <row r="6823" spans="1:2" ht="41.25" customHeight="1" x14ac:dyDescent="0.25">
      <c r="A6823" s="81"/>
      <c r="B6823" s="81"/>
    </row>
    <row r="6824" spans="1:2" ht="41.25" customHeight="1" x14ac:dyDescent="0.25">
      <c r="A6824" s="81"/>
      <c r="B6824" s="81"/>
    </row>
    <row r="6825" spans="1:2" ht="41.25" customHeight="1" x14ac:dyDescent="0.25">
      <c r="A6825" s="81"/>
      <c r="B6825" s="81"/>
    </row>
    <row r="6826" spans="1:2" ht="41.25" customHeight="1" x14ac:dyDescent="0.25">
      <c r="A6826" s="81"/>
      <c r="B6826" s="81"/>
    </row>
    <row r="6827" spans="1:2" ht="41.25" customHeight="1" x14ac:dyDescent="0.25">
      <c r="A6827" s="81"/>
      <c r="B6827" s="81"/>
    </row>
    <row r="6828" spans="1:2" ht="41.25" customHeight="1" x14ac:dyDescent="0.25">
      <c r="A6828" s="81"/>
      <c r="B6828" s="81"/>
    </row>
    <row r="6829" spans="1:2" ht="41.25" customHeight="1" x14ac:dyDescent="0.25">
      <c r="A6829" s="81"/>
      <c r="B6829" s="81"/>
    </row>
    <row r="6830" spans="1:2" ht="41.25" customHeight="1" x14ac:dyDescent="0.25">
      <c r="A6830" s="81"/>
      <c r="B6830" s="81"/>
    </row>
    <row r="6831" spans="1:2" ht="41.25" customHeight="1" x14ac:dyDescent="0.25">
      <c r="A6831" s="81"/>
      <c r="B6831" s="81"/>
    </row>
    <row r="6832" spans="1:2" ht="41.25" customHeight="1" x14ac:dyDescent="0.25">
      <c r="A6832" s="81"/>
      <c r="B6832" s="81"/>
    </row>
    <row r="6833" spans="1:2" ht="41.25" customHeight="1" x14ac:dyDescent="0.25">
      <c r="A6833" s="81"/>
      <c r="B6833" s="81"/>
    </row>
    <row r="6834" spans="1:2" ht="41.25" customHeight="1" x14ac:dyDescent="0.25">
      <c r="A6834" s="81"/>
      <c r="B6834" s="81"/>
    </row>
    <row r="6835" spans="1:2" ht="41.25" customHeight="1" x14ac:dyDescent="0.25">
      <c r="A6835" s="81"/>
      <c r="B6835" s="81"/>
    </row>
    <row r="6836" spans="1:2" ht="41.25" customHeight="1" x14ac:dyDescent="0.25">
      <c r="A6836" s="81"/>
      <c r="B6836" s="81"/>
    </row>
    <row r="6837" spans="1:2" ht="41.25" customHeight="1" x14ac:dyDescent="0.25">
      <c r="A6837" s="81"/>
      <c r="B6837" s="81"/>
    </row>
    <row r="6838" spans="1:2" ht="41.25" customHeight="1" x14ac:dyDescent="0.25">
      <c r="A6838" s="81"/>
      <c r="B6838" s="81"/>
    </row>
    <row r="6839" spans="1:2" ht="41.25" customHeight="1" x14ac:dyDescent="0.25">
      <c r="A6839" s="81"/>
      <c r="B6839" s="81"/>
    </row>
    <row r="6840" spans="1:2" ht="41.25" customHeight="1" x14ac:dyDescent="0.25">
      <c r="A6840" s="81"/>
      <c r="B6840" s="81"/>
    </row>
    <row r="6841" spans="1:2" ht="41.25" customHeight="1" x14ac:dyDescent="0.25">
      <c r="A6841" s="81"/>
      <c r="B6841" s="81"/>
    </row>
    <row r="6842" spans="1:2" ht="41.25" customHeight="1" x14ac:dyDescent="0.25">
      <c r="A6842" s="81"/>
      <c r="B6842" s="81"/>
    </row>
    <row r="6843" spans="1:2" ht="41.25" customHeight="1" x14ac:dyDescent="0.25">
      <c r="A6843" s="81"/>
      <c r="B6843" s="81"/>
    </row>
    <row r="6844" spans="1:2" ht="41.25" customHeight="1" x14ac:dyDescent="0.25">
      <c r="A6844" s="81"/>
      <c r="B6844" s="81"/>
    </row>
    <row r="6845" spans="1:2" ht="41.25" customHeight="1" x14ac:dyDescent="0.25">
      <c r="A6845" s="81"/>
      <c r="B6845" s="81"/>
    </row>
    <row r="6846" spans="1:2" ht="41.25" customHeight="1" x14ac:dyDescent="0.25">
      <c r="A6846" s="81"/>
      <c r="B6846" s="81"/>
    </row>
    <row r="6847" spans="1:2" ht="41.25" customHeight="1" x14ac:dyDescent="0.25">
      <c r="A6847" s="81"/>
      <c r="B6847" s="81"/>
    </row>
    <row r="6848" spans="1:2" ht="41.25" customHeight="1" x14ac:dyDescent="0.25">
      <c r="A6848" s="81"/>
      <c r="B6848" s="81"/>
    </row>
    <row r="6849" spans="1:2" ht="41.25" customHeight="1" x14ac:dyDescent="0.25">
      <c r="A6849" s="81"/>
      <c r="B6849" s="81"/>
    </row>
    <row r="6850" spans="1:2" ht="41.25" customHeight="1" x14ac:dyDescent="0.25">
      <c r="A6850" s="81"/>
      <c r="B6850" s="81"/>
    </row>
    <row r="6851" spans="1:2" ht="41.25" customHeight="1" x14ac:dyDescent="0.25">
      <c r="A6851" s="81"/>
      <c r="B6851" s="81"/>
    </row>
    <row r="6852" spans="1:2" ht="41.25" customHeight="1" x14ac:dyDescent="0.25">
      <c r="A6852" s="81"/>
      <c r="B6852" s="81"/>
    </row>
    <row r="6853" spans="1:2" ht="41.25" customHeight="1" x14ac:dyDescent="0.25">
      <c r="A6853" s="81"/>
      <c r="B6853" s="81"/>
    </row>
    <row r="6854" spans="1:2" ht="41.25" customHeight="1" x14ac:dyDescent="0.25">
      <c r="A6854" s="81"/>
      <c r="B6854" s="81"/>
    </row>
    <row r="6855" spans="1:2" ht="41.25" customHeight="1" x14ac:dyDescent="0.25">
      <c r="A6855" s="81"/>
      <c r="B6855" s="81"/>
    </row>
    <row r="6856" spans="1:2" ht="41.25" customHeight="1" x14ac:dyDescent="0.25">
      <c r="A6856" s="81"/>
      <c r="B6856" s="81"/>
    </row>
    <row r="6857" spans="1:2" ht="41.25" customHeight="1" x14ac:dyDescent="0.25">
      <c r="A6857" s="81"/>
      <c r="B6857" s="81"/>
    </row>
    <row r="6858" spans="1:2" ht="41.25" customHeight="1" x14ac:dyDescent="0.25">
      <c r="A6858" s="81"/>
      <c r="B6858" s="81"/>
    </row>
    <row r="6859" spans="1:2" ht="41.25" customHeight="1" x14ac:dyDescent="0.25">
      <c r="A6859" s="81"/>
      <c r="B6859" s="81"/>
    </row>
    <row r="6860" spans="1:2" ht="41.25" customHeight="1" x14ac:dyDescent="0.25">
      <c r="A6860" s="81"/>
      <c r="B6860" s="81"/>
    </row>
    <row r="6861" spans="1:2" ht="41.25" customHeight="1" x14ac:dyDescent="0.25">
      <c r="A6861" s="81"/>
      <c r="B6861" s="81"/>
    </row>
    <row r="6862" spans="1:2" ht="41.25" customHeight="1" x14ac:dyDescent="0.25">
      <c r="A6862" s="81"/>
      <c r="B6862" s="81"/>
    </row>
    <row r="6863" spans="1:2" ht="41.25" customHeight="1" x14ac:dyDescent="0.25">
      <c r="A6863" s="81"/>
      <c r="B6863" s="81"/>
    </row>
    <row r="6864" spans="1:2" ht="41.25" customHeight="1" x14ac:dyDescent="0.25">
      <c r="A6864" s="81"/>
      <c r="B6864" s="81"/>
    </row>
    <row r="6865" spans="1:2" ht="41.25" customHeight="1" x14ac:dyDescent="0.25">
      <c r="A6865" s="81"/>
      <c r="B6865" s="81"/>
    </row>
    <row r="6866" spans="1:2" ht="41.25" customHeight="1" x14ac:dyDescent="0.25">
      <c r="A6866" s="81"/>
      <c r="B6866" s="81"/>
    </row>
    <row r="6867" spans="1:2" ht="41.25" customHeight="1" x14ac:dyDescent="0.25">
      <c r="A6867" s="81"/>
      <c r="B6867" s="81"/>
    </row>
    <row r="6868" spans="1:2" ht="41.25" customHeight="1" x14ac:dyDescent="0.25">
      <c r="A6868" s="81"/>
      <c r="B6868" s="81"/>
    </row>
    <row r="6869" spans="1:2" ht="41.25" customHeight="1" x14ac:dyDescent="0.25">
      <c r="A6869" s="81"/>
      <c r="B6869" s="81"/>
    </row>
    <row r="6870" spans="1:2" ht="41.25" customHeight="1" x14ac:dyDescent="0.25">
      <c r="A6870" s="81"/>
      <c r="B6870" s="81"/>
    </row>
    <row r="6871" spans="1:2" ht="41.25" customHeight="1" x14ac:dyDescent="0.25">
      <c r="A6871" s="81"/>
      <c r="B6871" s="81"/>
    </row>
    <row r="6872" spans="1:2" ht="41.25" customHeight="1" x14ac:dyDescent="0.25">
      <c r="A6872" s="81"/>
      <c r="B6872" s="81"/>
    </row>
    <row r="6873" spans="1:2" ht="41.25" customHeight="1" x14ac:dyDescent="0.25">
      <c r="A6873" s="81"/>
      <c r="B6873" s="81"/>
    </row>
    <row r="6874" spans="1:2" ht="41.25" customHeight="1" x14ac:dyDescent="0.25">
      <c r="A6874" s="81"/>
      <c r="B6874" s="81"/>
    </row>
    <row r="6875" spans="1:2" ht="41.25" customHeight="1" x14ac:dyDescent="0.25">
      <c r="A6875" s="81"/>
      <c r="B6875" s="81"/>
    </row>
    <row r="6876" spans="1:2" ht="41.25" customHeight="1" x14ac:dyDescent="0.25">
      <c r="A6876" s="81"/>
      <c r="B6876" s="81"/>
    </row>
    <row r="6877" spans="1:2" ht="41.25" customHeight="1" x14ac:dyDescent="0.25">
      <c r="A6877" s="81"/>
      <c r="B6877" s="81"/>
    </row>
    <row r="6878" spans="1:2" ht="41.25" customHeight="1" x14ac:dyDescent="0.25">
      <c r="A6878" s="81"/>
      <c r="B6878" s="81"/>
    </row>
    <row r="6879" spans="1:2" ht="41.25" customHeight="1" x14ac:dyDescent="0.25">
      <c r="A6879" s="81"/>
      <c r="B6879" s="81"/>
    </row>
    <row r="6880" spans="1:2" ht="41.25" customHeight="1" x14ac:dyDescent="0.25">
      <c r="A6880" s="81"/>
      <c r="B6880" s="81"/>
    </row>
    <row r="6881" spans="1:2" ht="41.25" customHeight="1" x14ac:dyDescent="0.25">
      <c r="A6881" s="81"/>
      <c r="B6881" s="81"/>
    </row>
    <row r="6882" spans="1:2" ht="41.25" customHeight="1" x14ac:dyDescent="0.25">
      <c r="A6882" s="81"/>
      <c r="B6882" s="81"/>
    </row>
    <row r="6883" spans="1:2" ht="41.25" customHeight="1" x14ac:dyDescent="0.25">
      <c r="A6883" s="81"/>
      <c r="B6883" s="81"/>
    </row>
    <row r="6884" spans="1:2" ht="41.25" customHeight="1" x14ac:dyDescent="0.25">
      <c r="A6884" s="81"/>
      <c r="B6884" s="81"/>
    </row>
    <row r="6885" spans="1:2" ht="41.25" customHeight="1" x14ac:dyDescent="0.25">
      <c r="A6885" s="81"/>
      <c r="B6885" s="81"/>
    </row>
    <row r="6886" spans="1:2" ht="41.25" customHeight="1" x14ac:dyDescent="0.25">
      <c r="A6886" s="81"/>
      <c r="B6886" s="81"/>
    </row>
    <row r="6887" spans="1:2" ht="41.25" customHeight="1" x14ac:dyDescent="0.25">
      <c r="A6887" s="81"/>
      <c r="B6887" s="81"/>
    </row>
    <row r="6888" spans="1:2" ht="41.25" customHeight="1" x14ac:dyDescent="0.25">
      <c r="A6888" s="81"/>
      <c r="B6888" s="81"/>
    </row>
    <row r="6889" spans="1:2" ht="41.25" customHeight="1" x14ac:dyDescent="0.25">
      <c r="A6889" s="81"/>
      <c r="B6889" s="81"/>
    </row>
    <row r="6890" spans="1:2" ht="41.25" customHeight="1" x14ac:dyDescent="0.25">
      <c r="A6890" s="81"/>
      <c r="B6890" s="81"/>
    </row>
    <row r="6891" spans="1:2" ht="41.25" customHeight="1" x14ac:dyDescent="0.25">
      <c r="A6891" s="81"/>
      <c r="B6891" s="81"/>
    </row>
    <row r="6892" spans="1:2" ht="41.25" customHeight="1" x14ac:dyDescent="0.25">
      <c r="A6892" s="81"/>
      <c r="B6892" s="81"/>
    </row>
    <row r="6893" spans="1:2" ht="41.25" customHeight="1" x14ac:dyDescent="0.25">
      <c r="A6893" s="81"/>
      <c r="B6893" s="81"/>
    </row>
    <row r="6894" spans="1:2" ht="41.25" customHeight="1" x14ac:dyDescent="0.25">
      <c r="A6894" s="81"/>
      <c r="B6894" s="81"/>
    </row>
    <row r="6895" spans="1:2" ht="41.25" customHeight="1" x14ac:dyDescent="0.25">
      <c r="A6895" s="81"/>
      <c r="B6895" s="81"/>
    </row>
    <row r="6896" spans="1:2" ht="41.25" customHeight="1" x14ac:dyDescent="0.25">
      <c r="A6896" s="81"/>
      <c r="B6896" s="81"/>
    </row>
    <row r="6897" spans="1:2" ht="41.25" customHeight="1" x14ac:dyDescent="0.25">
      <c r="A6897" s="81"/>
      <c r="B6897" s="81"/>
    </row>
    <row r="6898" spans="1:2" ht="41.25" customHeight="1" x14ac:dyDescent="0.25">
      <c r="A6898" s="81"/>
      <c r="B6898" s="81"/>
    </row>
    <row r="6899" spans="1:2" ht="41.25" customHeight="1" x14ac:dyDescent="0.25">
      <c r="A6899" s="81"/>
      <c r="B6899" s="81"/>
    </row>
    <row r="6900" spans="1:2" ht="41.25" customHeight="1" x14ac:dyDescent="0.25">
      <c r="A6900" s="81"/>
      <c r="B6900" s="81"/>
    </row>
    <row r="6901" spans="1:2" ht="41.25" customHeight="1" x14ac:dyDescent="0.25">
      <c r="A6901" s="81"/>
      <c r="B6901" s="81"/>
    </row>
    <row r="6902" spans="1:2" ht="41.25" customHeight="1" x14ac:dyDescent="0.25">
      <c r="A6902" s="81"/>
      <c r="B6902" s="81"/>
    </row>
    <row r="6903" spans="1:2" ht="41.25" customHeight="1" x14ac:dyDescent="0.25">
      <c r="A6903" s="81"/>
      <c r="B6903" s="81"/>
    </row>
    <row r="6904" spans="1:2" ht="41.25" customHeight="1" x14ac:dyDescent="0.25">
      <c r="A6904" s="81"/>
      <c r="B6904" s="81"/>
    </row>
    <row r="6905" spans="1:2" ht="41.25" customHeight="1" x14ac:dyDescent="0.25">
      <c r="A6905" s="81"/>
      <c r="B6905" s="81"/>
    </row>
    <row r="6906" spans="1:2" ht="41.25" customHeight="1" x14ac:dyDescent="0.25">
      <c r="A6906" s="81"/>
      <c r="B6906" s="81"/>
    </row>
    <row r="6907" spans="1:2" ht="41.25" customHeight="1" x14ac:dyDescent="0.25">
      <c r="A6907" s="81"/>
      <c r="B6907" s="81"/>
    </row>
    <row r="6908" spans="1:2" ht="41.25" customHeight="1" x14ac:dyDescent="0.25">
      <c r="A6908" s="81"/>
      <c r="B6908" s="81"/>
    </row>
    <row r="6909" spans="1:2" ht="41.25" customHeight="1" x14ac:dyDescent="0.25">
      <c r="A6909" s="81"/>
      <c r="B6909" s="81"/>
    </row>
    <row r="6910" spans="1:2" ht="41.25" customHeight="1" x14ac:dyDescent="0.25">
      <c r="A6910" s="81"/>
      <c r="B6910" s="81"/>
    </row>
    <row r="6911" spans="1:2" ht="41.25" customHeight="1" x14ac:dyDescent="0.25">
      <c r="A6911" s="81"/>
      <c r="B6911" s="81"/>
    </row>
    <row r="6912" spans="1:2" ht="41.25" customHeight="1" x14ac:dyDescent="0.25">
      <c r="A6912" s="81"/>
      <c r="B6912" s="81"/>
    </row>
    <row r="6913" spans="1:2" ht="41.25" customHeight="1" x14ac:dyDescent="0.25">
      <c r="A6913" s="81"/>
      <c r="B6913" s="81"/>
    </row>
    <row r="6914" spans="1:2" ht="41.25" customHeight="1" x14ac:dyDescent="0.25">
      <c r="A6914" s="81"/>
      <c r="B6914" s="81"/>
    </row>
    <row r="6915" spans="1:2" ht="41.25" customHeight="1" x14ac:dyDescent="0.25">
      <c r="A6915" s="81"/>
      <c r="B6915" s="81"/>
    </row>
    <row r="6916" spans="1:2" ht="41.25" customHeight="1" x14ac:dyDescent="0.25">
      <c r="A6916" s="81"/>
      <c r="B6916" s="81"/>
    </row>
    <row r="6917" spans="1:2" ht="41.25" customHeight="1" x14ac:dyDescent="0.25">
      <c r="A6917" s="81"/>
      <c r="B6917" s="81"/>
    </row>
    <row r="6918" spans="1:2" ht="41.25" customHeight="1" x14ac:dyDescent="0.25">
      <c r="A6918" s="81"/>
      <c r="B6918" s="81"/>
    </row>
    <row r="6919" spans="1:2" ht="41.25" customHeight="1" x14ac:dyDescent="0.25">
      <c r="A6919" s="81"/>
      <c r="B6919" s="81"/>
    </row>
    <row r="6920" spans="1:2" ht="41.25" customHeight="1" x14ac:dyDescent="0.25">
      <c r="A6920" s="81"/>
      <c r="B6920" s="81"/>
    </row>
    <row r="6921" spans="1:2" ht="41.25" customHeight="1" x14ac:dyDescent="0.25">
      <c r="A6921" s="81"/>
      <c r="B6921" s="81"/>
    </row>
    <row r="6922" spans="1:2" ht="41.25" customHeight="1" x14ac:dyDescent="0.25">
      <c r="A6922" s="81"/>
      <c r="B6922" s="81"/>
    </row>
    <row r="6923" spans="1:2" ht="41.25" customHeight="1" x14ac:dyDescent="0.25">
      <c r="A6923" s="81"/>
      <c r="B6923" s="81"/>
    </row>
    <row r="6924" spans="1:2" ht="41.25" customHeight="1" x14ac:dyDescent="0.25">
      <c r="A6924" s="81"/>
      <c r="B6924" s="81"/>
    </row>
    <row r="6925" spans="1:2" ht="41.25" customHeight="1" x14ac:dyDescent="0.25">
      <c r="A6925" s="81"/>
      <c r="B6925" s="81"/>
    </row>
    <row r="6926" spans="1:2" ht="41.25" customHeight="1" x14ac:dyDescent="0.25">
      <c r="A6926" s="81"/>
      <c r="B6926" s="81"/>
    </row>
    <row r="6927" spans="1:2" ht="41.25" customHeight="1" x14ac:dyDescent="0.25">
      <c r="A6927" s="81"/>
      <c r="B6927" s="81"/>
    </row>
    <row r="6928" spans="1:2" ht="41.25" customHeight="1" x14ac:dyDescent="0.25">
      <c r="A6928" s="81"/>
      <c r="B6928" s="81"/>
    </row>
    <row r="6929" spans="1:2" ht="41.25" customHeight="1" x14ac:dyDescent="0.25">
      <c r="A6929" s="81"/>
      <c r="B6929" s="81"/>
    </row>
    <row r="6930" spans="1:2" ht="41.25" customHeight="1" x14ac:dyDescent="0.25">
      <c r="A6930" s="81"/>
      <c r="B6930" s="81"/>
    </row>
    <row r="6931" spans="1:2" ht="41.25" customHeight="1" x14ac:dyDescent="0.25">
      <c r="A6931" s="81"/>
      <c r="B6931" s="81"/>
    </row>
    <row r="6932" spans="1:2" ht="41.25" customHeight="1" x14ac:dyDescent="0.25">
      <c r="A6932" s="81"/>
      <c r="B6932" s="81"/>
    </row>
    <row r="6933" spans="1:2" ht="41.25" customHeight="1" x14ac:dyDescent="0.25">
      <c r="A6933" s="81"/>
      <c r="B6933" s="81"/>
    </row>
    <row r="6934" spans="1:2" ht="41.25" customHeight="1" x14ac:dyDescent="0.25">
      <c r="A6934" s="81"/>
      <c r="B6934" s="81"/>
    </row>
    <row r="6935" spans="1:2" ht="41.25" customHeight="1" x14ac:dyDescent="0.25">
      <c r="A6935" s="81"/>
      <c r="B6935" s="81"/>
    </row>
    <row r="6936" spans="1:2" ht="41.25" customHeight="1" x14ac:dyDescent="0.25">
      <c r="A6936" s="81"/>
      <c r="B6936" s="81"/>
    </row>
    <row r="6937" spans="1:2" ht="41.25" customHeight="1" x14ac:dyDescent="0.25">
      <c r="A6937" s="81"/>
      <c r="B6937" s="81"/>
    </row>
    <row r="6938" spans="1:2" ht="41.25" customHeight="1" x14ac:dyDescent="0.25">
      <c r="A6938" s="81"/>
      <c r="B6938" s="81"/>
    </row>
    <row r="6939" spans="1:2" ht="41.25" customHeight="1" x14ac:dyDescent="0.25">
      <c r="A6939" s="81"/>
      <c r="B6939" s="81"/>
    </row>
    <row r="6940" spans="1:2" ht="41.25" customHeight="1" x14ac:dyDescent="0.25">
      <c r="A6940" s="81"/>
      <c r="B6940" s="81"/>
    </row>
    <row r="6941" spans="1:2" ht="41.25" customHeight="1" x14ac:dyDescent="0.25">
      <c r="A6941" s="81"/>
      <c r="B6941" s="81"/>
    </row>
    <row r="6942" spans="1:2" ht="41.25" customHeight="1" x14ac:dyDescent="0.25">
      <c r="A6942" s="81"/>
      <c r="B6942" s="81"/>
    </row>
    <row r="6943" spans="1:2" ht="41.25" customHeight="1" x14ac:dyDescent="0.25">
      <c r="A6943" s="81"/>
      <c r="B6943" s="81"/>
    </row>
    <row r="6944" spans="1:2" ht="41.25" customHeight="1" x14ac:dyDescent="0.25">
      <c r="A6944" s="81"/>
      <c r="B6944" s="81"/>
    </row>
    <row r="6945" spans="1:2" ht="41.25" customHeight="1" x14ac:dyDescent="0.25">
      <c r="A6945" s="81"/>
      <c r="B6945" s="81"/>
    </row>
    <row r="6946" spans="1:2" ht="41.25" customHeight="1" x14ac:dyDescent="0.25">
      <c r="A6946" s="81"/>
      <c r="B6946" s="81"/>
    </row>
    <row r="6947" spans="1:2" ht="41.25" customHeight="1" x14ac:dyDescent="0.25">
      <c r="A6947" s="81"/>
      <c r="B6947" s="81"/>
    </row>
    <row r="6948" spans="1:2" ht="41.25" customHeight="1" x14ac:dyDescent="0.25">
      <c r="A6948" s="81"/>
      <c r="B6948" s="81"/>
    </row>
    <row r="6949" spans="1:2" ht="41.25" customHeight="1" x14ac:dyDescent="0.25">
      <c r="A6949" s="81"/>
      <c r="B6949" s="81"/>
    </row>
    <row r="6950" spans="1:2" ht="41.25" customHeight="1" x14ac:dyDescent="0.25">
      <c r="A6950" s="81"/>
      <c r="B6950" s="81"/>
    </row>
    <row r="6951" spans="1:2" ht="41.25" customHeight="1" x14ac:dyDescent="0.25">
      <c r="A6951" s="81"/>
      <c r="B6951" s="81"/>
    </row>
    <row r="6952" spans="1:2" ht="41.25" customHeight="1" x14ac:dyDescent="0.25">
      <c r="A6952" s="81"/>
      <c r="B6952" s="81"/>
    </row>
    <row r="6953" spans="1:2" ht="41.25" customHeight="1" x14ac:dyDescent="0.25">
      <c r="A6953" s="81"/>
      <c r="B6953" s="81"/>
    </row>
    <row r="6954" spans="1:2" ht="41.25" customHeight="1" x14ac:dyDescent="0.25">
      <c r="A6954" s="81"/>
      <c r="B6954" s="81"/>
    </row>
    <row r="6955" spans="1:2" ht="41.25" customHeight="1" x14ac:dyDescent="0.25">
      <c r="A6955" s="81"/>
      <c r="B6955" s="81"/>
    </row>
    <row r="6956" spans="1:2" ht="41.25" customHeight="1" x14ac:dyDescent="0.25">
      <c r="A6956" s="81"/>
      <c r="B6956" s="81"/>
    </row>
    <row r="6957" spans="1:2" ht="41.25" customHeight="1" x14ac:dyDescent="0.25">
      <c r="A6957" s="81"/>
      <c r="B6957" s="81"/>
    </row>
    <row r="6958" spans="1:2" ht="41.25" customHeight="1" x14ac:dyDescent="0.25">
      <c r="A6958" s="81"/>
      <c r="B6958" s="81"/>
    </row>
    <row r="6959" spans="1:2" ht="41.25" customHeight="1" x14ac:dyDescent="0.25">
      <c r="A6959" s="81"/>
      <c r="B6959" s="81"/>
    </row>
    <row r="6960" spans="1:2" ht="41.25" customHeight="1" x14ac:dyDescent="0.25">
      <c r="A6960" s="81"/>
      <c r="B6960" s="81"/>
    </row>
    <row r="6961" spans="1:2" ht="41.25" customHeight="1" x14ac:dyDescent="0.25">
      <c r="A6961" s="81"/>
      <c r="B6961" s="81"/>
    </row>
    <row r="6962" spans="1:2" ht="41.25" customHeight="1" x14ac:dyDescent="0.25">
      <c r="A6962" s="81"/>
      <c r="B6962" s="81"/>
    </row>
    <row r="6963" spans="1:2" ht="41.25" customHeight="1" x14ac:dyDescent="0.25">
      <c r="A6963" s="81"/>
      <c r="B6963" s="81"/>
    </row>
    <row r="6964" spans="1:2" ht="41.25" customHeight="1" x14ac:dyDescent="0.25">
      <c r="A6964" s="81"/>
      <c r="B6964" s="81"/>
    </row>
    <row r="6965" spans="1:2" ht="41.25" customHeight="1" x14ac:dyDescent="0.25">
      <c r="A6965" s="81"/>
      <c r="B6965" s="81"/>
    </row>
    <row r="6966" spans="1:2" ht="41.25" customHeight="1" x14ac:dyDescent="0.25">
      <c r="A6966" s="81"/>
      <c r="B6966" s="81"/>
    </row>
    <row r="6967" spans="1:2" ht="41.25" customHeight="1" x14ac:dyDescent="0.25">
      <c r="A6967" s="81"/>
      <c r="B6967" s="81"/>
    </row>
    <row r="6968" spans="1:2" ht="41.25" customHeight="1" x14ac:dyDescent="0.25">
      <c r="A6968" s="81"/>
      <c r="B6968" s="81"/>
    </row>
    <row r="6969" spans="1:2" ht="41.25" customHeight="1" x14ac:dyDescent="0.25">
      <c r="A6969" s="81"/>
      <c r="B6969" s="81"/>
    </row>
    <row r="6970" spans="1:2" ht="41.25" customHeight="1" x14ac:dyDescent="0.25">
      <c r="A6970" s="81"/>
      <c r="B6970" s="81"/>
    </row>
    <row r="6971" spans="1:2" ht="41.25" customHeight="1" x14ac:dyDescent="0.25">
      <c r="A6971" s="81"/>
      <c r="B6971" s="81"/>
    </row>
    <row r="6972" spans="1:2" ht="41.25" customHeight="1" x14ac:dyDescent="0.25">
      <c r="A6972" s="81"/>
      <c r="B6972" s="81"/>
    </row>
    <row r="6973" spans="1:2" ht="41.25" customHeight="1" x14ac:dyDescent="0.25">
      <c r="A6973" s="81"/>
      <c r="B6973" s="81"/>
    </row>
    <row r="6974" spans="1:2" ht="41.25" customHeight="1" x14ac:dyDescent="0.25">
      <c r="A6974" s="81"/>
      <c r="B6974" s="81"/>
    </row>
    <row r="6975" spans="1:2" ht="41.25" customHeight="1" x14ac:dyDescent="0.25">
      <c r="A6975" s="81"/>
      <c r="B6975" s="81"/>
    </row>
    <row r="6976" spans="1:2" ht="41.25" customHeight="1" x14ac:dyDescent="0.25">
      <c r="A6976" s="81"/>
      <c r="B6976" s="81"/>
    </row>
    <row r="6977" spans="1:2" ht="41.25" customHeight="1" x14ac:dyDescent="0.25">
      <c r="A6977" s="81"/>
      <c r="B6977" s="81"/>
    </row>
    <row r="6978" spans="1:2" ht="41.25" customHeight="1" x14ac:dyDescent="0.25">
      <c r="A6978" s="81"/>
      <c r="B6978" s="81"/>
    </row>
    <row r="6979" spans="1:2" ht="41.25" customHeight="1" x14ac:dyDescent="0.25">
      <c r="A6979" s="81"/>
      <c r="B6979" s="81"/>
    </row>
    <row r="6980" spans="1:2" ht="41.25" customHeight="1" x14ac:dyDescent="0.25">
      <c r="A6980" s="81"/>
      <c r="B6980" s="81"/>
    </row>
    <row r="6981" spans="1:2" ht="41.25" customHeight="1" x14ac:dyDescent="0.25">
      <c r="A6981" s="81"/>
      <c r="B6981" s="81"/>
    </row>
    <row r="6982" spans="1:2" ht="41.25" customHeight="1" x14ac:dyDescent="0.25">
      <c r="A6982" s="81"/>
      <c r="B6982" s="81"/>
    </row>
    <row r="6983" spans="1:2" ht="41.25" customHeight="1" x14ac:dyDescent="0.25">
      <c r="A6983" s="81"/>
      <c r="B6983" s="81"/>
    </row>
    <row r="6984" spans="1:2" ht="41.25" customHeight="1" x14ac:dyDescent="0.25">
      <c r="A6984" s="81"/>
      <c r="B6984" s="81"/>
    </row>
    <row r="6985" spans="1:2" ht="41.25" customHeight="1" x14ac:dyDescent="0.25">
      <c r="A6985" s="81"/>
      <c r="B6985" s="81"/>
    </row>
    <row r="6986" spans="1:2" ht="41.25" customHeight="1" x14ac:dyDescent="0.25">
      <c r="A6986" s="81"/>
      <c r="B6986" s="81"/>
    </row>
    <row r="6987" spans="1:2" ht="41.25" customHeight="1" x14ac:dyDescent="0.25">
      <c r="A6987" s="81"/>
      <c r="B6987" s="81"/>
    </row>
    <row r="6988" spans="1:2" ht="41.25" customHeight="1" x14ac:dyDescent="0.25">
      <c r="A6988" s="81"/>
      <c r="B6988" s="81"/>
    </row>
    <row r="6989" spans="1:2" ht="41.25" customHeight="1" x14ac:dyDescent="0.25">
      <c r="A6989" s="81"/>
      <c r="B6989" s="81"/>
    </row>
    <row r="6990" spans="1:2" ht="41.25" customHeight="1" x14ac:dyDescent="0.25">
      <c r="A6990" s="81"/>
      <c r="B6990" s="81"/>
    </row>
    <row r="6991" spans="1:2" ht="41.25" customHeight="1" x14ac:dyDescent="0.25">
      <c r="A6991" s="81"/>
      <c r="B6991" s="81"/>
    </row>
    <row r="6992" spans="1:2" ht="41.25" customHeight="1" x14ac:dyDescent="0.25">
      <c r="A6992" s="81"/>
      <c r="B6992" s="81"/>
    </row>
    <row r="6993" spans="1:2" ht="41.25" customHeight="1" x14ac:dyDescent="0.25">
      <c r="A6993" s="81"/>
      <c r="B6993" s="81"/>
    </row>
    <row r="6994" spans="1:2" ht="41.25" customHeight="1" x14ac:dyDescent="0.25">
      <c r="A6994" s="81"/>
      <c r="B6994" s="81"/>
    </row>
    <row r="6995" spans="1:2" ht="41.25" customHeight="1" x14ac:dyDescent="0.25">
      <c r="A6995" s="81"/>
      <c r="B6995" s="81"/>
    </row>
    <row r="6996" spans="1:2" ht="41.25" customHeight="1" x14ac:dyDescent="0.25">
      <c r="A6996" s="81"/>
      <c r="B6996" s="81"/>
    </row>
    <row r="6997" spans="1:2" ht="41.25" customHeight="1" x14ac:dyDescent="0.25">
      <c r="A6997" s="81"/>
      <c r="B6997" s="81"/>
    </row>
    <row r="6998" spans="1:2" ht="41.25" customHeight="1" x14ac:dyDescent="0.25">
      <c r="A6998" s="81"/>
      <c r="B6998" s="81"/>
    </row>
    <row r="6999" spans="1:2" ht="41.25" customHeight="1" x14ac:dyDescent="0.25">
      <c r="A6999" s="81"/>
      <c r="B6999" s="81"/>
    </row>
    <row r="7000" spans="1:2" ht="41.25" customHeight="1" x14ac:dyDescent="0.25">
      <c r="A7000" s="81"/>
      <c r="B7000" s="81"/>
    </row>
    <row r="7001" spans="1:2" ht="41.25" customHeight="1" x14ac:dyDescent="0.25">
      <c r="A7001" s="81"/>
      <c r="B7001" s="81"/>
    </row>
    <row r="7002" spans="1:2" ht="41.25" customHeight="1" x14ac:dyDescent="0.25">
      <c r="A7002" s="81"/>
      <c r="B7002" s="81"/>
    </row>
    <row r="7003" spans="1:2" ht="41.25" customHeight="1" x14ac:dyDescent="0.25">
      <c r="A7003" s="81"/>
      <c r="B7003" s="81"/>
    </row>
    <row r="7004" spans="1:2" ht="41.25" customHeight="1" x14ac:dyDescent="0.25">
      <c r="A7004" s="81"/>
      <c r="B7004" s="81"/>
    </row>
    <row r="7005" spans="1:2" ht="41.25" customHeight="1" x14ac:dyDescent="0.25">
      <c r="A7005" s="81"/>
      <c r="B7005" s="81"/>
    </row>
    <row r="7006" spans="1:2" ht="41.25" customHeight="1" x14ac:dyDescent="0.25">
      <c r="A7006" s="81"/>
      <c r="B7006" s="81"/>
    </row>
    <row r="7007" spans="1:2" ht="41.25" customHeight="1" x14ac:dyDescent="0.25">
      <c r="A7007" s="81"/>
      <c r="B7007" s="81"/>
    </row>
    <row r="7008" spans="1:2" ht="41.25" customHeight="1" x14ac:dyDescent="0.25">
      <c r="A7008" s="81"/>
      <c r="B7008" s="81"/>
    </row>
    <row r="7009" spans="1:2" ht="41.25" customHeight="1" x14ac:dyDescent="0.25">
      <c r="A7009" s="81"/>
      <c r="B7009" s="81"/>
    </row>
    <row r="7010" spans="1:2" ht="41.25" customHeight="1" x14ac:dyDescent="0.25">
      <c r="A7010" s="81"/>
      <c r="B7010" s="81"/>
    </row>
    <row r="7011" spans="1:2" ht="41.25" customHeight="1" x14ac:dyDescent="0.25">
      <c r="A7011" s="81"/>
      <c r="B7011" s="81"/>
    </row>
    <row r="7012" spans="1:2" ht="41.25" customHeight="1" x14ac:dyDescent="0.25">
      <c r="A7012" s="81"/>
      <c r="B7012" s="81"/>
    </row>
    <row r="7013" spans="1:2" ht="41.25" customHeight="1" x14ac:dyDescent="0.25">
      <c r="A7013" s="81"/>
      <c r="B7013" s="81"/>
    </row>
    <row r="7014" spans="1:2" ht="41.25" customHeight="1" x14ac:dyDescent="0.25">
      <c r="A7014" s="81"/>
      <c r="B7014" s="81"/>
    </row>
    <row r="7015" spans="1:2" ht="41.25" customHeight="1" x14ac:dyDescent="0.25">
      <c r="A7015" s="81"/>
      <c r="B7015" s="81"/>
    </row>
    <row r="7016" spans="1:2" ht="41.25" customHeight="1" x14ac:dyDescent="0.25">
      <c r="A7016" s="81"/>
      <c r="B7016" s="81"/>
    </row>
    <row r="7017" spans="1:2" ht="41.25" customHeight="1" x14ac:dyDescent="0.25">
      <c r="A7017" s="81"/>
      <c r="B7017" s="81"/>
    </row>
    <row r="7018" spans="1:2" ht="41.25" customHeight="1" x14ac:dyDescent="0.25">
      <c r="A7018" s="81"/>
      <c r="B7018" s="81"/>
    </row>
    <row r="7019" spans="1:2" ht="41.25" customHeight="1" x14ac:dyDescent="0.25">
      <c r="A7019" s="81"/>
      <c r="B7019" s="81"/>
    </row>
    <row r="7020" spans="1:2" ht="41.25" customHeight="1" x14ac:dyDescent="0.25">
      <c r="A7020" s="81"/>
      <c r="B7020" s="81"/>
    </row>
    <row r="7021" spans="1:2" ht="41.25" customHeight="1" x14ac:dyDescent="0.25">
      <c r="A7021" s="81"/>
      <c r="B7021" s="81"/>
    </row>
    <row r="7022" spans="1:2" ht="41.25" customHeight="1" x14ac:dyDescent="0.25">
      <c r="A7022" s="81"/>
      <c r="B7022" s="81"/>
    </row>
    <row r="7023" spans="1:2" ht="41.25" customHeight="1" x14ac:dyDescent="0.25">
      <c r="A7023" s="81"/>
      <c r="B7023" s="81"/>
    </row>
    <row r="7024" spans="1:2" ht="41.25" customHeight="1" x14ac:dyDescent="0.25">
      <c r="A7024" s="81"/>
      <c r="B7024" s="81"/>
    </row>
    <row r="7025" spans="1:2" ht="41.25" customHeight="1" x14ac:dyDescent="0.25">
      <c r="A7025" s="81"/>
      <c r="B7025" s="81"/>
    </row>
    <row r="7026" spans="1:2" ht="41.25" customHeight="1" x14ac:dyDescent="0.25">
      <c r="A7026" s="81"/>
      <c r="B7026" s="81"/>
    </row>
    <row r="7027" spans="1:2" ht="41.25" customHeight="1" x14ac:dyDescent="0.25">
      <c r="A7027" s="81"/>
      <c r="B7027" s="81"/>
    </row>
    <row r="7028" spans="1:2" ht="41.25" customHeight="1" x14ac:dyDescent="0.25">
      <c r="A7028" s="81"/>
      <c r="B7028" s="81"/>
    </row>
    <row r="7029" spans="1:2" ht="41.25" customHeight="1" x14ac:dyDescent="0.25">
      <c r="A7029" s="81"/>
      <c r="B7029" s="81"/>
    </row>
    <row r="7030" spans="1:2" ht="41.25" customHeight="1" x14ac:dyDescent="0.25">
      <c r="A7030" s="81"/>
      <c r="B7030" s="81"/>
    </row>
    <row r="7031" spans="1:2" ht="41.25" customHeight="1" x14ac:dyDescent="0.25">
      <c r="A7031" s="81"/>
      <c r="B7031" s="81"/>
    </row>
    <row r="7032" spans="1:2" ht="41.25" customHeight="1" x14ac:dyDescent="0.25">
      <c r="A7032" s="81"/>
      <c r="B7032" s="81"/>
    </row>
    <row r="7033" spans="1:2" ht="41.25" customHeight="1" x14ac:dyDescent="0.25">
      <c r="A7033" s="81"/>
      <c r="B7033" s="81"/>
    </row>
    <row r="7034" spans="1:2" ht="41.25" customHeight="1" x14ac:dyDescent="0.25">
      <c r="A7034" s="81"/>
      <c r="B7034" s="81"/>
    </row>
    <row r="7035" spans="1:2" ht="41.25" customHeight="1" x14ac:dyDescent="0.25">
      <c r="A7035" s="81"/>
      <c r="B7035" s="81"/>
    </row>
    <row r="7036" spans="1:2" ht="41.25" customHeight="1" x14ac:dyDescent="0.25">
      <c r="A7036" s="81"/>
      <c r="B7036" s="81"/>
    </row>
    <row r="7037" spans="1:2" ht="41.25" customHeight="1" x14ac:dyDescent="0.25">
      <c r="A7037" s="81"/>
      <c r="B7037" s="81"/>
    </row>
    <row r="7038" spans="1:2" ht="41.25" customHeight="1" x14ac:dyDescent="0.25">
      <c r="A7038" s="81"/>
      <c r="B7038" s="81"/>
    </row>
    <row r="7039" spans="1:2" ht="41.25" customHeight="1" x14ac:dyDescent="0.25">
      <c r="A7039" s="81"/>
      <c r="B7039" s="81"/>
    </row>
    <row r="7040" spans="1:2" ht="41.25" customHeight="1" x14ac:dyDescent="0.25">
      <c r="A7040" s="81"/>
      <c r="B7040" s="81"/>
    </row>
    <row r="7041" spans="1:2" ht="41.25" customHeight="1" x14ac:dyDescent="0.25">
      <c r="A7041" s="81"/>
      <c r="B7041" s="81"/>
    </row>
    <row r="7042" spans="1:2" ht="41.25" customHeight="1" x14ac:dyDescent="0.25">
      <c r="A7042" s="81"/>
      <c r="B7042" s="81"/>
    </row>
    <row r="7043" spans="1:2" ht="41.25" customHeight="1" x14ac:dyDescent="0.25">
      <c r="A7043" s="81"/>
      <c r="B7043" s="81"/>
    </row>
    <row r="7044" spans="1:2" ht="41.25" customHeight="1" x14ac:dyDescent="0.25">
      <c r="A7044" s="81"/>
      <c r="B7044" s="81"/>
    </row>
    <row r="7045" spans="1:2" ht="41.25" customHeight="1" x14ac:dyDescent="0.25">
      <c r="A7045" s="81"/>
      <c r="B7045" s="81"/>
    </row>
    <row r="7046" spans="1:2" ht="41.25" customHeight="1" x14ac:dyDescent="0.25">
      <c r="A7046" s="81"/>
      <c r="B7046" s="81"/>
    </row>
    <row r="7047" spans="1:2" ht="41.25" customHeight="1" x14ac:dyDescent="0.25">
      <c r="A7047" s="81"/>
      <c r="B7047" s="81"/>
    </row>
    <row r="7048" spans="1:2" ht="41.25" customHeight="1" x14ac:dyDescent="0.25">
      <c r="A7048" s="81"/>
      <c r="B7048" s="81"/>
    </row>
    <row r="7049" spans="1:2" ht="41.25" customHeight="1" x14ac:dyDescent="0.25">
      <c r="A7049" s="81"/>
      <c r="B7049" s="81"/>
    </row>
    <row r="7050" spans="1:2" ht="41.25" customHeight="1" x14ac:dyDescent="0.25">
      <c r="A7050" s="81"/>
      <c r="B7050" s="81"/>
    </row>
    <row r="7051" spans="1:2" ht="41.25" customHeight="1" x14ac:dyDescent="0.25">
      <c r="A7051" s="81"/>
      <c r="B7051" s="81"/>
    </row>
    <row r="7052" spans="1:2" ht="41.25" customHeight="1" x14ac:dyDescent="0.25">
      <c r="A7052" s="81"/>
      <c r="B7052" s="81"/>
    </row>
    <row r="7053" spans="1:2" ht="41.25" customHeight="1" x14ac:dyDescent="0.25">
      <c r="A7053" s="81"/>
      <c r="B7053" s="81"/>
    </row>
    <row r="7054" spans="1:2" ht="41.25" customHeight="1" x14ac:dyDescent="0.25">
      <c r="A7054" s="81"/>
      <c r="B7054" s="81"/>
    </row>
    <row r="7055" spans="1:2" ht="41.25" customHeight="1" x14ac:dyDescent="0.25">
      <c r="A7055" s="81"/>
      <c r="B7055" s="81"/>
    </row>
    <row r="7056" spans="1:2" ht="41.25" customHeight="1" x14ac:dyDescent="0.25">
      <c r="A7056" s="81"/>
      <c r="B7056" s="81"/>
    </row>
    <row r="7057" spans="1:2" ht="41.25" customHeight="1" x14ac:dyDescent="0.25">
      <c r="A7057" s="81"/>
      <c r="B7057" s="81"/>
    </row>
    <row r="7058" spans="1:2" ht="41.25" customHeight="1" x14ac:dyDescent="0.25">
      <c r="A7058" s="81"/>
      <c r="B7058" s="81"/>
    </row>
    <row r="7059" spans="1:2" ht="41.25" customHeight="1" x14ac:dyDescent="0.25">
      <c r="A7059" s="81"/>
      <c r="B7059" s="81"/>
    </row>
    <row r="7060" spans="1:2" ht="41.25" customHeight="1" x14ac:dyDescent="0.25">
      <c r="A7060" s="81"/>
      <c r="B7060" s="81"/>
    </row>
    <row r="7061" spans="1:2" ht="41.25" customHeight="1" x14ac:dyDescent="0.25">
      <c r="A7061" s="81"/>
      <c r="B7061" s="81"/>
    </row>
    <row r="7062" spans="1:2" ht="41.25" customHeight="1" x14ac:dyDescent="0.25">
      <c r="A7062" s="81"/>
      <c r="B7062" s="81"/>
    </row>
    <row r="7063" spans="1:2" ht="41.25" customHeight="1" x14ac:dyDescent="0.25">
      <c r="A7063" s="81"/>
      <c r="B7063" s="81"/>
    </row>
    <row r="7064" spans="1:2" ht="41.25" customHeight="1" x14ac:dyDescent="0.25">
      <c r="A7064" s="81"/>
      <c r="B7064" s="81"/>
    </row>
    <row r="7065" spans="1:2" ht="41.25" customHeight="1" x14ac:dyDescent="0.25">
      <c r="A7065" s="81"/>
      <c r="B7065" s="81"/>
    </row>
    <row r="7066" spans="1:2" ht="41.25" customHeight="1" x14ac:dyDescent="0.25">
      <c r="A7066" s="81"/>
      <c r="B7066" s="81"/>
    </row>
    <row r="7067" spans="1:2" ht="41.25" customHeight="1" x14ac:dyDescent="0.25">
      <c r="A7067" s="81"/>
      <c r="B7067" s="81"/>
    </row>
    <row r="7068" spans="1:2" ht="41.25" customHeight="1" x14ac:dyDescent="0.25">
      <c r="A7068" s="81"/>
      <c r="B7068" s="81"/>
    </row>
    <row r="7069" spans="1:2" ht="41.25" customHeight="1" x14ac:dyDescent="0.25">
      <c r="A7069" s="81"/>
      <c r="B7069" s="81"/>
    </row>
    <row r="7070" spans="1:2" ht="41.25" customHeight="1" x14ac:dyDescent="0.25">
      <c r="A7070" s="81"/>
      <c r="B7070" s="81"/>
    </row>
    <row r="7071" spans="1:2" ht="41.25" customHeight="1" x14ac:dyDescent="0.25">
      <c r="A7071" s="81"/>
      <c r="B7071" s="81"/>
    </row>
    <row r="7072" spans="1:2" ht="41.25" customHeight="1" x14ac:dyDescent="0.25">
      <c r="A7072" s="81"/>
      <c r="B7072" s="81"/>
    </row>
    <row r="7073" spans="1:2" ht="41.25" customHeight="1" x14ac:dyDescent="0.25">
      <c r="A7073" s="81"/>
      <c r="B7073" s="81"/>
    </row>
    <row r="7074" spans="1:2" ht="41.25" customHeight="1" x14ac:dyDescent="0.25">
      <c r="A7074" s="81"/>
      <c r="B7074" s="81"/>
    </row>
    <row r="7075" spans="1:2" ht="41.25" customHeight="1" x14ac:dyDescent="0.25">
      <c r="A7075" s="81"/>
      <c r="B7075" s="81"/>
    </row>
    <row r="7076" spans="1:2" ht="41.25" customHeight="1" x14ac:dyDescent="0.25">
      <c r="A7076" s="81"/>
      <c r="B7076" s="81"/>
    </row>
    <row r="7077" spans="1:2" ht="41.25" customHeight="1" x14ac:dyDescent="0.25">
      <c r="A7077" s="81"/>
      <c r="B7077" s="81"/>
    </row>
    <row r="7078" spans="1:2" ht="41.25" customHeight="1" x14ac:dyDescent="0.25">
      <c r="A7078" s="81"/>
      <c r="B7078" s="81"/>
    </row>
    <row r="7079" spans="1:2" ht="41.25" customHeight="1" x14ac:dyDescent="0.25">
      <c r="A7079" s="81"/>
      <c r="B7079" s="81"/>
    </row>
    <row r="7080" spans="1:2" ht="41.25" customHeight="1" x14ac:dyDescent="0.25">
      <c r="A7080" s="81"/>
      <c r="B7080" s="81"/>
    </row>
    <row r="7081" spans="1:2" ht="41.25" customHeight="1" x14ac:dyDescent="0.25">
      <c r="A7081" s="81"/>
      <c r="B7081" s="81"/>
    </row>
    <row r="7082" spans="1:2" ht="41.25" customHeight="1" x14ac:dyDescent="0.25">
      <c r="A7082" s="81"/>
      <c r="B7082" s="81"/>
    </row>
    <row r="7083" spans="1:2" ht="41.25" customHeight="1" x14ac:dyDescent="0.25">
      <c r="A7083" s="81"/>
      <c r="B7083" s="81"/>
    </row>
    <row r="7084" spans="1:2" ht="41.25" customHeight="1" x14ac:dyDescent="0.25">
      <c r="A7084" s="81"/>
      <c r="B7084" s="81"/>
    </row>
    <row r="7085" spans="1:2" ht="41.25" customHeight="1" x14ac:dyDescent="0.25">
      <c r="A7085" s="81"/>
      <c r="B7085" s="81"/>
    </row>
    <row r="7086" spans="1:2" ht="41.25" customHeight="1" x14ac:dyDescent="0.25">
      <c r="A7086" s="81"/>
      <c r="B7086" s="81"/>
    </row>
    <row r="7087" spans="1:2" ht="41.25" customHeight="1" x14ac:dyDescent="0.25">
      <c r="A7087" s="81"/>
      <c r="B7087" s="81"/>
    </row>
    <row r="7088" spans="1:2" ht="41.25" customHeight="1" x14ac:dyDescent="0.25">
      <c r="A7088" s="81"/>
      <c r="B7088" s="81"/>
    </row>
    <row r="7089" spans="1:2" ht="41.25" customHeight="1" x14ac:dyDescent="0.25">
      <c r="A7089" s="81"/>
      <c r="B7089" s="81"/>
    </row>
    <row r="7090" spans="1:2" ht="41.25" customHeight="1" x14ac:dyDescent="0.25">
      <c r="A7090" s="81"/>
      <c r="B7090" s="81"/>
    </row>
    <row r="7091" spans="1:2" ht="41.25" customHeight="1" x14ac:dyDescent="0.25">
      <c r="A7091" s="81"/>
      <c r="B7091" s="81"/>
    </row>
    <row r="7092" spans="1:2" ht="41.25" customHeight="1" x14ac:dyDescent="0.25">
      <c r="A7092" s="81"/>
      <c r="B7092" s="81"/>
    </row>
    <row r="7093" spans="1:2" ht="41.25" customHeight="1" x14ac:dyDescent="0.25">
      <c r="A7093" s="81"/>
      <c r="B7093" s="81"/>
    </row>
    <row r="7094" spans="1:2" ht="41.25" customHeight="1" x14ac:dyDescent="0.25">
      <c r="A7094" s="81"/>
      <c r="B7094" s="81"/>
    </row>
    <row r="7095" spans="1:2" ht="41.25" customHeight="1" x14ac:dyDescent="0.25">
      <c r="A7095" s="81"/>
      <c r="B7095" s="81"/>
    </row>
    <row r="7096" spans="1:2" ht="41.25" customHeight="1" x14ac:dyDescent="0.25">
      <c r="A7096" s="81"/>
      <c r="B7096" s="81"/>
    </row>
    <row r="7097" spans="1:2" ht="41.25" customHeight="1" x14ac:dyDescent="0.25">
      <c r="A7097" s="81"/>
      <c r="B7097" s="81"/>
    </row>
    <row r="7098" spans="1:2" ht="41.25" customHeight="1" x14ac:dyDescent="0.25">
      <c r="A7098" s="81"/>
      <c r="B7098" s="81"/>
    </row>
    <row r="7099" spans="1:2" ht="41.25" customHeight="1" x14ac:dyDescent="0.25">
      <c r="A7099" s="81"/>
      <c r="B7099" s="81"/>
    </row>
    <row r="7100" spans="1:2" ht="41.25" customHeight="1" x14ac:dyDescent="0.25">
      <c r="A7100" s="81"/>
      <c r="B7100" s="81"/>
    </row>
    <row r="7101" spans="1:2" ht="41.25" customHeight="1" x14ac:dyDescent="0.25">
      <c r="A7101" s="81"/>
      <c r="B7101" s="81"/>
    </row>
    <row r="7102" spans="1:2" ht="41.25" customHeight="1" x14ac:dyDescent="0.25">
      <c r="A7102" s="81"/>
      <c r="B7102" s="81"/>
    </row>
    <row r="7103" spans="1:2" ht="41.25" customHeight="1" x14ac:dyDescent="0.25">
      <c r="A7103" s="81"/>
      <c r="B7103" s="81"/>
    </row>
    <row r="7104" spans="1:2" ht="41.25" customHeight="1" x14ac:dyDescent="0.25">
      <c r="A7104" s="81"/>
      <c r="B7104" s="81"/>
    </row>
    <row r="7105" spans="1:2" ht="41.25" customHeight="1" x14ac:dyDescent="0.25">
      <c r="A7105" s="81"/>
      <c r="B7105" s="81"/>
    </row>
    <row r="7106" spans="1:2" ht="41.25" customHeight="1" x14ac:dyDescent="0.25">
      <c r="A7106" s="81"/>
      <c r="B7106" s="81"/>
    </row>
    <row r="7107" spans="1:2" ht="41.25" customHeight="1" x14ac:dyDescent="0.25">
      <c r="A7107" s="81"/>
      <c r="B7107" s="81"/>
    </row>
    <row r="7108" spans="1:2" ht="41.25" customHeight="1" x14ac:dyDescent="0.25">
      <c r="A7108" s="81"/>
      <c r="B7108" s="81"/>
    </row>
    <row r="7109" spans="1:2" ht="41.25" customHeight="1" x14ac:dyDescent="0.25">
      <c r="A7109" s="81"/>
      <c r="B7109" s="81"/>
    </row>
    <row r="7110" spans="1:2" ht="41.25" customHeight="1" x14ac:dyDescent="0.25">
      <c r="A7110" s="81"/>
      <c r="B7110" s="81"/>
    </row>
    <row r="7111" spans="1:2" ht="41.25" customHeight="1" x14ac:dyDescent="0.25">
      <c r="A7111" s="81"/>
      <c r="B7111" s="81"/>
    </row>
    <row r="7112" spans="1:2" ht="41.25" customHeight="1" x14ac:dyDescent="0.25">
      <c r="A7112" s="81"/>
      <c r="B7112" s="81"/>
    </row>
    <row r="7113" spans="1:2" ht="41.25" customHeight="1" x14ac:dyDescent="0.25">
      <c r="A7113" s="81"/>
      <c r="B7113" s="81"/>
    </row>
    <row r="7114" spans="1:2" ht="41.25" customHeight="1" x14ac:dyDescent="0.25">
      <c r="A7114" s="81"/>
      <c r="B7114" s="81"/>
    </row>
    <row r="7115" spans="1:2" ht="41.25" customHeight="1" x14ac:dyDescent="0.25">
      <c r="A7115" s="81"/>
      <c r="B7115" s="81"/>
    </row>
    <row r="7116" spans="1:2" ht="41.25" customHeight="1" x14ac:dyDescent="0.25">
      <c r="A7116" s="81"/>
      <c r="B7116" s="81"/>
    </row>
    <row r="7117" spans="1:2" ht="41.25" customHeight="1" x14ac:dyDescent="0.25">
      <c r="A7117" s="81"/>
      <c r="B7117" s="81"/>
    </row>
    <row r="7118" spans="1:2" ht="41.25" customHeight="1" x14ac:dyDescent="0.25">
      <c r="A7118" s="81"/>
      <c r="B7118" s="81"/>
    </row>
    <row r="7119" spans="1:2" ht="41.25" customHeight="1" x14ac:dyDescent="0.25">
      <c r="A7119" s="81"/>
      <c r="B7119" s="81"/>
    </row>
    <row r="7120" spans="1:2" ht="41.25" customHeight="1" x14ac:dyDescent="0.25">
      <c r="A7120" s="81"/>
      <c r="B7120" s="81"/>
    </row>
    <row r="7121" spans="1:2" ht="41.25" customHeight="1" x14ac:dyDescent="0.25">
      <c r="A7121" s="81"/>
      <c r="B7121" s="81"/>
    </row>
    <row r="7122" spans="1:2" ht="41.25" customHeight="1" x14ac:dyDescent="0.25">
      <c r="A7122" s="81"/>
      <c r="B7122" s="81"/>
    </row>
    <row r="7123" spans="1:2" ht="41.25" customHeight="1" x14ac:dyDescent="0.25">
      <c r="A7123" s="81"/>
      <c r="B7123" s="81"/>
    </row>
    <row r="7124" spans="1:2" ht="41.25" customHeight="1" x14ac:dyDescent="0.25">
      <c r="A7124" s="81"/>
      <c r="B7124" s="81"/>
    </row>
    <row r="7125" spans="1:2" ht="41.25" customHeight="1" x14ac:dyDescent="0.25">
      <c r="A7125" s="81"/>
      <c r="B7125" s="81"/>
    </row>
    <row r="7126" spans="1:2" ht="41.25" customHeight="1" x14ac:dyDescent="0.25">
      <c r="A7126" s="81"/>
      <c r="B7126" s="81"/>
    </row>
    <row r="7127" spans="1:2" ht="41.25" customHeight="1" x14ac:dyDescent="0.25">
      <c r="A7127" s="81"/>
      <c r="B7127" s="81"/>
    </row>
    <row r="7128" spans="1:2" ht="41.25" customHeight="1" x14ac:dyDescent="0.25">
      <c r="A7128" s="81"/>
      <c r="B7128" s="81"/>
    </row>
    <row r="7129" spans="1:2" ht="41.25" customHeight="1" x14ac:dyDescent="0.25">
      <c r="A7129" s="81"/>
      <c r="B7129" s="81"/>
    </row>
    <row r="7130" spans="1:2" ht="41.25" customHeight="1" x14ac:dyDescent="0.25">
      <c r="A7130" s="81"/>
      <c r="B7130" s="81"/>
    </row>
    <row r="7131" spans="1:2" ht="41.25" customHeight="1" x14ac:dyDescent="0.25">
      <c r="A7131" s="81"/>
      <c r="B7131" s="81"/>
    </row>
    <row r="7132" spans="1:2" ht="41.25" customHeight="1" x14ac:dyDescent="0.25">
      <c r="A7132" s="81"/>
      <c r="B7132" s="81"/>
    </row>
    <row r="7133" spans="1:2" ht="41.25" customHeight="1" x14ac:dyDescent="0.25">
      <c r="A7133" s="81"/>
      <c r="B7133" s="81"/>
    </row>
    <row r="7134" spans="1:2" ht="41.25" customHeight="1" x14ac:dyDescent="0.25">
      <c r="A7134" s="81"/>
      <c r="B7134" s="81"/>
    </row>
    <row r="7135" spans="1:2" ht="41.25" customHeight="1" x14ac:dyDescent="0.25">
      <c r="A7135" s="81"/>
      <c r="B7135" s="81"/>
    </row>
    <row r="7136" spans="1:2" ht="41.25" customHeight="1" x14ac:dyDescent="0.25">
      <c r="A7136" s="81"/>
      <c r="B7136" s="81"/>
    </row>
    <row r="7137" spans="1:2" ht="41.25" customHeight="1" x14ac:dyDescent="0.25">
      <c r="A7137" s="81"/>
      <c r="B7137" s="81"/>
    </row>
    <row r="7138" spans="1:2" ht="41.25" customHeight="1" x14ac:dyDescent="0.25">
      <c r="A7138" s="81"/>
      <c r="B7138" s="81"/>
    </row>
    <row r="7139" spans="1:2" ht="41.25" customHeight="1" x14ac:dyDescent="0.25">
      <c r="A7139" s="81"/>
      <c r="B7139" s="81"/>
    </row>
    <row r="7140" spans="1:2" ht="41.25" customHeight="1" x14ac:dyDescent="0.25">
      <c r="A7140" s="81"/>
      <c r="B7140" s="81"/>
    </row>
    <row r="7141" spans="1:2" ht="41.25" customHeight="1" x14ac:dyDescent="0.25">
      <c r="A7141" s="81"/>
      <c r="B7141" s="81"/>
    </row>
    <row r="7142" spans="1:2" ht="41.25" customHeight="1" x14ac:dyDescent="0.25">
      <c r="A7142" s="81"/>
      <c r="B7142" s="81"/>
    </row>
    <row r="7143" spans="1:2" ht="41.25" customHeight="1" x14ac:dyDescent="0.25">
      <c r="A7143" s="81"/>
      <c r="B7143" s="81"/>
    </row>
    <row r="7144" spans="1:2" ht="41.25" customHeight="1" x14ac:dyDescent="0.25">
      <c r="A7144" s="81"/>
      <c r="B7144" s="81"/>
    </row>
    <row r="7145" spans="1:2" ht="41.25" customHeight="1" x14ac:dyDescent="0.25">
      <c r="A7145" s="81"/>
      <c r="B7145" s="81"/>
    </row>
    <row r="7146" spans="1:2" ht="41.25" customHeight="1" x14ac:dyDescent="0.25">
      <c r="A7146" s="81"/>
      <c r="B7146" s="81"/>
    </row>
    <row r="7147" spans="1:2" ht="41.25" customHeight="1" x14ac:dyDescent="0.25">
      <c r="A7147" s="81"/>
      <c r="B7147" s="81"/>
    </row>
    <row r="7148" spans="1:2" ht="41.25" customHeight="1" x14ac:dyDescent="0.25">
      <c r="A7148" s="81"/>
      <c r="B7148" s="81"/>
    </row>
    <row r="7149" spans="1:2" ht="41.25" customHeight="1" x14ac:dyDescent="0.25">
      <c r="A7149" s="81"/>
      <c r="B7149" s="81"/>
    </row>
    <row r="7150" spans="1:2" ht="41.25" customHeight="1" x14ac:dyDescent="0.25">
      <c r="A7150" s="81"/>
      <c r="B7150" s="81"/>
    </row>
    <row r="7151" spans="1:2" ht="41.25" customHeight="1" x14ac:dyDescent="0.25">
      <c r="A7151" s="81"/>
      <c r="B7151" s="81"/>
    </row>
    <row r="7152" spans="1:2" ht="41.25" customHeight="1" x14ac:dyDescent="0.25">
      <c r="A7152" s="81"/>
      <c r="B7152" s="81"/>
    </row>
    <row r="7153" spans="1:2" ht="41.25" customHeight="1" x14ac:dyDescent="0.25">
      <c r="A7153" s="81"/>
      <c r="B7153" s="81"/>
    </row>
    <row r="7154" spans="1:2" ht="41.25" customHeight="1" x14ac:dyDescent="0.25">
      <c r="A7154" s="81"/>
      <c r="B7154" s="81"/>
    </row>
    <row r="7155" spans="1:2" ht="41.25" customHeight="1" x14ac:dyDescent="0.25">
      <c r="A7155" s="81"/>
      <c r="B7155" s="81"/>
    </row>
    <row r="7156" spans="1:2" ht="41.25" customHeight="1" x14ac:dyDescent="0.25">
      <c r="A7156" s="81"/>
      <c r="B7156" s="81"/>
    </row>
    <row r="7157" spans="1:2" ht="41.25" customHeight="1" x14ac:dyDescent="0.25">
      <c r="A7157" s="81"/>
      <c r="B7157" s="81"/>
    </row>
    <row r="7158" spans="1:2" ht="41.25" customHeight="1" x14ac:dyDescent="0.25">
      <c r="A7158" s="81"/>
      <c r="B7158" s="81"/>
    </row>
    <row r="7159" spans="1:2" ht="41.25" customHeight="1" x14ac:dyDescent="0.25">
      <c r="A7159" s="81"/>
      <c r="B7159" s="81"/>
    </row>
    <row r="7160" spans="1:2" ht="41.25" customHeight="1" x14ac:dyDescent="0.25">
      <c r="A7160" s="81"/>
      <c r="B7160" s="81"/>
    </row>
    <row r="7161" spans="1:2" ht="41.25" customHeight="1" x14ac:dyDescent="0.25">
      <c r="A7161" s="81"/>
      <c r="B7161" s="81"/>
    </row>
    <row r="7162" spans="1:2" ht="41.25" customHeight="1" x14ac:dyDescent="0.25">
      <c r="A7162" s="81"/>
      <c r="B7162" s="81"/>
    </row>
    <row r="7163" spans="1:2" ht="41.25" customHeight="1" x14ac:dyDescent="0.25">
      <c r="A7163" s="81"/>
      <c r="B7163" s="81"/>
    </row>
    <row r="7164" spans="1:2" ht="41.25" customHeight="1" x14ac:dyDescent="0.25">
      <c r="A7164" s="81"/>
      <c r="B7164" s="81"/>
    </row>
    <row r="7165" spans="1:2" ht="41.25" customHeight="1" x14ac:dyDescent="0.25">
      <c r="A7165" s="81"/>
      <c r="B7165" s="81"/>
    </row>
    <row r="7166" spans="1:2" ht="41.25" customHeight="1" x14ac:dyDescent="0.25">
      <c r="A7166" s="81"/>
      <c r="B7166" s="81"/>
    </row>
    <row r="7167" spans="1:2" ht="41.25" customHeight="1" x14ac:dyDescent="0.25">
      <c r="A7167" s="81"/>
      <c r="B7167" s="81"/>
    </row>
    <row r="7168" spans="1:2" ht="41.25" customHeight="1" x14ac:dyDescent="0.25">
      <c r="A7168" s="81"/>
      <c r="B7168" s="81"/>
    </row>
    <row r="7169" spans="1:2" ht="41.25" customHeight="1" x14ac:dyDescent="0.25">
      <c r="A7169" s="81"/>
      <c r="B7169" s="81"/>
    </row>
    <row r="7170" spans="1:2" ht="41.25" customHeight="1" x14ac:dyDescent="0.25">
      <c r="A7170" s="81"/>
      <c r="B7170" s="81"/>
    </row>
    <row r="7171" spans="1:2" ht="41.25" customHeight="1" x14ac:dyDescent="0.25">
      <c r="A7171" s="81"/>
      <c r="B7171" s="81"/>
    </row>
    <row r="7172" spans="1:2" ht="41.25" customHeight="1" x14ac:dyDescent="0.25">
      <c r="A7172" s="81"/>
      <c r="B7172" s="81"/>
    </row>
    <row r="7173" spans="1:2" ht="41.25" customHeight="1" x14ac:dyDescent="0.25">
      <c r="A7173" s="81"/>
      <c r="B7173" s="81"/>
    </row>
    <row r="7174" spans="1:2" ht="41.25" customHeight="1" x14ac:dyDescent="0.25">
      <c r="A7174" s="81"/>
      <c r="B7174" s="81"/>
    </row>
    <row r="7175" spans="1:2" ht="41.25" customHeight="1" x14ac:dyDescent="0.25">
      <c r="A7175" s="81"/>
      <c r="B7175" s="81"/>
    </row>
    <row r="7176" spans="1:2" ht="41.25" customHeight="1" x14ac:dyDescent="0.25">
      <c r="A7176" s="81"/>
      <c r="B7176" s="81"/>
    </row>
    <row r="7177" spans="1:2" ht="41.25" customHeight="1" x14ac:dyDescent="0.25">
      <c r="A7177" s="81"/>
      <c r="B7177" s="81"/>
    </row>
    <row r="7178" spans="1:2" ht="41.25" customHeight="1" x14ac:dyDescent="0.25">
      <c r="A7178" s="81"/>
      <c r="B7178" s="81"/>
    </row>
    <row r="7179" spans="1:2" ht="41.25" customHeight="1" x14ac:dyDescent="0.25">
      <c r="A7179" s="81"/>
      <c r="B7179" s="81"/>
    </row>
    <row r="7180" spans="1:2" ht="41.25" customHeight="1" x14ac:dyDescent="0.25">
      <c r="A7180" s="81"/>
      <c r="B7180" s="81"/>
    </row>
    <row r="7181" spans="1:2" ht="41.25" customHeight="1" x14ac:dyDescent="0.25">
      <c r="A7181" s="81"/>
      <c r="B7181" s="81"/>
    </row>
    <row r="7182" spans="1:2" ht="41.25" customHeight="1" x14ac:dyDescent="0.25">
      <c r="A7182" s="81"/>
      <c r="B7182" s="81"/>
    </row>
    <row r="7183" spans="1:2" ht="41.25" customHeight="1" x14ac:dyDescent="0.25">
      <c r="A7183" s="81"/>
      <c r="B7183" s="81"/>
    </row>
    <row r="7184" spans="1:2" ht="41.25" customHeight="1" x14ac:dyDescent="0.25">
      <c r="A7184" s="81"/>
      <c r="B7184" s="81"/>
    </row>
    <row r="7185" spans="1:2" ht="41.25" customHeight="1" x14ac:dyDescent="0.25">
      <c r="A7185" s="81"/>
      <c r="B7185" s="81"/>
    </row>
    <row r="7186" spans="1:2" ht="41.25" customHeight="1" x14ac:dyDescent="0.25">
      <c r="A7186" s="81"/>
      <c r="B7186" s="81"/>
    </row>
    <row r="7187" spans="1:2" ht="41.25" customHeight="1" x14ac:dyDescent="0.25">
      <c r="A7187" s="81"/>
      <c r="B7187" s="81"/>
    </row>
    <row r="7188" spans="1:2" ht="41.25" customHeight="1" x14ac:dyDescent="0.25">
      <c r="A7188" s="81"/>
      <c r="B7188" s="81"/>
    </row>
    <row r="7189" spans="1:2" ht="41.25" customHeight="1" x14ac:dyDescent="0.25">
      <c r="A7189" s="81"/>
      <c r="B7189" s="81"/>
    </row>
    <row r="7190" spans="1:2" ht="41.25" customHeight="1" x14ac:dyDescent="0.25">
      <c r="A7190" s="81"/>
      <c r="B7190" s="81"/>
    </row>
    <row r="7191" spans="1:2" ht="41.25" customHeight="1" x14ac:dyDescent="0.25">
      <c r="A7191" s="81"/>
      <c r="B7191" s="81"/>
    </row>
    <row r="7192" spans="1:2" ht="41.25" customHeight="1" x14ac:dyDescent="0.25">
      <c r="A7192" s="81"/>
      <c r="B7192" s="81"/>
    </row>
    <row r="7193" spans="1:2" ht="41.25" customHeight="1" x14ac:dyDescent="0.25">
      <c r="A7193" s="81"/>
      <c r="B7193" s="81"/>
    </row>
    <row r="7194" spans="1:2" ht="41.25" customHeight="1" x14ac:dyDescent="0.25">
      <c r="A7194" s="81"/>
      <c r="B7194" s="81"/>
    </row>
    <row r="7195" spans="1:2" ht="41.25" customHeight="1" x14ac:dyDescent="0.25">
      <c r="A7195" s="81"/>
      <c r="B7195" s="81"/>
    </row>
    <row r="7196" spans="1:2" ht="41.25" customHeight="1" x14ac:dyDescent="0.25">
      <c r="A7196" s="81"/>
      <c r="B7196" s="81"/>
    </row>
    <row r="7197" spans="1:2" ht="41.25" customHeight="1" x14ac:dyDescent="0.25">
      <c r="A7197" s="81"/>
      <c r="B7197" s="81"/>
    </row>
    <row r="7198" spans="1:2" ht="41.25" customHeight="1" x14ac:dyDescent="0.25">
      <c r="A7198" s="81"/>
      <c r="B7198" s="81"/>
    </row>
    <row r="7199" spans="1:2" ht="41.25" customHeight="1" x14ac:dyDescent="0.25">
      <c r="A7199" s="81"/>
      <c r="B7199" s="81"/>
    </row>
    <row r="7200" spans="1:2" ht="41.25" customHeight="1" x14ac:dyDescent="0.25">
      <c r="A7200" s="81"/>
      <c r="B7200" s="81"/>
    </row>
    <row r="7201" spans="1:2" ht="41.25" customHeight="1" x14ac:dyDescent="0.25">
      <c r="A7201" s="81"/>
      <c r="B7201" s="81"/>
    </row>
    <row r="7202" spans="1:2" ht="41.25" customHeight="1" x14ac:dyDescent="0.25">
      <c r="A7202" s="81"/>
      <c r="B7202" s="81"/>
    </row>
    <row r="7203" spans="1:2" ht="41.25" customHeight="1" x14ac:dyDescent="0.25">
      <c r="A7203" s="81"/>
      <c r="B7203" s="81"/>
    </row>
    <row r="7204" spans="1:2" ht="41.25" customHeight="1" x14ac:dyDescent="0.25">
      <c r="A7204" s="81"/>
      <c r="B7204" s="81"/>
    </row>
    <row r="7205" spans="1:2" ht="41.25" customHeight="1" x14ac:dyDescent="0.25">
      <c r="A7205" s="81"/>
      <c r="B7205" s="81"/>
    </row>
    <row r="7206" spans="1:2" ht="41.25" customHeight="1" x14ac:dyDescent="0.25">
      <c r="A7206" s="81"/>
      <c r="B7206" s="81"/>
    </row>
    <row r="7207" spans="1:2" ht="41.25" customHeight="1" x14ac:dyDescent="0.25">
      <c r="A7207" s="81"/>
      <c r="B7207" s="81"/>
    </row>
    <row r="7208" spans="1:2" ht="41.25" customHeight="1" x14ac:dyDescent="0.25">
      <c r="A7208" s="81"/>
      <c r="B7208" s="81"/>
    </row>
    <row r="7209" spans="1:2" ht="41.25" customHeight="1" x14ac:dyDescent="0.25">
      <c r="A7209" s="81"/>
      <c r="B7209" s="81"/>
    </row>
    <row r="7210" spans="1:2" ht="41.25" customHeight="1" x14ac:dyDescent="0.25">
      <c r="A7210" s="81"/>
      <c r="B7210" s="81"/>
    </row>
    <row r="7211" spans="1:2" ht="41.25" customHeight="1" x14ac:dyDescent="0.25">
      <c r="A7211" s="81"/>
      <c r="B7211" s="81"/>
    </row>
    <row r="7212" spans="1:2" ht="41.25" customHeight="1" x14ac:dyDescent="0.25">
      <c r="A7212" s="81"/>
      <c r="B7212" s="81"/>
    </row>
    <row r="7213" spans="1:2" ht="41.25" customHeight="1" x14ac:dyDescent="0.25">
      <c r="A7213" s="81"/>
      <c r="B7213" s="81"/>
    </row>
    <row r="7214" spans="1:2" ht="41.25" customHeight="1" x14ac:dyDescent="0.25">
      <c r="A7214" s="81"/>
      <c r="B7214" s="81"/>
    </row>
    <row r="7215" spans="1:2" ht="41.25" customHeight="1" x14ac:dyDescent="0.25">
      <c r="A7215" s="81"/>
      <c r="B7215" s="81"/>
    </row>
    <row r="7216" spans="1:2" ht="41.25" customHeight="1" x14ac:dyDescent="0.25">
      <c r="A7216" s="81"/>
      <c r="B7216" s="81"/>
    </row>
    <row r="7217" spans="1:2" ht="41.25" customHeight="1" x14ac:dyDescent="0.25">
      <c r="A7217" s="81"/>
      <c r="B7217" s="81"/>
    </row>
    <row r="7218" spans="1:2" ht="41.25" customHeight="1" x14ac:dyDescent="0.25">
      <c r="A7218" s="81"/>
      <c r="B7218" s="81"/>
    </row>
    <row r="7219" spans="1:2" ht="41.25" customHeight="1" x14ac:dyDescent="0.25">
      <c r="A7219" s="81"/>
      <c r="B7219" s="81"/>
    </row>
    <row r="7220" spans="1:2" ht="41.25" customHeight="1" x14ac:dyDescent="0.25">
      <c r="A7220" s="81"/>
      <c r="B7220" s="81"/>
    </row>
    <row r="7221" spans="1:2" ht="41.25" customHeight="1" x14ac:dyDescent="0.25">
      <c r="A7221" s="81"/>
      <c r="B7221" s="81"/>
    </row>
    <row r="7222" spans="1:2" ht="41.25" customHeight="1" x14ac:dyDescent="0.25">
      <c r="A7222" s="81"/>
      <c r="B7222" s="81"/>
    </row>
    <row r="7223" spans="1:2" ht="41.25" customHeight="1" x14ac:dyDescent="0.25">
      <c r="A7223" s="81"/>
      <c r="B7223" s="81"/>
    </row>
    <row r="7224" spans="1:2" ht="41.25" customHeight="1" x14ac:dyDescent="0.25">
      <c r="A7224" s="81"/>
      <c r="B7224" s="81"/>
    </row>
    <row r="7225" spans="1:2" ht="41.25" customHeight="1" x14ac:dyDescent="0.25">
      <c r="A7225" s="81"/>
      <c r="B7225" s="81"/>
    </row>
    <row r="7226" spans="1:2" ht="41.25" customHeight="1" x14ac:dyDescent="0.25">
      <c r="A7226" s="81"/>
      <c r="B7226" s="81"/>
    </row>
    <row r="7227" spans="1:2" ht="41.25" customHeight="1" x14ac:dyDescent="0.25">
      <c r="A7227" s="81"/>
      <c r="B7227" s="81"/>
    </row>
    <row r="7228" spans="1:2" ht="41.25" customHeight="1" x14ac:dyDescent="0.25">
      <c r="A7228" s="81"/>
      <c r="B7228" s="81"/>
    </row>
    <row r="7229" spans="1:2" ht="41.25" customHeight="1" x14ac:dyDescent="0.25">
      <c r="A7229" s="81"/>
      <c r="B7229" s="81"/>
    </row>
    <row r="7230" spans="1:2" ht="41.25" customHeight="1" x14ac:dyDescent="0.25">
      <c r="A7230" s="81"/>
      <c r="B7230" s="81"/>
    </row>
    <row r="7231" spans="1:2" ht="41.25" customHeight="1" x14ac:dyDescent="0.25">
      <c r="A7231" s="81"/>
      <c r="B7231" s="81"/>
    </row>
    <row r="7232" spans="1:2" ht="41.25" customHeight="1" x14ac:dyDescent="0.25">
      <c r="A7232" s="81"/>
      <c r="B7232" s="81"/>
    </row>
    <row r="7233" spans="1:2" ht="41.25" customHeight="1" x14ac:dyDescent="0.25">
      <c r="A7233" s="81"/>
      <c r="B7233" s="81"/>
    </row>
    <row r="7234" spans="1:2" ht="41.25" customHeight="1" x14ac:dyDescent="0.25">
      <c r="A7234" s="81"/>
      <c r="B7234" s="81"/>
    </row>
    <row r="7235" spans="1:2" ht="41.25" customHeight="1" x14ac:dyDescent="0.25">
      <c r="A7235" s="81"/>
      <c r="B7235" s="81"/>
    </row>
    <row r="7236" spans="1:2" ht="41.25" customHeight="1" x14ac:dyDescent="0.25">
      <c r="A7236" s="81"/>
      <c r="B7236" s="81"/>
    </row>
    <row r="7237" spans="1:2" ht="41.25" customHeight="1" x14ac:dyDescent="0.25">
      <c r="A7237" s="81"/>
      <c r="B7237" s="81"/>
    </row>
    <row r="7238" spans="1:2" ht="41.25" customHeight="1" x14ac:dyDescent="0.25">
      <c r="A7238" s="81"/>
      <c r="B7238" s="81"/>
    </row>
    <row r="7239" spans="1:2" ht="41.25" customHeight="1" x14ac:dyDescent="0.25">
      <c r="A7239" s="81"/>
      <c r="B7239" s="81"/>
    </row>
    <row r="7240" spans="1:2" ht="41.25" customHeight="1" x14ac:dyDescent="0.25">
      <c r="A7240" s="81"/>
      <c r="B7240" s="81"/>
    </row>
    <row r="7241" spans="1:2" ht="41.25" customHeight="1" x14ac:dyDescent="0.25">
      <c r="A7241" s="81"/>
      <c r="B7241" s="81"/>
    </row>
    <row r="7242" spans="1:2" ht="41.25" customHeight="1" x14ac:dyDescent="0.25">
      <c r="A7242" s="81"/>
      <c r="B7242" s="81"/>
    </row>
    <row r="7243" spans="1:2" ht="41.25" customHeight="1" x14ac:dyDescent="0.25">
      <c r="A7243" s="81"/>
      <c r="B7243" s="81"/>
    </row>
    <row r="7244" spans="1:2" ht="41.25" customHeight="1" x14ac:dyDescent="0.25">
      <c r="A7244" s="81"/>
      <c r="B7244" s="81"/>
    </row>
    <row r="7245" spans="1:2" ht="41.25" customHeight="1" x14ac:dyDescent="0.25">
      <c r="A7245" s="81"/>
      <c r="B7245" s="81"/>
    </row>
    <row r="7246" spans="1:2" ht="41.25" customHeight="1" x14ac:dyDescent="0.25">
      <c r="A7246" s="81"/>
      <c r="B7246" s="81"/>
    </row>
    <row r="7247" spans="1:2" ht="41.25" customHeight="1" x14ac:dyDescent="0.25">
      <c r="A7247" s="81"/>
      <c r="B7247" s="81"/>
    </row>
    <row r="7248" spans="1:2" ht="41.25" customHeight="1" x14ac:dyDescent="0.25">
      <c r="A7248" s="81"/>
      <c r="B7248" s="81"/>
    </row>
    <row r="7249" spans="1:2" ht="41.25" customHeight="1" x14ac:dyDescent="0.25">
      <c r="A7249" s="81"/>
      <c r="B7249" s="81"/>
    </row>
    <row r="7250" spans="1:2" ht="41.25" customHeight="1" x14ac:dyDescent="0.25">
      <c r="A7250" s="81"/>
      <c r="B7250" s="81"/>
    </row>
    <row r="7251" spans="1:2" ht="41.25" customHeight="1" x14ac:dyDescent="0.25">
      <c r="A7251" s="81"/>
      <c r="B7251" s="81"/>
    </row>
    <row r="7252" spans="1:2" ht="41.25" customHeight="1" x14ac:dyDescent="0.25">
      <c r="A7252" s="81"/>
      <c r="B7252" s="81"/>
    </row>
    <row r="7253" spans="1:2" ht="41.25" customHeight="1" x14ac:dyDescent="0.25">
      <c r="A7253" s="81"/>
      <c r="B7253" s="81"/>
    </row>
    <row r="7254" spans="1:2" ht="41.25" customHeight="1" x14ac:dyDescent="0.25">
      <c r="A7254" s="81"/>
      <c r="B7254" s="81"/>
    </row>
    <row r="7255" spans="1:2" ht="41.25" customHeight="1" x14ac:dyDescent="0.25">
      <c r="A7255" s="81"/>
      <c r="B7255" s="81"/>
    </row>
    <row r="7256" spans="1:2" ht="41.25" customHeight="1" x14ac:dyDescent="0.25">
      <c r="A7256" s="81"/>
      <c r="B7256" s="81"/>
    </row>
    <row r="7257" spans="1:2" ht="41.25" customHeight="1" x14ac:dyDescent="0.25">
      <c r="A7257" s="81"/>
      <c r="B7257" s="81"/>
    </row>
    <row r="7258" spans="1:2" ht="41.25" customHeight="1" x14ac:dyDescent="0.25">
      <c r="A7258" s="81"/>
      <c r="B7258" s="81"/>
    </row>
    <row r="7259" spans="1:2" ht="41.25" customHeight="1" x14ac:dyDescent="0.25">
      <c r="A7259" s="81"/>
      <c r="B7259" s="81"/>
    </row>
    <row r="7260" spans="1:2" ht="41.25" customHeight="1" x14ac:dyDescent="0.25">
      <c r="A7260" s="81"/>
      <c r="B7260" s="81"/>
    </row>
    <row r="7261" spans="1:2" ht="41.25" customHeight="1" x14ac:dyDescent="0.25">
      <c r="A7261" s="81"/>
      <c r="B7261" s="81"/>
    </row>
    <row r="7262" spans="1:2" ht="41.25" customHeight="1" x14ac:dyDescent="0.25">
      <c r="A7262" s="81"/>
      <c r="B7262" s="81"/>
    </row>
    <row r="7263" spans="1:2" ht="41.25" customHeight="1" x14ac:dyDescent="0.25">
      <c r="A7263" s="81"/>
      <c r="B7263" s="81"/>
    </row>
    <row r="7264" spans="1:2" ht="41.25" customHeight="1" x14ac:dyDescent="0.25">
      <c r="A7264" s="81"/>
      <c r="B7264" s="81"/>
    </row>
    <row r="7265" spans="1:2" ht="41.25" customHeight="1" x14ac:dyDescent="0.25">
      <c r="A7265" s="81"/>
      <c r="B7265" s="81"/>
    </row>
    <row r="7266" spans="1:2" ht="41.25" customHeight="1" x14ac:dyDescent="0.25">
      <c r="A7266" s="81"/>
      <c r="B7266" s="81"/>
    </row>
    <row r="7267" spans="1:2" ht="41.25" customHeight="1" x14ac:dyDescent="0.25">
      <c r="A7267" s="81"/>
      <c r="B7267" s="81"/>
    </row>
    <row r="7268" spans="1:2" ht="41.25" customHeight="1" x14ac:dyDescent="0.25">
      <c r="A7268" s="81"/>
      <c r="B7268" s="81"/>
    </row>
    <row r="7269" spans="1:2" ht="41.25" customHeight="1" x14ac:dyDescent="0.25">
      <c r="A7269" s="81"/>
      <c r="B7269" s="81"/>
    </row>
    <row r="7270" spans="1:2" ht="41.25" customHeight="1" x14ac:dyDescent="0.25">
      <c r="A7270" s="81"/>
      <c r="B7270" s="81"/>
    </row>
    <row r="7271" spans="1:2" ht="41.25" customHeight="1" x14ac:dyDescent="0.25">
      <c r="A7271" s="81"/>
      <c r="B7271" s="81"/>
    </row>
    <row r="7272" spans="1:2" ht="41.25" customHeight="1" x14ac:dyDescent="0.25">
      <c r="A7272" s="81"/>
      <c r="B7272" s="81"/>
    </row>
    <row r="7273" spans="1:2" ht="41.25" customHeight="1" x14ac:dyDescent="0.25">
      <c r="A7273" s="81"/>
      <c r="B7273" s="81"/>
    </row>
    <row r="7274" spans="1:2" ht="41.25" customHeight="1" x14ac:dyDescent="0.25">
      <c r="A7274" s="81"/>
      <c r="B7274" s="81"/>
    </row>
    <row r="7275" spans="1:2" ht="41.25" customHeight="1" x14ac:dyDescent="0.25">
      <c r="A7275" s="81"/>
      <c r="B7275" s="81"/>
    </row>
    <row r="7276" spans="1:2" ht="41.25" customHeight="1" x14ac:dyDescent="0.25">
      <c r="A7276" s="81"/>
      <c r="B7276" s="81"/>
    </row>
    <row r="7277" spans="1:2" ht="41.25" customHeight="1" x14ac:dyDescent="0.25">
      <c r="A7277" s="81"/>
      <c r="B7277" s="81"/>
    </row>
    <row r="7278" spans="1:2" ht="41.25" customHeight="1" x14ac:dyDescent="0.25">
      <c r="A7278" s="81"/>
      <c r="B7278" s="81"/>
    </row>
    <row r="7279" spans="1:2" ht="41.25" customHeight="1" x14ac:dyDescent="0.25">
      <c r="A7279" s="81"/>
      <c r="B7279" s="81"/>
    </row>
    <row r="7280" spans="1:2" ht="41.25" customHeight="1" x14ac:dyDescent="0.25">
      <c r="A7280" s="81"/>
      <c r="B7280" s="81"/>
    </row>
    <row r="7281" spans="1:2" ht="41.25" customHeight="1" x14ac:dyDescent="0.25">
      <c r="A7281" s="81"/>
      <c r="B7281" s="81"/>
    </row>
    <row r="7282" spans="1:2" ht="41.25" customHeight="1" x14ac:dyDescent="0.25">
      <c r="A7282" s="81"/>
      <c r="B7282" s="81"/>
    </row>
    <row r="7283" spans="1:2" ht="41.25" customHeight="1" x14ac:dyDescent="0.25">
      <c r="A7283" s="81"/>
      <c r="B7283" s="81"/>
    </row>
    <row r="7284" spans="1:2" ht="41.25" customHeight="1" x14ac:dyDescent="0.25">
      <c r="A7284" s="81"/>
      <c r="B7284" s="81"/>
    </row>
    <row r="7285" spans="1:2" ht="41.25" customHeight="1" x14ac:dyDescent="0.25">
      <c r="A7285" s="81"/>
      <c r="B7285" s="81"/>
    </row>
    <row r="7286" spans="1:2" ht="41.25" customHeight="1" x14ac:dyDescent="0.25">
      <c r="A7286" s="81"/>
      <c r="B7286" s="81"/>
    </row>
    <row r="7287" spans="1:2" ht="41.25" customHeight="1" x14ac:dyDescent="0.25">
      <c r="A7287" s="81"/>
      <c r="B7287" s="81"/>
    </row>
    <row r="7288" spans="1:2" ht="41.25" customHeight="1" x14ac:dyDescent="0.25">
      <c r="A7288" s="81"/>
      <c r="B7288" s="81"/>
    </row>
    <row r="7289" spans="1:2" ht="41.25" customHeight="1" x14ac:dyDescent="0.25">
      <c r="A7289" s="81"/>
      <c r="B7289" s="81"/>
    </row>
    <row r="7290" spans="1:2" ht="41.25" customHeight="1" x14ac:dyDescent="0.25">
      <c r="A7290" s="81"/>
      <c r="B7290" s="81"/>
    </row>
    <row r="7291" spans="1:2" ht="41.25" customHeight="1" x14ac:dyDescent="0.25">
      <c r="A7291" s="81"/>
      <c r="B7291" s="81"/>
    </row>
    <row r="7292" spans="1:2" ht="41.25" customHeight="1" x14ac:dyDescent="0.25">
      <c r="A7292" s="81"/>
      <c r="B7292" s="81"/>
    </row>
    <row r="7293" spans="1:2" ht="41.25" customHeight="1" x14ac:dyDescent="0.25">
      <c r="A7293" s="81"/>
      <c r="B7293" s="81"/>
    </row>
    <row r="7294" spans="1:2" ht="41.25" customHeight="1" x14ac:dyDescent="0.25">
      <c r="A7294" s="81"/>
      <c r="B7294" s="81"/>
    </row>
    <row r="7295" spans="1:2" ht="41.25" customHeight="1" x14ac:dyDescent="0.25">
      <c r="A7295" s="81"/>
      <c r="B7295" s="81"/>
    </row>
    <row r="7296" spans="1:2" ht="41.25" customHeight="1" x14ac:dyDescent="0.25">
      <c r="A7296" s="81"/>
      <c r="B7296" s="81"/>
    </row>
    <row r="7297" spans="1:2" ht="41.25" customHeight="1" x14ac:dyDescent="0.25">
      <c r="A7297" s="81"/>
      <c r="B7297" s="81"/>
    </row>
    <row r="7298" spans="1:2" ht="41.25" customHeight="1" x14ac:dyDescent="0.25">
      <c r="A7298" s="81"/>
      <c r="B7298" s="81"/>
    </row>
    <row r="7299" spans="1:2" ht="41.25" customHeight="1" x14ac:dyDescent="0.25">
      <c r="A7299" s="81"/>
      <c r="B7299" s="81"/>
    </row>
    <row r="7300" spans="1:2" ht="41.25" customHeight="1" x14ac:dyDescent="0.25">
      <c r="A7300" s="81"/>
      <c r="B7300" s="81"/>
    </row>
    <row r="7301" spans="1:2" ht="41.25" customHeight="1" x14ac:dyDescent="0.25">
      <c r="A7301" s="81"/>
      <c r="B7301" s="81"/>
    </row>
    <row r="7302" spans="1:2" ht="41.25" customHeight="1" x14ac:dyDescent="0.25">
      <c r="A7302" s="81"/>
      <c r="B7302" s="81"/>
    </row>
    <row r="7303" spans="1:2" ht="41.25" customHeight="1" x14ac:dyDescent="0.25">
      <c r="A7303" s="81"/>
      <c r="B7303" s="81"/>
    </row>
    <row r="7304" spans="1:2" ht="41.25" customHeight="1" x14ac:dyDescent="0.25">
      <c r="A7304" s="81"/>
      <c r="B7304" s="81"/>
    </row>
    <row r="7305" spans="1:2" ht="41.25" customHeight="1" x14ac:dyDescent="0.25">
      <c r="A7305" s="81"/>
      <c r="B7305" s="81"/>
    </row>
    <row r="7306" spans="1:2" ht="41.25" customHeight="1" x14ac:dyDescent="0.25">
      <c r="A7306" s="81"/>
      <c r="B7306" s="81"/>
    </row>
    <row r="7307" spans="1:2" ht="41.25" customHeight="1" x14ac:dyDescent="0.25">
      <c r="A7307" s="81"/>
      <c r="B7307" s="81"/>
    </row>
    <row r="7308" spans="1:2" ht="41.25" customHeight="1" x14ac:dyDescent="0.25">
      <c r="A7308" s="81"/>
      <c r="B7308" s="81"/>
    </row>
    <row r="7309" spans="1:2" ht="41.25" customHeight="1" x14ac:dyDescent="0.25">
      <c r="A7309" s="81"/>
      <c r="B7309" s="81"/>
    </row>
    <row r="7310" spans="1:2" ht="41.25" customHeight="1" x14ac:dyDescent="0.25">
      <c r="A7310" s="81"/>
      <c r="B7310" s="81"/>
    </row>
    <row r="7311" spans="1:2" ht="41.25" customHeight="1" x14ac:dyDescent="0.25">
      <c r="A7311" s="81"/>
      <c r="B7311" s="81"/>
    </row>
    <row r="7312" spans="1:2" ht="41.25" customHeight="1" x14ac:dyDescent="0.25">
      <c r="A7312" s="81"/>
      <c r="B7312" s="81"/>
    </row>
    <row r="7313" spans="1:2" ht="41.25" customHeight="1" x14ac:dyDescent="0.25">
      <c r="A7313" s="81"/>
      <c r="B7313" s="81"/>
    </row>
    <row r="7314" spans="1:2" ht="41.25" customHeight="1" x14ac:dyDescent="0.25">
      <c r="A7314" s="81"/>
      <c r="B7314" s="81"/>
    </row>
    <row r="7315" spans="1:2" ht="41.25" customHeight="1" x14ac:dyDescent="0.25">
      <c r="A7315" s="81"/>
      <c r="B7315" s="81"/>
    </row>
    <row r="7316" spans="1:2" ht="41.25" customHeight="1" x14ac:dyDescent="0.25">
      <c r="A7316" s="81"/>
      <c r="B7316" s="81"/>
    </row>
    <row r="7317" spans="1:2" ht="41.25" customHeight="1" x14ac:dyDescent="0.25">
      <c r="A7317" s="81"/>
      <c r="B7317" s="81"/>
    </row>
    <row r="7318" spans="1:2" ht="41.25" customHeight="1" x14ac:dyDescent="0.25">
      <c r="A7318" s="81"/>
      <c r="B7318" s="81"/>
    </row>
    <row r="7319" spans="1:2" ht="41.25" customHeight="1" x14ac:dyDescent="0.25">
      <c r="A7319" s="81"/>
      <c r="B7319" s="81"/>
    </row>
    <row r="7320" spans="1:2" ht="41.25" customHeight="1" x14ac:dyDescent="0.25">
      <c r="A7320" s="81"/>
      <c r="B7320" s="81"/>
    </row>
    <row r="7321" spans="1:2" ht="41.25" customHeight="1" x14ac:dyDescent="0.25">
      <c r="A7321" s="81"/>
      <c r="B7321" s="81"/>
    </row>
    <row r="7322" spans="1:2" ht="41.25" customHeight="1" x14ac:dyDescent="0.25">
      <c r="A7322" s="81"/>
      <c r="B7322" s="81"/>
    </row>
    <row r="7323" spans="1:2" ht="41.25" customHeight="1" x14ac:dyDescent="0.25">
      <c r="A7323" s="81"/>
      <c r="B7323" s="81"/>
    </row>
    <row r="7324" spans="1:2" ht="41.25" customHeight="1" x14ac:dyDescent="0.25">
      <c r="A7324" s="81"/>
      <c r="B7324" s="81"/>
    </row>
    <row r="7325" spans="1:2" ht="41.25" customHeight="1" x14ac:dyDescent="0.25">
      <c r="A7325" s="81"/>
      <c r="B7325" s="81"/>
    </row>
    <row r="7326" spans="1:2" ht="41.25" customHeight="1" x14ac:dyDescent="0.25">
      <c r="A7326" s="81"/>
      <c r="B7326" s="81"/>
    </row>
    <row r="7327" spans="1:2" ht="41.25" customHeight="1" x14ac:dyDescent="0.25">
      <c r="A7327" s="81"/>
      <c r="B7327" s="81"/>
    </row>
    <row r="7328" spans="1:2" ht="41.25" customHeight="1" x14ac:dyDescent="0.25">
      <c r="A7328" s="81"/>
      <c r="B7328" s="81"/>
    </row>
    <row r="7329" spans="1:2" ht="41.25" customHeight="1" x14ac:dyDescent="0.25">
      <c r="A7329" s="81"/>
      <c r="B7329" s="81"/>
    </row>
    <row r="7330" spans="1:2" ht="41.25" customHeight="1" x14ac:dyDescent="0.25">
      <c r="A7330" s="81"/>
      <c r="B7330" s="81"/>
    </row>
    <row r="7331" spans="1:2" ht="41.25" customHeight="1" x14ac:dyDescent="0.25">
      <c r="A7331" s="81"/>
      <c r="B7331" s="81"/>
    </row>
    <row r="7332" spans="1:2" ht="41.25" customHeight="1" x14ac:dyDescent="0.25">
      <c r="A7332" s="81"/>
      <c r="B7332" s="81"/>
    </row>
    <row r="7333" spans="1:2" ht="41.25" customHeight="1" x14ac:dyDescent="0.25">
      <c r="A7333" s="81"/>
      <c r="B7333" s="81"/>
    </row>
    <row r="7334" spans="1:2" ht="41.25" customHeight="1" x14ac:dyDescent="0.25">
      <c r="A7334" s="81"/>
      <c r="B7334" s="81"/>
    </row>
    <row r="7335" spans="1:2" ht="41.25" customHeight="1" x14ac:dyDescent="0.25">
      <c r="A7335" s="81"/>
      <c r="B7335" s="81"/>
    </row>
    <row r="7336" spans="1:2" ht="41.25" customHeight="1" x14ac:dyDescent="0.25">
      <c r="A7336" s="81"/>
      <c r="B7336" s="81"/>
    </row>
    <row r="7337" spans="1:2" ht="41.25" customHeight="1" x14ac:dyDescent="0.25">
      <c r="A7337" s="81"/>
      <c r="B7337" s="81"/>
    </row>
    <row r="7338" spans="1:2" ht="41.25" customHeight="1" x14ac:dyDescent="0.25">
      <c r="A7338" s="81"/>
      <c r="B7338" s="81"/>
    </row>
    <row r="7339" spans="1:2" ht="41.25" customHeight="1" x14ac:dyDescent="0.25">
      <c r="A7339" s="81"/>
      <c r="B7339" s="81"/>
    </row>
    <row r="7340" spans="1:2" ht="41.25" customHeight="1" x14ac:dyDescent="0.25">
      <c r="A7340" s="81"/>
      <c r="B7340" s="81"/>
    </row>
    <row r="7341" spans="1:2" ht="41.25" customHeight="1" x14ac:dyDescent="0.25">
      <c r="A7341" s="81"/>
      <c r="B7341" s="81"/>
    </row>
    <row r="7342" spans="1:2" ht="41.25" customHeight="1" x14ac:dyDescent="0.25">
      <c r="A7342" s="81"/>
      <c r="B7342" s="81"/>
    </row>
    <row r="7343" spans="1:2" ht="41.25" customHeight="1" x14ac:dyDescent="0.25">
      <c r="A7343" s="81"/>
      <c r="B7343" s="81"/>
    </row>
    <row r="7344" spans="1:2" ht="41.25" customHeight="1" x14ac:dyDescent="0.25">
      <c r="A7344" s="81"/>
      <c r="B7344" s="81"/>
    </row>
    <row r="7345" spans="1:2" ht="41.25" customHeight="1" x14ac:dyDescent="0.25">
      <c r="A7345" s="81"/>
      <c r="B7345" s="81"/>
    </row>
    <row r="7346" spans="1:2" ht="41.25" customHeight="1" x14ac:dyDescent="0.25">
      <c r="A7346" s="81"/>
      <c r="B7346" s="81"/>
    </row>
    <row r="7347" spans="1:2" ht="41.25" customHeight="1" x14ac:dyDescent="0.25">
      <c r="A7347" s="81"/>
      <c r="B7347" s="81"/>
    </row>
    <row r="7348" spans="1:2" ht="41.25" customHeight="1" x14ac:dyDescent="0.25">
      <c r="A7348" s="81"/>
      <c r="B7348" s="81"/>
    </row>
    <row r="7349" spans="1:2" ht="41.25" customHeight="1" x14ac:dyDescent="0.25">
      <c r="A7349" s="81"/>
      <c r="B7349" s="81"/>
    </row>
    <row r="7350" spans="1:2" ht="41.25" customHeight="1" x14ac:dyDescent="0.25">
      <c r="A7350" s="81"/>
      <c r="B7350" s="81"/>
    </row>
    <row r="7351" spans="1:2" ht="41.25" customHeight="1" x14ac:dyDescent="0.25">
      <c r="A7351" s="81"/>
      <c r="B7351" s="81"/>
    </row>
    <row r="7352" spans="1:2" ht="41.25" customHeight="1" x14ac:dyDescent="0.25">
      <c r="A7352" s="81"/>
      <c r="B7352" s="81"/>
    </row>
    <row r="7353" spans="1:2" ht="41.25" customHeight="1" x14ac:dyDescent="0.25">
      <c r="A7353" s="81"/>
      <c r="B7353" s="81"/>
    </row>
    <row r="7354" spans="1:2" ht="41.25" customHeight="1" x14ac:dyDescent="0.25">
      <c r="A7354" s="81"/>
      <c r="B7354" s="81"/>
    </row>
    <row r="7355" spans="1:2" ht="41.25" customHeight="1" x14ac:dyDescent="0.25">
      <c r="A7355" s="81"/>
      <c r="B7355" s="81"/>
    </row>
    <row r="7356" spans="1:2" ht="41.25" customHeight="1" x14ac:dyDescent="0.25">
      <c r="A7356" s="81"/>
      <c r="B7356" s="81"/>
    </row>
    <row r="7357" spans="1:2" ht="41.25" customHeight="1" x14ac:dyDescent="0.25">
      <c r="A7357" s="81"/>
      <c r="B7357" s="81"/>
    </row>
    <row r="7358" spans="1:2" ht="41.25" customHeight="1" x14ac:dyDescent="0.25">
      <c r="A7358" s="81"/>
      <c r="B7358" s="81"/>
    </row>
    <row r="7359" spans="1:2" ht="41.25" customHeight="1" x14ac:dyDescent="0.25">
      <c r="A7359" s="81"/>
      <c r="B7359" s="81"/>
    </row>
    <row r="7360" spans="1:2" ht="41.25" customHeight="1" x14ac:dyDescent="0.25">
      <c r="A7360" s="81"/>
      <c r="B7360" s="81"/>
    </row>
    <row r="7361" spans="1:2" ht="41.25" customHeight="1" x14ac:dyDescent="0.25">
      <c r="A7361" s="81"/>
      <c r="B7361" s="81"/>
    </row>
    <row r="7362" spans="1:2" ht="41.25" customHeight="1" x14ac:dyDescent="0.25">
      <c r="A7362" s="81"/>
      <c r="B7362" s="81"/>
    </row>
    <row r="7363" spans="1:2" ht="41.25" customHeight="1" x14ac:dyDescent="0.25">
      <c r="A7363" s="81"/>
      <c r="B7363" s="81"/>
    </row>
    <row r="7364" spans="1:2" ht="41.25" customHeight="1" x14ac:dyDescent="0.25">
      <c r="A7364" s="81"/>
      <c r="B7364" s="81"/>
    </row>
    <row r="7365" spans="1:2" ht="41.25" customHeight="1" x14ac:dyDescent="0.25">
      <c r="A7365" s="81"/>
      <c r="B7365" s="81"/>
    </row>
    <row r="7366" spans="1:2" ht="41.25" customHeight="1" x14ac:dyDescent="0.25">
      <c r="A7366" s="81"/>
      <c r="B7366" s="81"/>
    </row>
    <row r="7367" spans="1:2" ht="41.25" customHeight="1" x14ac:dyDescent="0.25">
      <c r="A7367" s="81"/>
      <c r="B7367" s="81"/>
    </row>
    <row r="7368" spans="1:2" ht="41.25" customHeight="1" x14ac:dyDescent="0.25">
      <c r="A7368" s="81"/>
      <c r="B7368" s="81"/>
    </row>
    <row r="7369" spans="1:2" ht="41.25" customHeight="1" x14ac:dyDescent="0.25">
      <c r="A7369" s="81"/>
      <c r="B7369" s="81"/>
    </row>
    <row r="7370" spans="1:2" ht="41.25" customHeight="1" x14ac:dyDescent="0.25">
      <c r="A7370" s="81"/>
      <c r="B7370" s="81"/>
    </row>
    <row r="7371" spans="1:2" ht="41.25" customHeight="1" x14ac:dyDescent="0.25">
      <c r="A7371" s="81"/>
      <c r="B7371" s="81"/>
    </row>
    <row r="7372" spans="1:2" ht="41.25" customHeight="1" x14ac:dyDescent="0.25">
      <c r="A7372" s="81"/>
      <c r="B7372" s="81"/>
    </row>
    <row r="7373" spans="1:2" ht="41.25" customHeight="1" x14ac:dyDescent="0.25">
      <c r="A7373" s="81"/>
      <c r="B7373" s="81"/>
    </row>
    <row r="7374" spans="1:2" ht="41.25" customHeight="1" x14ac:dyDescent="0.25">
      <c r="A7374" s="81"/>
      <c r="B7374" s="81"/>
    </row>
    <row r="7375" spans="1:2" ht="41.25" customHeight="1" x14ac:dyDescent="0.25">
      <c r="A7375" s="81"/>
      <c r="B7375" s="81"/>
    </row>
    <row r="7376" spans="1:2" ht="41.25" customHeight="1" x14ac:dyDescent="0.25">
      <c r="A7376" s="81"/>
      <c r="B7376" s="81"/>
    </row>
    <row r="7377" spans="1:2" ht="41.25" customHeight="1" x14ac:dyDescent="0.25">
      <c r="A7377" s="81"/>
      <c r="B7377" s="81"/>
    </row>
    <row r="7378" spans="1:2" ht="41.25" customHeight="1" x14ac:dyDescent="0.25">
      <c r="A7378" s="81"/>
      <c r="B7378" s="81"/>
    </row>
    <row r="7379" spans="1:2" ht="41.25" customHeight="1" x14ac:dyDescent="0.25">
      <c r="A7379" s="81"/>
      <c r="B7379" s="81"/>
    </row>
    <row r="7380" spans="1:2" ht="41.25" customHeight="1" x14ac:dyDescent="0.25">
      <c r="A7380" s="81"/>
      <c r="B7380" s="81"/>
    </row>
    <row r="7381" spans="1:2" ht="41.25" customHeight="1" x14ac:dyDescent="0.25">
      <c r="A7381" s="81"/>
      <c r="B7381" s="81"/>
    </row>
    <row r="7382" spans="1:2" ht="41.25" customHeight="1" x14ac:dyDescent="0.25">
      <c r="A7382" s="81"/>
      <c r="B7382" s="81"/>
    </row>
    <row r="7383" spans="1:2" ht="41.25" customHeight="1" x14ac:dyDescent="0.25">
      <c r="A7383" s="81"/>
      <c r="B7383" s="81"/>
    </row>
    <row r="7384" spans="1:2" ht="41.25" customHeight="1" x14ac:dyDescent="0.25">
      <c r="A7384" s="81"/>
      <c r="B7384" s="81"/>
    </row>
    <row r="7385" spans="1:2" ht="41.25" customHeight="1" x14ac:dyDescent="0.25">
      <c r="A7385" s="81"/>
      <c r="B7385" s="81"/>
    </row>
    <row r="7386" spans="1:2" ht="41.25" customHeight="1" x14ac:dyDescent="0.25">
      <c r="A7386" s="81"/>
      <c r="B7386" s="81"/>
    </row>
    <row r="7387" spans="1:2" ht="41.25" customHeight="1" x14ac:dyDescent="0.25">
      <c r="A7387" s="81"/>
      <c r="B7387" s="81"/>
    </row>
    <row r="7388" spans="1:2" ht="41.25" customHeight="1" x14ac:dyDescent="0.25">
      <c r="A7388" s="81"/>
      <c r="B7388" s="81"/>
    </row>
    <row r="7389" spans="1:2" ht="41.25" customHeight="1" x14ac:dyDescent="0.25">
      <c r="A7389" s="81"/>
      <c r="B7389" s="81"/>
    </row>
    <row r="7390" spans="1:2" ht="41.25" customHeight="1" x14ac:dyDescent="0.25">
      <c r="A7390" s="81"/>
      <c r="B7390" s="81"/>
    </row>
    <row r="7391" spans="1:2" ht="41.25" customHeight="1" x14ac:dyDescent="0.25">
      <c r="A7391" s="81"/>
      <c r="B7391" s="81"/>
    </row>
    <row r="7392" spans="1:2" ht="41.25" customHeight="1" x14ac:dyDescent="0.25">
      <c r="A7392" s="81"/>
      <c r="B7392" s="81"/>
    </row>
    <row r="7393" spans="1:2" ht="41.25" customHeight="1" x14ac:dyDescent="0.25">
      <c r="A7393" s="81"/>
      <c r="B7393" s="81"/>
    </row>
    <row r="7394" spans="1:2" ht="41.25" customHeight="1" x14ac:dyDescent="0.25">
      <c r="A7394" s="81"/>
      <c r="B7394" s="81"/>
    </row>
    <row r="7395" spans="1:2" ht="41.25" customHeight="1" x14ac:dyDescent="0.25">
      <c r="A7395" s="81"/>
      <c r="B7395" s="81"/>
    </row>
    <row r="7396" spans="1:2" ht="41.25" customHeight="1" x14ac:dyDescent="0.25">
      <c r="A7396" s="81"/>
      <c r="B7396" s="81"/>
    </row>
    <row r="7397" spans="1:2" ht="41.25" customHeight="1" x14ac:dyDescent="0.25">
      <c r="A7397" s="81"/>
      <c r="B7397" s="81"/>
    </row>
    <row r="7398" spans="1:2" ht="41.25" customHeight="1" x14ac:dyDescent="0.25">
      <c r="A7398" s="81"/>
      <c r="B7398" s="81"/>
    </row>
    <row r="7399" spans="1:2" ht="41.25" customHeight="1" x14ac:dyDescent="0.25">
      <c r="A7399" s="81"/>
      <c r="B7399" s="81"/>
    </row>
    <row r="7400" spans="1:2" ht="41.25" customHeight="1" x14ac:dyDescent="0.25">
      <c r="A7400" s="81"/>
      <c r="B7400" s="81"/>
    </row>
    <row r="7401" spans="1:2" ht="41.25" customHeight="1" x14ac:dyDescent="0.25">
      <c r="A7401" s="81"/>
      <c r="B7401" s="81"/>
    </row>
    <row r="7402" spans="1:2" ht="41.25" customHeight="1" x14ac:dyDescent="0.25">
      <c r="A7402" s="81"/>
      <c r="B7402" s="81"/>
    </row>
    <row r="7403" spans="1:2" ht="41.25" customHeight="1" x14ac:dyDescent="0.25">
      <c r="A7403" s="81"/>
      <c r="B7403" s="81"/>
    </row>
    <row r="7404" spans="1:2" ht="41.25" customHeight="1" x14ac:dyDescent="0.25">
      <c r="A7404" s="81"/>
      <c r="B7404" s="81"/>
    </row>
    <row r="7405" spans="1:2" ht="41.25" customHeight="1" x14ac:dyDescent="0.25">
      <c r="A7405" s="81"/>
      <c r="B7405" s="81"/>
    </row>
    <row r="7406" spans="1:2" ht="41.25" customHeight="1" x14ac:dyDescent="0.25">
      <c r="A7406" s="81"/>
      <c r="B7406" s="81"/>
    </row>
    <row r="7407" spans="1:2" ht="41.25" customHeight="1" x14ac:dyDescent="0.25">
      <c r="A7407" s="81"/>
      <c r="B7407" s="81"/>
    </row>
    <row r="7408" spans="1:2" ht="41.25" customHeight="1" x14ac:dyDescent="0.25">
      <c r="A7408" s="81"/>
      <c r="B7408" s="81"/>
    </row>
    <row r="7409" spans="1:2" ht="41.25" customHeight="1" x14ac:dyDescent="0.25">
      <c r="A7409" s="81"/>
      <c r="B7409" s="81"/>
    </row>
    <row r="7410" spans="1:2" ht="41.25" customHeight="1" x14ac:dyDescent="0.25">
      <c r="A7410" s="81"/>
      <c r="B7410" s="81"/>
    </row>
    <row r="7411" spans="1:2" ht="41.25" customHeight="1" x14ac:dyDescent="0.25">
      <c r="A7411" s="81"/>
      <c r="B7411" s="81"/>
    </row>
    <row r="7412" spans="1:2" ht="41.25" customHeight="1" x14ac:dyDescent="0.25">
      <c r="A7412" s="81"/>
      <c r="B7412" s="81"/>
    </row>
    <row r="7413" spans="1:2" ht="41.25" customHeight="1" x14ac:dyDescent="0.25">
      <c r="A7413" s="81"/>
      <c r="B7413" s="81"/>
    </row>
    <row r="7414" spans="1:2" ht="41.25" customHeight="1" x14ac:dyDescent="0.25">
      <c r="A7414" s="81"/>
      <c r="B7414" s="81"/>
    </row>
    <row r="7415" spans="1:2" ht="41.25" customHeight="1" x14ac:dyDescent="0.25">
      <c r="A7415" s="81"/>
      <c r="B7415" s="81"/>
    </row>
    <row r="7416" spans="1:2" ht="41.25" customHeight="1" x14ac:dyDescent="0.25">
      <c r="A7416" s="81"/>
      <c r="B7416" s="81"/>
    </row>
    <row r="7417" spans="1:2" ht="41.25" customHeight="1" x14ac:dyDescent="0.25">
      <c r="A7417" s="81"/>
      <c r="B7417" s="81"/>
    </row>
    <row r="7418" spans="1:2" ht="41.25" customHeight="1" x14ac:dyDescent="0.25">
      <c r="A7418" s="81"/>
      <c r="B7418" s="81"/>
    </row>
    <row r="7419" spans="1:2" ht="41.25" customHeight="1" x14ac:dyDescent="0.25">
      <c r="A7419" s="81"/>
      <c r="B7419" s="81"/>
    </row>
    <row r="7420" spans="1:2" ht="41.25" customHeight="1" x14ac:dyDescent="0.25">
      <c r="A7420" s="81"/>
      <c r="B7420" s="81"/>
    </row>
    <row r="7421" spans="1:2" ht="41.25" customHeight="1" x14ac:dyDescent="0.25">
      <c r="A7421" s="81"/>
      <c r="B7421" s="81"/>
    </row>
    <row r="7422" spans="1:2" ht="41.25" customHeight="1" x14ac:dyDescent="0.25">
      <c r="A7422" s="81"/>
      <c r="B7422" s="81"/>
    </row>
    <row r="7423" spans="1:2" ht="41.25" customHeight="1" x14ac:dyDescent="0.25">
      <c r="A7423" s="81"/>
      <c r="B7423" s="81"/>
    </row>
    <row r="7424" spans="1:2" ht="41.25" customHeight="1" x14ac:dyDescent="0.25">
      <c r="A7424" s="81"/>
      <c r="B7424" s="81"/>
    </row>
    <row r="7425" spans="1:2" ht="41.25" customHeight="1" x14ac:dyDescent="0.25">
      <c r="A7425" s="81"/>
      <c r="B7425" s="81"/>
    </row>
    <row r="7426" spans="1:2" ht="41.25" customHeight="1" x14ac:dyDescent="0.25">
      <c r="A7426" s="81"/>
      <c r="B7426" s="81"/>
    </row>
    <row r="7427" spans="1:2" ht="41.25" customHeight="1" x14ac:dyDescent="0.25">
      <c r="A7427" s="81"/>
      <c r="B7427" s="81"/>
    </row>
    <row r="7428" spans="1:2" ht="41.25" customHeight="1" x14ac:dyDescent="0.25">
      <c r="A7428" s="81"/>
      <c r="B7428" s="81"/>
    </row>
    <row r="7429" spans="1:2" ht="41.25" customHeight="1" x14ac:dyDescent="0.25">
      <c r="A7429" s="81"/>
      <c r="B7429" s="81"/>
    </row>
    <row r="7430" spans="1:2" ht="41.25" customHeight="1" x14ac:dyDescent="0.25">
      <c r="A7430" s="81"/>
      <c r="B7430" s="81"/>
    </row>
    <row r="7431" spans="1:2" ht="41.25" customHeight="1" x14ac:dyDescent="0.25">
      <c r="A7431" s="81"/>
      <c r="B7431" s="81"/>
    </row>
    <row r="7432" spans="1:2" ht="41.25" customHeight="1" x14ac:dyDescent="0.25">
      <c r="A7432" s="81"/>
      <c r="B7432" s="81"/>
    </row>
    <row r="7433" spans="1:2" ht="41.25" customHeight="1" x14ac:dyDescent="0.25">
      <c r="A7433" s="81"/>
      <c r="B7433" s="81"/>
    </row>
    <row r="7434" spans="1:2" ht="41.25" customHeight="1" x14ac:dyDescent="0.25">
      <c r="A7434" s="81"/>
      <c r="B7434" s="81"/>
    </row>
    <row r="7435" spans="1:2" ht="41.25" customHeight="1" x14ac:dyDescent="0.25">
      <c r="A7435" s="81"/>
      <c r="B7435" s="81"/>
    </row>
    <row r="7436" spans="1:2" ht="41.25" customHeight="1" x14ac:dyDescent="0.25">
      <c r="A7436" s="81"/>
      <c r="B7436" s="81"/>
    </row>
    <row r="7437" spans="1:2" ht="41.25" customHeight="1" x14ac:dyDescent="0.25">
      <c r="A7437" s="81"/>
      <c r="B7437" s="81"/>
    </row>
    <row r="7438" spans="1:2" ht="41.25" customHeight="1" x14ac:dyDescent="0.25">
      <c r="A7438" s="81"/>
      <c r="B7438" s="81"/>
    </row>
    <row r="7439" spans="1:2" ht="41.25" customHeight="1" x14ac:dyDescent="0.25">
      <c r="A7439" s="81"/>
      <c r="B7439" s="81"/>
    </row>
    <row r="7440" spans="1:2" ht="41.25" customHeight="1" x14ac:dyDescent="0.25">
      <c r="A7440" s="81"/>
      <c r="B7440" s="81"/>
    </row>
    <row r="7441" spans="1:2" ht="41.25" customHeight="1" x14ac:dyDescent="0.25">
      <c r="A7441" s="81"/>
      <c r="B7441" s="81"/>
    </row>
    <row r="7442" spans="1:2" ht="41.25" customHeight="1" x14ac:dyDescent="0.25">
      <c r="A7442" s="81"/>
      <c r="B7442" s="81"/>
    </row>
    <row r="7443" spans="1:2" ht="41.25" customHeight="1" x14ac:dyDescent="0.25">
      <c r="A7443" s="81"/>
      <c r="B7443" s="81"/>
    </row>
    <row r="7444" spans="1:2" ht="41.25" customHeight="1" x14ac:dyDescent="0.25">
      <c r="A7444" s="81"/>
      <c r="B7444" s="81"/>
    </row>
    <row r="7445" spans="1:2" ht="41.25" customHeight="1" x14ac:dyDescent="0.25">
      <c r="A7445" s="81"/>
      <c r="B7445" s="81"/>
    </row>
    <row r="7446" spans="1:2" ht="41.25" customHeight="1" x14ac:dyDescent="0.25">
      <c r="A7446" s="81"/>
      <c r="B7446" s="81"/>
    </row>
    <row r="7447" spans="1:2" ht="41.25" customHeight="1" x14ac:dyDescent="0.25">
      <c r="A7447" s="81"/>
      <c r="B7447" s="81"/>
    </row>
    <row r="7448" spans="1:2" ht="41.25" customHeight="1" x14ac:dyDescent="0.25">
      <c r="A7448" s="81"/>
      <c r="B7448" s="81"/>
    </row>
    <row r="7449" spans="1:2" ht="41.25" customHeight="1" x14ac:dyDescent="0.25">
      <c r="A7449" s="81"/>
      <c r="B7449" s="81"/>
    </row>
    <row r="7450" spans="1:2" ht="41.25" customHeight="1" x14ac:dyDescent="0.25">
      <c r="A7450" s="81"/>
      <c r="B7450" s="81"/>
    </row>
    <row r="7451" spans="1:2" ht="41.25" customHeight="1" x14ac:dyDescent="0.25">
      <c r="A7451" s="81"/>
      <c r="B7451" s="81"/>
    </row>
    <row r="7452" spans="1:2" ht="41.25" customHeight="1" x14ac:dyDescent="0.25">
      <c r="A7452" s="81"/>
      <c r="B7452" s="81"/>
    </row>
    <row r="7453" spans="1:2" ht="41.25" customHeight="1" x14ac:dyDescent="0.25">
      <c r="A7453" s="81"/>
      <c r="B7453" s="81"/>
    </row>
    <row r="7454" spans="1:2" ht="41.25" customHeight="1" x14ac:dyDescent="0.25">
      <c r="A7454" s="81"/>
      <c r="B7454" s="81"/>
    </row>
    <row r="7455" spans="1:2" ht="41.25" customHeight="1" x14ac:dyDescent="0.25">
      <c r="A7455" s="81"/>
      <c r="B7455" s="81"/>
    </row>
    <row r="7456" spans="1:2" ht="41.25" customHeight="1" x14ac:dyDescent="0.25">
      <c r="A7456" s="81"/>
      <c r="B7456" s="81"/>
    </row>
    <row r="7457" spans="1:2" ht="41.25" customHeight="1" x14ac:dyDescent="0.25">
      <c r="A7457" s="81"/>
      <c r="B7457" s="81"/>
    </row>
    <row r="7458" spans="1:2" ht="41.25" customHeight="1" x14ac:dyDescent="0.25">
      <c r="A7458" s="81"/>
      <c r="B7458" s="81"/>
    </row>
    <row r="7459" spans="1:2" ht="41.25" customHeight="1" x14ac:dyDescent="0.25">
      <c r="A7459" s="81"/>
      <c r="B7459" s="81"/>
    </row>
    <row r="7460" spans="1:2" ht="41.25" customHeight="1" x14ac:dyDescent="0.25">
      <c r="A7460" s="81"/>
      <c r="B7460" s="81"/>
    </row>
    <row r="7461" spans="1:2" ht="41.25" customHeight="1" x14ac:dyDescent="0.25">
      <c r="A7461" s="81"/>
      <c r="B7461" s="81"/>
    </row>
    <row r="7462" spans="1:2" ht="41.25" customHeight="1" x14ac:dyDescent="0.25">
      <c r="A7462" s="81"/>
      <c r="B7462" s="81"/>
    </row>
    <row r="7463" spans="1:2" ht="41.25" customHeight="1" x14ac:dyDescent="0.25">
      <c r="A7463" s="81"/>
      <c r="B7463" s="81"/>
    </row>
    <row r="7464" spans="1:2" ht="41.25" customHeight="1" x14ac:dyDescent="0.25">
      <c r="A7464" s="81"/>
      <c r="B7464" s="81"/>
    </row>
    <row r="7465" spans="1:2" ht="41.25" customHeight="1" x14ac:dyDescent="0.25">
      <c r="A7465" s="81"/>
      <c r="B7465" s="81"/>
    </row>
    <row r="7466" spans="1:2" ht="41.25" customHeight="1" x14ac:dyDescent="0.25">
      <c r="A7466" s="81"/>
      <c r="B7466" s="81"/>
    </row>
    <row r="7467" spans="1:2" ht="41.25" customHeight="1" x14ac:dyDescent="0.25">
      <c r="A7467" s="81"/>
      <c r="B7467" s="81"/>
    </row>
    <row r="7468" spans="1:2" ht="41.25" customHeight="1" x14ac:dyDescent="0.25">
      <c r="A7468" s="81"/>
      <c r="B7468" s="81"/>
    </row>
    <row r="7469" spans="1:2" ht="41.25" customHeight="1" x14ac:dyDescent="0.25">
      <c r="A7469" s="81"/>
      <c r="B7469" s="81"/>
    </row>
    <row r="7470" spans="1:2" ht="41.25" customHeight="1" x14ac:dyDescent="0.25">
      <c r="A7470" s="81"/>
      <c r="B7470" s="81"/>
    </row>
    <row r="7471" spans="1:2" ht="41.25" customHeight="1" x14ac:dyDescent="0.25">
      <c r="A7471" s="81"/>
      <c r="B7471" s="81"/>
    </row>
    <row r="7472" spans="1:2" ht="41.25" customHeight="1" x14ac:dyDescent="0.25">
      <c r="A7472" s="81"/>
      <c r="B7472" s="81"/>
    </row>
    <row r="7473" spans="1:2" ht="41.25" customHeight="1" x14ac:dyDescent="0.25">
      <c r="A7473" s="81"/>
      <c r="B7473" s="81"/>
    </row>
    <row r="7474" spans="1:2" ht="41.25" customHeight="1" x14ac:dyDescent="0.25">
      <c r="A7474" s="81"/>
      <c r="B7474" s="81"/>
    </row>
    <row r="7475" spans="1:2" ht="41.25" customHeight="1" x14ac:dyDescent="0.25">
      <c r="A7475" s="81"/>
      <c r="B7475" s="81"/>
    </row>
    <row r="7476" spans="1:2" ht="41.25" customHeight="1" x14ac:dyDescent="0.25">
      <c r="A7476" s="81"/>
      <c r="B7476" s="81"/>
    </row>
    <row r="7477" spans="1:2" ht="41.25" customHeight="1" x14ac:dyDescent="0.25">
      <c r="A7477" s="81"/>
      <c r="B7477" s="81"/>
    </row>
    <row r="7478" spans="1:2" ht="41.25" customHeight="1" x14ac:dyDescent="0.25">
      <c r="A7478" s="81"/>
      <c r="B7478" s="81"/>
    </row>
    <row r="7479" spans="1:2" ht="41.25" customHeight="1" x14ac:dyDescent="0.25">
      <c r="A7479" s="81"/>
      <c r="B7479" s="81"/>
    </row>
    <row r="7480" spans="1:2" ht="41.25" customHeight="1" x14ac:dyDescent="0.25">
      <c r="A7480" s="81"/>
      <c r="B7480" s="81"/>
    </row>
    <row r="7481" spans="1:2" ht="41.25" customHeight="1" x14ac:dyDescent="0.25">
      <c r="A7481" s="81"/>
      <c r="B7481" s="81"/>
    </row>
    <row r="7482" spans="1:2" ht="41.25" customHeight="1" x14ac:dyDescent="0.25">
      <c r="A7482" s="81"/>
      <c r="B7482" s="81"/>
    </row>
    <row r="7483" spans="1:2" ht="41.25" customHeight="1" x14ac:dyDescent="0.25">
      <c r="A7483" s="81"/>
      <c r="B7483" s="81"/>
    </row>
    <row r="7484" spans="1:2" ht="41.25" customHeight="1" x14ac:dyDescent="0.25">
      <c r="A7484" s="81"/>
      <c r="B7484" s="81"/>
    </row>
    <row r="7485" spans="1:2" ht="41.25" customHeight="1" x14ac:dyDescent="0.25">
      <c r="A7485" s="81"/>
      <c r="B7485" s="81"/>
    </row>
    <row r="7486" spans="1:2" ht="41.25" customHeight="1" x14ac:dyDescent="0.25">
      <c r="A7486" s="81"/>
      <c r="B7486" s="81"/>
    </row>
    <row r="7487" spans="1:2" ht="41.25" customHeight="1" x14ac:dyDescent="0.25">
      <c r="A7487" s="81"/>
      <c r="B7487" s="81"/>
    </row>
    <row r="7488" spans="1:2" ht="41.25" customHeight="1" x14ac:dyDescent="0.25">
      <c r="A7488" s="81"/>
      <c r="B7488" s="81"/>
    </row>
    <row r="7489" spans="1:2" ht="41.25" customHeight="1" x14ac:dyDescent="0.25">
      <c r="A7489" s="81"/>
      <c r="B7489" s="81"/>
    </row>
    <row r="7490" spans="1:2" ht="41.25" customHeight="1" x14ac:dyDescent="0.25">
      <c r="A7490" s="81"/>
      <c r="B7490" s="81"/>
    </row>
    <row r="7491" spans="1:2" ht="41.25" customHeight="1" x14ac:dyDescent="0.25">
      <c r="A7491" s="81"/>
      <c r="B7491" s="81"/>
    </row>
    <row r="7492" spans="1:2" ht="41.25" customHeight="1" x14ac:dyDescent="0.25">
      <c r="A7492" s="81"/>
      <c r="B7492" s="81"/>
    </row>
    <row r="7493" spans="1:2" ht="41.25" customHeight="1" x14ac:dyDescent="0.25">
      <c r="A7493" s="81"/>
      <c r="B7493" s="81"/>
    </row>
    <row r="7494" spans="1:2" ht="41.25" customHeight="1" x14ac:dyDescent="0.25">
      <c r="A7494" s="81"/>
      <c r="B7494" s="81"/>
    </row>
    <row r="7495" spans="1:2" ht="41.25" customHeight="1" x14ac:dyDescent="0.25">
      <c r="A7495" s="81"/>
      <c r="B7495" s="81"/>
    </row>
    <row r="7496" spans="1:2" ht="41.25" customHeight="1" x14ac:dyDescent="0.25">
      <c r="A7496" s="81"/>
      <c r="B7496" s="81"/>
    </row>
    <row r="7497" spans="1:2" ht="41.25" customHeight="1" x14ac:dyDescent="0.25">
      <c r="A7497" s="81"/>
      <c r="B7497" s="81"/>
    </row>
    <row r="7498" spans="1:2" ht="41.25" customHeight="1" x14ac:dyDescent="0.25">
      <c r="A7498" s="81"/>
      <c r="B7498" s="81"/>
    </row>
    <row r="7499" spans="1:2" ht="41.25" customHeight="1" x14ac:dyDescent="0.25">
      <c r="A7499" s="81"/>
      <c r="B7499" s="81"/>
    </row>
    <row r="7500" spans="1:2" ht="41.25" customHeight="1" x14ac:dyDescent="0.25">
      <c r="A7500" s="81"/>
      <c r="B7500" s="81"/>
    </row>
    <row r="7501" spans="1:2" ht="41.25" customHeight="1" x14ac:dyDescent="0.25">
      <c r="A7501" s="81"/>
      <c r="B7501" s="81"/>
    </row>
    <row r="7502" spans="1:2" ht="41.25" customHeight="1" x14ac:dyDescent="0.25">
      <c r="A7502" s="81"/>
      <c r="B7502" s="81"/>
    </row>
    <row r="7503" spans="1:2" ht="41.25" customHeight="1" x14ac:dyDescent="0.25">
      <c r="A7503" s="81"/>
      <c r="B7503" s="81"/>
    </row>
    <row r="7504" spans="1:2" ht="41.25" customHeight="1" x14ac:dyDescent="0.25">
      <c r="A7504" s="81"/>
      <c r="B7504" s="81"/>
    </row>
    <row r="7505" spans="1:2" ht="41.25" customHeight="1" x14ac:dyDescent="0.25">
      <c r="A7505" s="81"/>
      <c r="B7505" s="81"/>
    </row>
    <row r="7506" spans="1:2" ht="41.25" customHeight="1" x14ac:dyDescent="0.25">
      <c r="A7506" s="81"/>
      <c r="B7506" s="81"/>
    </row>
    <row r="7507" spans="1:2" ht="41.25" customHeight="1" x14ac:dyDescent="0.25">
      <c r="A7507" s="81"/>
      <c r="B7507" s="81"/>
    </row>
    <row r="7508" spans="1:2" ht="41.25" customHeight="1" x14ac:dyDescent="0.25">
      <c r="A7508" s="81"/>
      <c r="B7508" s="81"/>
    </row>
    <row r="7509" spans="1:2" ht="41.25" customHeight="1" x14ac:dyDescent="0.25">
      <c r="A7509" s="81"/>
      <c r="B7509" s="81"/>
    </row>
    <row r="7510" spans="1:2" ht="41.25" customHeight="1" x14ac:dyDescent="0.25">
      <c r="A7510" s="81"/>
      <c r="B7510" s="81"/>
    </row>
    <row r="7511" spans="1:2" ht="41.25" customHeight="1" x14ac:dyDescent="0.25">
      <c r="A7511" s="81"/>
      <c r="B7511" s="81"/>
    </row>
    <row r="7512" spans="1:2" ht="41.25" customHeight="1" x14ac:dyDescent="0.25">
      <c r="A7512" s="81"/>
      <c r="B7512" s="81"/>
    </row>
    <row r="7513" spans="1:2" ht="41.25" customHeight="1" x14ac:dyDescent="0.25">
      <c r="A7513" s="81"/>
      <c r="B7513" s="81"/>
    </row>
    <row r="7514" spans="1:2" ht="41.25" customHeight="1" x14ac:dyDescent="0.25">
      <c r="A7514" s="81"/>
      <c r="B7514" s="81"/>
    </row>
    <row r="7515" spans="1:2" ht="41.25" customHeight="1" x14ac:dyDescent="0.25">
      <c r="A7515" s="81"/>
      <c r="B7515" s="81"/>
    </row>
    <row r="7516" spans="1:2" ht="41.25" customHeight="1" x14ac:dyDescent="0.25">
      <c r="A7516" s="81"/>
      <c r="B7516" s="81"/>
    </row>
    <row r="7517" spans="1:2" ht="41.25" customHeight="1" x14ac:dyDescent="0.25">
      <c r="A7517" s="81"/>
      <c r="B7517" s="81"/>
    </row>
    <row r="7518" spans="1:2" ht="41.25" customHeight="1" x14ac:dyDescent="0.25">
      <c r="A7518" s="81"/>
      <c r="B7518" s="81"/>
    </row>
    <row r="7519" spans="1:2" ht="41.25" customHeight="1" x14ac:dyDescent="0.25">
      <c r="A7519" s="81"/>
      <c r="B7519" s="81"/>
    </row>
    <row r="7520" spans="1:2" ht="41.25" customHeight="1" x14ac:dyDescent="0.25">
      <c r="A7520" s="81"/>
      <c r="B7520" s="81"/>
    </row>
    <row r="7521" spans="1:2" ht="41.25" customHeight="1" x14ac:dyDescent="0.25">
      <c r="A7521" s="81"/>
      <c r="B7521" s="81"/>
    </row>
    <row r="7522" spans="1:2" ht="41.25" customHeight="1" x14ac:dyDescent="0.25">
      <c r="A7522" s="81"/>
      <c r="B7522" s="81"/>
    </row>
    <row r="7523" spans="1:2" ht="41.25" customHeight="1" x14ac:dyDescent="0.25">
      <c r="A7523" s="81"/>
      <c r="B7523" s="81"/>
    </row>
    <row r="7524" spans="1:2" ht="41.25" customHeight="1" x14ac:dyDescent="0.25">
      <c r="A7524" s="81"/>
      <c r="B7524" s="81"/>
    </row>
    <row r="7525" spans="1:2" ht="41.25" customHeight="1" x14ac:dyDescent="0.25">
      <c r="A7525" s="81"/>
      <c r="B7525" s="81"/>
    </row>
    <row r="7526" spans="1:2" ht="41.25" customHeight="1" x14ac:dyDescent="0.25">
      <c r="A7526" s="81"/>
      <c r="B7526" s="81"/>
    </row>
    <row r="7527" spans="1:2" ht="41.25" customHeight="1" x14ac:dyDescent="0.25">
      <c r="A7527" s="81"/>
      <c r="B7527" s="81"/>
    </row>
    <row r="7528" spans="1:2" ht="41.25" customHeight="1" x14ac:dyDescent="0.25">
      <c r="A7528" s="81"/>
      <c r="B7528" s="81"/>
    </row>
    <row r="7529" spans="1:2" ht="41.25" customHeight="1" x14ac:dyDescent="0.25">
      <c r="A7529" s="81"/>
      <c r="B7529" s="81"/>
    </row>
    <row r="7530" spans="1:2" ht="41.25" customHeight="1" x14ac:dyDescent="0.25">
      <c r="A7530" s="81"/>
      <c r="B7530" s="81"/>
    </row>
    <row r="7531" spans="1:2" ht="41.25" customHeight="1" x14ac:dyDescent="0.25">
      <c r="A7531" s="81"/>
      <c r="B7531" s="81"/>
    </row>
    <row r="7532" spans="1:2" ht="41.25" customHeight="1" x14ac:dyDescent="0.25">
      <c r="A7532" s="81"/>
      <c r="B7532" s="81"/>
    </row>
    <row r="7533" spans="1:2" ht="41.25" customHeight="1" x14ac:dyDescent="0.25">
      <c r="A7533" s="81"/>
      <c r="B7533" s="81"/>
    </row>
    <row r="7534" spans="1:2" ht="41.25" customHeight="1" x14ac:dyDescent="0.25">
      <c r="A7534" s="81"/>
      <c r="B7534" s="81"/>
    </row>
    <row r="7535" spans="1:2" ht="41.25" customHeight="1" x14ac:dyDescent="0.25">
      <c r="A7535" s="81"/>
      <c r="B7535" s="81"/>
    </row>
    <row r="7536" spans="1:2" ht="41.25" customHeight="1" x14ac:dyDescent="0.25">
      <c r="A7536" s="81"/>
      <c r="B7536" s="81"/>
    </row>
    <row r="7537" spans="1:2" ht="41.25" customHeight="1" x14ac:dyDescent="0.25">
      <c r="A7537" s="81"/>
      <c r="B7537" s="81"/>
    </row>
    <row r="7538" spans="1:2" ht="41.25" customHeight="1" x14ac:dyDescent="0.25">
      <c r="A7538" s="81"/>
      <c r="B7538" s="81"/>
    </row>
    <row r="7539" spans="1:2" ht="41.25" customHeight="1" x14ac:dyDescent="0.25">
      <c r="A7539" s="81"/>
      <c r="B7539" s="81"/>
    </row>
    <row r="7540" spans="1:2" ht="41.25" customHeight="1" x14ac:dyDescent="0.25">
      <c r="A7540" s="81"/>
      <c r="B7540" s="81"/>
    </row>
    <row r="7541" spans="1:2" ht="41.25" customHeight="1" x14ac:dyDescent="0.25">
      <c r="A7541" s="81"/>
      <c r="B7541" s="81"/>
    </row>
    <row r="7542" spans="1:2" ht="41.25" customHeight="1" x14ac:dyDescent="0.25">
      <c r="A7542" s="81"/>
      <c r="B7542" s="81"/>
    </row>
    <row r="7543" spans="1:2" ht="41.25" customHeight="1" x14ac:dyDescent="0.25">
      <c r="A7543" s="81"/>
      <c r="B7543" s="81"/>
    </row>
    <row r="7544" spans="1:2" ht="41.25" customHeight="1" x14ac:dyDescent="0.25">
      <c r="A7544" s="81"/>
      <c r="B7544" s="81"/>
    </row>
    <row r="7545" spans="1:2" ht="41.25" customHeight="1" x14ac:dyDescent="0.25">
      <c r="A7545" s="81"/>
      <c r="B7545" s="81"/>
    </row>
    <row r="7546" spans="1:2" ht="41.25" customHeight="1" x14ac:dyDescent="0.25">
      <c r="A7546" s="81"/>
      <c r="B7546" s="81"/>
    </row>
    <row r="7547" spans="1:2" ht="41.25" customHeight="1" x14ac:dyDescent="0.25">
      <c r="A7547" s="81"/>
      <c r="B7547" s="81"/>
    </row>
    <row r="7548" spans="1:2" ht="41.25" customHeight="1" x14ac:dyDescent="0.25">
      <c r="A7548" s="81"/>
      <c r="B7548" s="81"/>
    </row>
    <row r="7549" spans="1:2" ht="41.25" customHeight="1" x14ac:dyDescent="0.25">
      <c r="A7549" s="81"/>
      <c r="B7549" s="81"/>
    </row>
    <row r="7550" spans="1:2" ht="41.25" customHeight="1" x14ac:dyDescent="0.25">
      <c r="A7550" s="81"/>
      <c r="B7550" s="81"/>
    </row>
    <row r="7551" spans="1:2" ht="41.25" customHeight="1" x14ac:dyDescent="0.25">
      <c r="A7551" s="81"/>
      <c r="B7551" s="81"/>
    </row>
    <row r="7552" spans="1:2" ht="41.25" customHeight="1" x14ac:dyDescent="0.25">
      <c r="A7552" s="81"/>
      <c r="B7552" s="81"/>
    </row>
    <row r="7553" spans="1:2" ht="41.25" customHeight="1" x14ac:dyDescent="0.25">
      <c r="A7553" s="81"/>
      <c r="B7553" s="81"/>
    </row>
    <row r="7554" spans="1:2" ht="41.25" customHeight="1" x14ac:dyDescent="0.25">
      <c r="A7554" s="81"/>
      <c r="B7554" s="81"/>
    </row>
    <row r="7555" spans="1:2" ht="41.25" customHeight="1" x14ac:dyDescent="0.25">
      <c r="A7555" s="81"/>
      <c r="B7555" s="81"/>
    </row>
    <row r="7556" spans="1:2" ht="41.25" customHeight="1" x14ac:dyDescent="0.25">
      <c r="A7556" s="81"/>
      <c r="B7556" s="81"/>
    </row>
    <row r="7557" spans="1:2" ht="41.25" customHeight="1" x14ac:dyDescent="0.25">
      <c r="A7557" s="81"/>
      <c r="B7557" s="81"/>
    </row>
    <row r="7558" spans="1:2" ht="41.25" customHeight="1" x14ac:dyDescent="0.25">
      <c r="A7558" s="81"/>
      <c r="B7558" s="81"/>
    </row>
    <row r="7559" spans="1:2" ht="41.25" customHeight="1" x14ac:dyDescent="0.25">
      <c r="A7559" s="81"/>
      <c r="B7559" s="81"/>
    </row>
    <row r="7560" spans="1:2" ht="41.25" customHeight="1" x14ac:dyDescent="0.25">
      <c r="A7560" s="81"/>
      <c r="B7560" s="81"/>
    </row>
    <row r="7561" spans="1:2" ht="41.25" customHeight="1" x14ac:dyDescent="0.25">
      <c r="A7561" s="81"/>
      <c r="B7561" s="81"/>
    </row>
    <row r="7562" spans="1:2" ht="41.25" customHeight="1" x14ac:dyDescent="0.25">
      <c r="A7562" s="81"/>
      <c r="B7562" s="81"/>
    </row>
    <row r="7563" spans="1:2" ht="41.25" customHeight="1" x14ac:dyDescent="0.25">
      <c r="A7563" s="81"/>
      <c r="B7563" s="81"/>
    </row>
    <row r="7564" spans="1:2" ht="41.25" customHeight="1" x14ac:dyDescent="0.25">
      <c r="A7564" s="81"/>
      <c r="B7564" s="81"/>
    </row>
    <row r="7565" spans="1:2" ht="41.25" customHeight="1" x14ac:dyDescent="0.25">
      <c r="A7565" s="81"/>
      <c r="B7565" s="81"/>
    </row>
    <row r="7566" spans="1:2" ht="41.25" customHeight="1" x14ac:dyDescent="0.25">
      <c r="A7566" s="81"/>
      <c r="B7566" s="81"/>
    </row>
    <row r="7567" spans="1:2" ht="41.25" customHeight="1" x14ac:dyDescent="0.25">
      <c r="A7567" s="81"/>
      <c r="B7567" s="81"/>
    </row>
    <row r="7568" spans="1:2" ht="41.25" customHeight="1" x14ac:dyDescent="0.25">
      <c r="A7568" s="81"/>
      <c r="B7568" s="81"/>
    </row>
    <row r="7569" spans="1:2" ht="41.25" customHeight="1" x14ac:dyDescent="0.25">
      <c r="A7569" s="81"/>
      <c r="B7569" s="81"/>
    </row>
    <row r="7570" spans="1:2" ht="41.25" customHeight="1" x14ac:dyDescent="0.25">
      <c r="A7570" s="81"/>
      <c r="B7570" s="81"/>
    </row>
    <row r="7571" spans="1:2" ht="41.25" customHeight="1" x14ac:dyDescent="0.25">
      <c r="A7571" s="81"/>
      <c r="B7571" s="81"/>
    </row>
    <row r="7572" spans="1:2" ht="41.25" customHeight="1" x14ac:dyDescent="0.25">
      <c r="A7572" s="81"/>
      <c r="B7572" s="81"/>
    </row>
    <row r="7573" spans="1:2" ht="41.25" customHeight="1" x14ac:dyDescent="0.25">
      <c r="A7573" s="81"/>
      <c r="B7573" s="81"/>
    </row>
    <row r="7574" spans="1:2" ht="41.25" customHeight="1" x14ac:dyDescent="0.25">
      <c r="A7574" s="81"/>
      <c r="B7574" s="81"/>
    </row>
    <row r="7575" spans="1:2" ht="41.25" customHeight="1" x14ac:dyDescent="0.25">
      <c r="A7575" s="81"/>
      <c r="B7575" s="81"/>
    </row>
    <row r="7576" spans="1:2" ht="41.25" customHeight="1" x14ac:dyDescent="0.25">
      <c r="A7576" s="81"/>
      <c r="B7576" s="81"/>
    </row>
    <row r="7577" spans="1:2" ht="41.25" customHeight="1" x14ac:dyDescent="0.25">
      <c r="A7577" s="81"/>
      <c r="B7577" s="81"/>
    </row>
    <row r="7578" spans="1:2" ht="41.25" customHeight="1" x14ac:dyDescent="0.25">
      <c r="A7578" s="81"/>
      <c r="B7578" s="81"/>
    </row>
    <row r="7579" spans="1:2" ht="41.25" customHeight="1" x14ac:dyDescent="0.25">
      <c r="A7579" s="81"/>
      <c r="B7579" s="81"/>
    </row>
    <row r="7580" spans="1:2" ht="41.25" customHeight="1" x14ac:dyDescent="0.25">
      <c r="A7580" s="81"/>
      <c r="B7580" s="81"/>
    </row>
    <row r="7581" spans="1:2" ht="41.25" customHeight="1" x14ac:dyDescent="0.25">
      <c r="A7581" s="81"/>
      <c r="B7581" s="81"/>
    </row>
    <row r="7582" spans="1:2" ht="41.25" customHeight="1" x14ac:dyDescent="0.25">
      <c r="A7582" s="81"/>
      <c r="B7582" s="81"/>
    </row>
    <row r="7583" spans="1:2" ht="41.25" customHeight="1" x14ac:dyDescent="0.25">
      <c r="A7583" s="81"/>
      <c r="B7583" s="81"/>
    </row>
    <row r="7584" spans="1:2" ht="41.25" customHeight="1" x14ac:dyDescent="0.25">
      <c r="A7584" s="81"/>
      <c r="B7584" s="81"/>
    </row>
    <row r="7585" spans="1:2" ht="41.25" customHeight="1" x14ac:dyDescent="0.25">
      <c r="A7585" s="81"/>
      <c r="B7585" s="81"/>
    </row>
    <row r="7586" spans="1:2" ht="41.25" customHeight="1" x14ac:dyDescent="0.25">
      <c r="A7586" s="81"/>
      <c r="B7586" s="81"/>
    </row>
    <row r="7587" spans="1:2" ht="41.25" customHeight="1" x14ac:dyDescent="0.25">
      <c r="A7587" s="81"/>
      <c r="B7587" s="81"/>
    </row>
    <row r="7588" spans="1:2" ht="41.25" customHeight="1" x14ac:dyDescent="0.25">
      <c r="A7588" s="81"/>
      <c r="B7588" s="81"/>
    </row>
    <row r="7589" spans="1:2" ht="41.25" customHeight="1" x14ac:dyDescent="0.25">
      <c r="A7589" s="81"/>
      <c r="B7589" s="81"/>
    </row>
    <row r="7590" spans="1:2" ht="41.25" customHeight="1" x14ac:dyDescent="0.25">
      <c r="A7590" s="81"/>
      <c r="B7590" s="81"/>
    </row>
    <row r="7591" spans="1:2" ht="41.25" customHeight="1" x14ac:dyDescent="0.25">
      <c r="A7591" s="81"/>
      <c r="B7591" s="81"/>
    </row>
    <row r="7592" spans="1:2" ht="41.25" customHeight="1" x14ac:dyDescent="0.25">
      <c r="A7592" s="81"/>
      <c r="B7592" s="81"/>
    </row>
    <row r="7593" spans="1:2" ht="41.25" customHeight="1" x14ac:dyDescent="0.25">
      <c r="A7593" s="81"/>
      <c r="B7593" s="81"/>
    </row>
    <row r="7594" spans="1:2" ht="41.25" customHeight="1" x14ac:dyDescent="0.25">
      <c r="A7594" s="81"/>
      <c r="B7594" s="81"/>
    </row>
    <row r="7595" spans="1:2" ht="41.25" customHeight="1" x14ac:dyDescent="0.25">
      <c r="A7595" s="81"/>
      <c r="B7595" s="81"/>
    </row>
    <row r="7596" spans="1:2" ht="41.25" customHeight="1" x14ac:dyDescent="0.25">
      <c r="A7596" s="81"/>
      <c r="B7596" s="81"/>
    </row>
    <row r="7597" spans="1:2" ht="41.25" customHeight="1" x14ac:dyDescent="0.25">
      <c r="A7597" s="81"/>
      <c r="B7597" s="81"/>
    </row>
    <row r="7598" spans="1:2" ht="41.25" customHeight="1" x14ac:dyDescent="0.25">
      <c r="A7598" s="81"/>
      <c r="B7598" s="81"/>
    </row>
    <row r="7599" spans="1:2" ht="41.25" customHeight="1" x14ac:dyDescent="0.25">
      <c r="A7599" s="81"/>
      <c r="B7599" s="81"/>
    </row>
    <row r="7600" spans="1:2" ht="41.25" customHeight="1" x14ac:dyDescent="0.25">
      <c r="A7600" s="81"/>
      <c r="B7600" s="81"/>
    </row>
    <row r="7601" spans="1:2" ht="41.25" customHeight="1" x14ac:dyDescent="0.25">
      <c r="A7601" s="81"/>
      <c r="B7601" s="81"/>
    </row>
    <row r="7602" spans="1:2" ht="41.25" customHeight="1" x14ac:dyDescent="0.25">
      <c r="A7602" s="81"/>
      <c r="B7602" s="81"/>
    </row>
    <row r="7603" spans="1:2" ht="41.25" customHeight="1" x14ac:dyDescent="0.25">
      <c r="A7603" s="81"/>
      <c r="B7603" s="81"/>
    </row>
    <row r="7604" spans="1:2" ht="41.25" customHeight="1" x14ac:dyDescent="0.25">
      <c r="A7604" s="81"/>
      <c r="B7604" s="81"/>
    </row>
    <row r="7605" spans="1:2" ht="41.25" customHeight="1" x14ac:dyDescent="0.25">
      <c r="A7605" s="81"/>
      <c r="B7605" s="81"/>
    </row>
    <row r="7606" spans="1:2" ht="41.25" customHeight="1" x14ac:dyDescent="0.25">
      <c r="A7606" s="81"/>
      <c r="B7606" s="81"/>
    </row>
    <row r="7607" spans="1:2" ht="41.25" customHeight="1" x14ac:dyDescent="0.25">
      <c r="A7607" s="81"/>
      <c r="B7607" s="81"/>
    </row>
    <row r="7608" spans="1:2" ht="41.25" customHeight="1" x14ac:dyDescent="0.25">
      <c r="A7608" s="81"/>
      <c r="B7608" s="81"/>
    </row>
    <row r="7609" spans="1:2" ht="41.25" customHeight="1" x14ac:dyDescent="0.25">
      <c r="A7609" s="81"/>
      <c r="B7609" s="81"/>
    </row>
    <row r="7610" spans="1:2" ht="41.25" customHeight="1" x14ac:dyDescent="0.25">
      <c r="A7610" s="81"/>
      <c r="B7610" s="81"/>
    </row>
    <row r="7611" spans="1:2" ht="41.25" customHeight="1" x14ac:dyDescent="0.25">
      <c r="A7611" s="81"/>
      <c r="B7611" s="81"/>
    </row>
    <row r="7612" spans="1:2" ht="41.25" customHeight="1" x14ac:dyDescent="0.25">
      <c r="A7612" s="81"/>
      <c r="B7612" s="81"/>
    </row>
    <row r="7613" spans="1:2" ht="41.25" customHeight="1" x14ac:dyDescent="0.25">
      <c r="A7613" s="81"/>
      <c r="B7613" s="81"/>
    </row>
    <row r="7614" spans="1:2" ht="41.25" customHeight="1" x14ac:dyDescent="0.25">
      <c r="A7614" s="81"/>
      <c r="B7614" s="81"/>
    </row>
    <row r="7615" spans="1:2" ht="41.25" customHeight="1" x14ac:dyDescent="0.25">
      <c r="A7615" s="81"/>
      <c r="B7615" s="81"/>
    </row>
    <row r="7616" spans="1:2" ht="41.25" customHeight="1" x14ac:dyDescent="0.25">
      <c r="A7616" s="81"/>
      <c r="B7616" s="81"/>
    </row>
    <row r="7617" spans="1:2" ht="41.25" customHeight="1" x14ac:dyDescent="0.25">
      <c r="A7617" s="81"/>
      <c r="B7617" s="81"/>
    </row>
    <row r="7618" spans="1:2" ht="41.25" customHeight="1" x14ac:dyDescent="0.25">
      <c r="A7618" s="81"/>
      <c r="B7618" s="81"/>
    </row>
    <row r="7619" spans="1:2" ht="41.25" customHeight="1" x14ac:dyDescent="0.25">
      <c r="A7619" s="81"/>
      <c r="B7619" s="81"/>
    </row>
    <row r="7620" spans="1:2" ht="41.25" customHeight="1" x14ac:dyDescent="0.25">
      <c r="A7620" s="81"/>
      <c r="B7620" s="81"/>
    </row>
    <row r="7621" spans="1:2" ht="41.25" customHeight="1" x14ac:dyDescent="0.25">
      <c r="A7621" s="81"/>
      <c r="B7621" s="81"/>
    </row>
    <row r="7622" spans="1:2" ht="41.25" customHeight="1" x14ac:dyDescent="0.25">
      <c r="A7622" s="81"/>
      <c r="B7622" s="81"/>
    </row>
    <row r="7623" spans="1:2" ht="41.25" customHeight="1" x14ac:dyDescent="0.25">
      <c r="A7623" s="81"/>
      <c r="B7623" s="81"/>
    </row>
    <row r="7624" spans="1:2" ht="41.25" customHeight="1" x14ac:dyDescent="0.25">
      <c r="A7624" s="81"/>
      <c r="B7624" s="81"/>
    </row>
    <row r="7625" spans="1:2" ht="41.25" customHeight="1" x14ac:dyDescent="0.25">
      <c r="A7625" s="81"/>
      <c r="B7625" s="81"/>
    </row>
    <row r="7626" spans="1:2" ht="41.25" customHeight="1" x14ac:dyDescent="0.25">
      <c r="A7626" s="81"/>
      <c r="B7626" s="81"/>
    </row>
    <row r="7627" spans="1:2" ht="41.25" customHeight="1" x14ac:dyDescent="0.25">
      <c r="A7627" s="81"/>
      <c r="B7627" s="81"/>
    </row>
    <row r="7628" spans="1:2" ht="41.25" customHeight="1" x14ac:dyDescent="0.25">
      <c r="A7628" s="81"/>
      <c r="B7628" s="81"/>
    </row>
    <row r="7629" spans="1:2" ht="41.25" customHeight="1" x14ac:dyDescent="0.25">
      <c r="A7629" s="81"/>
      <c r="B7629" s="81"/>
    </row>
    <row r="7630" spans="1:2" ht="41.25" customHeight="1" x14ac:dyDescent="0.25">
      <c r="A7630" s="81"/>
      <c r="B7630" s="81"/>
    </row>
    <row r="7631" spans="1:2" ht="41.25" customHeight="1" x14ac:dyDescent="0.25">
      <c r="A7631" s="81"/>
      <c r="B7631" s="81"/>
    </row>
    <row r="7632" spans="1:2" ht="41.25" customHeight="1" x14ac:dyDescent="0.25">
      <c r="A7632" s="81"/>
      <c r="B7632" s="81"/>
    </row>
    <row r="7633" spans="1:2" ht="41.25" customHeight="1" x14ac:dyDescent="0.25">
      <c r="A7633" s="81"/>
      <c r="B7633" s="81"/>
    </row>
    <row r="7634" spans="1:2" ht="41.25" customHeight="1" x14ac:dyDescent="0.25">
      <c r="A7634" s="81"/>
      <c r="B7634" s="81"/>
    </row>
    <row r="7635" spans="1:2" ht="41.25" customHeight="1" x14ac:dyDescent="0.25">
      <c r="A7635" s="81"/>
      <c r="B7635" s="81"/>
    </row>
    <row r="7636" spans="1:2" ht="41.25" customHeight="1" x14ac:dyDescent="0.25">
      <c r="A7636" s="81"/>
      <c r="B7636" s="81"/>
    </row>
    <row r="7637" spans="1:2" ht="41.25" customHeight="1" x14ac:dyDescent="0.25">
      <c r="A7637" s="81"/>
      <c r="B7637" s="81"/>
    </row>
    <row r="7638" spans="1:2" ht="41.25" customHeight="1" x14ac:dyDescent="0.25">
      <c r="A7638" s="81"/>
      <c r="B7638" s="81"/>
    </row>
    <row r="7639" spans="1:2" ht="41.25" customHeight="1" x14ac:dyDescent="0.25">
      <c r="A7639" s="81"/>
      <c r="B7639" s="81"/>
    </row>
    <row r="7640" spans="1:2" ht="41.25" customHeight="1" x14ac:dyDescent="0.25">
      <c r="A7640" s="81"/>
      <c r="B7640" s="81"/>
    </row>
    <row r="7641" spans="1:2" ht="41.25" customHeight="1" x14ac:dyDescent="0.25">
      <c r="A7641" s="81"/>
      <c r="B7641" s="81"/>
    </row>
    <row r="7642" spans="1:2" ht="41.25" customHeight="1" x14ac:dyDescent="0.25">
      <c r="A7642" s="81"/>
      <c r="B7642" s="81"/>
    </row>
    <row r="7643" spans="1:2" ht="41.25" customHeight="1" x14ac:dyDescent="0.25">
      <c r="A7643" s="81"/>
      <c r="B7643" s="81"/>
    </row>
    <row r="7644" spans="1:2" ht="41.25" customHeight="1" x14ac:dyDescent="0.25">
      <c r="A7644" s="81"/>
      <c r="B7644" s="81"/>
    </row>
    <row r="7645" spans="1:2" ht="41.25" customHeight="1" x14ac:dyDescent="0.25">
      <c r="A7645" s="81"/>
      <c r="B7645" s="81"/>
    </row>
    <row r="7646" spans="1:2" ht="41.25" customHeight="1" x14ac:dyDescent="0.25">
      <c r="A7646" s="81"/>
      <c r="B7646" s="81"/>
    </row>
    <row r="7647" spans="1:2" ht="41.25" customHeight="1" x14ac:dyDescent="0.25">
      <c r="A7647" s="81"/>
      <c r="B7647" s="81"/>
    </row>
    <row r="7648" spans="1:2" ht="41.25" customHeight="1" x14ac:dyDescent="0.25">
      <c r="A7648" s="81"/>
      <c r="B7648" s="81"/>
    </row>
    <row r="7649" spans="1:2" ht="41.25" customHeight="1" x14ac:dyDescent="0.25">
      <c r="A7649" s="81"/>
      <c r="B7649" s="81"/>
    </row>
    <row r="7650" spans="1:2" ht="41.25" customHeight="1" x14ac:dyDescent="0.25">
      <c r="A7650" s="81"/>
      <c r="B7650" s="81"/>
    </row>
    <row r="7651" spans="1:2" ht="41.25" customHeight="1" x14ac:dyDescent="0.25">
      <c r="A7651" s="81"/>
      <c r="B7651" s="81"/>
    </row>
    <row r="7652" spans="1:2" ht="41.25" customHeight="1" x14ac:dyDescent="0.25">
      <c r="A7652" s="81"/>
      <c r="B7652" s="81"/>
    </row>
    <row r="7653" spans="1:2" ht="41.25" customHeight="1" x14ac:dyDescent="0.25">
      <c r="A7653" s="81"/>
      <c r="B7653" s="81"/>
    </row>
    <row r="7654" spans="1:2" ht="41.25" customHeight="1" x14ac:dyDescent="0.25">
      <c r="A7654" s="81"/>
      <c r="B7654" s="81"/>
    </row>
    <row r="7655" spans="1:2" ht="41.25" customHeight="1" x14ac:dyDescent="0.25">
      <c r="A7655" s="81"/>
      <c r="B7655" s="81"/>
    </row>
    <row r="7656" spans="1:2" ht="41.25" customHeight="1" x14ac:dyDescent="0.25">
      <c r="A7656" s="81"/>
      <c r="B7656" s="81"/>
    </row>
    <row r="7657" spans="1:2" ht="41.25" customHeight="1" x14ac:dyDescent="0.25">
      <c r="A7657" s="81"/>
      <c r="B7657" s="81"/>
    </row>
    <row r="7658" spans="1:2" ht="41.25" customHeight="1" x14ac:dyDescent="0.25">
      <c r="A7658" s="81"/>
      <c r="B7658" s="81"/>
    </row>
    <row r="7659" spans="1:2" ht="41.25" customHeight="1" x14ac:dyDescent="0.25">
      <c r="A7659" s="81"/>
      <c r="B7659" s="81"/>
    </row>
    <row r="7660" spans="1:2" ht="41.25" customHeight="1" x14ac:dyDescent="0.25">
      <c r="A7660" s="81"/>
      <c r="B7660" s="81"/>
    </row>
    <row r="7661" spans="1:2" ht="41.25" customHeight="1" x14ac:dyDescent="0.25">
      <c r="A7661" s="81"/>
      <c r="B7661" s="81"/>
    </row>
    <row r="7662" spans="1:2" ht="41.25" customHeight="1" x14ac:dyDescent="0.25">
      <c r="A7662" s="81"/>
      <c r="B7662" s="81"/>
    </row>
    <row r="7663" spans="1:2" ht="41.25" customHeight="1" x14ac:dyDescent="0.25">
      <c r="A7663" s="81"/>
      <c r="B7663" s="81"/>
    </row>
    <row r="7664" spans="1:2" ht="41.25" customHeight="1" x14ac:dyDescent="0.25">
      <c r="A7664" s="81"/>
      <c r="B7664" s="81"/>
    </row>
    <row r="7665" spans="1:2" ht="41.25" customHeight="1" x14ac:dyDescent="0.25">
      <c r="A7665" s="81"/>
      <c r="B7665" s="81"/>
    </row>
    <row r="7666" spans="1:2" ht="41.25" customHeight="1" x14ac:dyDescent="0.25">
      <c r="A7666" s="81"/>
      <c r="B7666" s="81"/>
    </row>
    <row r="7667" spans="1:2" ht="41.25" customHeight="1" x14ac:dyDescent="0.25">
      <c r="A7667" s="81"/>
      <c r="B7667" s="81"/>
    </row>
    <row r="7668" spans="1:2" ht="41.25" customHeight="1" x14ac:dyDescent="0.25">
      <c r="A7668" s="81"/>
      <c r="B7668" s="81"/>
    </row>
    <row r="7669" spans="1:2" ht="41.25" customHeight="1" x14ac:dyDescent="0.25">
      <c r="A7669" s="81"/>
      <c r="B7669" s="81"/>
    </row>
    <row r="7670" spans="1:2" ht="41.25" customHeight="1" x14ac:dyDescent="0.25">
      <c r="A7670" s="81"/>
      <c r="B7670" s="81"/>
    </row>
    <row r="7671" spans="1:2" ht="41.25" customHeight="1" x14ac:dyDescent="0.25">
      <c r="A7671" s="81"/>
      <c r="B7671" s="81"/>
    </row>
    <row r="7672" spans="1:2" ht="41.25" customHeight="1" x14ac:dyDescent="0.25">
      <c r="A7672" s="81"/>
      <c r="B7672" s="81"/>
    </row>
    <row r="7673" spans="1:2" ht="41.25" customHeight="1" x14ac:dyDescent="0.25">
      <c r="A7673" s="81"/>
      <c r="B7673" s="81"/>
    </row>
    <row r="7674" spans="1:2" ht="41.25" customHeight="1" x14ac:dyDescent="0.25">
      <c r="A7674" s="81"/>
      <c r="B7674" s="81"/>
    </row>
    <row r="7675" spans="1:2" ht="41.25" customHeight="1" x14ac:dyDescent="0.25">
      <c r="A7675" s="81"/>
      <c r="B7675" s="81"/>
    </row>
    <row r="7676" spans="1:2" ht="41.25" customHeight="1" x14ac:dyDescent="0.25">
      <c r="A7676" s="81"/>
      <c r="B7676" s="81"/>
    </row>
    <row r="7677" spans="1:2" ht="41.25" customHeight="1" x14ac:dyDescent="0.25">
      <c r="A7677" s="81"/>
      <c r="B7677" s="81"/>
    </row>
    <row r="7678" spans="1:2" ht="41.25" customHeight="1" x14ac:dyDescent="0.25">
      <c r="A7678" s="81"/>
      <c r="B7678" s="81"/>
    </row>
    <row r="7679" spans="1:2" ht="41.25" customHeight="1" x14ac:dyDescent="0.25">
      <c r="A7679" s="81"/>
      <c r="B7679" s="81"/>
    </row>
    <row r="7680" spans="1:2" ht="41.25" customHeight="1" x14ac:dyDescent="0.25">
      <c r="A7680" s="81"/>
      <c r="B7680" s="81"/>
    </row>
    <row r="7681" spans="1:2" ht="41.25" customHeight="1" x14ac:dyDescent="0.25">
      <c r="A7681" s="81"/>
      <c r="B7681" s="81"/>
    </row>
    <row r="7682" spans="1:2" ht="41.25" customHeight="1" x14ac:dyDescent="0.25">
      <c r="A7682" s="81"/>
      <c r="B7682" s="81"/>
    </row>
    <row r="7683" spans="1:2" ht="41.25" customHeight="1" x14ac:dyDescent="0.25">
      <c r="A7683" s="81"/>
      <c r="B7683" s="81"/>
    </row>
    <row r="7684" spans="1:2" ht="41.25" customHeight="1" x14ac:dyDescent="0.25">
      <c r="A7684" s="81"/>
      <c r="B7684" s="81"/>
    </row>
    <row r="7685" spans="1:2" ht="41.25" customHeight="1" x14ac:dyDescent="0.25">
      <c r="A7685" s="81"/>
      <c r="B7685" s="81"/>
    </row>
    <row r="7686" spans="1:2" ht="41.25" customHeight="1" x14ac:dyDescent="0.25">
      <c r="A7686" s="81"/>
      <c r="B7686" s="81"/>
    </row>
    <row r="7687" spans="1:2" ht="41.25" customHeight="1" x14ac:dyDescent="0.25">
      <c r="A7687" s="81"/>
      <c r="B7687" s="81"/>
    </row>
    <row r="7688" spans="1:2" ht="41.25" customHeight="1" x14ac:dyDescent="0.25">
      <c r="A7688" s="81"/>
      <c r="B7688" s="81"/>
    </row>
    <row r="7689" spans="1:2" ht="41.25" customHeight="1" x14ac:dyDescent="0.25">
      <c r="A7689" s="81"/>
      <c r="B7689" s="81"/>
    </row>
    <row r="7690" spans="1:2" ht="41.25" customHeight="1" x14ac:dyDescent="0.25">
      <c r="A7690" s="81"/>
      <c r="B7690" s="81"/>
    </row>
    <row r="7691" spans="1:2" ht="41.25" customHeight="1" x14ac:dyDescent="0.25">
      <c r="A7691" s="81"/>
      <c r="B7691" s="81"/>
    </row>
    <row r="7692" spans="1:2" ht="41.25" customHeight="1" x14ac:dyDescent="0.25">
      <c r="A7692" s="81"/>
      <c r="B7692" s="81"/>
    </row>
    <row r="7693" spans="1:2" ht="41.25" customHeight="1" x14ac:dyDescent="0.25">
      <c r="A7693" s="81"/>
      <c r="B7693" s="81"/>
    </row>
    <row r="7694" spans="1:2" ht="41.25" customHeight="1" x14ac:dyDescent="0.25">
      <c r="A7694" s="81"/>
      <c r="B7694" s="81"/>
    </row>
    <row r="7695" spans="1:2" ht="41.25" customHeight="1" x14ac:dyDescent="0.25">
      <c r="A7695" s="81"/>
      <c r="B7695" s="81"/>
    </row>
    <row r="7696" spans="1:2" ht="41.25" customHeight="1" x14ac:dyDescent="0.25">
      <c r="A7696" s="81"/>
      <c r="B7696" s="81"/>
    </row>
    <row r="7697" spans="1:2" ht="41.25" customHeight="1" x14ac:dyDescent="0.25">
      <c r="A7697" s="81"/>
      <c r="B7697" s="81"/>
    </row>
    <row r="7698" spans="1:2" ht="41.25" customHeight="1" x14ac:dyDescent="0.25">
      <c r="A7698" s="81"/>
      <c r="B7698" s="81"/>
    </row>
    <row r="7699" spans="1:2" ht="41.25" customHeight="1" x14ac:dyDescent="0.25">
      <c r="A7699" s="81"/>
      <c r="B7699" s="81"/>
    </row>
    <row r="7700" spans="1:2" ht="41.25" customHeight="1" x14ac:dyDescent="0.25">
      <c r="A7700" s="81"/>
      <c r="B7700" s="81"/>
    </row>
    <row r="7701" spans="1:2" ht="41.25" customHeight="1" x14ac:dyDescent="0.25">
      <c r="A7701" s="81"/>
      <c r="B7701" s="81"/>
    </row>
    <row r="7702" spans="1:2" ht="41.25" customHeight="1" x14ac:dyDescent="0.25">
      <c r="A7702" s="81"/>
      <c r="B7702" s="81"/>
    </row>
    <row r="7703" spans="1:2" ht="41.25" customHeight="1" x14ac:dyDescent="0.25">
      <c r="A7703" s="81"/>
      <c r="B7703" s="81"/>
    </row>
    <row r="7704" spans="1:2" ht="41.25" customHeight="1" x14ac:dyDescent="0.25">
      <c r="A7704" s="81"/>
      <c r="B7704" s="81"/>
    </row>
    <row r="7705" spans="1:2" ht="41.25" customHeight="1" x14ac:dyDescent="0.25">
      <c r="A7705" s="81"/>
      <c r="B7705" s="81"/>
    </row>
    <row r="7706" spans="1:2" ht="41.25" customHeight="1" x14ac:dyDescent="0.25">
      <c r="A7706" s="81"/>
      <c r="B7706" s="81"/>
    </row>
    <row r="7707" spans="1:2" ht="41.25" customHeight="1" x14ac:dyDescent="0.25">
      <c r="A7707" s="81"/>
      <c r="B7707" s="81"/>
    </row>
    <row r="7708" spans="1:2" ht="41.25" customHeight="1" x14ac:dyDescent="0.25">
      <c r="A7708" s="81"/>
      <c r="B7708" s="81"/>
    </row>
    <row r="7709" spans="1:2" ht="41.25" customHeight="1" x14ac:dyDescent="0.25">
      <c r="A7709" s="81"/>
      <c r="B7709" s="81"/>
    </row>
    <row r="7710" spans="1:2" ht="41.25" customHeight="1" x14ac:dyDescent="0.25">
      <c r="A7710" s="81"/>
      <c r="B7710" s="81"/>
    </row>
    <row r="7711" spans="1:2" ht="41.25" customHeight="1" x14ac:dyDescent="0.25">
      <c r="A7711" s="81"/>
      <c r="B7711" s="81"/>
    </row>
    <row r="7712" spans="1:2" ht="41.25" customHeight="1" x14ac:dyDescent="0.25">
      <c r="A7712" s="81"/>
      <c r="B7712" s="81"/>
    </row>
    <row r="7713" spans="1:2" ht="41.25" customHeight="1" x14ac:dyDescent="0.25">
      <c r="A7713" s="81"/>
      <c r="B7713" s="81"/>
    </row>
    <row r="7714" spans="1:2" ht="41.25" customHeight="1" x14ac:dyDescent="0.25">
      <c r="A7714" s="81"/>
      <c r="B7714" s="81"/>
    </row>
    <row r="7715" spans="1:2" ht="41.25" customHeight="1" x14ac:dyDescent="0.25">
      <c r="A7715" s="81"/>
      <c r="B7715" s="81"/>
    </row>
    <row r="7716" spans="1:2" ht="41.25" customHeight="1" x14ac:dyDescent="0.25">
      <c r="A7716" s="81"/>
      <c r="B7716" s="81"/>
    </row>
    <row r="7717" spans="1:2" ht="41.25" customHeight="1" x14ac:dyDescent="0.25">
      <c r="A7717" s="81"/>
      <c r="B7717" s="81"/>
    </row>
    <row r="7718" spans="1:2" ht="41.25" customHeight="1" x14ac:dyDescent="0.25">
      <c r="A7718" s="81"/>
      <c r="B7718" s="81"/>
    </row>
    <row r="7719" spans="1:2" ht="41.25" customHeight="1" x14ac:dyDescent="0.25">
      <c r="A7719" s="81"/>
      <c r="B7719" s="81"/>
    </row>
    <row r="7720" spans="1:2" ht="41.25" customHeight="1" x14ac:dyDescent="0.25">
      <c r="A7720" s="81"/>
      <c r="B7720" s="81"/>
    </row>
    <row r="7721" spans="1:2" ht="41.25" customHeight="1" x14ac:dyDescent="0.25">
      <c r="A7721" s="81"/>
      <c r="B7721" s="81"/>
    </row>
    <row r="7722" spans="1:2" ht="41.25" customHeight="1" x14ac:dyDescent="0.25">
      <c r="A7722" s="81"/>
      <c r="B7722" s="81"/>
    </row>
    <row r="7723" spans="1:2" ht="41.25" customHeight="1" x14ac:dyDescent="0.25">
      <c r="A7723" s="81"/>
      <c r="B7723" s="81"/>
    </row>
    <row r="7724" spans="1:2" ht="41.25" customHeight="1" x14ac:dyDescent="0.25">
      <c r="A7724" s="81"/>
      <c r="B7724" s="81"/>
    </row>
    <row r="7725" spans="1:2" ht="41.25" customHeight="1" x14ac:dyDescent="0.25">
      <c r="A7725" s="81"/>
      <c r="B7725" s="81"/>
    </row>
    <row r="7726" spans="1:2" ht="41.25" customHeight="1" x14ac:dyDescent="0.25">
      <c r="A7726" s="81"/>
      <c r="B7726" s="81"/>
    </row>
    <row r="7727" spans="1:2" ht="41.25" customHeight="1" x14ac:dyDescent="0.25">
      <c r="A7727" s="81"/>
      <c r="B7727" s="81"/>
    </row>
    <row r="7728" spans="1:2" ht="41.25" customHeight="1" x14ac:dyDescent="0.25">
      <c r="A7728" s="81"/>
      <c r="B7728" s="81"/>
    </row>
    <row r="7729" spans="1:2" ht="41.25" customHeight="1" x14ac:dyDescent="0.25">
      <c r="A7729" s="81"/>
      <c r="B7729" s="81"/>
    </row>
    <row r="7730" spans="1:2" ht="41.25" customHeight="1" x14ac:dyDescent="0.25">
      <c r="A7730" s="81"/>
      <c r="B7730" s="81"/>
    </row>
    <row r="7731" spans="1:2" ht="41.25" customHeight="1" x14ac:dyDescent="0.25">
      <c r="A7731" s="81"/>
      <c r="B7731" s="81"/>
    </row>
    <row r="7732" spans="1:2" ht="41.25" customHeight="1" x14ac:dyDescent="0.25">
      <c r="A7732" s="81"/>
      <c r="B7732" s="81"/>
    </row>
    <row r="7733" spans="1:2" ht="41.25" customHeight="1" x14ac:dyDescent="0.25">
      <c r="A7733" s="81"/>
      <c r="B7733" s="81"/>
    </row>
    <row r="7734" spans="1:2" ht="41.25" customHeight="1" x14ac:dyDescent="0.25">
      <c r="A7734" s="81"/>
      <c r="B7734" s="81"/>
    </row>
    <row r="7735" spans="1:2" ht="41.25" customHeight="1" x14ac:dyDescent="0.25">
      <c r="A7735" s="81"/>
      <c r="B7735" s="81"/>
    </row>
    <row r="7736" spans="1:2" ht="41.25" customHeight="1" x14ac:dyDescent="0.25">
      <c r="A7736" s="81"/>
      <c r="B7736" s="81"/>
    </row>
    <row r="7737" spans="1:2" ht="41.25" customHeight="1" x14ac:dyDescent="0.25">
      <c r="A7737" s="81"/>
      <c r="B7737" s="81"/>
    </row>
    <row r="7738" spans="1:2" ht="41.25" customHeight="1" x14ac:dyDescent="0.25">
      <c r="A7738" s="81"/>
      <c r="B7738" s="81"/>
    </row>
    <row r="7739" spans="1:2" ht="41.25" customHeight="1" x14ac:dyDescent="0.25">
      <c r="A7739" s="81"/>
      <c r="B7739" s="81"/>
    </row>
    <row r="7740" spans="1:2" ht="41.25" customHeight="1" x14ac:dyDescent="0.25">
      <c r="A7740" s="81"/>
      <c r="B7740" s="81"/>
    </row>
    <row r="7741" spans="1:2" ht="41.25" customHeight="1" x14ac:dyDescent="0.25">
      <c r="A7741" s="81"/>
      <c r="B7741" s="81"/>
    </row>
    <row r="7742" spans="1:2" ht="41.25" customHeight="1" x14ac:dyDescent="0.25">
      <c r="A7742" s="81"/>
      <c r="B7742" s="81"/>
    </row>
    <row r="7743" spans="1:2" ht="41.25" customHeight="1" x14ac:dyDescent="0.25">
      <c r="A7743" s="81"/>
      <c r="B7743" s="81"/>
    </row>
    <row r="7744" spans="1:2" ht="41.25" customHeight="1" x14ac:dyDescent="0.25">
      <c r="A7744" s="81"/>
      <c r="B7744" s="81"/>
    </row>
    <row r="7745" spans="1:2" ht="41.25" customHeight="1" x14ac:dyDescent="0.25">
      <c r="A7745" s="81"/>
      <c r="B7745" s="81"/>
    </row>
    <row r="7746" spans="1:2" ht="41.25" customHeight="1" x14ac:dyDescent="0.25">
      <c r="A7746" s="81"/>
      <c r="B7746" s="81"/>
    </row>
    <row r="7747" spans="1:2" ht="41.25" customHeight="1" x14ac:dyDescent="0.25">
      <c r="A7747" s="81"/>
      <c r="B7747" s="81"/>
    </row>
    <row r="7748" spans="1:2" ht="41.25" customHeight="1" x14ac:dyDescent="0.25">
      <c r="A7748" s="81"/>
      <c r="B7748" s="81"/>
    </row>
    <row r="7749" spans="1:2" ht="41.25" customHeight="1" x14ac:dyDescent="0.25">
      <c r="A7749" s="81"/>
      <c r="B7749" s="81"/>
    </row>
    <row r="7750" spans="1:2" ht="41.25" customHeight="1" x14ac:dyDescent="0.25">
      <c r="A7750" s="81"/>
      <c r="B7750" s="81"/>
    </row>
    <row r="7751" spans="1:2" ht="41.25" customHeight="1" x14ac:dyDescent="0.25">
      <c r="A7751" s="81"/>
      <c r="B7751" s="81"/>
    </row>
    <row r="7752" spans="1:2" ht="41.25" customHeight="1" x14ac:dyDescent="0.25">
      <c r="A7752" s="81"/>
      <c r="B7752" s="81"/>
    </row>
    <row r="7753" spans="1:2" ht="41.25" customHeight="1" x14ac:dyDescent="0.25">
      <c r="A7753" s="81"/>
      <c r="B7753" s="81"/>
    </row>
    <row r="7754" spans="1:2" ht="41.25" customHeight="1" x14ac:dyDescent="0.25">
      <c r="A7754" s="81"/>
      <c r="B7754" s="81"/>
    </row>
    <row r="7755" spans="1:2" ht="41.25" customHeight="1" x14ac:dyDescent="0.25">
      <c r="A7755" s="81"/>
      <c r="B7755" s="81"/>
    </row>
    <row r="7756" spans="1:2" ht="41.25" customHeight="1" x14ac:dyDescent="0.25">
      <c r="A7756" s="81"/>
      <c r="B7756" s="81"/>
    </row>
    <row r="7757" spans="1:2" ht="41.25" customHeight="1" x14ac:dyDescent="0.25">
      <c r="A7757" s="81"/>
      <c r="B7757" s="81"/>
    </row>
    <row r="7758" spans="1:2" ht="41.25" customHeight="1" x14ac:dyDescent="0.25">
      <c r="A7758" s="81"/>
      <c r="B7758" s="81"/>
    </row>
    <row r="7759" spans="1:2" ht="41.25" customHeight="1" x14ac:dyDescent="0.25">
      <c r="A7759" s="81"/>
      <c r="B7759" s="81"/>
    </row>
    <row r="7760" spans="1:2" ht="41.25" customHeight="1" x14ac:dyDescent="0.25">
      <c r="A7760" s="81"/>
      <c r="B7760" s="81"/>
    </row>
    <row r="7761" spans="1:2" ht="41.25" customHeight="1" x14ac:dyDescent="0.25">
      <c r="A7761" s="81"/>
      <c r="B7761" s="81"/>
    </row>
    <row r="7762" spans="1:2" ht="41.25" customHeight="1" x14ac:dyDescent="0.25">
      <c r="A7762" s="81"/>
      <c r="B7762" s="81"/>
    </row>
    <row r="7763" spans="1:2" ht="41.25" customHeight="1" x14ac:dyDescent="0.25">
      <c r="A7763" s="81"/>
      <c r="B7763" s="81"/>
    </row>
    <row r="7764" spans="1:2" ht="41.25" customHeight="1" x14ac:dyDescent="0.25">
      <c r="A7764" s="81"/>
      <c r="B7764" s="81"/>
    </row>
    <row r="7765" spans="1:2" ht="41.25" customHeight="1" x14ac:dyDescent="0.25">
      <c r="A7765" s="81"/>
      <c r="B7765" s="81"/>
    </row>
    <row r="7766" spans="1:2" ht="41.25" customHeight="1" x14ac:dyDescent="0.25">
      <c r="A7766" s="81"/>
      <c r="B7766" s="81"/>
    </row>
    <row r="7767" spans="1:2" ht="41.25" customHeight="1" x14ac:dyDescent="0.25">
      <c r="A7767" s="81"/>
      <c r="B7767" s="81"/>
    </row>
    <row r="7768" spans="1:2" ht="41.25" customHeight="1" x14ac:dyDescent="0.25">
      <c r="A7768" s="81"/>
      <c r="B7768" s="81"/>
    </row>
    <row r="7769" spans="1:2" ht="41.25" customHeight="1" x14ac:dyDescent="0.25">
      <c r="A7769" s="81"/>
      <c r="B7769" s="81"/>
    </row>
    <row r="7770" spans="1:2" ht="41.25" customHeight="1" x14ac:dyDescent="0.25">
      <c r="A7770" s="81"/>
      <c r="B7770" s="81"/>
    </row>
    <row r="7771" spans="1:2" ht="41.25" customHeight="1" x14ac:dyDescent="0.25">
      <c r="A7771" s="81"/>
      <c r="B7771" s="81"/>
    </row>
    <row r="7772" spans="1:2" ht="41.25" customHeight="1" x14ac:dyDescent="0.25">
      <c r="A7772" s="81"/>
      <c r="B7772" s="81"/>
    </row>
    <row r="7773" spans="1:2" ht="41.25" customHeight="1" x14ac:dyDescent="0.25">
      <c r="A7773" s="81"/>
      <c r="B7773" s="81"/>
    </row>
    <row r="7774" spans="1:2" ht="41.25" customHeight="1" x14ac:dyDescent="0.25">
      <c r="A7774" s="81"/>
      <c r="B7774" s="81"/>
    </row>
    <row r="7775" spans="1:2" ht="41.25" customHeight="1" x14ac:dyDescent="0.25">
      <c r="A7775" s="81"/>
      <c r="B7775" s="81"/>
    </row>
    <row r="7776" spans="1:2" ht="41.25" customHeight="1" x14ac:dyDescent="0.25">
      <c r="A7776" s="81"/>
      <c r="B7776" s="81"/>
    </row>
    <row r="7777" spans="1:2" ht="41.25" customHeight="1" x14ac:dyDescent="0.25">
      <c r="A7777" s="81"/>
      <c r="B7777" s="81"/>
    </row>
    <row r="7778" spans="1:2" ht="41.25" customHeight="1" x14ac:dyDescent="0.25">
      <c r="A7778" s="81"/>
      <c r="B7778" s="81"/>
    </row>
    <row r="7779" spans="1:2" ht="41.25" customHeight="1" x14ac:dyDescent="0.25">
      <c r="A7779" s="81"/>
      <c r="B7779" s="81"/>
    </row>
    <row r="7780" spans="1:2" ht="41.25" customHeight="1" x14ac:dyDescent="0.25">
      <c r="A7780" s="81"/>
      <c r="B7780" s="81"/>
    </row>
    <row r="7781" spans="1:2" ht="41.25" customHeight="1" x14ac:dyDescent="0.25">
      <c r="A7781" s="81"/>
      <c r="B7781" s="81"/>
    </row>
    <row r="7782" spans="1:2" ht="41.25" customHeight="1" x14ac:dyDescent="0.25">
      <c r="A7782" s="81"/>
      <c r="B7782" s="81"/>
    </row>
    <row r="7783" spans="1:2" ht="41.25" customHeight="1" x14ac:dyDescent="0.25">
      <c r="A7783" s="81"/>
      <c r="B7783" s="81"/>
    </row>
    <row r="7784" spans="1:2" ht="41.25" customHeight="1" x14ac:dyDescent="0.25">
      <c r="A7784" s="81"/>
      <c r="B7784" s="81"/>
    </row>
    <row r="7785" spans="1:2" ht="41.25" customHeight="1" x14ac:dyDescent="0.25">
      <c r="A7785" s="81"/>
      <c r="B7785" s="81"/>
    </row>
    <row r="7786" spans="1:2" ht="41.25" customHeight="1" x14ac:dyDescent="0.25">
      <c r="A7786" s="81"/>
      <c r="B7786" s="81"/>
    </row>
    <row r="7787" spans="1:2" ht="41.25" customHeight="1" x14ac:dyDescent="0.25">
      <c r="A7787" s="81"/>
      <c r="B7787" s="81"/>
    </row>
    <row r="7788" spans="1:2" ht="41.25" customHeight="1" x14ac:dyDescent="0.25">
      <c r="A7788" s="81"/>
      <c r="B7788" s="81"/>
    </row>
    <row r="7789" spans="1:2" ht="41.25" customHeight="1" x14ac:dyDescent="0.25">
      <c r="A7789" s="81"/>
      <c r="B7789" s="81"/>
    </row>
    <row r="7790" spans="1:2" ht="41.25" customHeight="1" x14ac:dyDescent="0.25">
      <c r="A7790" s="81"/>
      <c r="B7790" s="81"/>
    </row>
    <row r="7791" spans="1:2" ht="41.25" customHeight="1" x14ac:dyDescent="0.25">
      <c r="A7791" s="81"/>
      <c r="B7791" s="81"/>
    </row>
    <row r="7792" spans="1:2" ht="41.25" customHeight="1" x14ac:dyDescent="0.25">
      <c r="A7792" s="81"/>
      <c r="B7792" s="81"/>
    </row>
    <row r="7793" spans="1:2" ht="41.25" customHeight="1" x14ac:dyDescent="0.25">
      <c r="A7793" s="81"/>
      <c r="B7793" s="81"/>
    </row>
    <row r="7794" spans="1:2" ht="41.25" customHeight="1" x14ac:dyDescent="0.25">
      <c r="A7794" s="81"/>
      <c r="B7794" s="81"/>
    </row>
    <row r="7795" spans="1:2" ht="41.25" customHeight="1" x14ac:dyDescent="0.25">
      <c r="A7795" s="81"/>
      <c r="B7795" s="81"/>
    </row>
    <row r="7796" spans="1:2" ht="41.25" customHeight="1" x14ac:dyDescent="0.25">
      <c r="A7796" s="81"/>
      <c r="B7796" s="81"/>
    </row>
    <row r="7797" spans="1:2" ht="41.25" customHeight="1" x14ac:dyDescent="0.25">
      <c r="A7797" s="81"/>
      <c r="B7797" s="81"/>
    </row>
    <row r="7798" spans="1:2" ht="41.25" customHeight="1" x14ac:dyDescent="0.25">
      <c r="A7798" s="81"/>
      <c r="B7798" s="81"/>
    </row>
    <row r="7799" spans="1:2" ht="41.25" customHeight="1" x14ac:dyDescent="0.25">
      <c r="A7799" s="81"/>
      <c r="B7799" s="81"/>
    </row>
    <row r="7800" spans="1:2" ht="41.25" customHeight="1" x14ac:dyDescent="0.25">
      <c r="A7800" s="81"/>
      <c r="B7800" s="81"/>
    </row>
    <row r="7801" spans="1:2" ht="41.25" customHeight="1" x14ac:dyDescent="0.25">
      <c r="A7801" s="81"/>
      <c r="B7801" s="81"/>
    </row>
    <row r="7802" spans="1:2" ht="41.25" customHeight="1" x14ac:dyDescent="0.25">
      <c r="A7802" s="81"/>
      <c r="B7802" s="81"/>
    </row>
    <row r="7803" spans="1:2" ht="41.25" customHeight="1" x14ac:dyDescent="0.25">
      <c r="A7803" s="81"/>
      <c r="B7803" s="81"/>
    </row>
    <row r="7804" spans="1:2" ht="41.25" customHeight="1" x14ac:dyDescent="0.25">
      <c r="A7804" s="81"/>
      <c r="B7804" s="81"/>
    </row>
    <row r="7805" spans="1:2" ht="41.25" customHeight="1" x14ac:dyDescent="0.25">
      <c r="A7805" s="81"/>
      <c r="B7805" s="81"/>
    </row>
    <row r="7806" spans="1:2" ht="41.25" customHeight="1" x14ac:dyDescent="0.25">
      <c r="A7806" s="81"/>
      <c r="B7806" s="81"/>
    </row>
    <row r="7807" spans="1:2" ht="41.25" customHeight="1" x14ac:dyDescent="0.25">
      <c r="A7807" s="81"/>
      <c r="B7807" s="81"/>
    </row>
    <row r="7808" spans="1:2" ht="41.25" customHeight="1" x14ac:dyDescent="0.25">
      <c r="A7808" s="81"/>
      <c r="B7808" s="81"/>
    </row>
    <row r="7809" spans="1:2" ht="41.25" customHeight="1" x14ac:dyDescent="0.25">
      <c r="A7809" s="81"/>
      <c r="B7809" s="81"/>
    </row>
    <row r="7810" spans="1:2" ht="41.25" customHeight="1" x14ac:dyDescent="0.25">
      <c r="A7810" s="81"/>
      <c r="B7810" s="81"/>
    </row>
    <row r="7811" spans="1:2" ht="41.25" customHeight="1" x14ac:dyDescent="0.25">
      <c r="A7811" s="81"/>
      <c r="B7811" s="81"/>
    </row>
    <row r="7812" spans="1:2" ht="41.25" customHeight="1" x14ac:dyDescent="0.25">
      <c r="A7812" s="81"/>
      <c r="B7812" s="81"/>
    </row>
    <row r="7813" spans="1:2" ht="41.25" customHeight="1" x14ac:dyDescent="0.25">
      <c r="A7813" s="81"/>
      <c r="B7813" s="81"/>
    </row>
    <row r="7814" spans="1:2" ht="41.25" customHeight="1" x14ac:dyDescent="0.25">
      <c r="A7814" s="81"/>
      <c r="B7814" s="81"/>
    </row>
    <row r="7815" spans="1:2" ht="41.25" customHeight="1" x14ac:dyDescent="0.25">
      <c r="A7815" s="81"/>
      <c r="B7815" s="81"/>
    </row>
    <row r="7816" spans="1:2" ht="41.25" customHeight="1" x14ac:dyDescent="0.25">
      <c r="A7816" s="81"/>
      <c r="B7816" s="81"/>
    </row>
    <row r="7817" spans="1:2" ht="41.25" customHeight="1" x14ac:dyDescent="0.25">
      <c r="A7817" s="81"/>
      <c r="B7817" s="81"/>
    </row>
    <row r="7818" spans="1:2" ht="41.25" customHeight="1" x14ac:dyDescent="0.25">
      <c r="A7818" s="81"/>
      <c r="B7818" s="81"/>
    </row>
    <row r="7819" spans="1:2" ht="41.25" customHeight="1" x14ac:dyDescent="0.25">
      <c r="A7819" s="81"/>
      <c r="B7819" s="81"/>
    </row>
    <row r="7820" spans="1:2" ht="41.25" customHeight="1" x14ac:dyDescent="0.25">
      <c r="A7820" s="81"/>
      <c r="B7820" s="81"/>
    </row>
    <row r="7821" spans="1:2" ht="41.25" customHeight="1" x14ac:dyDescent="0.25">
      <c r="A7821" s="81"/>
      <c r="B7821" s="81"/>
    </row>
    <row r="7822" spans="1:2" ht="41.25" customHeight="1" x14ac:dyDescent="0.25">
      <c r="A7822" s="81"/>
      <c r="B7822" s="81"/>
    </row>
    <row r="7823" spans="1:2" ht="41.25" customHeight="1" x14ac:dyDescent="0.25">
      <c r="A7823" s="81"/>
      <c r="B7823" s="81"/>
    </row>
    <row r="7824" spans="1:2" ht="41.25" customHeight="1" x14ac:dyDescent="0.25">
      <c r="A7824" s="81"/>
      <c r="B7824" s="81"/>
    </row>
    <row r="7825" spans="1:2" ht="41.25" customHeight="1" x14ac:dyDescent="0.25">
      <c r="A7825" s="81"/>
      <c r="B7825" s="81"/>
    </row>
    <row r="7826" spans="1:2" ht="41.25" customHeight="1" x14ac:dyDescent="0.25">
      <c r="A7826" s="81"/>
      <c r="B7826" s="81"/>
    </row>
    <row r="7827" spans="1:2" ht="41.25" customHeight="1" x14ac:dyDescent="0.25">
      <c r="A7827" s="81"/>
      <c r="B7827" s="81"/>
    </row>
    <row r="7828" spans="1:2" ht="41.25" customHeight="1" x14ac:dyDescent="0.25">
      <c r="A7828" s="81"/>
      <c r="B7828" s="81"/>
    </row>
    <row r="7829" spans="1:2" ht="41.25" customHeight="1" x14ac:dyDescent="0.25">
      <c r="A7829" s="81"/>
      <c r="B7829" s="81"/>
    </row>
    <row r="7830" spans="1:2" ht="41.25" customHeight="1" x14ac:dyDescent="0.25">
      <c r="A7830" s="81"/>
      <c r="B7830" s="81"/>
    </row>
    <row r="7831" spans="1:2" ht="41.25" customHeight="1" x14ac:dyDescent="0.25">
      <c r="A7831" s="81"/>
      <c r="B7831" s="81"/>
    </row>
    <row r="7832" spans="1:2" ht="41.25" customHeight="1" x14ac:dyDescent="0.25">
      <c r="A7832" s="81"/>
      <c r="B7832" s="81"/>
    </row>
    <row r="7833" spans="1:2" ht="41.25" customHeight="1" x14ac:dyDescent="0.25">
      <c r="A7833" s="81"/>
      <c r="B7833" s="81"/>
    </row>
    <row r="7834" spans="1:2" ht="41.25" customHeight="1" x14ac:dyDescent="0.25">
      <c r="A7834" s="81"/>
      <c r="B7834" s="81"/>
    </row>
    <row r="7835" spans="1:2" ht="41.25" customHeight="1" x14ac:dyDescent="0.25">
      <c r="A7835" s="81"/>
      <c r="B7835" s="81"/>
    </row>
    <row r="7836" spans="1:2" ht="41.25" customHeight="1" x14ac:dyDescent="0.25">
      <c r="A7836" s="81"/>
      <c r="B7836" s="81"/>
    </row>
    <row r="7837" spans="1:2" ht="41.25" customHeight="1" x14ac:dyDescent="0.25">
      <c r="A7837" s="81"/>
      <c r="B7837" s="81"/>
    </row>
    <row r="7838" spans="1:2" ht="41.25" customHeight="1" x14ac:dyDescent="0.25">
      <c r="A7838" s="81"/>
      <c r="B7838" s="81"/>
    </row>
    <row r="7839" spans="1:2" ht="41.25" customHeight="1" x14ac:dyDescent="0.25">
      <c r="A7839" s="81"/>
      <c r="B7839" s="81"/>
    </row>
    <row r="7840" spans="1:2" ht="41.25" customHeight="1" x14ac:dyDescent="0.25">
      <c r="A7840" s="81"/>
      <c r="B7840" s="81"/>
    </row>
    <row r="7841" spans="1:2" ht="41.25" customHeight="1" x14ac:dyDescent="0.25">
      <c r="A7841" s="81"/>
      <c r="B7841" s="81"/>
    </row>
    <row r="7842" spans="1:2" ht="41.25" customHeight="1" x14ac:dyDescent="0.25">
      <c r="A7842" s="81"/>
      <c r="B7842" s="81"/>
    </row>
    <row r="7843" spans="1:2" ht="41.25" customHeight="1" x14ac:dyDescent="0.25">
      <c r="A7843" s="81"/>
      <c r="B7843" s="81"/>
    </row>
    <row r="7844" spans="1:2" ht="41.25" customHeight="1" x14ac:dyDescent="0.25">
      <c r="A7844" s="81"/>
      <c r="B7844" s="81"/>
    </row>
    <row r="7845" spans="1:2" ht="41.25" customHeight="1" x14ac:dyDescent="0.25">
      <c r="A7845" s="81"/>
      <c r="B7845" s="81"/>
    </row>
    <row r="7846" spans="1:2" ht="41.25" customHeight="1" x14ac:dyDescent="0.25">
      <c r="A7846" s="81"/>
      <c r="B7846" s="81"/>
    </row>
    <row r="7847" spans="1:2" ht="41.25" customHeight="1" x14ac:dyDescent="0.25">
      <c r="A7847" s="81"/>
      <c r="B7847" s="81"/>
    </row>
    <row r="7848" spans="1:2" ht="41.25" customHeight="1" x14ac:dyDescent="0.25">
      <c r="A7848" s="81"/>
      <c r="B7848" s="81"/>
    </row>
    <row r="7849" spans="1:2" ht="41.25" customHeight="1" x14ac:dyDescent="0.25">
      <c r="A7849" s="81"/>
      <c r="B7849" s="81"/>
    </row>
    <row r="7850" spans="1:2" ht="41.25" customHeight="1" x14ac:dyDescent="0.25">
      <c r="A7850" s="81"/>
      <c r="B7850" s="81"/>
    </row>
    <row r="7851" spans="1:2" ht="41.25" customHeight="1" x14ac:dyDescent="0.25">
      <c r="A7851" s="81"/>
      <c r="B7851" s="81"/>
    </row>
    <row r="7852" spans="1:2" ht="41.25" customHeight="1" x14ac:dyDescent="0.25">
      <c r="A7852" s="81"/>
      <c r="B7852" s="81"/>
    </row>
    <row r="7853" spans="1:2" ht="41.25" customHeight="1" x14ac:dyDescent="0.25">
      <c r="A7853" s="81"/>
      <c r="B7853" s="81"/>
    </row>
    <row r="7854" spans="1:2" ht="41.25" customHeight="1" x14ac:dyDescent="0.25">
      <c r="A7854" s="81"/>
      <c r="B7854" s="81"/>
    </row>
    <row r="7855" spans="1:2" ht="41.25" customHeight="1" x14ac:dyDescent="0.25">
      <c r="A7855" s="81"/>
      <c r="B7855" s="81"/>
    </row>
    <row r="7856" spans="1:2" ht="41.25" customHeight="1" x14ac:dyDescent="0.25">
      <c r="A7856" s="81"/>
      <c r="B7856" s="81"/>
    </row>
    <row r="7857" spans="1:2" ht="41.25" customHeight="1" x14ac:dyDescent="0.25">
      <c r="A7857" s="81"/>
      <c r="B7857" s="81"/>
    </row>
    <row r="7858" spans="1:2" ht="41.25" customHeight="1" x14ac:dyDescent="0.25">
      <c r="A7858" s="81"/>
      <c r="B7858" s="81"/>
    </row>
    <row r="7859" spans="1:2" ht="41.25" customHeight="1" x14ac:dyDescent="0.25">
      <c r="A7859" s="81"/>
      <c r="B7859" s="81"/>
    </row>
    <row r="7860" spans="1:2" ht="41.25" customHeight="1" x14ac:dyDescent="0.25">
      <c r="A7860" s="81"/>
      <c r="B7860" s="81"/>
    </row>
    <row r="7861" spans="1:2" ht="41.25" customHeight="1" x14ac:dyDescent="0.25">
      <c r="A7861" s="81"/>
      <c r="B7861" s="81"/>
    </row>
    <row r="7862" spans="1:2" ht="41.25" customHeight="1" x14ac:dyDescent="0.25">
      <c r="A7862" s="81"/>
      <c r="B7862" s="81"/>
    </row>
    <row r="7863" spans="1:2" ht="41.25" customHeight="1" x14ac:dyDescent="0.25">
      <c r="A7863" s="81"/>
      <c r="B7863" s="81"/>
    </row>
    <row r="7864" spans="1:2" ht="41.25" customHeight="1" x14ac:dyDescent="0.25">
      <c r="A7864" s="81"/>
      <c r="B7864" s="81"/>
    </row>
    <row r="7865" spans="1:2" ht="41.25" customHeight="1" x14ac:dyDescent="0.25">
      <c r="A7865" s="81"/>
      <c r="B7865" s="81"/>
    </row>
    <row r="7866" spans="1:2" ht="41.25" customHeight="1" x14ac:dyDescent="0.25">
      <c r="A7866" s="81"/>
      <c r="B7866" s="81"/>
    </row>
    <row r="7867" spans="1:2" ht="41.25" customHeight="1" x14ac:dyDescent="0.25">
      <c r="A7867" s="81"/>
      <c r="B7867" s="81"/>
    </row>
    <row r="7868" spans="1:2" ht="41.25" customHeight="1" x14ac:dyDescent="0.25">
      <c r="A7868" s="81"/>
      <c r="B7868" s="81"/>
    </row>
    <row r="7869" spans="1:2" ht="41.25" customHeight="1" x14ac:dyDescent="0.25">
      <c r="A7869" s="81"/>
      <c r="B7869" s="81"/>
    </row>
    <row r="7870" spans="1:2" ht="41.25" customHeight="1" x14ac:dyDescent="0.25">
      <c r="A7870" s="81"/>
      <c r="B7870" s="81"/>
    </row>
    <row r="7871" spans="1:2" ht="41.25" customHeight="1" x14ac:dyDescent="0.25">
      <c r="A7871" s="81"/>
      <c r="B7871" s="81"/>
    </row>
    <row r="7872" spans="1:2" ht="41.25" customHeight="1" x14ac:dyDescent="0.25">
      <c r="A7872" s="81"/>
      <c r="B7872" s="81"/>
    </row>
    <row r="7873" spans="1:2" ht="41.25" customHeight="1" x14ac:dyDescent="0.25">
      <c r="A7873" s="81"/>
      <c r="B7873" s="81"/>
    </row>
    <row r="7874" spans="1:2" ht="41.25" customHeight="1" x14ac:dyDescent="0.25">
      <c r="A7874" s="81"/>
      <c r="B7874" s="81"/>
    </row>
    <row r="7875" spans="1:2" ht="41.25" customHeight="1" x14ac:dyDescent="0.25">
      <c r="A7875" s="81"/>
      <c r="B7875" s="81"/>
    </row>
    <row r="7876" spans="1:2" ht="41.25" customHeight="1" x14ac:dyDescent="0.25">
      <c r="A7876" s="81"/>
      <c r="B7876" s="81"/>
    </row>
    <row r="7877" spans="1:2" ht="41.25" customHeight="1" x14ac:dyDescent="0.25">
      <c r="A7877" s="81"/>
      <c r="B7877" s="81"/>
    </row>
    <row r="7878" spans="1:2" ht="41.25" customHeight="1" x14ac:dyDescent="0.25">
      <c r="A7878" s="81"/>
      <c r="B7878" s="81"/>
    </row>
    <row r="7879" spans="1:2" ht="41.25" customHeight="1" x14ac:dyDescent="0.25">
      <c r="A7879" s="81"/>
      <c r="B7879" s="81"/>
    </row>
    <row r="7880" spans="1:2" ht="41.25" customHeight="1" x14ac:dyDescent="0.25">
      <c r="A7880" s="81"/>
      <c r="B7880" s="81"/>
    </row>
    <row r="7881" spans="1:2" ht="41.25" customHeight="1" x14ac:dyDescent="0.25">
      <c r="A7881" s="81"/>
      <c r="B7881" s="81"/>
    </row>
    <row r="7882" spans="1:2" ht="41.25" customHeight="1" x14ac:dyDescent="0.25">
      <c r="A7882" s="81"/>
      <c r="B7882" s="81"/>
    </row>
    <row r="7883" spans="1:2" ht="41.25" customHeight="1" x14ac:dyDescent="0.25">
      <c r="A7883" s="81"/>
      <c r="B7883" s="81"/>
    </row>
    <row r="7884" spans="1:2" ht="41.25" customHeight="1" x14ac:dyDescent="0.25">
      <c r="A7884" s="81"/>
      <c r="B7884" s="81"/>
    </row>
    <row r="7885" spans="1:2" ht="41.25" customHeight="1" x14ac:dyDescent="0.25">
      <c r="A7885" s="81"/>
      <c r="B7885" s="81"/>
    </row>
    <row r="7886" spans="1:2" ht="41.25" customHeight="1" x14ac:dyDescent="0.25">
      <c r="A7886" s="81"/>
      <c r="B7886" s="81"/>
    </row>
    <row r="7887" spans="1:2" ht="41.25" customHeight="1" x14ac:dyDescent="0.25">
      <c r="A7887" s="81"/>
      <c r="B7887" s="81"/>
    </row>
    <row r="7888" spans="1:2" ht="41.25" customHeight="1" x14ac:dyDescent="0.25">
      <c r="A7888" s="81"/>
      <c r="B7888" s="81"/>
    </row>
    <row r="7889" spans="1:2" ht="41.25" customHeight="1" x14ac:dyDescent="0.25">
      <c r="A7889" s="81"/>
      <c r="B7889" s="81"/>
    </row>
    <row r="7890" spans="1:2" ht="41.25" customHeight="1" x14ac:dyDescent="0.25">
      <c r="A7890" s="81"/>
      <c r="B7890" s="81"/>
    </row>
    <row r="7891" spans="1:2" ht="41.25" customHeight="1" x14ac:dyDescent="0.25">
      <c r="A7891" s="81"/>
      <c r="B7891" s="81"/>
    </row>
    <row r="7892" spans="1:2" ht="41.25" customHeight="1" x14ac:dyDescent="0.25">
      <c r="A7892" s="81"/>
      <c r="B7892" s="81"/>
    </row>
    <row r="7893" spans="1:2" ht="41.25" customHeight="1" x14ac:dyDescent="0.25">
      <c r="A7893" s="81"/>
      <c r="B7893" s="81"/>
    </row>
    <row r="7894" spans="1:2" ht="41.25" customHeight="1" x14ac:dyDescent="0.25">
      <c r="A7894" s="81"/>
      <c r="B7894" s="81"/>
    </row>
    <row r="7895" spans="1:2" ht="41.25" customHeight="1" x14ac:dyDescent="0.25">
      <c r="A7895" s="81"/>
      <c r="B7895" s="81"/>
    </row>
    <row r="7896" spans="1:2" ht="41.25" customHeight="1" x14ac:dyDescent="0.25">
      <c r="A7896" s="81"/>
      <c r="B7896" s="81"/>
    </row>
    <row r="7897" spans="1:2" ht="41.25" customHeight="1" x14ac:dyDescent="0.25">
      <c r="A7897" s="81"/>
      <c r="B7897" s="81"/>
    </row>
    <row r="7898" spans="1:2" ht="41.25" customHeight="1" x14ac:dyDescent="0.25">
      <c r="A7898" s="81"/>
      <c r="B7898" s="81"/>
    </row>
    <row r="7899" spans="1:2" ht="41.25" customHeight="1" x14ac:dyDescent="0.25">
      <c r="A7899" s="81"/>
      <c r="B7899" s="81"/>
    </row>
    <row r="7900" spans="1:2" ht="41.25" customHeight="1" x14ac:dyDescent="0.25">
      <c r="A7900" s="81"/>
      <c r="B7900" s="81"/>
    </row>
    <row r="7901" spans="1:2" ht="41.25" customHeight="1" x14ac:dyDescent="0.25">
      <c r="A7901" s="81"/>
      <c r="B7901" s="81"/>
    </row>
    <row r="7902" spans="1:2" ht="41.25" customHeight="1" x14ac:dyDescent="0.25">
      <c r="A7902" s="81"/>
      <c r="B7902" s="81"/>
    </row>
    <row r="7903" spans="1:2" ht="41.25" customHeight="1" x14ac:dyDescent="0.25">
      <c r="A7903" s="81"/>
      <c r="B7903" s="81"/>
    </row>
    <row r="7904" spans="1:2" ht="41.25" customHeight="1" x14ac:dyDescent="0.25">
      <c r="A7904" s="81"/>
      <c r="B7904" s="81"/>
    </row>
    <row r="7905" spans="1:2" ht="41.25" customHeight="1" x14ac:dyDescent="0.25">
      <c r="A7905" s="81"/>
      <c r="B7905" s="81"/>
    </row>
    <row r="7906" spans="1:2" ht="41.25" customHeight="1" x14ac:dyDescent="0.25">
      <c r="A7906" s="81"/>
      <c r="B7906" s="81"/>
    </row>
    <row r="7907" spans="1:2" ht="41.25" customHeight="1" x14ac:dyDescent="0.25">
      <c r="A7907" s="81"/>
      <c r="B7907" s="81"/>
    </row>
    <row r="7908" spans="1:2" ht="41.25" customHeight="1" x14ac:dyDescent="0.25">
      <c r="A7908" s="81"/>
      <c r="B7908" s="81"/>
    </row>
    <row r="7909" spans="1:2" ht="41.25" customHeight="1" x14ac:dyDescent="0.25">
      <c r="A7909" s="81"/>
      <c r="B7909" s="81"/>
    </row>
    <row r="7910" spans="1:2" ht="41.25" customHeight="1" x14ac:dyDescent="0.25">
      <c r="A7910" s="81"/>
      <c r="B7910" s="81"/>
    </row>
    <row r="7911" spans="1:2" ht="41.25" customHeight="1" x14ac:dyDescent="0.25">
      <c r="A7911" s="81"/>
      <c r="B7911" s="81"/>
    </row>
    <row r="7912" spans="1:2" ht="41.25" customHeight="1" x14ac:dyDescent="0.25">
      <c r="A7912" s="81"/>
      <c r="B7912" s="81"/>
    </row>
    <row r="7913" spans="1:2" ht="41.25" customHeight="1" x14ac:dyDescent="0.25">
      <c r="A7913" s="81"/>
      <c r="B7913" s="81"/>
    </row>
    <row r="7914" spans="1:2" ht="41.25" customHeight="1" x14ac:dyDescent="0.25">
      <c r="A7914" s="81"/>
      <c r="B7914" s="81"/>
    </row>
    <row r="7915" spans="1:2" ht="41.25" customHeight="1" x14ac:dyDescent="0.25">
      <c r="A7915" s="81"/>
      <c r="B7915" s="81"/>
    </row>
    <row r="7916" spans="1:2" ht="41.25" customHeight="1" x14ac:dyDescent="0.25">
      <c r="A7916" s="81"/>
      <c r="B7916" s="81"/>
    </row>
    <row r="7917" spans="1:2" ht="41.25" customHeight="1" x14ac:dyDescent="0.25">
      <c r="A7917" s="81"/>
      <c r="B7917" s="81"/>
    </row>
    <row r="7918" spans="1:2" ht="41.25" customHeight="1" x14ac:dyDescent="0.25">
      <c r="A7918" s="81"/>
      <c r="B7918" s="81"/>
    </row>
    <row r="7919" spans="1:2" ht="41.25" customHeight="1" x14ac:dyDescent="0.25">
      <c r="A7919" s="81"/>
      <c r="B7919" s="81"/>
    </row>
    <row r="7920" spans="1:2" ht="41.25" customHeight="1" x14ac:dyDescent="0.25">
      <c r="A7920" s="81"/>
      <c r="B7920" s="81"/>
    </row>
    <row r="7921" spans="1:2" ht="41.25" customHeight="1" x14ac:dyDescent="0.25">
      <c r="A7921" s="81"/>
      <c r="B7921" s="81"/>
    </row>
    <row r="7922" spans="1:2" ht="41.25" customHeight="1" x14ac:dyDescent="0.25">
      <c r="A7922" s="81"/>
      <c r="B7922" s="81"/>
    </row>
    <row r="7923" spans="1:2" ht="41.25" customHeight="1" x14ac:dyDescent="0.25">
      <c r="A7923" s="81"/>
      <c r="B7923" s="81"/>
    </row>
    <row r="7924" spans="1:2" ht="41.25" customHeight="1" x14ac:dyDescent="0.25">
      <c r="A7924" s="81"/>
      <c r="B7924" s="81"/>
    </row>
    <row r="7925" spans="1:2" ht="41.25" customHeight="1" x14ac:dyDescent="0.25">
      <c r="A7925" s="81"/>
      <c r="B7925" s="81"/>
    </row>
    <row r="7926" spans="1:2" ht="41.25" customHeight="1" x14ac:dyDescent="0.25">
      <c r="A7926" s="81"/>
      <c r="B7926" s="81"/>
    </row>
    <row r="7927" spans="1:2" ht="41.25" customHeight="1" x14ac:dyDescent="0.25">
      <c r="A7927" s="81"/>
      <c r="B7927" s="81"/>
    </row>
    <row r="7928" spans="1:2" ht="41.25" customHeight="1" x14ac:dyDescent="0.25">
      <c r="A7928" s="81"/>
      <c r="B7928" s="81"/>
    </row>
    <row r="7929" spans="1:2" ht="41.25" customHeight="1" x14ac:dyDescent="0.25">
      <c r="A7929" s="81"/>
      <c r="B7929" s="81"/>
    </row>
    <row r="7930" spans="1:2" ht="41.25" customHeight="1" x14ac:dyDescent="0.25">
      <c r="A7930" s="81"/>
      <c r="B7930" s="81"/>
    </row>
    <row r="7931" spans="1:2" ht="41.25" customHeight="1" x14ac:dyDescent="0.25">
      <c r="A7931" s="81"/>
      <c r="B7931" s="81"/>
    </row>
    <row r="7932" spans="1:2" ht="41.25" customHeight="1" x14ac:dyDescent="0.25">
      <c r="A7932" s="81"/>
      <c r="B7932" s="81"/>
    </row>
    <row r="7933" spans="1:2" ht="41.25" customHeight="1" x14ac:dyDescent="0.25">
      <c r="A7933" s="81"/>
      <c r="B7933" s="81"/>
    </row>
    <row r="7934" spans="1:2" ht="41.25" customHeight="1" x14ac:dyDescent="0.25">
      <c r="A7934" s="81"/>
      <c r="B7934" s="81"/>
    </row>
    <row r="7935" spans="1:2" ht="41.25" customHeight="1" x14ac:dyDescent="0.25">
      <c r="A7935" s="81"/>
      <c r="B7935" s="81"/>
    </row>
    <row r="7936" spans="1:2" ht="41.25" customHeight="1" x14ac:dyDescent="0.25">
      <c r="A7936" s="81"/>
      <c r="B7936" s="81"/>
    </row>
    <row r="7937" spans="1:2" ht="41.25" customHeight="1" x14ac:dyDescent="0.25">
      <c r="A7937" s="81"/>
      <c r="B7937" s="81"/>
    </row>
    <row r="7938" spans="1:2" ht="41.25" customHeight="1" x14ac:dyDescent="0.25">
      <c r="A7938" s="81"/>
      <c r="B7938" s="81"/>
    </row>
    <row r="7939" spans="1:2" ht="41.25" customHeight="1" x14ac:dyDescent="0.25">
      <c r="A7939" s="81"/>
      <c r="B7939" s="81"/>
    </row>
    <row r="7940" spans="1:2" ht="41.25" customHeight="1" x14ac:dyDescent="0.25">
      <c r="A7940" s="81"/>
      <c r="B7940" s="81"/>
    </row>
    <row r="7941" spans="1:2" ht="41.25" customHeight="1" x14ac:dyDescent="0.25">
      <c r="A7941" s="60"/>
    </row>
    <row r="7942" spans="1:2" ht="41.25" customHeight="1" x14ac:dyDescent="0.25">
      <c r="A7942" s="60"/>
    </row>
    <row r="7943" spans="1:2" ht="41.25" customHeight="1" x14ac:dyDescent="0.25">
      <c r="A7943" s="60"/>
    </row>
    <row r="7944" spans="1:2" ht="41.25" customHeight="1" x14ac:dyDescent="0.25">
      <c r="A7944" s="60"/>
    </row>
    <row r="7945" spans="1:2" ht="41.25" customHeight="1" x14ac:dyDescent="0.25">
      <c r="A7945" s="60"/>
    </row>
    <row r="7946" spans="1:2" ht="41.25" customHeight="1" x14ac:dyDescent="0.25">
      <c r="A7946" s="60"/>
    </row>
    <row r="7947" spans="1:2" ht="41.25" customHeight="1" x14ac:dyDescent="0.25">
      <c r="A7947" s="60"/>
    </row>
    <row r="7948" spans="1:2" ht="41.25" customHeight="1" x14ac:dyDescent="0.25">
      <c r="A7948" s="60"/>
    </row>
    <row r="7949" spans="1:2" ht="41.25" customHeight="1" x14ac:dyDescent="0.25">
      <c r="A7949" s="60"/>
    </row>
    <row r="7950" spans="1:2" ht="41.25" customHeight="1" x14ac:dyDescent="0.25">
      <c r="A7950" s="60"/>
    </row>
    <row r="7951" spans="1:2" ht="41.25" customHeight="1" x14ac:dyDescent="0.25">
      <c r="A7951" s="60"/>
    </row>
    <row r="7952" spans="1:2" ht="41.25" customHeight="1" x14ac:dyDescent="0.25">
      <c r="A7952" s="60"/>
    </row>
    <row r="7953" spans="1:1" ht="41.25" customHeight="1" x14ac:dyDescent="0.25">
      <c r="A7953" s="60"/>
    </row>
    <row r="7954" spans="1:1" ht="41.25" customHeight="1" x14ac:dyDescent="0.25">
      <c r="A7954" s="60"/>
    </row>
    <row r="7955" spans="1:1" ht="41.25" customHeight="1" x14ac:dyDescent="0.25">
      <c r="A7955" s="60"/>
    </row>
    <row r="7956" spans="1:1" ht="41.25" customHeight="1" x14ac:dyDescent="0.25">
      <c r="A7956" s="60"/>
    </row>
    <row r="7957" spans="1:1" ht="41.25" customHeight="1" x14ac:dyDescent="0.25">
      <c r="A7957" s="60"/>
    </row>
    <row r="7958" spans="1:1" ht="41.25" customHeight="1" x14ac:dyDescent="0.25">
      <c r="A7958" s="60"/>
    </row>
    <row r="7959" spans="1:1" ht="41.25" customHeight="1" x14ac:dyDescent="0.25">
      <c r="A7959" s="60"/>
    </row>
    <row r="7960" spans="1:1" ht="41.25" customHeight="1" x14ac:dyDescent="0.25">
      <c r="A7960" s="60"/>
    </row>
    <row r="7961" spans="1:1" ht="41.25" customHeight="1" x14ac:dyDescent="0.25">
      <c r="A7961" s="60"/>
    </row>
    <row r="7962" spans="1:1" ht="41.25" customHeight="1" x14ac:dyDescent="0.25">
      <c r="A7962" s="60"/>
    </row>
    <row r="7963" spans="1:1" ht="41.25" customHeight="1" x14ac:dyDescent="0.25">
      <c r="A7963" s="60"/>
    </row>
    <row r="7964" spans="1:1" ht="41.25" customHeight="1" x14ac:dyDescent="0.25">
      <c r="A7964" s="60"/>
    </row>
    <row r="7965" spans="1:1" ht="41.25" customHeight="1" x14ac:dyDescent="0.25">
      <c r="A7965" s="60"/>
    </row>
    <row r="7966" spans="1:1" ht="41.25" customHeight="1" x14ac:dyDescent="0.25">
      <c r="A7966" s="60"/>
    </row>
    <row r="7967" spans="1:1" ht="41.25" customHeight="1" x14ac:dyDescent="0.25">
      <c r="A7967" s="60"/>
    </row>
    <row r="7968" spans="1:1" ht="41.25" customHeight="1" x14ac:dyDescent="0.25">
      <c r="A7968" s="60"/>
    </row>
    <row r="7969" spans="1:1" ht="41.25" customHeight="1" x14ac:dyDescent="0.25">
      <c r="A7969" s="60"/>
    </row>
    <row r="7970" spans="1:1" ht="41.25" customHeight="1" x14ac:dyDescent="0.25">
      <c r="A7970" s="60"/>
    </row>
    <row r="7971" spans="1:1" ht="41.25" customHeight="1" x14ac:dyDescent="0.25">
      <c r="A7971" s="60"/>
    </row>
    <row r="7972" spans="1:1" ht="41.25" customHeight="1" x14ac:dyDescent="0.25">
      <c r="A7972" s="60"/>
    </row>
    <row r="7973" spans="1:1" ht="41.25" customHeight="1" x14ac:dyDescent="0.25">
      <c r="A7973" s="60"/>
    </row>
    <row r="7974" spans="1:1" ht="41.25" customHeight="1" x14ac:dyDescent="0.25">
      <c r="A7974" s="60"/>
    </row>
    <row r="7975" spans="1:1" ht="41.25" customHeight="1" x14ac:dyDescent="0.25">
      <c r="A7975" s="60"/>
    </row>
    <row r="7976" spans="1:1" ht="41.25" customHeight="1" x14ac:dyDescent="0.25">
      <c r="A7976" s="60"/>
    </row>
    <row r="7977" spans="1:1" ht="41.25" customHeight="1" x14ac:dyDescent="0.25">
      <c r="A7977" s="60"/>
    </row>
    <row r="7978" spans="1:1" ht="41.25" customHeight="1" x14ac:dyDescent="0.25">
      <c r="A7978" s="60"/>
    </row>
    <row r="7979" spans="1:1" ht="41.25" customHeight="1" x14ac:dyDescent="0.25">
      <c r="A7979" s="60"/>
    </row>
    <row r="7980" spans="1:1" ht="41.25" customHeight="1" x14ac:dyDescent="0.25">
      <c r="A7980" s="60"/>
    </row>
    <row r="7981" spans="1:1" ht="41.25" customHeight="1" x14ac:dyDescent="0.25">
      <c r="A7981" s="60"/>
    </row>
    <row r="7982" spans="1:1" ht="41.25" customHeight="1" x14ac:dyDescent="0.25">
      <c r="A7982" s="60"/>
    </row>
    <row r="7983" spans="1:1" ht="41.25" customHeight="1" x14ac:dyDescent="0.25">
      <c r="A7983" s="60"/>
    </row>
    <row r="7984" spans="1:1" ht="41.25" customHeight="1" x14ac:dyDescent="0.25">
      <c r="A7984" s="60"/>
    </row>
    <row r="7985" spans="1:1" ht="41.25" customHeight="1" x14ac:dyDescent="0.25">
      <c r="A7985" s="60"/>
    </row>
    <row r="7986" spans="1:1" ht="41.25" customHeight="1" x14ac:dyDescent="0.25">
      <c r="A7986" s="60"/>
    </row>
    <row r="7987" spans="1:1" ht="41.25" customHeight="1" x14ac:dyDescent="0.25">
      <c r="A7987" s="60"/>
    </row>
    <row r="7988" spans="1:1" ht="41.25" customHeight="1" x14ac:dyDescent="0.25">
      <c r="A7988" s="60"/>
    </row>
    <row r="7989" spans="1:1" ht="41.25" customHeight="1" x14ac:dyDescent="0.25">
      <c r="A7989" s="60"/>
    </row>
    <row r="7990" spans="1:1" ht="41.25" customHeight="1" x14ac:dyDescent="0.25">
      <c r="A7990" s="60"/>
    </row>
    <row r="7991" spans="1:1" ht="41.25" customHeight="1" x14ac:dyDescent="0.25">
      <c r="A7991" s="60"/>
    </row>
    <row r="7992" spans="1:1" ht="41.25" customHeight="1" x14ac:dyDescent="0.25">
      <c r="A7992" s="60"/>
    </row>
    <row r="7993" spans="1:1" ht="41.25" customHeight="1" x14ac:dyDescent="0.25">
      <c r="A7993" s="60"/>
    </row>
    <row r="7994" spans="1:1" ht="41.25" customHeight="1" x14ac:dyDescent="0.25">
      <c r="A7994" s="60"/>
    </row>
    <row r="7995" spans="1:1" ht="41.25" customHeight="1" x14ac:dyDescent="0.25">
      <c r="A7995" s="60"/>
    </row>
    <row r="7996" spans="1:1" ht="41.25" customHeight="1" x14ac:dyDescent="0.25">
      <c r="A7996" s="60"/>
    </row>
    <row r="7997" spans="1:1" ht="41.25" customHeight="1" x14ac:dyDescent="0.25">
      <c r="A7997" s="60"/>
    </row>
    <row r="7998" spans="1:1" ht="41.25" customHeight="1" x14ac:dyDescent="0.25">
      <c r="A7998" s="60"/>
    </row>
    <row r="7999" spans="1:1" ht="41.25" customHeight="1" x14ac:dyDescent="0.25">
      <c r="A7999" s="60"/>
    </row>
    <row r="8000" spans="1:1" ht="41.25" customHeight="1" x14ac:dyDescent="0.25">
      <c r="A8000" s="60"/>
    </row>
    <row r="8001" spans="1:1" ht="41.25" customHeight="1" x14ac:dyDescent="0.25">
      <c r="A8001" s="60"/>
    </row>
    <row r="8002" spans="1:1" ht="41.25" customHeight="1" x14ac:dyDescent="0.25">
      <c r="A8002" s="60"/>
    </row>
    <row r="8003" spans="1:1" ht="41.25" customHeight="1" x14ac:dyDescent="0.25">
      <c r="A8003" s="60"/>
    </row>
    <row r="8004" spans="1:1" ht="41.25" customHeight="1" x14ac:dyDescent="0.25">
      <c r="A8004" s="60"/>
    </row>
    <row r="8005" spans="1:1" ht="41.25" customHeight="1" x14ac:dyDescent="0.25">
      <c r="A8005" s="60"/>
    </row>
    <row r="8006" spans="1:1" ht="41.25" customHeight="1" x14ac:dyDescent="0.25">
      <c r="A8006" s="60"/>
    </row>
    <row r="8007" spans="1:1" ht="41.25" customHeight="1" x14ac:dyDescent="0.25">
      <c r="A8007" s="60"/>
    </row>
    <row r="8008" spans="1:1" ht="41.25" customHeight="1" x14ac:dyDescent="0.25">
      <c r="A8008" s="60"/>
    </row>
    <row r="8009" spans="1:1" ht="41.25" customHeight="1" x14ac:dyDescent="0.25">
      <c r="A8009" s="60"/>
    </row>
    <row r="8010" spans="1:1" ht="41.25" customHeight="1" x14ac:dyDescent="0.25">
      <c r="A8010" s="60"/>
    </row>
    <row r="8011" spans="1:1" ht="41.25" customHeight="1" x14ac:dyDescent="0.25">
      <c r="A8011" s="60"/>
    </row>
    <row r="8012" spans="1:1" ht="41.25" customHeight="1" x14ac:dyDescent="0.25">
      <c r="A8012" s="60"/>
    </row>
    <row r="8013" spans="1:1" ht="41.25" customHeight="1" x14ac:dyDescent="0.25">
      <c r="A8013" s="60"/>
    </row>
    <row r="8014" spans="1:1" ht="41.25" customHeight="1" x14ac:dyDescent="0.25">
      <c r="A8014" s="60"/>
    </row>
    <row r="8015" spans="1:1" ht="41.25" customHeight="1" x14ac:dyDescent="0.25">
      <c r="A8015" s="60"/>
    </row>
    <row r="8016" spans="1:1" ht="41.25" customHeight="1" x14ac:dyDescent="0.25">
      <c r="A8016" s="60"/>
    </row>
    <row r="8017" spans="1:1" ht="41.25" customHeight="1" x14ac:dyDescent="0.25">
      <c r="A8017" s="60"/>
    </row>
    <row r="8018" spans="1:1" ht="41.25" customHeight="1" x14ac:dyDescent="0.25">
      <c r="A8018" s="60"/>
    </row>
    <row r="8019" spans="1:1" ht="41.25" customHeight="1" x14ac:dyDescent="0.25">
      <c r="A8019" s="60"/>
    </row>
    <row r="8020" spans="1:1" ht="41.25" customHeight="1" x14ac:dyDescent="0.25">
      <c r="A8020" s="60"/>
    </row>
    <row r="8021" spans="1:1" ht="41.25" customHeight="1" x14ac:dyDescent="0.25">
      <c r="A8021" s="60"/>
    </row>
    <row r="8022" spans="1:1" ht="41.25" customHeight="1" x14ac:dyDescent="0.25">
      <c r="A8022" s="60"/>
    </row>
    <row r="8023" spans="1:1" ht="41.25" customHeight="1" x14ac:dyDescent="0.25">
      <c r="A8023" s="60"/>
    </row>
    <row r="8024" spans="1:1" ht="41.25" customHeight="1" x14ac:dyDescent="0.25">
      <c r="A8024" s="60"/>
    </row>
    <row r="8025" spans="1:1" ht="41.25" customHeight="1" x14ac:dyDescent="0.25">
      <c r="A8025" s="60"/>
    </row>
    <row r="8026" spans="1:1" ht="41.25" customHeight="1" x14ac:dyDescent="0.25">
      <c r="A8026" s="60"/>
    </row>
    <row r="8027" spans="1:1" ht="41.25" customHeight="1" x14ac:dyDescent="0.25">
      <c r="A8027" s="60"/>
    </row>
    <row r="8028" spans="1:1" ht="41.25" customHeight="1" x14ac:dyDescent="0.25">
      <c r="A8028" s="60"/>
    </row>
    <row r="8029" spans="1:1" ht="41.25" customHeight="1" x14ac:dyDescent="0.25">
      <c r="A8029" s="60"/>
    </row>
    <row r="8030" spans="1:1" ht="41.25" customHeight="1" x14ac:dyDescent="0.25">
      <c r="A8030" s="60"/>
    </row>
    <row r="8031" spans="1:1" ht="41.25" customHeight="1" x14ac:dyDescent="0.25">
      <c r="A8031" s="60"/>
    </row>
    <row r="8032" spans="1:1" ht="41.25" customHeight="1" x14ac:dyDescent="0.25">
      <c r="A8032" s="60"/>
    </row>
    <row r="8033" spans="1:1" ht="41.25" customHeight="1" x14ac:dyDescent="0.25">
      <c r="A8033" s="60"/>
    </row>
    <row r="8034" spans="1:1" ht="41.25" customHeight="1" x14ac:dyDescent="0.25">
      <c r="A8034" s="60"/>
    </row>
    <row r="8035" spans="1:1" ht="41.25" customHeight="1" x14ac:dyDescent="0.25">
      <c r="A8035" s="60"/>
    </row>
    <row r="8036" spans="1:1" ht="41.25" customHeight="1" x14ac:dyDescent="0.25">
      <c r="A8036" s="60"/>
    </row>
    <row r="8037" spans="1:1" ht="41.25" customHeight="1" x14ac:dyDescent="0.25">
      <c r="A8037" s="60"/>
    </row>
    <row r="8038" spans="1:1" ht="41.25" customHeight="1" x14ac:dyDescent="0.25">
      <c r="A8038" s="60"/>
    </row>
    <row r="8039" spans="1:1" ht="41.25" customHeight="1" x14ac:dyDescent="0.25">
      <c r="A8039" s="60"/>
    </row>
    <row r="8040" spans="1:1" ht="41.25" customHeight="1" x14ac:dyDescent="0.25">
      <c r="A8040" s="60"/>
    </row>
    <row r="8041" spans="1:1" ht="41.25" customHeight="1" x14ac:dyDescent="0.25">
      <c r="A8041" s="60"/>
    </row>
    <row r="8042" spans="1:1" ht="41.25" customHeight="1" x14ac:dyDescent="0.25">
      <c r="A8042" s="60"/>
    </row>
    <row r="8043" spans="1:1" ht="41.25" customHeight="1" x14ac:dyDescent="0.25">
      <c r="A8043" s="60"/>
    </row>
    <row r="8044" spans="1:1" ht="41.25" customHeight="1" x14ac:dyDescent="0.25">
      <c r="A8044" s="60"/>
    </row>
    <row r="8045" spans="1:1" ht="41.25" customHeight="1" x14ac:dyDescent="0.25">
      <c r="A8045" s="60"/>
    </row>
    <row r="8046" spans="1:1" ht="41.25" customHeight="1" x14ac:dyDescent="0.25">
      <c r="A8046" s="60"/>
    </row>
    <row r="8047" spans="1:1" ht="41.25" customHeight="1" x14ac:dyDescent="0.25">
      <c r="A8047" s="60"/>
    </row>
    <row r="8048" spans="1:1" ht="41.25" customHeight="1" x14ac:dyDescent="0.25">
      <c r="A8048" s="60"/>
    </row>
    <row r="8049" spans="1:1" ht="41.25" customHeight="1" x14ac:dyDescent="0.25">
      <c r="A8049" s="60"/>
    </row>
    <row r="8050" spans="1:1" ht="41.25" customHeight="1" x14ac:dyDescent="0.25">
      <c r="A8050" s="60"/>
    </row>
    <row r="8051" spans="1:1" ht="41.25" customHeight="1" x14ac:dyDescent="0.25">
      <c r="A8051" s="60"/>
    </row>
    <row r="8052" spans="1:1" ht="41.25" customHeight="1" x14ac:dyDescent="0.25">
      <c r="A8052" s="60"/>
    </row>
    <row r="8053" spans="1:1" ht="41.25" customHeight="1" x14ac:dyDescent="0.25">
      <c r="A8053" s="60"/>
    </row>
    <row r="8054" spans="1:1" ht="41.25" customHeight="1" x14ac:dyDescent="0.25">
      <c r="A8054" s="60"/>
    </row>
    <row r="8055" spans="1:1" ht="41.25" customHeight="1" x14ac:dyDescent="0.25">
      <c r="A8055" s="60"/>
    </row>
    <row r="8056" spans="1:1" ht="41.25" customHeight="1" x14ac:dyDescent="0.25">
      <c r="A8056" s="60"/>
    </row>
    <row r="8057" spans="1:1" ht="41.25" customHeight="1" x14ac:dyDescent="0.25">
      <c r="A8057" s="60"/>
    </row>
    <row r="8058" spans="1:1" ht="41.25" customHeight="1" x14ac:dyDescent="0.25">
      <c r="A8058" s="60"/>
    </row>
    <row r="8059" spans="1:1" ht="41.25" customHeight="1" x14ac:dyDescent="0.25">
      <c r="A8059" s="60"/>
    </row>
    <row r="8060" spans="1:1" ht="41.25" customHeight="1" x14ac:dyDescent="0.25">
      <c r="A8060" s="60"/>
    </row>
    <row r="8061" spans="1:1" ht="41.25" customHeight="1" x14ac:dyDescent="0.25">
      <c r="A8061" s="60"/>
    </row>
    <row r="8062" spans="1:1" ht="41.25" customHeight="1" x14ac:dyDescent="0.25">
      <c r="A8062" s="60"/>
    </row>
    <row r="8063" spans="1:1" ht="41.25" customHeight="1" x14ac:dyDescent="0.25">
      <c r="A8063" s="60"/>
    </row>
    <row r="8064" spans="1:1" ht="41.25" customHeight="1" x14ac:dyDescent="0.25">
      <c r="A8064" s="60"/>
    </row>
    <row r="8065" spans="1:1" ht="41.25" customHeight="1" x14ac:dyDescent="0.25">
      <c r="A8065" s="60"/>
    </row>
    <row r="8066" spans="1:1" ht="41.25" customHeight="1" x14ac:dyDescent="0.25">
      <c r="A8066" s="60"/>
    </row>
    <row r="8067" spans="1:1" ht="41.25" customHeight="1" x14ac:dyDescent="0.25">
      <c r="A8067" s="60"/>
    </row>
    <row r="8068" spans="1:1" ht="41.25" customHeight="1" x14ac:dyDescent="0.25">
      <c r="A8068" s="60"/>
    </row>
    <row r="8069" spans="1:1" ht="41.25" customHeight="1" x14ac:dyDescent="0.25">
      <c r="A8069" s="60"/>
    </row>
    <row r="8070" spans="1:1" ht="41.25" customHeight="1" x14ac:dyDescent="0.25">
      <c r="A8070" s="60"/>
    </row>
    <row r="8071" spans="1:1" ht="41.25" customHeight="1" x14ac:dyDescent="0.25">
      <c r="A8071" s="60"/>
    </row>
    <row r="8072" spans="1:1" ht="41.25" customHeight="1" x14ac:dyDescent="0.25">
      <c r="A8072" s="60"/>
    </row>
    <row r="8073" spans="1:1" ht="41.25" customHeight="1" x14ac:dyDescent="0.25">
      <c r="A8073" s="60"/>
    </row>
    <row r="8074" spans="1:1" ht="41.25" customHeight="1" x14ac:dyDescent="0.25">
      <c r="A8074" s="60"/>
    </row>
    <row r="8075" spans="1:1" ht="41.25" customHeight="1" x14ac:dyDescent="0.25">
      <c r="A8075" s="60"/>
    </row>
    <row r="8076" spans="1:1" ht="41.25" customHeight="1" x14ac:dyDescent="0.25">
      <c r="A8076" s="60"/>
    </row>
    <row r="8077" spans="1:1" ht="41.25" customHeight="1" x14ac:dyDescent="0.25">
      <c r="A8077" s="60"/>
    </row>
    <row r="8078" spans="1:1" ht="41.25" customHeight="1" x14ac:dyDescent="0.25">
      <c r="A8078" s="60"/>
    </row>
    <row r="8079" spans="1:1" ht="41.25" customHeight="1" x14ac:dyDescent="0.25">
      <c r="A8079" s="60"/>
    </row>
    <row r="8080" spans="1:1" ht="41.25" customHeight="1" x14ac:dyDescent="0.25">
      <c r="A8080" s="60"/>
    </row>
    <row r="8081" spans="1:1" ht="41.25" customHeight="1" x14ac:dyDescent="0.25">
      <c r="A8081" s="60"/>
    </row>
    <row r="8082" spans="1:1" ht="41.25" customHeight="1" x14ac:dyDescent="0.25">
      <c r="A8082" s="60"/>
    </row>
    <row r="8083" spans="1:1" ht="41.25" customHeight="1" x14ac:dyDescent="0.25">
      <c r="A8083" s="60"/>
    </row>
    <row r="8084" spans="1:1" ht="41.25" customHeight="1" x14ac:dyDescent="0.25">
      <c r="A8084" s="60"/>
    </row>
    <row r="8085" spans="1:1" ht="41.25" customHeight="1" x14ac:dyDescent="0.25">
      <c r="A8085" s="60"/>
    </row>
    <row r="8086" spans="1:1" ht="41.25" customHeight="1" x14ac:dyDescent="0.25">
      <c r="A8086" s="60"/>
    </row>
    <row r="8087" spans="1:1" ht="41.25" customHeight="1" x14ac:dyDescent="0.25">
      <c r="A8087" s="60"/>
    </row>
    <row r="8088" spans="1:1" ht="41.25" customHeight="1" x14ac:dyDescent="0.25">
      <c r="A8088" s="60"/>
    </row>
    <row r="8089" spans="1:1" ht="41.25" customHeight="1" x14ac:dyDescent="0.25">
      <c r="A8089" s="60"/>
    </row>
    <row r="8090" spans="1:1" ht="41.25" customHeight="1" x14ac:dyDescent="0.25">
      <c r="A8090" s="60"/>
    </row>
    <row r="8091" spans="1:1" ht="41.25" customHeight="1" x14ac:dyDescent="0.25">
      <c r="A8091" s="60"/>
    </row>
    <row r="8092" spans="1:1" ht="41.25" customHeight="1" x14ac:dyDescent="0.25">
      <c r="A8092" s="60"/>
    </row>
    <row r="8093" spans="1:1" ht="41.25" customHeight="1" x14ac:dyDescent="0.25">
      <c r="A8093" s="60"/>
    </row>
    <row r="8094" spans="1:1" ht="41.25" customHeight="1" x14ac:dyDescent="0.25">
      <c r="A8094" s="60"/>
    </row>
    <row r="8095" spans="1:1" ht="41.25" customHeight="1" x14ac:dyDescent="0.25">
      <c r="A8095" s="60"/>
    </row>
    <row r="8096" spans="1:1" ht="41.25" customHeight="1" x14ac:dyDescent="0.25">
      <c r="A8096" s="60"/>
    </row>
    <row r="8097" spans="1:1" ht="41.25" customHeight="1" x14ac:dyDescent="0.25">
      <c r="A8097" s="60"/>
    </row>
    <row r="8098" spans="1:1" ht="41.25" customHeight="1" x14ac:dyDescent="0.25">
      <c r="A8098" s="60"/>
    </row>
    <row r="8099" spans="1:1" ht="41.25" customHeight="1" x14ac:dyDescent="0.25">
      <c r="A8099" s="60"/>
    </row>
    <row r="8100" spans="1:1" ht="41.25" customHeight="1" x14ac:dyDescent="0.25">
      <c r="A8100" s="60"/>
    </row>
    <row r="8101" spans="1:1" ht="41.25" customHeight="1" x14ac:dyDescent="0.25">
      <c r="A8101" s="60"/>
    </row>
    <row r="8102" spans="1:1" ht="41.25" customHeight="1" x14ac:dyDescent="0.25">
      <c r="A8102" s="60"/>
    </row>
    <row r="8103" spans="1:1" ht="41.25" customHeight="1" x14ac:dyDescent="0.25">
      <c r="A8103" s="60"/>
    </row>
    <row r="8104" spans="1:1" ht="41.25" customHeight="1" x14ac:dyDescent="0.25">
      <c r="A8104" s="60"/>
    </row>
    <row r="8105" spans="1:1" ht="41.25" customHeight="1" x14ac:dyDescent="0.25">
      <c r="A8105" s="60"/>
    </row>
    <row r="8106" spans="1:1" ht="41.25" customHeight="1" x14ac:dyDescent="0.25">
      <c r="A8106" s="60"/>
    </row>
    <row r="8107" spans="1:1" ht="41.25" customHeight="1" x14ac:dyDescent="0.25">
      <c r="A8107" s="60"/>
    </row>
    <row r="8108" spans="1:1" ht="41.25" customHeight="1" x14ac:dyDescent="0.25">
      <c r="A8108" s="60"/>
    </row>
    <row r="8109" spans="1:1" ht="41.25" customHeight="1" x14ac:dyDescent="0.25">
      <c r="A8109" s="60"/>
    </row>
    <row r="8110" spans="1:1" ht="41.25" customHeight="1" x14ac:dyDescent="0.25">
      <c r="A8110" s="60"/>
    </row>
    <row r="8111" spans="1:1" ht="41.25" customHeight="1" x14ac:dyDescent="0.25">
      <c r="A8111" s="60"/>
    </row>
    <row r="8112" spans="1:1" ht="41.25" customHeight="1" x14ac:dyDescent="0.25">
      <c r="A8112" s="60"/>
    </row>
    <row r="8113" spans="1:1" ht="41.25" customHeight="1" x14ac:dyDescent="0.25">
      <c r="A8113" s="60"/>
    </row>
    <row r="8114" spans="1:1" ht="41.25" customHeight="1" x14ac:dyDescent="0.25">
      <c r="A8114" s="60"/>
    </row>
    <row r="8115" spans="1:1" ht="41.25" customHeight="1" x14ac:dyDescent="0.25">
      <c r="A8115" s="60"/>
    </row>
    <row r="8116" spans="1:1" ht="41.25" customHeight="1" x14ac:dyDescent="0.25">
      <c r="A8116" s="60"/>
    </row>
    <row r="8117" spans="1:1" ht="41.25" customHeight="1" x14ac:dyDescent="0.25">
      <c r="A8117" s="60"/>
    </row>
    <row r="8118" spans="1:1" ht="41.25" customHeight="1" x14ac:dyDescent="0.25">
      <c r="A8118" s="60"/>
    </row>
    <row r="8119" spans="1:1" ht="41.25" customHeight="1" x14ac:dyDescent="0.25">
      <c r="A8119" s="60"/>
    </row>
    <row r="8120" spans="1:1" ht="41.25" customHeight="1" x14ac:dyDescent="0.25">
      <c r="A8120" s="60"/>
    </row>
    <row r="8121" spans="1:1" ht="41.25" customHeight="1" x14ac:dyDescent="0.25">
      <c r="A8121" s="60"/>
    </row>
    <row r="8122" spans="1:1" ht="41.25" customHeight="1" x14ac:dyDescent="0.25">
      <c r="A8122" s="60"/>
    </row>
    <row r="8123" spans="1:1" ht="41.25" customHeight="1" x14ac:dyDescent="0.25">
      <c r="A8123" s="60"/>
    </row>
    <row r="8124" spans="1:1" ht="41.25" customHeight="1" x14ac:dyDescent="0.25">
      <c r="A8124" s="60"/>
    </row>
    <row r="8125" spans="1:1" ht="41.25" customHeight="1" x14ac:dyDescent="0.25">
      <c r="A8125" s="60"/>
    </row>
    <row r="8126" spans="1:1" ht="41.25" customHeight="1" x14ac:dyDescent="0.25">
      <c r="A8126" s="60"/>
    </row>
    <row r="8127" spans="1:1" ht="41.25" customHeight="1" x14ac:dyDescent="0.25">
      <c r="A8127" s="60"/>
    </row>
    <row r="8128" spans="1:1" ht="41.25" customHeight="1" x14ac:dyDescent="0.25">
      <c r="A8128" s="60"/>
    </row>
    <row r="8129" spans="1:1" ht="41.25" customHeight="1" x14ac:dyDescent="0.25">
      <c r="A8129" s="60"/>
    </row>
    <row r="8130" spans="1:1" ht="41.25" customHeight="1" x14ac:dyDescent="0.25">
      <c r="A8130" s="60"/>
    </row>
    <row r="8131" spans="1:1" ht="41.25" customHeight="1" x14ac:dyDescent="0.25">
      <c r="A8131" s="60"/>
    </row>
    <row r="8132" spans="1:1" ht="41.25" customHeight="1" x14ac:dyDescent="0.25">
      <c r="A8132" s="60"/>
    </row>
    <row r="8133" spans="1:1" ht="41.25" customHeight="1" x14ac:dyDescent="0.25">
      <c r="A8133" s="60"/>
    </row>
    <row r="8134" spans="1:1" ht="41.25" customHeight="1" x14ac:dyDescent="0.25">
      <c r="A8134" s="60"/>
    </row>
    <row r="8135" spans="1:1" ht="41.25" customHeight="1" x14ac:dyDescent="0.25">
      <c r="A8135" s="60"/>
    </row>
    <row r="8136" spans="1:1" ht="41.25" customHeight="1" x14ac:dyDescent="0.25">
      <c r="A8136" s="60"/>
    </row>
    <row r="8137" spans="1:1" ht="41.25" customHeight="1" x14ac:dyDescent="0.25">
      <c r="A8137" s="60"/>
    </row>
    <row r="8138" spans="1:1" ht="41.25" customHeight="1" x14ac:dyDescent="0.25">
      <c r="A8138" s="60"/>
    </row>
    <row r="8139" spans="1:1" ht="41.25" customHeight="1" x14ac:dyDescent="0.25">
      <c r="A8139" s="60"/>
    </row>
    <row r="8140" spans="1:1" ht="41.25" customHeight="1" x14ac:dyDescent="0.25">
      <c r="A8140" s="60"/>
    </row>
    <row r="8141" spans="1:1" ht="41.25" customHeight="1" x14ac:dyDescent="0.25">
      <c r="A8141" s="60"/>
    </row>
    <row r="8142" spans="1:1" ht="41.25" customHeight="1" x14ac:dyDescent="0.25">
      <c r="A8142" s="60"/>
    </row>
    <row r="8143" spans="1:1" ht="41.25" customHeight="1" x14ac:dyDescent="0.25">
      <c r="A8143" s="60"/>
    </row>
    <row r="8144" spans="1:1" ht="41.25" customHeight="1" x14ac:dyDescent="0.25">
      <c r="A8144" s="60"/>
    </row>
    <row r="8145" spans="1:1" ht="41.25" customHeight="1" x14ac:dyDescent="0.25">
      <c r="A8145" s="60"/>
    </row>
    <row r="8146" spans="1:1" ht="41.25" customHeight="1" x14ac:dyDescent="0.25">
      <c r="A8146" s="60"/>
    </row>
    <row r="8147" spans="1:1" ht="41.25" customHeight="1" x14ac:dyDescent="0.25">
      <c r="A8147" s="60"/>
    </row>
    <row r="8148" spans="1:1" ht="41.25" customHeight="1" x14ac:dyDescent="0.25">
      <c r="A8148" s="60"/>
    </row>
    <row r="8149" spans="1:1" ht="41.25" customHeight="1" x14ac:dyDescent="0.25">
      <c r="A8149" s="60"/>
    </row>
    <row r="8150" spans="1:1" ht="41.25" customHeight="1" x14ac:dyDescent="0.25">
      <c r="A8150" s="60"/>
    </row>
    <row r="8151" spans="1:1" ht="41.25" customHeight="1" x14ac:dyDescent="0.25">
      <c r="A8151" s="60"/>
    </row>
    <row r="8152" spans="1:1" ht="41.25" customHeight="1" x14ac:dyDescent="0.25">
      <c r="A8152" s="60"/>
    </row>
    <row r="8153" spans="1:1" ht="41.25" customHeight="1" x14ac:dyDescent="0.25">
      <c r="A8153" s="60"/>
    </row>
    <row r="8154" spans="1:1" ht="41.25" customHeight="1" x14ac:dyDescent="0.25">
      <c r="A8154" s="60"/>
    </row>
    <row r="8155" spans="1:1" ht="41.25" customHeight="1" x14ac:dyDescent="0.25">
      <c r="A8155" s="60"/>
    </row>
    <row r="8156" spans="1:1" ht="41.25" customHeight="1" x14ac:dyDescent="0.25">
      <c r="A8156" s="60"/>
    </row>
    <row r="8157" spans="1:1" ht="41.25" customHeight="1" x14ac:dyDescent="0.25">
      <c r="A8157" s="60"/>
    </row>
    <row r="8158" spans="1:1" ht="41.25" customHeight="1" x14ac:dyDescent="0.25">
      <c r="A8158" s="60"/>
    </row>
    <row r="8159" spans="1:1" ht="41.25" customHeight="1" x14ac:dyDescent="0.25">
      <c r="A8159" s="60"/>
    </row>
    <row r="8160" spans="1:1" ht="41.25" customHeight="1" x14ac:dyDescent="0.25">
      <c r="A8160" s="60"/>
    </row>
    <row r="8161" spans="1:1" ht="41.25" customHeight="1" x14ac:dyDescent="0.25">
      <c r="A8161" s="60"/>
    </row>
    <row r="8162" spans="1:1" ht="41.25" customHeight="1" x14ac:dyDescent="0.25">
      <c r="A8162" s="60"/>
    </row>
    <row r="8163" spans="1:1" ht="41.25" customHeight="1" x14ac:dyDescent="0.25">
      <c r="A8163" s="60"/>
    </row>
    <row r="8164" spans="1:1" ht="41.25" customHeight="1" x14ac:dyDescent="0.25">
      <c r="A8164" s="60"/>
    </row>
    <row r="8165" spans="1:1" ht="41.25" customHeight="1" x14ac:dyDescent="0.25">
      <c r="A8165" s="60"/>
    </row>
    <row r="8166" spans="1:1" ht="41.25" customHeight="1" x14ac:dyDescent="0.25">
      <c r="A8166" s="60"/>
    </row>
    <row r="8167" spans="1:1" ht="41.25" customHeight="1" x14ac:dyDescent="0.25">
      <c r="A8167" s="60"/>
    </row>
    <row r="8168" spans="1:1" ht="41.25" customHeight="1" x14ac:dyDescent="0.25">
      <c r="A8168" s="60"/>
    </row>
    <row r="8169" spans="1:1" ht="41.25" customHeight="1" x14ac:dyDescent="0.25">
      <c r="A8169" s="60"/>
    </row>
    <row r="8170" spans="1:1" ht="41.25" customHeight="1" x14ac:dyDescent="0.25">
      <c r="A8170" s="60"/>
    </row>
    <row r="8171" spans="1:1" ht="41.25" customHeight="1" x14ac:dyDescent="0.25">
      <c r="A8171" s="60"/>
    </row>
    <row r="8172" spans="1:1" ht="41.25" customHeight="1" x14ac:dyDescent="0.25">
      <c r="A8172" s="60"/>
    </row>
    <row r="8173" spans="1:1" ht="41.25" customHeight="1" x14ac:dyDescent="0.25">
      <c r="A8173" s="60"/>
    </row>
    <row r="8174" spans="1:1" ht="41.25" customHeight="1" x14ac:dyDescent="0.25">
      <c r="A8174" s="60"/>
    </row>
    <row r="8175" spans="1:1" ht="41.25" customHeight="1" x14ac:dyDescent="0.25">
      <c r="A8175" s="60"/>
    </row>
    <row r="8176" spans="1:1" ht="41.25" customHeight="1" x14ac:dyDescent="0.25">
      <c r="A8176" s="60"/>
    </row>
    <row r="8177" spans="1:1" ht="41.25" customHeight="1" x14ac:dyDescent="0.25">
      <c r="A8177" s="60"/>
    </row>
    <row r="8178" spans="1:1" ht="41.25" customHeight="1" x14ac:dyDescent="0.25">
      <c r="A8178" s="60"/>
    </row>
    <row r="8179" spans="1:1" ht="41.25" customHeight="1" x14ac:dyDescent="0.25">
      <c r="A8179" s="60"/>
    </row>
    <row r="8180" spans="1:1" ht="41.25" customHeight="1" x14ac:dyDescent="0.25">
      <c r="A8180" s="60"/>
    </row>
    <row r="8181" spans="1:1" ht="41.25" customHeight="1" x14ac:dyDescent="0.25">
      <c r="A8181" s="60"/>
    </row>
    <row r="8182" spans="1:1" ht="41.25" customHeight="1" x14ac:dyDescent="0.25">
      <c r="A8182" s="60"/>
    </row>
    <row r="8183" spans="1:1" ht="41.25" customHeight="1" x14ac:dyDescent="0.25">
      <c r="A8183" s="60"/>
    </row>
    <row r="8184" spans="1:1" ht="41.25" customHeight="1" x14ac:dyDescent="0.25">
      <c r="A8184" s="60"/>
    </row>
    <row r="8185" spans="1:1" ht="41.25" customHeight="1" x14ac:dyDescent="0.25">
      <c r="A8185" s="60"/>
    </row>
    <row r="8186" spans="1:1" ht="41.25" customHeight="1" x14ac:dyDescent="0.25">
      <c r="A8186" s="60"/>
    </row>
    <row r="8187" spans="1:1" ht="41.25" customHeight="1" x14ac:dyDescent="0.25">
      <c r="A8187" s="60"/>
    </row>
    <row r="8188" spans="1:1" ht="41.25" customHeight="1" x14ac:dyDescent="0.25">
      <c r="A8188" s="60"/>
    </row>
    <row r="8189" spans="1:1" ht="41.25" customHeight="1" x14ac:dyDescent="0.25">
      <c r="A8189" s="60"/>
    </row>
    <row r="8190" spans="1:1" ht="41.25" customHeight="1" x14ac:dyDescent="0.25">
      <c r="A8190" s="60"/>
    </row>
    <row r="8191" spans="1:1" ht="41.25" customHeight="1" x14ac:dyDescent="0.25">
      <c r="A8191" s="60"/>
    </row>
    <row r="8192" spans="1:1" ht="41.25" customHeight="1" x14ac:dyDescent="0.25">
      <c r="A8192" s="60"/>
    </row>
    <row r="8193" spans="1:1" ht="41.25" customHeight="1" x14ac:dyDescent="0.25">
      <c r="A8193" s="60"/>
    </row>
    <row r="8194" spans="1:1" ht="41.25" customHeight="1" x14ac:dyDescent="0.25">
      <c r="A8194" s="60"/>
    </row>
    <row r="8195" spans="1:1" ht="41.25" customHeight="1" x14ac:dyDescent="0.25">
      <c r="A8195" s="60"/>
    </row>
    <row r="8196" spans="1:1" ht="41.25" customHeight="1" x14ac:dyDescent="0.25">
      <c r="A8196" s="60"/>
    </row>
    <row r="8197" spans="1:1" ht="41.25" customHeight="1" x14ac:dyDescent="0.25">
      <c r="A8197" s="60"/>
    </row>
    <row r="8198" spans="1:1" ht="41.25" customHeight="1" x14ac:dyDescent="0.25">
      <c r="A8198" s="60"/>
    </row>
    <row r="8199" spans="1:1" ht="41.25" customHeight="1" x14ac:dyDescent="0.25">
      <c r="A8199" s="60"/>
    </row>
    <row r="8200" spans="1:1" ht="41.25" customHeight="1" x14ac:dyDescent="0.25">
      <c r="A8200" s="60"/>
    </row>
    <row r="8201" spans="1:1" ht="41.25" customHeight="1" x14ac:dyDescent="0.25">
      <c r="A8201" s="60"/>
    </row>
    <row r="8202" spans="1:1" ht="41.25" customHeight="1" x14ac:dyDescent="0.25">
      <c r="A8202" s="60"/>
    </row>
    <row r="8203" spans="1:1" ht="41.25" customHeight="1" x14ac:dyDescent="0.25">
      <c r="A8203" s="60"/>
    </row>
    <row r="8204" spans="1:1" ht="41.25" customHeight="1" x14ac:dyDescent="0.25">
      <c r="A8204" s="60"/>
    </row>
    <row r="8205" spans="1:1" ht="41.25" customHeight="1" x14ac:dyDescent="0.25">
      <c r="A8205" s="60"/>
    </row>
    <row r="8206" spans="1:1" ht="41.25" customHeight="1" x14ac:dyDescent="0.25">
      <c r="A8206" s="60"/>
    </row>
    <row r="8207" spans="1:1" ht="41.25" customHeight="1" x14ac:dyDescent="0.25">
      <c r="A8207" s="60"/>
    </row>
    <row r="8208" spans="1:1" ht="41.25" customHeight="1" x14ac:dyDescent="0.25">
      <c r="A8208" s="60"/>
    </row>
    <row r="8209" spans="1:1" ht="41.25" customHeight="1" x14ac:dyDescent="0.25">
      <c r="A8209" s="60"/>
    </row>
    <row r="8210" spans="1:1" ht="41.25" customHeight="1" x14ac:dyDescent="0.25">
      <c r="A8210" s="60"/>
    </row>
    <row r="8211" spans="1:1" ht="41.25" customHeight="1" x14ac:dyDescent="0.25">
      <c r="A8211" s="60"/>
    </row>
    <row r="8212" spans="1:1" ht="41.25" customHeight="1" x14ac:dyDescent="0.25">
      <c r="A8212" s="60"/>
    </row>
    <row r="8213" spans="1:1" ht="41.25" customHeight="1" x14ac:dyDescent="0.25">
      <c r="A8213" s="60"/>
    </row>
    <row r="8214" spans="1:1" ht="41.25" customHeight="1" x14ac:dyDescent="0.25">
      <c r="A8214" s="60"/>
    </row>
    <row r="8215" spans="1:1" ht="41.25" customHeight="1" x14ac:dyDescent="0.25">
      <c r="A8215" s="60"/>
    </row>
    <row r="8216" spans="1:1" ht="41.25" customHeight="1" x14ac:dyDescent="0.25">
      <c r="A8216" s="60"/>
    </row>
    <row r="8217" spans="1:1" ht="41.25" customHeight="1" x14ac:dyDescent="0.25">
      <c r="A8217" s="60"/>
    </row>
    <row r="8218" spans="1:1" ht="41.25" customHeight="1" x14ac:dyDescent="0.25">
      <c r="A8218" s="60"/>
    </row>
    <row r="8219" spans="1:1" ht="41.25" customHeight="1" x14ac:dyDescent="0.25">
      <c r="A8219" s="60"/>
    </row>
    <row r="8220" spans="1:1" ht="41.25" customHeight="1" x14ac:dyDescent="0.25">
      <c r="A8220" s="60"/>
    </row>
    <row r="8221" spans="1:1" ht="41.25" customHeight="1" x14ac:dyDescent="0.25">
      <c r="A8221" s="60"/>
    </row>
    <row r="8222" spans="1:1" ht="41.25" customHeight="1" x14ac:dyDescent="0.25">
      <c r="A8222" s="60"/>
    </row>
    <row r="8223" spans="1:1" ht="41.25" customHeight="1" x14ac:dyDescent="0.25">
      <c r="A8223" s="60"/>
    </row>
    <row r="8224" spans="1:1" ht="41.25" customHeight="1" x14ac:dyDescent="0.25">
      <c r="A8224" s="60"/>
    </row>
    <row r="8225" spans="1:1" ht="41.25" customHeight="1" x14ac:dyDescent="0.25">
      <c r="A8225" s="60"/>
    </row>
    <row r="8226" spans="1:1" ht="41.25" customHeight="1" x14ac:dyDescent="0.25">
      <c r="A8226" s="60"/>
    </row>
    <row r="8227" spans="1:1" ht="41.25" customHeight="1" x14ac:dyDescent="0.25">
      <c r="A8227" s="60"/>
    </row>
    <row r="8228" spans="1:1" ht="41.25" customHeight="1" x14ac:dyDescent="0.25">
      <c r="A8228" s="60"/>
    </row>
    <row r="8229" spans="1:1" ht="41.25" customHeight="1" x14ac:dyDescent="0.25">
      <c r="A8229" s="60"/>
    </row>
    <row r="8230" spans="1:1" ht="41.25" customHeight="1" x14ac:dyDescent="0.25">
      <c r="A8230" s="60"/>
    </row>
    <row r="8231" spans="1:1" ht="41.25" customHeight="1" x14ac:dyDescent="0.25">
      <c r="A8231" s="60"/>
    </row>
    <row r="8232" spans="1:1" ht="41.25" customHeight="1" x14ac:dyDescent="0.25">
      <c r="A8232" s="60"/>
    </row>
    <row r="8233" spans="1:1" ht="41.25" customHeight="1" x14ac:dyDescent="0.25">
      <c r="A8233" s="60"/>
    </row>
    <row r="8234" spans="1:1" ht="41.25" customHeight="1" x14ac:dyDescent="0.25">
      <c r="A8234" s="60"/>
    </row>
    <row r="8235" spans="1:1" ht="41.25" customHeight="1" x14ac:dyDescent="0.25">
      <c r="A8235" s="60"/>
    </row>
    <row r="8236" spans="1:1" ht="41.25" customHeight="1" x14ac:dyDescent="0.25">
      <c r="A8236" s="60"/>
    </row>
    <row r="8237" spans="1:1" ht="41.25" customHeight="1" x14ac:dyDescent="0.25">
      <c r="A8237" s="60"/>
    </row>
    <row r="8238" spans="1:1" ht="41.25" customHeight="1" x14ac:dyDescent="0.25">
      <c r="A8238" s="60"/>
    </row>
    <row r="8239" spans="1:1" ht="41.25" customHeight="1" x14ac:dyDescent="0.25">
      <c r="A8239" s="60"/>
    </row>
    <row r="8240" spans="1:1" ht="41.25" customHeight="1" x14ac:dyDescent="0.25">
      <c r="A8240" s="60"/>
    </row>
    <row r="8241" spans="1:1" ht="41.25" customHeight="1" x14ac:dyDescent="0.25">
      <c r="A8241" s="60"/>
    </row>
    <row r="8242" spans="1:1" ht="41.25" customHeight="1" x14ac:dyDescent="0.25">
      <c r="A8242" s="60"/>
    </row>
    <row r="8243" spans="1:1" ht="41.25" customHeight="1" x14ac:dyDescent="0.25">
      <c r="A8243" s="60"/>
    </row>
    <row r="8244" spans="1:1" ht="41.25" customHeight="1" x14ac:dyDescent="0.25">
      <c r="A8244" s="60"/>
    </row>
    <row r="8245" spans="1:1" ht="41.25" customHeight="1" x14ac:dyDescent="0.25">
      <c r="A8245" s="60"/>
    </row>
    <row r="8246" spans="1:1" ht="41.25" customHeight="1" x14ac:dyDescent="0.25">
      <c r="A8246" s="60"/>
    </row>
    <row r="8247" spans="1:1" ht="41.25" customHeight="1" x14ac:dyDescent="0.25">
      <c r="A8247" s="60"/>
    </row>
    <row r="8248" spans="1:1" ht="41.25" customHeight="1" x14ac:dyDescent="0.25">
      <c r="A8248" s="60"/>
    </row>
    <row r="8249" spans="1:1" ht="41.25" customHeight="1" x14ac:dyDescent="0.25">
      <c r="A8249" s="60"/>
    </row>
    <row r="8250" spans="1:1" ht="41.25" customHeight="1" x14ac:dyDescent="0.25">
      <c r="A8250" s="60"/>
    </row>
    <row r="8251" spans="1:1" ht="41.25" customHeight="1" x14ac:dyDescent="0.25">
      <c r="A8251" s="60"/>
    </row>
    <row r="8252" spans="1:1" ht="41.25" customHeight="1" x14ac:dyDescent="0.25">
      <c r="A8252" s="60"/>
    </row>
    <row r="8253" spans="1:1" ht="41.25" customHeight="1" x14ac:dyDescent="0.25">
      <c r="A8253" s="60"/>
    </row>
    <row r="8254" spans="1:1" ht="41.25" customHeight="1" x14ac:dyDescent="0.25">
      <c r="A8254" s="60"/>
    </row>
    <row r="8255" spans="1:1" ht="41.25" customHeight="1" x14ac:dyDescent="0.25">
      <c r="A8255" s="60"/>
    </row>
    <row r="8256" spans="1:1" ht="41.25" customHeight="1" x14ac:dyDescent="0.25">
      <c r="A8256" s="60"/>
    </row>
    <row r="8257" spans="1:1" ht="41.25" customHeight="1" x14ac:dyDescent="0.25">
      <c r="A8257" s="60"/>
    </row>
    <row r="8258" spans="1:1" ht="41.25" customHeight="1" x14ac:dyDescent="0.25">
      <c r="A8258" s="60"/>
    </row>
    <row r="8259" spans="1:1" ht="41.25" customHeight="1" x14ac:dyDescent="0.25">
      <c r="A8259" s="60"/>
    </row>
    <row r="8260" spans="1:1" ht="41.25" customHeight="1" x14ac:dyDescent="0.25">
      <c r="A8260" s="60"/>
    </row>
    <row r="8261" spans="1:1" ht="41.25" customHeight="1" x14ac:dyDescent="0.25">
      <c r="A8261" s="60"/>
    </row>
    <row r="8262" spans="1:1" ht="41.25" customHeight="1" x14ac:dyDescent="0.25">
      <c r="A8262" s="60"/>
    </row>
    <row r="8263" spans="1:1" ht="41.25" customHeight="1" x14ac:dyDescent="0.25">
      <c r="A8263" s="60"/>
    </row>
    <row r="8264" spans="1:1" ht="41.25" customHeight="1" x14ac:dyDescent="0.25">
      <c r="A8264" s="60"/>
    </row>
    <row r="8265" spans="1:1" ht="41.25" customHeight="1" x14ac:dyDescent="0.25">
      <c r="A8265" s="60"/>
    </row>
    <row r="8266" spans="1:1" ht="41.25" customHeight="1" x14ac:dyDescent="0.25">
      <c r="A8266" s="60"/>
    </row>
    <row r="8267" spans="1:1" ht="41.25" customHeight="1" x14ac:dyDescent="0.25">
      <c r="A8267" s="60"/>
    </row>
    <row r="8268" spans="1:1" ht="41.25" customHeight="1" x14ac:dyDescent="0.25">
      <c r="A8268" s="60"/>
    </row>
    <row r="8269" spans="1:1" ht="41.25" customHeight="1" x14ac:dyDescent="0.25">
      <c r="A8269" s="60"/>
    </row>
    <row r="8270" spans="1:1" ht="41.25" customHeight="1" x14ac:dyDescent="0.25">
      <c r="A8270" s="60"/>
    </row>
    <row r="8271" spans="1:1" ht="41.25" customHeight="1" x14ac:dyDescent="0.25">
      <c r="A8271" s="60"/>
    </row>
    <row r="8272" spans="1:1" ht="41.25" customHeight="1" x14ac:dyDescent="0.25">
      <c r="A8272" s="60"/>
    </row>
    <row r="8273" spans="1:1" ht="41.25" customHeight="1" x14ac:dyDescent="0.25">
      <c r="A8273" s="60"/>
    </row>
    <row r="8274" spans="1:1" ht="41.25" customHeight="1" x14ac:dyDescent="0.25">
      <c r="A8274" s="60"/>
    </row>
    <row r="8275" spans="1:1" ht="41.25" customHeight="1" x14ac:dyDescent="0.25">
      <c r="A8275" s="60"/>
    </row>
    <row r="8276" spans="1:1" ht="41.25" customHeight="1" x14ac:dyDescent="0.25">
      <c r="A8276" s="60"/>
    </row>
    <row r="8277" spans="1:1" ht="41.25" customHeight="1" x14ac:dyDescent="0.25">
      <c r="A8277" s="60"/>
    </row>
    <row r="8278" spans="1:1" ht="41.25" customHeight="1" x14ac:dyDescent="0.25">
      <c r="A8278" s="60"/>
    </row>
    <row r="8279" spans="1:1" ht="41.25" customHeight="1" x14ac:dyDescent="0.25">
      <c r="A8279" s="60"/>
    </row>
    <row r="8280" spans="1:1" ht="41.25" customHeight="1" x14ac:dyDescent="0.25">
      <c r="A8280" s="60"/>
    </row>
    <row r="8281" spans="1:1" ht="41.25" customHeight="1" x14ac:dyDescent="0.25">
      <c r="A8281" s="60"/>
    </row>
    <row r="8282" spans="1:1" ht="41.25" customHeight="1" x14ac:dyDescent="0.25">
      <c r="A8282" s="60"/>
    </row>
    <row r="8283" spans="1:1" ht="41.25" customHeight="1" x14ac:dyDescent="0.25">
      <c r="A8283" s="60"/>
    </row>
    <row r="8284" spans="1:1" ht="41.25" customHeight="1" x14ac:dyDescent="0.25">
      <c r="A8284" s="60"/>
    </row>
    <row r="8285" spans="1:1" ht="41.25" customHeight="1" x14ac:dyDescent="0.25">
      <c r="A8285" s="60"/>
    </row>
    <row r="8286" spans="1:1" ht="41.25" customHeight="1" x14ac:dyDescent="0.25">
      <c r="A8286" s="60"/>
    </row>
    <row r="8287" spans="1:1" ht="41.25" customHeight="1" x14ac:dyDescent="0.25">
      <c r="A8287" s="60"/>
    </row>
    <row r="8288" spans="1:1" ht="41.25" customHeight="1" x14ac:dyDescent="0.25">
      <c r="A8288" s="60"/>
    </row>
    <row r="8289" spans="1:1" ht="41.25" customHeight="1" x14ac:dyDescent="0.25">
      <c r="A8289" s="60"/>
    </row>
    <row r="8290" spans="1:1" ht="41.25" customHeight="1" x14ac:dyDescent="0.25">
      <c r="A8290" s="60"/>
    </row>
    <row r="8291" spans="1:1" ht="41.25" customHeight="1" x14ac:dyDescent="0.25">
      <c r="A8291" s="60"/>
    </row>
    <row r="8292" spans="1:1" ht="41.25" customHeight="1" x14ac:dyDescent="0.25">
      <c r="A8292" s="60"/>
    </row>
    <row r="8293" spans="1:1" ht="41.25" customHeight="1" x14ac:dyDescent="0.25">
      <c r="A8293" s="60"/>
    </row>
    <row r="8294" spans="1:1" ht="41.25" customHeight="1" x14ac:dyDescent="0.25">
      <c r="A8294" s="60"/>
    </row>
    <row r="8295" spans="1:1" ht="41.25" customHeight="1" x14ac:dyDescent="0.25">
      <c r="A8295" s="60"/>
    </row>
    <row r="8296" spans="1:1" ht="41.25" customHeight="1" x14ac:dyDescent="0.25">
      <c r="A8296" s="60"/>
    </row>
    <row r="8297" spans="1:1" ht="41.25" customHeight="1" x14ac:dyDescent="0.25">
      <c r="A8297" s="60"/>
    </row>
    <row r="8298" spans="1:1" ht="41.25" customHeight="1" x14ac:dyDescent="0.25">
      <c r="A8298" s="60"/>
    </row>
    <row r="8299" spans="1:1" ht="41.25" customHeight="1" x14ac:dyDescent="0.25">
      <c r="A8299" s="60"/>
    </row>
    <row r="8300" spans="1:1" ht="41.25" customHeight="1" x14ac:dyDescent="0.25">
      <c r="A8300" s="60"/>
    </row>
    <row r="8301" spans="1:1" ht="41.25" customHeight="1" x14ac:dyDescent="0.25">
      <c r="A8301" s="60"/>
    </row>
    <row r="8302" spans="1:1" ht="41.25" customHeight="1" x14ac:dyDescent="0.25">
      <c r="A8302" s="60"/>
    </row>
    <row r="8303" spans="1:1" ht="41.25" customHeight="1" x14ac:dyDescent="0.25">
      <c r="A8303" s="60"/>
    </row>
    <row r="8304" spans="1:1" ht="41.25" customHeight="1" x14ac:dyDescent="0.25">
      <c r="A8304" s="60"/>
    </row>
    <row r="8305" spans="1:1" ht="41.25" customHeight="1" x14ac:dyDescent="0.25">
      <c r="A8305" s="60"/>
    </row>
    <row r="8306" spans="1:1" ht="41.25" customHeight="1" x14ac:dyDescent="0.25">
      <c r="A8306" s="60"/>
    </row>
    <row r="8307" spans="1:1" ht="41.25" customHeight="1" x14ac:dyDescent="0.25">
      <c r="A8307" s="60"/>
    </row>
    <row r="8308" spans="1:1" ht="41.25" customHeight="1" x14ac:dyDescent="0.25">
      <c r="A8308" s="60"/>
    </row>
    <row r="8309" spans="1:1" ht="41.25" customHeight="1" x14ac:dyDescent="0.25">
      <c r="A8309" s="60"/>
    </row>
    <row r="8310" spans="1:1" ht="41.25" customHeight="1" x14ac:dyDescent="0.25">
      <c r="A8310" s="60"/>
    </row>
    <row r="8311" spans="1:1" ht="41.25" customHeight="1" x14ac:dyDescent="0.25">
      <c r="A8311" s="60"/>
    </row>
    <row r="8312" spans="1:1" ht="41.25" customHeight="1" x14ac:dyDescent="0.25">
      <c r="A8312" s="60"/>
    </row>
    <row r="8313" spans="1:1" ht="41.25" customHeight="1" x14ac:dyDescent="0.25">
      <c r="A8313" s="60"/>
    </row>
    <row r="8314" spans="1:1" ht="41.25" customHeight="1" x14ac:dyDescent="0.25">
      <c r="A8314" s="60"/>
    </row>
    <row r="8315" spans="1:1" ht="41.25" customHeight="1" x14ac:dyDescent="0.25">
      <c r="A8315" s="60"/>
    </row>
    <row r="8316" spans="1:1" ht="41.25" customHeight="1" x14ac:dyDescent="0.25">
      <c r="A8316" s="60"/>
    </row>
    <row r="8317" spans="1:1" ht="41.25" customHeight="1" x14ac:dyDescent="0.25">
      <c r="A8317" s="60"/>
    </row>
    <row r="8318" spans="1:1" ht="41.25" customHeight="1" x14ac:dyDescent="0.25">
      <c r="A8318" s="60"/>
    </row>
    <row r="8319" spans="1:1" ht="41.25" customHeight="1" x14ac:dyDescent="0.25">
      <c r="A8319" s="60"/>
    </row>
    <row r="8320" spans="1:1" ht="41.25" customHeight="1" x14ac:dyDescent="0.25">
      <c r="A8320" s="60"/>
    </row>
    <row r="8321" spans="1:1" ht="41.25" customHeight="1" x14ac:dyDescent="0.25">
      <c r="A8321" s="60"/>
    </row>
    <row r="8322" spans="1:1" ht="41.25" customHeight="1" x14ac:dyDescent="0.25">
      <c r="A8322" s="60"/>
    </row>
    <row r="8323" spans="1:1" ht="41.25" customHeight="1" x14ac:dyDescent="0.25">
      <c r="A8323" s="60"/>
    </row>
    <row r="8324" spans="1:1" ht="41.25" customHeight="1" x14ac:dyDescent="0.25">
      <c r="A8324" s="60"/>
    </row>
    <row r="8325" spans="1:1" ht="41.25" customHeight="1" x14ac:dyDescent="0.25">
      <c r="A8325" s="60"/>
    </row>
    <row r="8326" spans="1:1" ht="41.25" customHeight="1" x14ac:dyDescent="0.25">
      <c r="A8326" s="60"/>
    </row>
    <row r="8327" spans="1:1" ht="41.25" customHeight="1" x14ac:dyDescent="0.25">
      <c r="A8327" s="60"/>
    </row>
    <row r="8328" spans="1:1" ht="41.25" customHeight="1" x14ac:dyDescent="0.25">
      <c r="A8328" s="60"/>
    </row>
    <row r="8329" spans="1:1" ht="41.25" customHeight="1" x14ac:dyDescent="0.25">
      <c r="A8329" s="60"/>
    </row>
    <row r="8330" spans="1:1" ht="41.25" customHeight="1" x14ac:dyDescent="0.25">
      <c r="A8330" s="60"/>
    </row>
    <row r="8331" spans="1:1" ht="41.25" customHeight="1" x14ac:dyDescent="0.25">
      <c r="A8331" s="60"/>
    </row>
    <row r="8332" spans="1:1" ht="41.25" customHeight="1" x14ac:dyDescent="0.25">
      <c r="A8332" s="60"/>
    </row>
    <row r="8333" spans="1:1" ht="41.25" customHeight="1" x14ac:dyDescent="0.25">
      <c r="A8333" s="60"/>
    </row>
    <row r="8334" spans="1:1" ht="41.25" customHeight="1" x14ac:dyDescent="0.25">
      <c r="A8334" s="60"/>
    </row>
    <row r="8335" spans="1:1" ht="41.25" customHeight="1" x14ac:dyDescent="0.25">
      <c r="A8335" s="60"/>
    </row>
    <row r="8336" spans="1:1" ht="41.25" customHeight="1" x14ac:dyDescent="0.25">
      <c r="A8336" s="60"/>
    </row>
    <row r="8337" spans="1:1" ht="41.25" customHeight="1" x14ac:dyDescent="0.25">
      <c r="A8337" s="60"/>
    </row>
    <row r="8338" spans="1:1" ht="41.25" customHeight="1" x14ac:dyDescent="0.25">
      <c r="A8338" s="60"/>
    </row>
    <row r="8339" spans="1:1" ht="41.25" customHeight="1" x14ac:dyDescent="0.25">
      <c r="A8339" s="60"/>
    </row>
    <row r="8340" spans="1:1" ht="41.25" customHeight="1" x14ac:dyDescent="0.25">
      <c r="A8340" s="60"/>
    </row>
    <row r="8341" spans="1:1" ht="41.25" customHeight="1" x14ac:dyDescent="0.25">
      <c r="A8341" s="60"/>
    </row>
    <row r="8342" spans="1:1" ht="41.25" customHeight="1" x14ac:dyDescent="0.25">
      <c r="A8342" s="60"/>
    </row>
    <row r="8343" spans="1:1" ht="41.25" customHeight="1" x14ac:dyDescent="0.25">
      <c r="A8343" s="60"/>
    </row>
    <row r="8344" spans="1:1" ht="41.25" customHeight="1" x14ac:dyDescent="0.25">
      <c r="A8344" s="60"/>
    </row>
    <row r="8345" spans="1:1" ht="41.25" customHeight="1" x14ac:dyDescent="0.25">
      <c r="A8345" s="60"/>
    </row>
    <row r="8346" spans="1:1" ht="41.25" customHeight="1" x14ac:dyDescent="0.25">
      <c r="A8346" s="60"/>
    </row>
    <row r="8347" spans="1:1" ht="41.25" customHeight="1" x14ac:dyDescent="0.25">
      <c r="A8347" s="60"/>
    </row>
    <row r="8348" spans="1:1" ht="41.25" customHeight="1" x14ac:dyDescent="0.25">
      <c r="A8348" s="60"/>
    </row>
    <row r="8349" spans="1:1" ht="41.25" customHeight="1" x14ac:dyDescent="0.25">
      <c r="A8349" s="60"/>
    </row>
    <row r="8350" spans="1:1" ht="41.25" customHeight="1" x14ac:dyDescent="0.25">
      <c r="A8350" s="60"/>
    </row>
    <row r="8351" spans="1:1" ht="41.25" customHeight="1" x14ac:dyDescent="0.25">
      <c r="A8351" s="60"/>
    </row>
    <row r="8352" spans="1:1" ht="41.25" customHeight="1" x14ac:dyDescent="0.25">
      <c r="A8352" s="60"/>
    </row>
    <row r="8353" spans="1:1" ht="41.25" customHeight="1" x14ac:dyDescent="0.25">
      <c r="A8353" s="60"/>
    </row>
    <row r="8354" spans="1:1" ht="41.25" customHeight="1" x14ac:dyDescent="0.25">
      <c r="A8354" s="60"/>
    </row>
    <row r="8355" spans="1:1" ht="41.25" customHeight="1" x14ac:dyDescent="0.25">
      <c r="A8355" s="60"/>
    </row>
    <row r="8356" spans="1:1" ht="41.25" customHeight="1" x14ac:dyDescent="0.25">
      <c r="A8356" s="60"/>
    </row>
    <row r="8357" spans="1:1" ht="41.25" customHeight="1" x14ac:dyDescent="0.25">
      <c r="A8357" s="60"/>
    </row>
    <row r="8358" spans="1:1" ht="41.25" customHeight="1" x14ac:dyDescent="0.25">
      <c r="A8358" s="60"/>
    </row>
    <row r="8359" spans="1:1" ht="41.25" customHeight="1" x14ac:dyDescent="0.25">
      <c r="A8359" s="60"/>
    </row>
    <row r="8360" spans="1:1" ht="41.25" customHeight="1" x14ac:dyDescent="0.25">
      <c r="A8360" s="60"/>
    </row>
    <row r="8361" spans="1:1" ht="41.25" customHeight="1" x14ac:dyDescent="0.25">
      <c r="A8361" s="60"/>
    </row>
    <row r="8362" spans="1:1" ht="41.25" customHeight="1" x14ac:dyDescent="0.25">
      <c r="A8362" s="60"/>
    </row>
    <row r="8363" spans="1:1" ht="41.25" customHeight="1" x14ac:dyDescent="0.25">
      <c r="A8363" s="60"/>
    </row>
    <row r="8364" spans="1:1" ht="41.25" customHeight="1" x14ac:dyDescent="0.25">
      <c r="A8364" s="60"/>
    </row>
    <row r="8365" spans="1:1" ht="41.25" customHeight="1" x14ac:dyDescent="0.25">
      <c r="A8365" s="60"/>
    </row>
    <row r="8366" spans="1:1" ht="41.25" customHeight="1" x14ac:dyDescent="0.25">
      <c r="A8366" s="60"/>
    </row>
    <row r="8367" spans="1:1" ht="41.25" customHeight="1" x14ac:dyDescent="0.25">
      <c r="A8367" s="60"/>
    </row>
    <row r="8368" spans="1:1" ht="41.25" customHeight="1" x14ac:dyDescent="0.25">
      <c r="A8368" s="60"/>
    </row>
    <row r="8369" spans="1:1" ht="41.25" customHeight="1" x14ac:dyDescent="0.25">
      <c r="A8369" s="60"/>
    </row>
    <row r="8370" spans="1:1" ht="41.25" customHeight="1" x14ac:dyDescent="0.25">
      <c r="A8370" s="60"/>
    </row>
    <row r="8371" spans="1:1" ht="41.25" customHeight="1" x14ac:dyDescent="0.25">
      <c r="A8371" s="60"/>
    </row>
    <row r="8372" spans="1:1" ht="41.25" customHeight="1" x14ac:dyDescent="0.25">
      <c r="A8372" s="60"/>
    </row>
    <row r="8373" spans="1:1" ht="41.25" customHeight="1" x14ac:dyDescent="0.25">
      <c r="A8373" s="60"/>
    </row>
    <row r="8374" spans="1:1" ht="41.25" customHeight="1" x14ac:dyDescent="0.25">
      <c r="A8374" s="60"/>
    </row>
    <row r="8375" spans="1:1" ht="41.25" customHeight="1" x14ac:dyDescent="0.25">
      <c r="A8375" s="60"/>
    </row>
    <row r="8376" spans="1:1" ht="41.25" customHeight="1" x14ac:dyDescent="0.25">
      <c r="A8376" s="60"/>
    </row>
    <row r="8377" spans="1:1" ht="41.25" customHeight="1" x14ac:dyDescent="0.25">
      <c r="A8377" s="60"/>
    </row>
    <row r="8378" spans="1:1" ht="41.25" customHeight="1" x14ac:dyDescent="0.25">
      <c r="A8378" s="60"/>
    </row>
    <row r="8379" spans="1:1" ht="41.25" customHeight="1" x14ac:dyDescent="0.25">
      <c r="A8379" s="60"/>
    </row>
    <row r="8380" spans="1:1" ht="41.25" customHeight="1" x14ac:dyDescent="0.25">
      <c r="A8380" s="60"/>
    </row>
    <row r="8381" spans="1:1" ht="41.25" customHeight="1" x14ac:dyDescent="0.25">
      <c r="A8381" s="60"/>
    </row>
    <row r="8382" spans="1:1" ht="41.25" customHeight="1" x14ac:dyDescent="0.25">
      <c r="A8382" s="60"/>
    </row>
    <row r="8383" spans="1:1" ht="41.25" customHeight="1" x14ac:dyDescent="0.25">
      <c r="A8383" s="60"/>
    </row>
    <row r="8384" spans="1:1" ht="41.25" customHeight="1" x14ac:dyDescent="0.25">
      <c r="A8384" s="60"/>
    </row>
    <row r="8385" spans="1:1" ht="41.25" customHeight="1" x14ac:dyDescent="0.25">
      <c r="A8385" s="60"/>
    </row>
    <row r="8386" spans="1:1" ht="41.25" customHeight="1" x14ac:dyDescent="0.25">
      <c r="A8386" s="60"/>
    </row>
    <row r="8387" spans="1:1" ht="41.25" customHeight="1" x14ac:dyDescent="0.25">
      <c r="A8387" s="60"/>
    </row>
    <row r="8388" spans="1:1" ht="41.25" customHeight="1" x14ac:dyDescent="0.25">
      <c r="A8388" s="60"/>
    </row>
    <row r="8389" spans="1:1" ht="41.25" customHeight="1" x14ac:dyDescent="0.25">
      <c r="A8389" s="60"/>
    </row>
    <row r="8390" spans="1:1" ht="41.25" customHeight="1" x14ac:dyDescent="0.25">
      <c r="A8390" s="60"/>
    </row>
    <row r="8391" spans="1:1" ht="41.25" customHeight="1" x14ac:dyDescent="0.25">
      <c r="A8391" s="60"/>
    </row>
    <row r="8392" spans="1:1" ht="41.25" customHeight="1" x14ac:dyDescent="0.25">
      <c r="A8392" s="60"/>
    </row>
    <row r="8393" spans="1:1" ht="41.25" customHeight="1" x14ac:dyDescent="0.25">
      <c r="A8393" s="60"/>
    </row>
    <row r="8394" spans="1:1" ht="41.25" customHeight="1" x14ac:dyDescent="0.25">
      <c r="A8394" s="60"/>
    </row>
    <row r="8395" spans="1:1" ht="41.25" customHeight="1" x14ac:dyDescent="0.25">
      <c r="A8395" s="60"/>
    </row>
    <row r="8396" spans="1:1" ht="41.25" customHeight="1" x14ac:dyDescent="0.25">
      <c r="A8396" s="60"/>
    </row>
    <row r="8397" spans="1:1" ht="41.25" customHeight="1" x14ac:dyDescent="0.25">
      <c r="A8397" s="60"/>
    </row>
    <row r="8398" spans="1:1" ht="41.25" customHeight="1" x14ac:dyDescent="0.25">
      <c r="A8398" s="60"/>
    </row>
    <row r="8399" spans="1:1" ht="41.25" customHeight="1" x14ac:dyDescent="0.25">
      <c r="A8399" s="60"/>
    </row>
    <row r="8400" spans="1:1" ht="41.25" customHeight="1" x14ac:dyDescent="0.25">
      <c r="A8400" s="60"/>
    </row>
    <row r="8401" spans="1:1" ht="41.25" customHeight="1" x14ac:dyDescent="0.25">
      <c r="A8401" s="60"/>
    </row>
    <row r="8402" spans="1:1" ht="41.25" customHeight="1" x14ac:dyDescent="0.25">
      <c r="A8402" s="60"/>
    </row>
    <row r="8403" spans="1:1" ht="41.25" customHeight="1" x14ac:dyDescent="0.25">
      <c r="A8403" s="60"/>
    </row>
    <row r="8404" spans="1:1" ht="41.25" customHeight="1" x14ac:dyDescent="0.25">
      <c r="A8404" s="60"/>
    </row>
    <row r="8405" spans="1:1" ht="41.25" customHeight="1" x14ac:dyDescent="0.25">
      <c r="A8405" s="60"/>
    </row>
    <row r="8406" spans="1:1" ht="41.25" customHeight="1" x14ac:dyDescent="0.25">
      <c r="A8406" s="60"/>
    </row>
    <row r="8407" spans="1:1" ht="41.25" customHeight="1" x14ac:dyDescent="0.25">
      <c r="A8407" s="60"/>
    </row>
    <row r="8408" spans="1:1" ht="41.25" customHeight="1" x14ac:dyDescent="0.25">
      <c r="A8408" s="60"/>
    </row>
    <row r="8409" spans="1:1" ht="41.25" customHeight="1" x14ac:dyDescent="0.25">
      <c r="A8409" s="60"/>
    </row>
    <row r="8410" spans="1:1" ht="41.25" customHeight="1" x14ac:dyDescent="0.25">
      <c r="A8410" s="60"/>
    </row>
    <row r="8411" spans="1:1" ht="41.25" customHeight="1" x14ac:dyDescent="0.25">
      <c r="A8411" s="60"/>
    </row>
    <row r="8412" spans="1:1" ht="41.25" customHeight="1" x14ac:dyDescent="0.25">
      <c r="A8412" s="60"/>
    </row>
    <row r="8413" spans="1:1" ht="41.25" customHeight="1" x14ac:dyDescent="0.25">
      <c r="A8413" s="60"/>
    </row>
    <row r="8414" spans="1:1" ht="41.25" customHeight="1" x14ac:dyDescent="0.25">
      <c r="A8414" s="60"/>
    </row>
    <row r="8415" spans="1:1" ht="41.25" customHeight="1" x14ac:dyDescent="0.25">
      <c r="A8415" s="60"/>
    </row>
    <row r="8416" spans="1:1" ht="41.25" customHeight="1" x14ac:dyDescent="0.25">
      <c r="A8416" s="60"/>
    </row>
    <row r="8417" spans="1:1" ht="41.25" customHeight="1" x14ac:dyDescent="0.25">
      <c r="A8417" s="60"/>
    </row>
    <row r="8418" spans="1:1" ht="41.25" customHeight="1" x14ac:dyDescent="0.25">
      <c r="A8418" s="60"/>
    </row>
    <row r="8419" spans="1:1" ht="41.25" customHeight="1" x14ac:dyDescent="0.25">
      <c r="A8419" s="60"/>
    </row>
    <row r="8420" spans="1:1" ht="41.25" customHeight="1" x14ac:dyDescent="0.25">
      <c r="A8420" s="60"/>
    </row>
    <row r="8421" spans="1:1" ht="41.25" customHeight="1" x14ac:dyDescent="0.25">
      <c r="A8421" s="60"/>
    </row>
    <row r="8422" spans="1:1" ht="41.25" customHeight="1" x14ac:dyDescent="0.25">
      <c r="A8422" s="60"/>
    </row>
    <row r="8423" spans="1:1" ht="41.25" customHeight="1" x14ac:dyDescent="0.25">
      <c r="A8423" s="60"/>
    </row>
    <row r="8424" spans="1:1" ht="41.25" customHeight="1" x14ac:dyDescent="0.25">
      <c r="A8424" s="60"/>
    </row>
    <row r="8425" spans="1:1" ht="41.25" customHeight="1" x14ac:dyDescent="0.25">
      <c r="A8425" s="60"/>
    </row>
    <row r="8426" spans="1:1" ht="41.25" customHeight="1" x14ac:dyDescent="0.25">
      <c r="A8426" s="60"/>
    </row>
    <row r="8427" spans="1:1" ht="41.25" customHeight="1" x14ac:dyDescent="0.25">
      <c r="A8427" s="60"/>
    </row>
    <row r="8428" spans="1:1" ht="41.25" customHeight="1" x14ac:dyDescent="0.25">
      <c r="A8428" s="60"/>
    </row>
    <row r="8429" spans="1:1" ht="41.25" customHeight="1" x14ac:dyDescent="0.25">
      <c r="A8429" s="60"/>
    </row>
    <row r="8430" spans="1:1" ht="41.25" customHeight="1" x14ac:dyDescent="0.25">
      <c r="A8430" s="60"/>
    </row>
    <row r="8431" spans="1:1" ht="41.25" customHeight="1" x14ac:dyDescent="0.25">
      <c r="A8431" s="60"/>
    </row>
    <row r="8432" spans="1:1" ht="41.25" customHeight="1" x14ac:dyDescent="0.25">
      <c r="A8432" s="60"/>
    </row>
    <row r="8433" spans="1:1" ht="41.25" customHeight="1" x14ac:dyDescent="0.25">
      <c r="A8433" s="60"/>
    </row>
    <row r="8434" spans="1:1" ht="41.25" customHeight="1" x14ac:dyDescent="0.25">
      <c r="A8434" s="60"/>
    </row>
    <row r="8435" spans="1:1" ht="41.25" customHeight="1" x14ac:dyDescent="0.25">
      <c r="A8435" s="60"/>
    </row>
    <row r="8436" spans="1:1" ht="41.25" customHeight="1" x14ac:dyDescent="0.25">
      <c r="A8436" s="60"/>
    </row>
    <row r="8437" spans="1:1" ht="41.25" customHeight="1" x14ac:dyDescent="0.25">
      <c r="A8437" s="60"/>
    </row>
    <row r="8438" spans="1:1" ht="41.25" customHeight="1" x14ac:dyDescent="0.25">
      <c r="A8438" s="60"/>
    </row>
    <row r="8439" spans="1:1" ht="41.25" customHeight="1" x14ac:dyDescent="0.25">
      <c r="A8439" s="60"/>
    </row>
    <row r="8440" spans="1:1" ht="41.25" customHeight="1" x14ac:dyDescent="0.25">
      <c r="A8440" s="60"/>
    </row>
    <row r="8441" spans="1:1" ht="41.25" customHeight="1" x14ac:dyDescent="0.25">
      <c r="A8441" s="60"/>
    </row>
    <row r="8442" spans="1:1" ht="41.25" customHeight="1" x14ac:dyDescent="0.25">
      <c r="A8442" s="60"/>
    </row>
    <row r="8443" spans="1:1" ht="41.25" customHeight="1" x14ac:dyDescent="0.25">
      <c r="A8443" s="60"/>
    </row>
    <row r="8444" spans="1:1" ht="41.25" customHeight="1" x14ac:dyDescent="0.25">
      <c r="A8444" s="60"/>
    </row>
    <row r="8445" spans="1:1" ht="41.25" customHeight="1" x14ac:dyDescent="0.25">
      <c r="A8445" s="60"/>
    </row>
    <row r="8446" spans="1:1" ht="41.25" customHeight="1" x14ac:dyDescent="0.25">
      <c r="A8446" s="60"/>
    </row>
  </sheetData>
  <phoneticPr fontId="32" type="noConversion"/>
  <hyperlinks>
    <hyperlink ref="A1" r:id="rId1" xr:uid="{0122D8A7-8446-44B3-9125-1655613D98BE}"/>
    <hyperlink ref="A2" r:id="rId2" xr:uid="{18B88DB9-32DE-4098-8B8A-DC5EE32877FE}"/>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E0FD8-082D-4A19-955F-14A6B938DC75}">
  <sheetPr codeName="Hoja3"/>
  <dimension ref="A1:H131"/>
  <sheetViews>
    <sheetView topLeftCell="A76" zoomScale="110" zoomScaleNormal="110" workbookViewId="0">
      <selection activeCell="F82" sqref="F82"/>
    </sheetView>
  </sheetViews>
  <sheetFormatPr baseColWidth="10" defaultRowHeight="15" x14ac:dyDescent="0.25"/>
  <cols>
    <col min="1" max="1" width="5.7109375" style="318" customWidth="1"/>
    <col min="2" max="2" width="6.140625" style="318" bestFit="1" customWidth="1"/>
    <col min="3" max="3" width="118.7109375" style="318" customWidth="1"/>
    <col min="4" max="4" width="18.5703125" style="318" customWidth="1"/>
    <col min="5" max="5" width="11.7109375" style="318" customWidth="1"/>
    <col min="6" max="6" width="14.28515625" style="318" customWidth="1"/>
    <col min="7" max="7" width="74.7109375" style="318" customWidth="1"/>
    <col min="8" max="256" width="11.42578125" style="318"/>
    <col min="257" max="257" width="5.7109375" style="318" customWidth="1"/>
    <col min="258" max="258" width="6.140625" style="318" bestFit="1" customWidth="1"/>
    <col min="259" max="259" width="118.7109375" style="318" customWidth="1"/>
    <col min="260" max="260" width="14" style="318" customWidth="1"/>
    <col min="261" max="261" width="11.7109375" style="318" customWidth="1"/>
    <col min="262" max="262" width="14.28515625" style="318" customWidth="1"/>
    <col min="263" max="512" width="11.42578125" style="318"/>
    <col min="513" max="513" width="5.7109375" style="318" customWidth="1"/>
    <col min="514" max="514" width="6.140625" style="318" bestFit="1" customWidth="1"/>
    <col min="515" max="515" width="118.7109375" style="318" customWidth="1"/>
    <col min="516" max="516" width="14" style="318" customWidth="1"/>
    <col min="517" max="517" width="11.7109375" style="318" customWidth="1"/>
    <col min="518" max="518" width="14.28515625" style="318" customWidth="1"/>
    <col min="519" max="768" width="11.42578125" style="318"/>
    <col min="769" max="769" width="5.7109375" style="318" customWidth="1"/>
    <col min="770" max="770" width="6.140625" style="318" bestFit="1" customWidth="1"/>
    <col min="771" max="771" width="118.7109375" style="318" customWidth="1"/>
    <col min="772" max="772" width="14" style="318" customWidth="1"/>
    <col min="773" max="773" width="11.7109375" style="318" customWidth="1"/>
    <col min="774" max="774" width="14.28515625" style="318" customWidth="1"/>
    <col min="775" max="1024" width="11.42578125" style="318"/>
    <col min="1025" max="1025" width="5.7109375" style="318" customWidth="1"/>
    <col min="1026" max="1026" width="6.140625" style="318" bestFit="1" customWidth="1"/>
    <col min="1027" max="1027" width="118.7109375" style="318" customWidth="1"/>
    <col min="1028" max="1028" width="14" style="318" customWidth="1"/>
    <col min="1029" max="1029" width="11.7109375" style="318" customWidth="1"/>
    <col min="1030" max="1030" width="14.28515625" style="318" customWidth="1"/>
    <col min="1031" max="1280" width="11.42578125" style="318"/>
    <col min="1281" max="1281" width="5.7109375" style="318" customWidth="1"/>
    <col min="1282" max="1282" width="6.140625" style="318" bestFit="1" customWidth="1"/>
    <col min="1283" max="1283" width="118.7109375" style="318" customWidth="1"/>
    <col min="1284" max="1284" width="14" style="318" customWidth="1"/>
    <col min="1285" max="1285" width="11.7109375" style="318" customWidth="1"/>
    <col min="1286" max="1286" width="14.28515625" style="318" customWidth="1"/>
    <col min="1287" max="1536" width="11.42578125" style="318"/>
    <col min="1537" max="1537" width="5.7109375" style="318" customWidth="1"/>
    <col min="1538" max="1538" width="6.140625" style="318" bestFit="1" customWidth="1"/>
    <col min="1539" max="1539" width="118.7109375" style="318" customWidth="1"/>
    <col min="1540" max="1540" width="14" style="318" customWidth="1"/>
    <col min="1541" max="1541" width="11.7109375" style="318" customWidth="1"/>
    <col min="1542" max="1542" width="14.28515625" style="318" customWidth="1"/>
    <col min="1543" max="1792" width="11.42578125" style="318"/>
    <col min="1793" max="1793" width="5.7109375" style="318" customWidth="1"/>
    <col min="1794" max="1794" width="6.140625" style="318" bestFit="1" customWidth="1"/>
    <col min="1795" max="1795" width="118.7109375" style="318" customWidth="1"/>
    <col min="1796" max="1796" width="14" style="318" customWidth="1"/>
    <col min="1797" max="1797" width="11.7109375" style="318" customWidth="1"/>
    <col min="1798" max="1798" width="14.28515625" style="318" customWidth="1"/>
    <col min="1799" max="2048" width="11.42578125" style="318"/>
    <col min="2049" max="2049" width="5.7109375" style="318" customWidth="1"/>
    <col min="2050" max="2050" width="6.140625" style="318" bestFit="1" customWidth="1"/>
    <col min="2051" max="2051" width="118.7109375" style="318" customWidth="1"/>
    <col min="2052" max="2052" width="14" style="318" customWidth="1"/>
    <col min="2053" max="2053" width="11.7109375" style="318" customWidth="1"/>
    <col min="2054" max="2054" width="14.28515625" style="318" customWidth="1"/>
    <col min="2055" max="2304" width="11.42578125" style="318"/>
    <col min="2305" max="2305" width="5.7109375" style="318" customWidth="1"/>
    <col min="2306" max="2306" width="6.140625" style="318" bestFit="1" customWidth="1"/>
    <col min="2307" max="2307" width="118.7109375" style="318" customWidth="1"/>
    <col min="2308" max="2308" width="14" style="318" customWidth="1"/>
    <col min="2309" max="2309" width="11.7109375" style="318" customWidth="1"/>
    <col min="2310" max="2310" width="14.28515625" style="318" customWidth="1"/>
    <col min="2311" max="2560" width="11.42578125" style="318"/>
    <col min="2561" max="2561" width="5.7109375" style="318" customWidth="1"/>
    <col min="2562" max="2562" width="6.140625" style="318" bestFit="1" customWidth="1"/>
    <col min="2563" max="2563" width="118.7109375" style="318" customWidth="1"/>
    <col min="2564" max="2564" width="14" style="318" customWidth="1"/>
    <col min="2565" max="2565" width="11.7109375" style="318" customWidth="1"/>
    <col min="2566" max="2566" width="14.28515625" style="318" customWidth="1"/>
    <col min="2567" max="2816" width="11.42578125" style="318"/>
    <col min="2817" max="2817" width="5.7109375" style="318" customWidth="1"/>
    <col min="2818" max="2818" width="6.140625" style="318" bestFit="1" customWidth="1"/>
    <col min="2819" max="2819" width="118.7109375" style="318" customWidth="1"/>
    <col min="2820" max="2820" width="14" style="318" customWidth="1"/>
    <col min="2821" max="2821" width="11.7109375" style="318" customWidth="1"/>
    <col min="2822" max="2822" width="14.28515625" style="318" customWidth="1"/>
    <col min="2823" max="3072" width="11.42578125" style="318"/>
    <col min="3073" max="3073" width="5.7109375" style="318" customWidth="1"/>
    <col min="3074" max="3074" width="6.140625" style="318" bestFit="1" customWidth="1"/>
    <col min="3075" max="3075" width="118.7109375" style="318" customWidth="1"/>
    <col min="3076" max="3076" width="14" style="318" customWidth="1"/>
    <col min="3077" max="3077" width="11.7109375" style="318" customWidth="1"/>
    <col min="3078" max="3078" width="14.28515625" style="318" customWidth="1"/>
    <col min="3079" max="3328" width="11.42578125" style="318"/>
    <col min="3329" max="3329" width="5.7109375" style="318" customWidth="1"/>
    <col min="3330" max="3330" width="6.140625" style="318" bestFit="1" customWidth="1"/>
    <col min="3331" max="3331" width="118.7109375" style="318" customWidth="1"/>
    <col min="3332" max="3332" width="14" style="318" customWidth="1"/>
    <col min="3333" max="3333" width="11.7109375" style="318" customWidth="1"/>
    <col min="3334" max="3334" width="14.28515625" style="318" customWidth="1"/>
    <col min="3335" max="3584" width="11.42578125" style="318"/>
    <col min="3585" max="3585" width="5.7109375" style="318" customWidth="1"/>
    <col min="3586" max="3586" width="6.140625" style="318" bestFit="1" customWidth="1"/>
    <col min="3587" max="3587" width="118.7109375" style="318" customWidth="1"/>
    <col min="3588" max="3588" width="14" style="318" customWidth="1"/>
    <col min="3589" max="3589" width="11.7109375" style="318" customWidth="1"/>
    <col min="3590" max="3590" width="14.28515625" style="318" customWidth="1"/>
    <col min="3591" max="3840" width="11.42578125" style="318"/>
    <col min="3841" max="3841" width="5.7109375" style="318" customWidth="1"/>
    <col min="3842" max="3842" width="6.140625" style="318" bestFit="1" customWidth="1"/>
    <col min="3843" max="3843" width="118.7109375" style="318" customWidth="1"/>
    <col min="3844" max="3844" width="14" style="318" customWidth="1"/>
    <col min="3845" max="3845" width="11.7109375" style="318" customWidth="1"/>
    <col min="3846" max="3846" width="14.28515625" style="318" customWidth="1"/>
    <col min="3847" max="4096" width="11.42578125" style="318"/>
    <col min="4097" max="4097" width="5.7109375" style="318" customWidth="1"/>
    <col min="4098" max="4098" width="6.140625" style="318" bestFit="1" customWidth="1"/>
    <col min="4099" max="4099" width="118.7109375" style="318" customWidth="1"/>
    <col min="4100" max="4100" width="14" style="318" customWidth="1"/>
    <col min="4101" max="4101" width="11.7109375" style="318" customWidth="1"/>
    <col min="4102" max="4102" width="14.28515625" style="318" customWidth="1"/>
    <col min="4103" max="4352" width="11.42578125" style="318"/>
    <col min="4353" max="4353" width="5.7109375" style="318" customWidth="1"/>
    <col min="4354" max="4354" width="6.140625" style="318" bestFit="1" customWidth="1"/>
    <col min="4355" max="4355" width="118.7109375" style="318" customWidth="1"/>
    <col min="4356" max="4356" width="14" style="318" customWidth="1"/>
    <col min="4357" max="4357" width="11.7109375" style="318" customWidth="1"/>
    <col min="4358" max="4358" width="14.28515625" style="318" customWidth="1"/>
    <col min="4359" max="4608" width="11.42578125" style="318"/>
    <col min="4609" max="4609" width="5.7109375" style="318" customWidth="1"/>
    <col min="4610" max="4610" width="6.140625" style="318" bestFit="1" customWidth="1"/>
    <col min="4611" max="4611" width="118.7109375" style="318" customWidth="1"/>
    <col min="4612" max="4612" width="14" style="318" customWidth="1"/>
    <col min="4613" max="4613" width="11.7109375" style="318" customWidth="1"/>
    <col min="4614" max="4614" width="14.28515625" style="318" customWidth="1"/>
    <col min="4615" max="4864" width="11.42578125" style="318"/>
    <col min="4865" max="4865" width="5.7109375" style="318" customWidth="1"/>
    <col min="4866" max="4866" width="6.140625" style="318" bestFit="1" customWidth="1"/>
    <col min="4867" max="4867" width="118.7109375" style="318" customWidth="1"/>
    <col min="4868" max="4868" width="14" style="318" customWidth="1"/>
    <col min="4869" max="4869" width="11.7109375" style="318" customWidth="1"/>
    <col min="4870" max="4870" width="14.28515625" style="318" customWidth="1"/>
    <col min="4871" max="5120" width="11.42578125" style="318"/>
    <col min="5121" max="5121" width="5.7109375" style="318" customWidth="1"/>
    <col min="5122" max="5122" width="6.140625" style="318" bestFit="1" customWidth="1"/>
    <col min="5123" max="5123" width="118.7109375" style="318" customWidth="1"/>
    <col min="5124" max="5124" width="14" style="318" customWidth="1"/>
    <col min="5125" max="5125" width="11.7109375" style="318" customWidth="1"/>
    <col min="5126" max="5126" width="14.28515625" style="318" customWidth="1"/>
    <col min="5127" max="5376" width="11.42578125" style="318"/>
    <col min="5377" max="5377" width="5.7109375" style="318" customWidth="1"/>
    <col min="5378" max="5378" width="6.140625" style="318" bestFit="1" customWidth="1"/>
    <col min="5379" max="5379" width="118.7109375" style="318" customWidth="1"/>
    <col min="5380" max="5380" width="14" style="318" customWidth="1"/>
    <col min="5381" max="5381" width="11.7109375" style="318" customWidth="1"/>
    <col min="5382" max="5382" width="14.28515625" style="318" customWidth="1"/>
    <col min="5383" max="5632" width="11.42578125" style="318"/>
    <col min="5633" max="5633" width="5.7109375" style="318" customWidth="1"/>
    <col min="5634" max="5634" width="6.140625" style="318" bestFit="1" customWidth="1"/>
    <col min="5635" max="5635" width="118.7109375" style="318" customWidth="1"/>
    <col min="5636" max="5636" width="14" style="318" customWidth="1"/>
    <col min="5637" max="5637" width="11.7109375" style="318" customWidth="1"/>
    <col min="5638" max="5638" width="14.28515625" style="318" customWidth="1"/>
    <col min="5639" max="5888" width="11.42578125" style="318"/>
    <col min="5889" max="5889" width="5.7109375" style="318" customWidth="1"/>
    <col min="5890" max="5890" width="6.140625" style="318" bestFit="1" customWidth="1"/>
    <col min="5891" max="5891" width="118.7109375" style="318" customWidth="1"/>
    <col min="5892" max="5892" width="14" style="318" customWidth="1"/>
    <col min="5893" max="5893" width="11.7109375" style="318" customWidth="1"/>
    <col min="5894" max="5894" width="14.28515625" style="318" customWidth="1"/>
    <col min="5895" max="6144" width="11.42578125" style="318"/>
    <col min="6145" max="6145" width="5.7109375" style="318" customWidth="1"/>
    <col min="6146" max="6146" width="6.140625" style="318" bestFit="1" customWidth="1"/>
    <col min="6147" max="6147" width="118.7109375" style="318" customWidth="1"/>
    <col min="6148" max="6148" width="14" style="318" customWidth="1"/>
    <col min="6149" max="6149" width="11.7109375" style="318" customWidth="1"/>
    <col min="6150" max="6150" width="14.28515625" style="318" customWidth="1"/>
    <col min="6151" max="6400" width="11.42578125" style="318"/>
    <col min="6401" max="6401" width="5.7109375" style="318" customWidth="1"/>
    <col min="6402" max="6402" width="6.140625" style="318" bestFit="1" customWidth="1"/>
    <col min="6403" max="6403" width="118.7109375" style="318" customWidth="1"/>
    <col min="6404" max="6404" width="14" style="318" customWidth="1"/>
    <col min="6405" max="6405" width="11.7109375" style="318" customWidth="1"/>
    <col min="6406" max="6406" width="14.28515625" style="318" customWidth="1"/>
    <col min="6407" max="6656" width="11.42578125" style="318"/>
    <col min="6657" max="6657" width="5.7109375" style="318" customWidth="1"/>
    <col min="6658" max="6658" width="6.140625" style="318" bestFit="1" customWidth="1"/>
    <col min="6659" max="6659" width="118.7109375" style="318" customWidth="1"/>
    <col min="6660" max="6660" width="14" style="318" customWidth="1"/>
    <col min="6661" max="6661" width="11.7109375" style="318" customWidth="1"/>
    <col min="6662" max="6662" width="14.28515625" style="318" customWidth="1"/>
    <col min="6663" max="6912" width="11.42578125" style="318"/>
    <col min="6913" max="6913" width="5.7109375" style="318" customWidth="1"/>
    <col min="6914" max="6914" width="6.140625" style="318" bestFit="1" customWidth="1"/>
    <col min="6915" max="6915" width="118.7109375" style="318" customWidth="1"/>
    <col min="6916" max="6916" width="14" style="318" customWidth="1"/>
    <col min="6917" max="6917" width="11.7109375" style="318" customWidth="1"/>
    <col min="6918" max="6918" width="14.28515625" style="318" customWidth="1"/>
    <col min="6919" max="7168" width="11.42578125" style="318"/>
    <col min="7169" max="7169" width="5.7109375" style="318" customWidth="1"/>
    <col min="7170" max="7170" width="6.140625" style="318" bestFit="1" customWidth="1"/>
    <col min="7171" max="7171" width="118.7109375" style="318" customWidth="1"/>
    <col min="7172" max="7172" width="14" style="318" customWidth="1"/>
    <col min="7173" max="7173" width="11.7109375" style="318" customWidth="1"/>
    <col min="7174" max="7174" width="14.28515625" style="318" customWidth="1"/>
    <col min="7175" max="7424" width="11.42578125" style="318"/>
    <col min="7425" max="7425" width="5.7109375" style="318" customWidth="1"/>
    <col min="7426" max="7426" width="6.140625" style="318" bestFit="1" customWidth="1"/>
    <col min="7427" max="7427" width="118.7109375" style="318" customWidth="1"/>
    <col min="7428" max="7428" width="14" style="318" customWidth="1"/>
    <col min="7429" max="7429" width="11.7109375" style="318" customWidth="1"/>
    <col min="7430" max="7430" width="14.28515625" style="318" customWidth="1"/>
    <col min="7431" max="7680" width="11.42578125" style="318"/>
    <col min="7681" max="7681" width="5.7109375" style="318" customWidth="1"/>
    <col min="7682" max="7682" width="6.140625" style="318" bestFit="1" customWidth="1"/>
    <col min="7683" max="7683" width="118.7109375" style="318" customWidth="1"/>
    <col min="7684" max="7684" width="14" style="318" customWidth="1"/>
    <col min="7685" max="7685" width="11.7109375" style="318" customWidth="1"/>
    <col min="7686" max="7686" width="14.28515625" style="318" customWidth="1"/>
    <col min="7687" max="7936" width="11.42578125" style="318"/>
    <col min="7937" max="7937" width="5.7109375" style="318" customWidth="1"/>
    <col min="7938" max="7938" width="6.140625" style="318" bestFit="1" customWidth="1"/>
    <col min="7939" max="7939" width="118.7109375" style="318" customWidth="1"/>
    <col min="7940" max="7940" width="14" style="318" customWidth="1"/>
    <col min="7941" max="7941" width="11.7109375" style="318" customWidth="1"/>
    <col min="7942" max="7942" width="14.28515625" style="318" customWidth="1"/>
    <col min="7943" max="8192" width="11.42578125" style="318"/>
    <col min="8193" max="8193" width="5.7109375" style="318" customWidth="1"/>
    <col min="8194" max="8194" width="6.140625" style="318" bestFit="1" customWidth="1"/>
    <col min="8195" max="8195" width="118.7109375" style="318" customWidth="1"/>
    <col min="8196" max="8196" width="14" style="318" customWidth="1"/>
    <col min="8197" max="8197" width="11.7109375" style="318" customWidth="1"/>
    <col min="8198" max="8198" width="14.28515625" style="318" customWidth="1"/>
    <col min="8199" max="8448" width="11.42578125" style="318"/>
    <col min="8449" max="8449" width="5.7109375" style="318" customWidth="1"/>
    <col min="8450" max="8450" width="6.140625" style="318" bestFit="1" customWidth="1"/>
    <col min="8451" max="8451" width="118.7109375" style="318" customWidth="1"/>
    <col min="8452" max="8452" width="14" style="318" customWidth="1"/>
    <col min="8453" max="8453" width="11.7109375" style="318" customWidth="1"/>
    <col min="8454" max="8454" width="14.28515625" style="318" customWidth="1"/>
    <col min="8455" max="8704" width="11.42578125" style="318"/>
    <col min="8705" max="8705" width="5.7109375" style="318" customWidth="1"/>
    <col min="8706" max="8706" width="6.140625" style="318" bestFit="1" customWidth="1"/>
    <col min="8707" max="8707" width="118.7109375" style="318" customWidth="1"/>
    <col min="8708" max="8708" width="14" style="318" customWidth="1"/>
    <col min="8709" max="8709" width="11.7109375" style="318" customWidth="1"/>
    <col min="8710" max="8710" width="14.28515625" style="318" customWidth="1"/>
    <col min="8711" max="8960" width="11.42578125" style="318"/>
    <col min="8961" max="8961" width="5.7109375" style="318" customWidth="1"/>
    <col min="8962" max="8962" width="6.140625" style="318" bestFit="1" customWidth="1"/>
    <col min="8963" max="8963" width="118.7109375" style="318" customWidth="1"/>
    <col min="8964" max="8964" width="14" style="318" customWidth="1"/>
    <col min="8965" max="8965" width="11.7109375" style="318" customWidth="1"/>
    <col min="8966" max="8966" width="14.28515625" style="318" customWidth="1"/>
    <col min="8967" max="9216" width="11.42578125" style="318"/>
    <col min="9217" max="9217" width="5.7109375" style="318" customWidth="1"/>
    <col min="9218" max="9218" width="6.140625" style="318" bestFit="1" customWidth="1"/>
    <col min="9219" max="9219" width="118.7109375" style="318" customWidth="1"/>
    <col min="9220" max="9220" width="14" style="318" customWidth="1"/>
    <col min="9221" max="9221" width="11.7109375" style="318" customWidth="1"/>
    <col min="9222" max="9222" width="14.28515625" style="318" customWidth="1"/>
    <col min="9223" max="9472" width="11.42578125" style="318"/>
    <col min="9473" max="9473" width="5.7109375" style="318" customWidth="1"/>
    <col min="9474" max="9474" width="6.140625" style="318" bestFit="1" customWidth="1"/>
    <col min="9475" max="9475" width="118.7109375" style="318" customWidth="1"/>
    <col min="9476" max="9476" width="14" style="318" customWidth="1"/>
    <col min="9477" max="9477" width="11.7109375" style="318" customWidth="1"/>
    <col min="9478" max="9478" width="14.28515625" style="318" customWidth="1"/>
    <col min="9479" max="9728" width="11.42578125" style="318"/>
    <col min="9729" max="9729" width="5.7109375" style="318" customWidth="1"/>
    <col min="9730" max="9730" width="6.140625" style="318" bestFit="1" customWidth="1"/>
    <col min="9731" max="9731" width="118.7109375" style="318" customWidth="1"/>
    <col min="9732" max="9732" width="14" style="318" customWidth="1"/>
    <col min="9733" max="9733" width="11.7109375" style="318" customWidth="1"/>
    <col min="9734" max="9734" width="14.28515625" style="318" customWidth="1"/>
    <col min="9735" max="9984" width="11.42578125" style="318"/>
    <col min="9985" max="9985" width="5.7109375" style="318" customWidth="1"/>
    <col min="9986" max="9986" width="6.140625" style="318" bestFit="1" customWidth="1"/>
    <col min="9987" max="9987" width="118.7109375" style="318" customWidth="1"/>
    <col min="9988" max="9988" width="14" style="318" customWidth="1"/>
    <col min="9989" max="9989" width="11.7109375" style="318" customWidth="1"/>
    <col min="9990" max="9990" width="14.28515625" style="318" customWidth="1"/>
    <col min="9991" max="10240" width="11.42578125" style="318"/>
    <col min="10241" max="10241" width="5.7109375" style="318" customWidth="1"/>
    <col min="10242" max="10242" width="6.140625" style="318" bestFit="1" customWidth="1"/>
    <col min="10243" max="10243" width="118.7109375" style="318" customWidth="1"/>
    <col min="10244" max="10244" width="14" style="318" customWidth="1"/>
    <col min="10245" max="10245" width="11.7109375" style="318" customWidth="1"/>
    <col min="10246" max="10246" width="14.28515625" style="318" customWidth="1"/>
    <col min="10247" max="10496" width="11.42578125" style="318"/>
    <col min="10497" max="10497" width="5.7109375" style="318" customWidth="1"/>
    <col min="10498" max="10498" width="6.140625" style="318" bestFit="1" customWidth="1"/>
    <col min="10499" max="10499" width="118.7109375" style="318" customWidth="1"/>
    <col min="10500" max="10500" width="14" style="318" customWidth="1"/>
    <col min="10501" max="10501" width="11.7109375" style="318" customWidth="1"/>
    <col min="10502" max="10502" width="14.28515625" style="318" customWidth="1"/>
    <col min="10503" max="10752" width="11.42578125" style="318"/>
    <col min="10753" max="10753" width="5.7109375" style="318" customWidth="1"/>
    <col min="10754" max="10754" width="6.140625" style="318" bestFit="1" customWidth="1"/>
    <col min="10755" max="10755" width="118.7109375" style="318" customWidth="1"/>
    <col min="10756" max="10756" width="14" style="318" customWidth="1"/>
    <col min="10757" max="10757" width="11.7109375" style="318" customWidth="1"/>
    <col min="10758" max="10758" width="14.28515625" style="318" customWidth="1"/>
    <col min="10759" max="11008" width="11.42578125" style="318"/>
    <col min="11009" max="11009" width="5.7109375" style="318" customWidth="1"/>
    <col min="11010" max="11010" width="6.140625" style="318" bestFit="1" customWidth="1"/>
    <col min="11011" max="11011" width="118.7109375" style="318" customWidth="1"/>
    <col min="11012" max="11012" width="14" style="318" customWidth="1"/>
    <col min="11013" max="11013" width="11.7109375" style="318" customWidth="1"/>
    <col min="11014" max="11014" width="14.28515625" style="318" customWidth="1"/>
    <col min="11015" max="11264" width="11.42578125" style="318"/>
    <col min="11265" max="11265" width="5.7109375" style="318" customWidth="1"/>
    <col min="11266" max="11266" width="6.140625" style="318" bestFit="1" customWidth="1"/>
    <col min="11267" max="11267" width="118.7109375" style="318" customWidth="1"/>
    <col min="11268" max="11268" width="14" style="318" customWidth="1"/>
    <col min="11269" max="11269" width="11.7109375" style="318" customWidth="1"/>
    <col min="11270" max="11270" width="14.28515625" style="318" customWidth="1"/>
    <col min="11271" max="11520" width="11.42578125" style="318"/>
    <col min="11521" max="11521" width="5.7109375" style="318" customWidth="1"/>
    <col min="11522" max="11522" width="6.140625" style="318" bestFit="1" customWidth="1"/>
    <col min="11523" max="11523" width="118.7109375" style="318" customWidth="1"/>
    <col min="11524" max="11524" width="14" style="318" customWidth="1"/>
    <col min="11525" max="11525" width="11.7109375" style="318" customWidth="1"/>
    <col min="11526" max="11526" width="14.28515625" style="318" customWidth="1"/>
    <col min="11527" max="11776" width="11.42578125" style="318"/>
    <col min="11777" max="11777" width="5.7109375" style="318" customWidth="1"/>
    <col min="11778" max="11778" width="6.140625" style="318" bestFit="1" customWidth="1"/>
    <col min="11779" max="11779" width="118.7109375" style="318" customWidth="1"/>
    <col min="11780" max="11780" width="14" style="318" customWidth="1"/>
    <col min="11781" max="11781" width="11.7109375" style="318" customWidth="1"/>
    <col min="11782" max="11782" width="14.28515625" style="318" customWidth="1"/>
    <col min="11783" max="12032" width="11.42578125" style="318"/>
    <col min="12033" max="12033" width="5.7109375" style="318" customWidth="1"/>
    <col min="12034" max="12034" width="6.140625" style="318" bestFit="1" customWidth="1"/>
    <col min="12035" max="12035" width="118.7109375" style="318" customWidth="1"/>
    <col min="12036" max="12036" width="14" style="318" customWidth="1"/>
    <col min="12037" max="12037" width="11.7109375" style="318" customWidth="1"/>
    <col min="12038" max="12038" width="14.28515625" style="318" customWidth="1"/>
    <col min="12039" max="12288" width="11.42578125" style="318"/>
    <col min="12289" max="12289" width="5.7109375" style="318" customWidth="1"/>
    <col min="12290" max="12290" width="6.140625" style="318" bestFit="1" customWidth="1"/>
    <col min="12291" max="12291" width="118.7109375" style="318" customWidth="1"/>
    <col min="12292" max="12292" width="14" style="318" customWidth="1"/>
    <col min="12293" max="12293" width="11.7109375" style="318" customWidth="1"/>
    <col min="12294" max="12294" width="14.28515625" style="318" customWidth="1"/>
    <col min="12295" max="12544" width="11.42578125" style="318"/>
    <col min="12545" max="12545" width="5.7109375" style="318" customWidth="1"/>
    <col min="12546" max="12546" width="6.140625" style="318" bestFit="1" customWidth="1"/>
    <col min="12547" max="12547" width="118.7109375" style="318" customWidth="1"/>
    <col min="12548" max="12548" width="14" style="318" customWidth="1"/>
    <col min="12549" max="12549" width="11.7109375" style="318" customWidth="1"/>
    <col min="12550" max="12550" width="14.28515625" style="318" customWidth="1"/>
    <col min="12551" max="12800" width="11.42578125" style="318"/>
    <col min="12801" max="12801" width="5.7109375" style="318" customWidth="1"/>
    <col min="12802" max="12802" width="6.140625" style="318" bestFit="1" customWidth="1"/>
    <col min="12803" max="12803" width="118.7109375" style="318" customWidth="1"/>
    <col min="12804" max="12804" width="14" style="318" customWidth="1"/>
    <col min="12805" max="12805" width="11.7109375" style="318" customWidth="1"/>
    <col min="12806" max="12806" width="14.28515625" style="318" customWidth="1"/>
    <col min="12807" max="13056" width="11.42578125" style="318"/>
    <col min="13057" max="13057" width="5.7109375" style="318" customWidth="1"/>
    <col min="13058" max="13058" width="6.140625" style="318" bestFit="1" customWidth="1"/>
    <col min="13059" max="13059" width="118.7109375" style="318" customWidth="1"/>
    <col min="13060" max="13060" width="14" style="318" customWidth="1"/>
    <col min="13061" max="13061" width="11.7109375" style="318" customWidth="1"/>
    <col min="13062" max="13062" width="14.28515625" style="318" customWidth="1"/>
    <col min="13063" max="13312" width="11.42578125" style="318"/>
    <col min="13313" max="13313" width="5.7109375" style="318" customWidth="1"/>
    <col min="13314" max="13314" width="6.140625" style="318" bestFit="1" customWidth="1"/>
    <col min="13315" max="13315" width="118.7109375" style="318" customWidth="1"/>
    <col min="13316" max="13316" width="14" style="318" customWidth="1"/>
    <col min="13317" max="13317" width="11.7109375" style="318" customWidth="1"/>
    <col min="13318" max="13318" width="14.28515625" style="318" customWidth="1"/>
    <col min="13319" max="13568" width="11.42578125" style="318"/>
    <col min="13569" max="13569" width="5.7109375" style="318" customWidth="1"/>
    <col min="13570" max="13570" width="6.140625" style="318" bestFit="1" customWidth="1"/>
    <col min="13571" max="13571" width="118.7109375" style="318" customWidth="1"/>
    <col min="13572" max="13572" width="14" style="318" customWidth="1"/>
    <col min="13573" max="13573" width="11.7109375" style="318" customWidth="1"/>
    <col min="13574" max="13574" width="14.28515625" style="318" customWidth="1"/>
    <col min="13575" max="13824" width="11.42578125" style="318"/>
    <col min="13825" max="13825" width="5.7109375" style="318" customWidth="1"/>
    <col min="13826" max="13826" width="6.140625" style="318" bestFit="1" customWidth="1"/>
    <col min="13827" max="13827" width="118.7109375" style="318" customWidth="1"/>
    <col min="13828" max="13828" width="14" style="318" customWidth="1"/>
    <col min="13829" max="13829" width="11.7109375" style="318" customWidth="1"/>
    <col min="13830" max="13830" width="14.28515625" style="318" customWidth="1"/>
    <col min="13831" max="14080" width="11.42578125" style="318"/>
    <col min="14081" max="14081" width="5.7109375" style="318" customWidth="1"/>
    <col min="14082" max="14082" width="6.140625" style="318" bestFit="1" customWidth="1"/>
    <col min="14083" max="14083" width="118.7109375" style="318" customWidth="1"/>
    <col min="14084" max="14084" width="14" style="318" customWidth="1"/>
    <col min="14085" max="14085" width="11.7109375" style="318" customWidth="1"/>
    <col min="14086" max="14086" width="14.28515625" style="318" customWidth="1"/>
    <col min="14087" max="14336" width="11.42578125" style="318"/>
    <col min="14337" max="14337" width="5.7109375" style="318" customWidth="1"/>
    <col min="14338" max="14338" width="6.140625" style="318" bestFit="1" customWidth="1"/>
    <col min="14339" max="14339" width="118.7109375" style="318" customWidth="1"/>
    <col min="14340" max="14340" width="14" style="318" customWidth="1"/>
    <col min="14341" max="14341" width="11.7109375" style="318" customWidth="1"/>
    <col min="14342" max="14342" width="14.28515625" style="318" customWidth="1"/>
    <col min="14343" max="14592" width="11.42578125" style="318"/>
    <col min="14593" max="14593" width="5.7109375" style="318" customWidth="1"/>
    <col min="14594" max="14594" width="6.140625" style="318" bestFit="1" customWidth="1"/>
    <col min="14595" max="14595" width="118.7109375" style="318" customWidth="1"/>
    <col min="14596" max="14596" width="14" style="318" customWidth="1"/>
    <col min="14597" max="14597" width="11.7109375" style="318" customWidth="1"/>
    <col min="14598" max="14598" width="14.28515625" style="318" customWidth="1"/>
    <col min="14599" max="14848" width="11.42578125" style="318"/>
    <col min="14849" max="14849" width="5.7109375" style="318" customWidth="1"/>
    <col min="14850" max="14850" width="6.140625" style="318" bestFit="1" customWidth="1"/>
    <col min="14851" max="14851" width="118.7109375" style="318" customWidth="1"/>
    <col min="14852" max="14852" width="14" style="318" customWidth="1"/>
    <col min="14853" max="14853" width="11.7109375" style="318" customWidth="1"/>
    <col min="14854" max="14854" width="14.28515625" style="318" customWidth="1"/>
    <col min="14855" max="15104" width="11.42578125" style="318"/>
    <col min="15105" max="15105" width="5.7109375" style="318" customWidth="1"/>
    <col min="15106" max="15106" width="6.140625" style="318" bestFit="1" customWidth="1"/>
    <col min="15107" max="15107" width="118.7109375" style="318" customWidth="1"/>
    <col min="15108" max="15108" width="14" style="318" customWidth="1"/>
    <col min="15109" max="15109" width="11.7109375" style="318" customWidth="1"/>
    <col min="15110" max="15110" width="14.28515625" style="318" customWidth="1"/>
    <col min="15111" max="15360" width="11.42578125" style="318"/>
    <col min="15361" max="15361" width="5.7109375" style="318" customWidth="1"/>
    <col min="15362" max="15362" width="6.140625" style="318" bestFit="1" customWidth="1"/>
    <col min="15363" max="15363" width="118.7109375" style="318" customWidth="1"/>
    <col min="15364" max="15364" width="14" style="318" customWidth="1"/>
    <col min="15365" max="15365" width="11.7109375" style="318" customWidth="1"/>
    <col min="15366" max="15366" width="14.28515625" style="318" customWidth="1"/>
    <col min="15367" max="15616" width="11.42578125" style="318"/>
    <col min="15617" max="15617" width="5.7109375" style="318" customWidth="1"/>
    <col min="15618" max="15618" width="6.140625" style="318" bestFit="1" customWidth="1"/>
    <col min="15619" max="15619" width="118.7109375" style="318" customWidth="1"/>
    <col min="15620" max="15620" width="14" style="318" customWidth="1"/>
    <col min="15621" max="15621" width="11.7109375" style="318" customWidth="1"/>
    <col min="15622" max="15622" width="14.28515625" style="318" customWidth="1"/>
    <col min="15623" max="15872" width="11.42578125" style="318"/>
    <col min="15873" max="15873" width="5.7109375" style="318" customWidth="1"/>
    <col min="15874" max="15874" width="6.140625" style="318" bestFit="1" customWidth="1"/>
    <col min="15875" max="15875" width="118.7109375" style="318" customWidth="1"/>
    <col min="15876" max="15876" width="14" style="318" customWidth="1"/>
    <col min="15877" max="15877" width="11.7109375" style="318" customWidth="1"/>
    <col min="15878" max="15878" width="14.28515625" style="318" customWidth="1"/>
    <col min="15879" max="16128" width="11.42578125" style="318"/>
    <col min="16129" max="16129" width="5.7109375" style="318" customWidth="1"/>
    <col min="16130" max="16130" width="6.140625" style="318" bestFit="1" customWidth="1"/>
    <col min="16131" max="16131" width="118.7109375" style="318" customWidth="1"/>
    <col min="16132" max="16132" width="14" style="318" customWidth="1"/>
    <col min="16133" max="16133" width="11.7109375" style="318" customWidth="1"/>
    <col min="16134" max="16134" width="14.28515625" style="318" customWidth="1"/>
    <col min="16135" max="16384" width="11.42578125" style="318"/>
  </cols>
  <sheetData>
    <row r="1" spans="1:8" s="329" customFormat="1" ht="14.25" x14ac:dyDescent="0.25">
      <c r="C1" s="330" t="s">
        <v>18627</v>
      </c>
    </row>
    <row r="2" spans="1:8" s="329" customFormat="1" ht="18" x14ac:dyDescent="0.25">
      <c r="A2" s="331"/>
      <c r="C2" s="330" t="s">
        <v>18628</v>
      </c>
      <c r="E2" s="332"/>
      <c r="F2" s="332"/>
      <c r="G2" s="332"/>
    </row>
    <row r="3" spans="1:8" s="329" customFormat="1" x14ac:dyDescent="0.25">
      <c r="A3" s="11"/>
      <c r="C3" s="333" t="s">
        <v>18629</v>
      </c>
      <c r="E3" s="334"/>
      <c r="F3" s="334"/>
      <c r="G3" s="334"/>
    </row>
    <row r="4" spans="1:8" s="329" customFormat="1" ht="14.25" x14ac:dyDescent="0.25">
      <c r="C4" s="330" t="s">
        <v>18630</v>
      </c>
      <c r="E4" s="332"/>
      <c r="F4" s="332"/>
      <c r="G4" s="332"/>
    </row>
    <row r="5" spans="1:8" s="329" customFormat="1" x14ac:dyDescent="0.25">
      <c r="A5" s="11"/>
      <c r="C5" s="335" t="s">
        <v>18631</v>
      </c>
      <c r="E5" s="336"/>
      <c r="F5" s="336"/>
      <c r="G5" s="332"/>
    </row>
    <row r="6" spans="1:8" s="329" customFormat="1" ht="14.25" x14ac:dyDescent="0.25">
      <c r="C6" s="337" t="s">
        <v>18632</v>
      </c>
    </row>
    <row r="9" spans="1:8" s="338" customFormat="1" ht="16.5" thickBot="1" x14ac:dyDescent="0.3">
      <c r="A9" s="318"/>
      <c r="B9" s="489" t="s">
        <v>18559</v>
      </c>
      <c r="C9" s="489"/>
      <c r="D9" s="489"/>
      <c r="E9" s="318"/>
      <c r="F9" s="489" t="s">
        <v>18559</v>
      </c>
      <c r="G9" s="489"/>
      <c r="H9" s="489"/>
    </row>
    <row r="10" spans="1:8" ht="121.15" customHeight="1" thickBot="1" x14ac:dyDescent="0.3">
      <c r="A10" s="1"/>
      <c r="B10" s="309">
        <v>1</v>
      </c>
      <c r="C10" s="310" t="s">
        <v>18560</v>
      </c>
      <c r="D10" s="311"/>
      <c r="E10" s="1"/>
      <c r="F10" s="309">
        <v>1</v>
      </c>
      <c r="G10" s="310" t="s">
        <v>18633</v>
      </c>
      <c r="H10" s="311"/>
    </row>
    <row r="11" spans="1:8" x14ac:dyDescent="0.25">
      <c r="A11" s="1"/>
      <c r="B11" s="273"/>
      <c r="C11" s="312"/>
      <c r="D11" s="1"/>
      <c r="E11" s="1"/>
      <c r="F11" s="1"/>
      <c r="G11" s="339"/>
    </row>
    <row r="12" spans="1:8" x14ac:dyDescent="0.25">
      <c r="A12" s="1"/>
      <c r="B12" s="273"/>
      <c r="C12" s="312"/>
      <c r="D12" s="1"/>
      <c r="E12" s="1"/>
      <c r="F12" s="1"/>
      <c r="G12" s="339"/>
    </row>
    <row r="13" spans="1:8" ht="16.5" thickBot="1" x14ac:dyDescent="0.3">
      <c r="A13" s="338"/>
      <c r="B13" s="489" t="s">
        <v>18561</v>
      </c>
      <c r="C13" s="489"/>
      <c r="D13" s="489"/>
      <c r="E13" s="490"/>
      <c r="F13" s="490"/>
    </row>
    <row r="14" spans="1:8" ht="57" thickBot="1" x14ac:dyDescent="0.3">
      <c r="A14" s="340"/>
      <c r="B14" s="313">
        <v>1</v>
      </c>
      <c r="C14" s="314" t="s">
        <v>18562</v>
      </c>
      <c r="D14" s="315" t="s">
        <v>10151</v>
      </c>
      <c r="E14" s="341"/>
      <c r="F14" s="342"/>
    </row>
    <row r="15" spans="1:8" x14ac:dyDescent="0.25">
      <c r="A15" s="343"/>
      <c r="B15" s="344"/>
      <c r="C15" s="344"/>
      <c r="D15" s="316"/>
      <c r="E15" s="316"/>
      <c r="F15" s="316"/>
    </row>
    <row r="16" spans="1:8" ht="16.5" thickBot="1" x14ac:dyDescent="0.3">
      <c r="A16" s="345"/>
      <c r="B16" s="489" t="s">
        <v>18563</v>
      </c>
      <c r="C16" s="489"/>
      <c r="D16" s="489"/>
      <c r="E16" s="346"/>
      <c r="F16" s="346"/>
    </row>
    <row r="17" spans="1:6" ht="70.900000000000006" customHeight="1" thickBot="1" x14ac:dyDescent="0.3">
      <c r="A17" s="340"/>
      <c r="B17" s="313">
        <v>1</v>
      </c>
      <c r="C17" s="317" t="s">
        <v>18564</v>
      </c>
      <c r="D17" s="315" t="s">
        <v>10151</v>
      </c>
      <c r="E17" s="346"/>
      <c r="F17" s="346"/>
    </row>
    <row r="18" spans="1:6" x14ac:dyDescent="0.25">
      <c r="A18" s="343"/>
      <c r="B18" s="344"/>
      <c r="C18" s="344"/>
      <c r="D18" s="316"/>
    </row>
    <row r="19" spans="1:6" ht="16.5" thickBot="1" x14ac:dyDescent="0.3">
      <c r="A19" s="345"/>
      <c r="B19" s="489" t="s">
        <v>18565</v>
      </c>
      <c r="C19" s="489"/>
      <c r="D19" s="489"/>
    </row>
    <row r="20" spans="1:6" ht="46.9" customHeight="1" thickBot="1" x14ac:dyDescent="0.3">
      <c r="A20" s="340"/>
      <c r="B20" s="313">
        <v>1</v>
      </c>
      <c r="C20" s="314" t="s">
        <v>18566</v>
      </c>
      <c r="D20" s="315" t="s">
        <v>10151</v>
      </c>
    </row>
    <row r="22" spans="1:6" ht="16.5" thickBot="1" x14ac:dyDescent="0.3">
      <c r="B22" s="489" t="s">
        <v>18567</v>
      </c>
      <c r="C22" s="489"/>
      <c r="D22" s="489"/>
    </row>
    <row r="23" spans="1:6" ht="98.45" customHeight="1" thickBot="1" x14ac:dyDescent="0.3">
      <c r="B23" s="313">
        <v>1</v>
      </c>
      <c r="C23" s="319" t="s">
        <v>18568</v>
      </c>
      <c r="D23" s="315" t="s">
        <v>10151</v>
      </c>
    </row>
    <row r="25" spans="1:6" ht="15.75" thickBot="1" x14ac:dyDescent="0.3"/>
    <row r="26" spans="1:6" ht="39" customHeight="1" thickBot="1" x14ac:dyDescent="0.3">
      <c r="B26" s="320">
        <v>1</v>
      </c>
      <c r="C26" s="321" t="s">
        <v>18569</v>
      </c>
      <c r="D26" s="322"/>
    </row>
    <row r="27" spans="1:6" x14ac:dyDescent="0.25">
      <c r="E27" s="347" t="s">
        <v>10176</v>
      </c>
    </row>
    <row r="28" spans="1:6" ht="16.5" thickBot="1" x14ac:dyDescent="0.3">
      <c r="B28" s="489" t="s">
        <v>18570</v>
      </c>
      <c r="C28" s="489"/>
      <c r="D28" s="489"/>
      <c r="F28" s="348"/>
    </row>
    <row r="29" spans="1:6" ht="45.75" thickBot="1" x14ac:dyDescent="0.3">
      <c r="B29" s="320">
        <v>1</v>
      </c>
      <c r="C29" s="321" t="s">
        <v>18571</v>
      </c>
      <c r="D29" s="322"/>
    </row>
    <row r="31" spans="1:6" ht="16.5" thickBot="1" x14ac:dyDescent="0.3">
      <c r="B31" s="489" t="s">
        <v>18572</v>
      </c>
      <c r="C31" s="489"/>
      <c r="D31" s="489"/>
    </row>
    <row r="32" spans="1:6" ht="15.75" thickBot="1" x14ac:dyDescent="0.3">
      <c r="B32" s="320">
        <v>1</v>
      </c>
      <c r="C32" s="321" t="s">
        <v>18573</v>
      </c>
      <c r="D32" s="322"/>
    </row>
    <row r="34" spans="2:4" ht="16.5" thickBot="1" x14ac:dyDescent="0.3">
      <c r="B34" s="489" t="s">
        <v>18574</v>
      </c>
      <c r="C34" s="489"/>
      <c r="D34" s="489"/>
    </row>
    <row r="35" spans="2:4" ht="45" customHeight="1" thickBot="1" x14ac:dyDescent="0.3">
      <c r="B35" s="320">
        <v>1</v>
      </c>
      <c r="C35" s="323" t="s">
        <v>18575</v>
      </c>
      <c r="D35" s="322"/>
    </row>
    <row r="37" spans="2:4" ht="16.5" thickBot="1" x14ac:dyDescent="0.3">
      <c r="B37" s="489" t="s">
        <v>18576</v>
      </c>
      <c r="C37" s="489"/>
      <c r="D37" s="489"/>
    </row>
    <row r="38" spans="2:4" ht="57" thickBot="1" x14ac:dyDescent="0.3">
      <c r="B38" s="309">
        <v>1</v>
      </c>
      <c r="C38" s="310" t="s">
        <v>18577</v>
      </c>
      <c r="D38" s="311"/>
    </row>
    <row r="40" spans="2:4" ht="16.5" thickBot="1" x14ac:dyDescent="0.3">
      <c r="B40" s="489" t="s">
        <v>18578</v>
      </c>
      <c r="C40" s="489"/>
      <c r="D40" s="489"/>
    </row>
    <row r="41" spans="2:4" ht="124.5" thickBot="1" x14ac:dyDescent="0.3">
      <c r="B41" s="309">
        <v>1</v>
      </c>
      <c r="C41" s="310" t="s">
        <v>18579</v>
      </c>
      <c r="D41" s="311"/>
    </row>
    <row r="44" spans="2:4" ht="16.5" thickBot="1" x14ac:dyDescent="0.3">
      <c r="B44" s="489" t="s">
        <v>18580</v>
      </c>
      <c r="C44" s="489"/>
      <c r="D44" s="489"/>
    </row>
    <row r="45" spans="2:4" ht="45.75" thickBot="1" x14ac:dyDescent="0.3">
      <c r="B45" s="309">
        <v>1</v>
      </c>
      <c r="C45" s="310" t="s">
        <v>18581</v>
      </c>
      <c r="D45" s="311"/>
    </row>
    <row r="46" spans="2:4" ht="56.45" customHeight="1" thickBot="1" x14ac:dyDescent="0.3">
      <c r="B46" s="309">
        <v>1</v>
      </c>
      <c r="C46" s="310" t="s">
        <v>18582</v>
      </c>
      <c r="D46" s="311"/>
    </row>
    <row r="49" spans="2:6" ht="16.5" thickBot="1" x14ac:dyDescent="0.3">
      <c r="B49" s="489" t="s">
        <v>18583</v>
      </c>
      <c r="C49" s="489"/>
      <c r="D49" s="489"/>
    </row>
    <row r="50" spans="2:6" ht="23.25" thickBot="1" x14ac:dyDescent="0.3">
      <c r="B50" s="309">
        <v>1</v>
      </c>
      <c r="C50" s="310" t="s">
        <v>18584</v>
      </c>
      <c r="D50" s="311"/>
    </row>
    <row r="52" spans="2:6" ht="16.5" thickBot="1" x14ac:dyDescent="0.3">
      <c r="B52" s="489" t="s">
        <v>18585</v>
      </c>
      <c r="C52" s="489"/>
      <c r="D52" s="489"/>
    </row>
    <row r="53" spans="2:6" ht="34.5" thickBot="1" x14ac:dyDescent="0.3">
      <c r="B53" s="309">
        <v>1</v>
      </c>
      <c r="C53" s="310" t="s">
        <v>18586</v>
      </c>
      <c r="D53" s="311"/>
    </row>
    <row r="55" spans="2:6" ht="16.5" thickBot="1" x14ac:dyDescent="0.3">
      <c r="B55" s="489" t="s">
        <v>18587</v>
      </c>
      <c r="C55" s="489"/>
      <c r="D55" s="489"/>
    </row>
    <row r="56" spans="2:6" ht="34.5" thickBot="1" x14ac:dyDescent="0.3">
      <c r="B56" s="309">
        <v>1</v>
      </c>
      <c r="C56" s="310" t="s">
        <v>18588</v>
      </c>
      <c r="D56" s="311"/>
    </row>
    <row r="58" spans="2:6" ht="16.5" thickBot="1" x14ac:dyDescent="0.3">
      <c r="B58" s="489" t="s">
        <v>18589</v>
      </c>
      <c r="C58" s="489"/>
      <c r="D58" s="489"/>
    </row>
    <row r="59" spans="2:6" ht="34.5" thickBot="1" x14ac:dyDescent="0.3">
      <c r="B59" s="309">
        <v>1</v>
      </c>
      <c r="C59" s="310" t="s">
        <v>18590</v>
      </c>
      <c r="D59" s="311"/>
    </row>
    <row r="62" spans="2:6" ht="16.5" thickBot="1" x14ac:dyDescent="0.3">
      <c r="B62" s="489" t="s">
        <v>18591</v>
      </c>
      <c r="C62" s="489"/>
      <c r="D62" s="489"/>
    </row>
    <row r="63" spans="2:6" ht="34.5" thickBot="1" x14ac:dyDescent="0.3">
      <c r="B63" s="309">
        <v>1</v>
      </c>
      <c r="C63" s="310" t="s">
        <v>18592</v>
      </c>
      <c r="D63" s="311"/>
      <c r="F63" s="318" t="s">
        <v>18636</v>
      </c>
    </row>
    <row r="65" spans="2:6" ht="16.5" thickBot="1" x14ac:dyDescent="0.3">
      <c r="B65" s="489" t="s">
        <v>18591</v>
      </c>
      <c r="C65" s="489"/>
      <c r="D65" s="489"/>
    </row>
    <row r="66" spans="2:6" ht="68.25" thickBot="1" x14ac:dyDescent="0.3">
      <c r="B66" s="309">
        <v>1</v>
      </c>
      <c r="C66" s="310" t="s">
        <v>18593</v>
      </c>
      <c r="D66" s="311"/>
      <c r="E66" s="318" t="s">
        <v>18634</v>
      </c>
    </row>
    <row r="68" spans="2:6" ht="16.5" thickBot="1" x14ac:dyDescent="0.3">
      <c r="B68" s="489" t="s">
        <v>18591</v>
      </c>
      <c r="C68" s="489"/>
      <c r="D68" s="489"/>
    </row>
    <row r="69" spans="2:6" ht="34.5" thickBot="1" x14ac:dyDescent="0.3">
      <c r="B69" s="309">
        <v>1</v>
      </c>
      <c r="C69" s="310" t="s">
        <v>18594</v>
      </c>
      <c r="D69" s="311"/>
      <c r="E69" s="318" t="s">
        <v>18635</v>
      </c>
    </row>
    <row r="70" spans="2:6" ht="15.75" thickBot="1" x14ac:dyDescent="0.3"/>
    <row r="71" spans="2:6" ht="34.5" thickBot="1" x14ac:dyDescent="0.3">
      <c r="B71" s="309">
        <v>1</v>
      </c>
      <c r="C71" s="310" t="s">
        <v>18595</v>
      </c>
      <c r="D71" s="311" t="s">
        <v>18596</v>
      </c>
      <c r="E71" s="318" t="s">
        <v>18635</v>
      </c>
      <c r="F71" s="318" t="s">
        <v>18637</v>
      </c>
    </row>
    <row r="75" spans="2:6" ht="16.5" thickBot="1" x14ac:dyDescent="0.3">
      <c r="B75" s="489" t="s">
        <v>18597</v>
      </c>
      <c r="C75" s="489"/>
      <c r="D75" s="489"/>
    </row>
    <row r="76" spans="2:6" ht="34.5" thickBot="1" x14ac:dyDescent="0.3">
      <c r="B76" s="309">
        <v>1</v>
      </c>
      <c r="C76" s="310" t="s">
        <v>18598</v>
      </c>
      <c r="D76" s="311"/>
    </row>
    <row r="78" spans="2:6" ht="16.5" thickBot="1" x14ac:dyDescent="0.3">
      <c r="B78" s="489" t="s">
        <v>18599</v>
      </c>
      <c r="C78" s="489"/>
      <c r="D78" s="489"/>
    </row>
    <row r="79" spans="2:6" ht="45.75" thickBot="1" x14ac:dyDescent="0.3">
      <c r="B79" s="309">
        <v>1</v>
      </c>
      <c r="C79" s="310" t="s">
        <v>18600</v>
      </c>
      <c r="D79" s="311"/>
    </row>
    <row r="81" spans="2:6" ht="16.5" thickBot="1" x14ac:dyDescent="0.3">
      <c r="B81" s="489" t="s">
        <v>18601</v>
      </c>
      <c r="C81" s="489"/>
      <c r="D81" s="489"/>
    </row>
    <row r="82" spans="2:6" ht="34.5" thickBot="1" x14ac:dyDescent="0.3">
      <c r="B82" s="309">
        <v>1</v>
      </c>
      <c r="C82" s="310" t="s">
        <v>18602</v>
      </c>
      <c r="D82" s="311"/>
    </row>
    <row r="84" spans="2:6" ht="16.5" thickBot="1" x14ac:dyDescent="0.3">
      <c r="B84" s="489" t="s">
        <v>18603</v>
      </c>
      <c r="C84" s="489"/>
      <c r="D84" s="489"/>
    </row>
    <row r="85" spans="2:6" ht="34.5" thickBot="1" x14ac:dyDescent="0.3">
      <c r="B85" s="309">
        <v>1</v>
      </c>
      <c r="C85" s="310" t="s">
        <v>18604</v>
      </c>
      <c r="D85" s="311"/>
      <c r="F85" s="242" t="s">
        <v>18641</v>
      </c>
    </row>
    <row r="86" spans="2:6" ht="16.5" thickBot="1" x14ac:dyDescent="0.3">
      <c r="B86" s="489" t="s">
        <v>18643</v>
      </c>
      <c r="C86" s="489"/>
      <c r="D86" s="489"/>
      <c r="F86" s="242"/>
    </row>
    <row r="87" spans="2:6" ht="34.5" thickBot="1" x14ac:dyDescent="0.3">
      <c r="B87" s="309">
        <v>1</v>
      </c>
      <c r="C87" s="310" t="s">
        <v>18644</v>
      </c>
      <c r="D87" s="311"/>
      <c r="F87" s="242" t="s">
        <v>18645</v>
      </c>
    </row>
    <row r="88" spans="2:6" x14ac:dyDescent="0.25">
      <c r="F88" s="242"/>
    </row>
    <row r="89" spans="2:6" ht="16.5" thickBot="1" x14ac:dyDescent="0.3">
      <c r="B89" s="489" t="s">
        <v>18605</v>
      </c>
      <c r="C89" s="489"/>
      <c r="D89" s="489"/>
      <c r="F89" s="242"/>
    </row>
    <row r="90" spans="2:6" ht="34.5" thickBot="1" x14ac:dyDescent="0.3">
      <c r="B90" s="309">
        <v>1</v>
      </c>
      <c r="C90" s="310" t="s">
        <v>18606</v>
      </c>
      <c r="D90" s="311"/>
      <c r="F90" s="242" t="s">
        <v>18642</v>
      </c>
    </row>
    <row r="91" spans="2:6" x14ac:dyDescent="0.25">
      <c r="B91" s="273"/>
      <c r="C91" s="312"/>
      <c r="D91" s="1"/>
      <c r="F91" s="242"/>
    </row>
    <row r="92" spans="2:6" x14ac:dyDescent="0.25">
      <c r="B92" s="273"/>
      <c r="C92" s="312"/>
      <c r="D92" s="1"/>
      <c r="F92" s="242"/>
    </row>
    <row r="93" spans="2:6" ht="16.5" thickBot="1" x14ac:dyDescent="0.3">
      <c r="B93" s="489" t="s">
        <v>18607</v>
      </c>
      <c r="C93" s="489"/>
      <c r="D93" s="489"/>
      <c r="F93" s="242"/>
    </row>
    <row r="94" spans="2:6" ht="34.5" thickBot="1" x14ac:dyDescent="0.3">
      <c r="B94" s="309">
        <v>1</v>
      </c>
      <c r="C94" s="310" t="s">
        <v>18608</v>
      </c>
      <c r="D94" s="311"/>
      <c r="F94" s="242" t="s">
        <v>18640</v>
      </c>
    </row>
    <row r="95" spans="2:6" x14ac:dyDescent="0.25">
      <c r="B95" s="273"/>
      <c r="C95" s="312"/>
      <c r="D95" s="1"/>
      <c r="F95" s="242"/>
    </row>
    <row r="98" spans="2:4" ht="16.5" thickBot="1" x14ac:dyDescent="0.3">
      <c r="B98" s="489" t="s">
        <v>18609</v>
      </c>
      <c r="C98" s="489"/>
      <c r="D98" s="489"/>
    </row>
    <row r="99" spans="2:4" ht="23.25" thickBot="1" x14ac:dyDescent="0.3">
      <c r="B99" s="309">
        <v>1</v>
      </c>
      <c r="C99" s="310" t="s">
        <v>18610</v>
      </c>
      <c r="D99" s="311"/>
    </row>
    <row r="101" spans="2:4" ht="16.5" thickBot="1" x14ac:dyDescent="0.3">
      <c r="B101" s="489" t="s">
        <v>18611</v>
      </c>
      <c r="C101" s="489"/>
      <c r="D101" s="489"/>
    </row>
    <row r="102" spans="2:4" ht="23.25" thickBot="1" x14ac:dyDescent="0.3">
      <c r="B102" s="309">
        <v>1</v>
      </c>
      <c r="C102" s="310" t="s">
        <v>18612</v>
      </c>
      <c r="D102" s="311"/>
    </row>
    <row r="105" spans="2:4" ht="16.5" thickBot="1" x14ac:dyDescent="0.3">
      <c r="B105" s="489" t="s">
        <v>18613</v>
      </c>
      <c r="C105" s="489"/>
      <c r="D105" s="489"/>
    </row>
    <row r="106" spans="2:4" ht="45.75" thickBot="1" x14ac:dyDescent="0.3">
      <c r="B106" s="313">
        <v>1</v>
      </c>
      <c r="C106" s="314" t="s">
        <v>18614</v>
      </c>
      <c r="D106" s="315" t="s">
        <v>18615</v>
      </c>
    </row>
    <row r="107" spans="2:4" ht="15.75" thickBot="1" x14ac:dyDescent="0.3"/>
    <row r="108" spans="2:4" ht="16.5" thickTop="1" thickBot="1" x14ac:dyDescent="0.3">
      <c r="C108" s="324" t="s">
        <v>18616</v>
      </c>
    </row>
    <row r="109" spans="2:4" ht="24" thickTop="1" thickBot="1" x14ac:dyDescent="0.3">
      <c r="C109" s="324" t="s">
        <v>18617</v>
      </c>
    </row>
    <row r="110" spans="2:4" ht="16.5" thickTop="1" thickBot="1" x14ac:dyDescent="0.3">
      <c r="C110" s="325" t="s">
        <v>18618</v>
      </c>
    </row>
    <row r="111" spans="2:4" ht="15.75" thickTop="1" x14ac:dyDescent="0.25"/>
    <row r="112" spans="2:4" ht="15.75" thickBot="1" x14ac:dyDescent="0.3"/>
    <row r="113" spans="3:3" ht="35.25" thickTop="1" thickBot="1" x14ac:dyDescent="0.3">
      <c r="C113" s="324" t="s">
        <v>18619</v>
      </c>
    </row>
    <row r="114" spans="3:3" ht="16.5" thickTop="1" thickBot="1" x14ac:dyDescent="0.3"/>
    <row r="115" spans="3:3" ht="16.5" thickTop="1" thickBot="1" x14ac:dyDescent="0.3">
      <c r="C115" s="324" t="s">
        <v>18620</v>
      </c>
    </row>
    <row r="116" spans="3:3" ht="16.5" thickTop="1" thickBot="1" x14ac:dyDescent="0.3"/>
    <row r="117" spans="3:3" ht="25.5" thickTop="1" thickBot="1" x14ac:dyDescent="0.3">
      <c r="C117" s="326" t="s">
        <v>18621</v>
      </c>
    </row>
    <row r="118" spans="3:3" ht="15.75" thickTop="1" x14ac:dyDescent="0.25"/>
    <row r="119" spans="3:3" x14ac:dyDescent="0.25">
      <c r="C119" s="318" t="s">
        <v>18622</v>
      </c>
    </row>
    <row r="120" spans="3:3" ht="15.75" thickBot="1" x14ac:dyDescent="0.3"/>
    <row r="121" spans="3:3" ht="46.5" thickTop="1" thickBot="1" x14ac:dyDescent="0.3">
      <c r="C121" s="324" t="s">
        <v>18623</v>
      </c>
    </row>
    <row r="122" spans="3:3" ht="16.5" thickTop="1" thickBot="1" x14ac:dyDescent="0.3"/>
    <row r="123" spans="3:3" ht="46.5" thickTop="1" thickBot="1" x14ac:dyDescent="0.3">
      <c r="C123" s="324" t="s">
        <v>18624</v>
      </c>
    </row>
    <row r="124" spans="3:3" ht="15.75" thickTop="1" x14ac:dyDescent="0.25"/>
    <row r="125" spans="3:3" ht="15.75" thickBot="1" x14ac:dyDescent="0.3"/>
    <row r="126" spans="3:3" ht="75.75" thickBot="1" x14ac:dyDescent="0.3">
      <c r="C126" s="327" t="s">
        <v>18625</v>
      </c>
    </row>
    <row r="128" spans="3:3" ht="15.75" thickBot="1" x14ac:dyDescent="0.3"/>
    <row r="129" spans="3:4" ht="126.6" customHeight="1" thickBot="1" x14ac:dyDescent="0.3">
      <c r="C129" s="328" t="s">
        <v>18626</v>
      </c>
      <c r="D129" s="349">
        <v>19950000</v>
      </c>
    </row>
    <row r="131" spans="3:4" ht="30" x14ac:dyDescent="0.25">
      <c r="C131" s="350" t="s">
        <v>18638</v>
      </c>
    </row>
  </sheetData>
  <mergeCells count="30">
    <mergeCell ref="B89:D89"/>
    <mergeCell ref="B93:D93"/>
    <mergeCell ref="B98:D98"/>
    <mergeCell ref="B101:D101"/>
    <mergeCell ref="B105:D105"/>
    <mergeCell ref="B86:D86"/>
    <mergeCell ref="B65:D65"/>
    <mergeCell ref="B68:D68"/>
    <mergeCell ref="B75:D75"/>
    <mergeCell ref="B78:D78"/>
    <mergeCell ref="B81:D81"/>
    <mergeCell ref="B84:D84"/>
    <mergeCell ref="B62:D62"/>
    <mergeCell ref="B22:D22"/>
    <mergeCell ref="B28:D28"/>
    <mergeCell ref="B31:D31"/>
    <mergeCell ref="B34:D34"/>
    <mergeCell ref="B37:D37"/>
    <mergeCell ref="B40:D40"/>
    <mergeCell ref="B44:D44"/>
    <mergeCell ref="B49:D49"/>
    <mergeCell ref="B52:D52"/>
    <mergeCell ref="B55:D55"/>
    <mergeCell ref="B58:D58"/>
    <mergeCell ref="B19:D19"/>
    <mergeCell ref="B9:D9"/>
    <mergeCell ref="F9:H9"/>
    <mergeCell ref="B13:D13"/>
    <mergeCell ref="E13:F13"/>
    <mergeCell ref="B16:D16"/>
  </mergeCells>
  <hyperlinks>
    <hyperlink ref="C5" r:id="rId1" xr:uid="{7990C4CD-491B-4C7F-8245-CF16AB1464A0}"/>
    <hyperlink ref="C6" r:id="rId2" xr:uid="{7CD0D87E-03FC-433D-926B-EDFB1632634A}"/>
  </hyperlinks>
  <pageMargins left="0.74803149606299213" right="0.15748031496062992" top="1.1811023622047245" bottom="0.11811023622047245" header="0.11811023622047245" footer="0.15748031496062992"/>
  <pageSetup paperSize="119" scale="60" orientation="portrait" horizontalDpi="1200" verticalDpi="120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D98A5-5B85-4C0B-97BB-4D290C9D60FD}">
  <sheetPr codeName="Hoja9"/>
  <dimension ref="A2:H37"/>
  <sheetViews>
    <sheetView topLeftCell="A4" workbookViewId="0">
      <selection activeCell="C8" sqref="C8"/>
    </sheetView>
  </sheetViews>
  <sheetFormatPr baseColWidth="10" defaultRowHeight="15" x14ac:dyDescent="0.25"/>
  <cols>
    <col min="1" max="1" width="25" bestFit="1" customWidth="1"/>
    <col min="2" max="2" width="14.5703125" bestFit="1" customWidth="1"/>
    <col min="3" max="8" width="14.85546875" customWidth="1"/>
    <col min="10" max="10" width="12" bestFit="1" customWidth="1"/>
    <col min="11" max="11" width="11.5703125" bestFit="1" customWidth="1"/>
    <col min="12" max="12" width="12" bestFit="1" customWidth="1"/>
  </cols>
  <sheetData>
    <row r="2" spans="1:8" ht="218.25" customHeight="1" x14ac:dyDescent="0.25">
      <c r="B2" s="491" t="s">
        <v>18656</v>
      </c>
      <c r="C2" s="491"/>
      <c r="D2" s="491"/>
      <c r="E2" s="491"/>
      <c r="F2" s="491"/>
    </row>
    <row r="3" spans="1:8" ht="15" customHeight="1" x14ac:dyDescent="0.25">
      <c r="B3" s="135"/>
    </row>
    <row r="4" spans="1:8" x14ac:dyDescent="0.25">
      <c r="A4" s="352" t="s">
        <v>18653</v>
      </c>
      <c r="B4" s="492" t="s">
        <v>18675</v>
      </c>
      <c r="C4" s="492"/>
      <c r="D4" s="492"/>
      <c r="E4" s="492"/>
      <c r="F4" s="492"/>
      <c r="G4" s="370"/>
      <c r="H4" s="352"/>
    </row>
    <row r="5" spans="1:8" x14ac:dyDescent="0.25">
      <c r="A5" s="352"/>
      <c r="B5" s="353" t="s">
        <v>18676</v>
      </c>
      <c r="C5" s="353" t="s">
        <v>18677</v>
      </c>
      <c r="D5" s="353" t="s">
        <v>18678</v>
      </c>
      <c r="E5" s="353" t="s">
        <v>18654</v>
      </c>
      <c r="F5" s="353" t="s">
        <v>18554</v>
      </c>
      <c r="G5" s="353" t="s">
        <v>18679</v>
      </c>
      <c r="H5" s="353" t="s">
        <v>18655</v>
      </c>
    </row>
    <row r="6" spans="1:8" ht="13.5" customHeight="1" x14ac:dyDescent="0.25">
      <c r="A6" s="352">
        <v>6</v>
      </c>
      <c r="B6" s="351">
        <v>600</v>
      </c>
      <c r="C6" s="351">
        <v>1770</v>
      </c>
      <c r="D6" s="351">
        <v>400</v>
      </c>
      <c r="E6" s="351">
        <f>B6+C6+D6</f>
        <v>2770</v>
      </c>
      <c r="F6" s="351">
        <v>1750000</v>
      </c>
      <c r="G6" s="351" t="s">
        <v>18680</v>
      </c>
      <c r="H6" s="354">
        <v>4</v>
      </c>
    </row>
    <row r="7" spans="1:8" ht="13.5" customHeight="1" x14ac:dyDescent="0.25">
      <c r="A7" s="352">
        <v>7</v>
      </c>
      <c r="B7" s="351">
        <v>800</v>
      </c>
      <c r="C7" s="351">
        <v>1280</v>
      </c>
      <c r="D7" s="351">
        <v>400</v>
      </c>
      <c r="E7" s="351">
        <f t="shared" ref="E7:E15" si="0">B7+C7+D7</f>
        <v>2480</v>
      </c>
      <c r="F7" s="351">
        <v>1750000</v>
      </c>
      <c r="G7" s="351" t="s">
        <v>18681</v>
      </c>
      <c r="H7" s="354">
        <v>4</v>
      </c>
    </row>
    <row r="8" spans="1:8" ht="13.5" customHeight="1" x14ac:dyDescent="0.25">
      <c r="A8" s="352">
        <v>8</v>
      </c>
      <c r="B8" s="351">
        <v>1000</v>
      </c>
      <c r="C8" s="351">
        <v>1280</v>
      </c>
      <c r="D8" s="351">
        <v>400</v>
      </c>
      <c r="E8" s="351">
        <f t="shared" si="0"/>
        <v>2680</v>
      </c>
      <c r="F8" s="351">
        <v>1750000</v>
      </c>
      <c r="G8" s="351" t="s">
        <v>18682</v>
      </c>
      <c r="H8" s="354">
        <v>4</v>
      </c>
    </row>
    <row r="9" spans="1:8" ht="13.5" customHeight="1" x14ac:dyDescent="0.25">
      <c r="A9" s="352">
        <v>9</v>
      </c>
      <c r="B9" s="351">
        <v>800</v>
      </c>
      <c r="C9" s="351">
        <v>1770</v>
      </c>
      <c r="D9" s="351">
        <v>400</v>
      </c>
      <c r="E9" s="351">
        <f t="shared" si="0"/>
        <v>2970</v>
      </c>
      <c r="F9" s="351">
        <v>1750000</v>
      </c>
      <c r="G9" s="351" t="s">
        <v>18683</v>
      </c>
      <c r="H9" s="354">
        <v>4</v>
      </c>
    </row>
    <row r="10" spans="1:8" ht="13.5" customHeight="1" x14ac:dyDescent="0.25">
      <c r="A10" s="352">
        <v>10</v>
      </c>
      <c r="B10" s="351">
        <v>1220</v>
      </c>
      <c r="C10" s="351">
        <v>1280</v>
      </c>
      <c r="D10" s="351">
        <v>400</v>
      </c>
      <c r="E10" s="351">
        <f t="shared" si="0"/>
        <v>2900</v>
      </c>
      <c r="F10" s="351">
        <v>1750000</v>
      </c>
      <c r="G10" s="351" t="s">
        <v>18684</v>
      </c>
      <c r="H10" s="354">
        <v>4</v>
      </c>
    </row>
    <row r="11" spans="1:8" ht="13.5" customHeight="1" x14ac:dyDescent="0.25">
      <c r="A11" s="352">
        <v>12</v>
      </c>
      <c r="B11" s="351">
        <v>1000</v>
      </c>
      <c r="C11" s="351">
        <v>1850</v>
      </c>
      <c r="D11" s="351">
        <v>400</v>
      </c>
      <c r="E11" s="351">
        <f t="shared" si="0"/>
        <v>3250</v>
      </c>
      <c r="F11" s="351">
        <v>2150000</v>
      </c>
      <c r="G11" s="351" t="s">
        <v>18685</v>
      </c>
      <c r="H11" s="354">
        <v>6</v>
      </c>
    </row>
    <row r="12" spans="1:8" ht="13.5" customHeight="1" x14ac:dyDescent="0.25">
      <c r="A12" s="352">
        <v>15</v>
      </c>
      <c r="B12" s="351">
        <v>1200</v>
      </c>
      <c r="C12" s="351">
        <v>1850</v>
      </c>
      <c r="D12" s="351">
        <v>400</v>
      </c>
      <c r="E12" s="351">
        <f t="shared" si="0"/>
        <v>3450</v>
      </c>
      <c r="F12" s="351">
        <v>2450000</v>
      </c>
      <c r="G12" s="351" t="s">
        <v>18686</v>
      </c>
      <c r="H12" s="354">
        <v>7</v>
      </c>
    </row>
    <row r="13" spans="1:8" ht="13.5" customHeight="1" x14ac:dyDescent="0.25">
      <c r="A13" s="352">
        <v>18</v>
      </c>
      <c r="B13" s="351">
        <v>1600</v>
      </c>
      <c r="C13" s="351">
        <v>1850</v>
      </c>
      <c r="D13" s="351">
        <v>400</v>
      </c>
      <c r="E13" s="351">
        <f t="shared" si="0"/>
        <v>3850</v>
      </c>
      <c r="F13" s="351">
        <v>3150000</v>
      </c>
      <c r="G13" s="351" t="s">
        <v>18687</v>
      </c>
      <c r="H13" s="354">
        <v>8</v>
      </c>
    </row>
    <row r="14" spans="1:8" ht="13.5" customHeight="1" x14ac:dyDescent="0.25">
      <c r="A14" s="352">
        <v>21</v>
      </c>
      <c r="B14" s="351">
        <v>1800</v>
      </c>
      <c r="C14" s="351">
        <v>1850</v>
      </c>
      <c r="D14" s="351">
        <v>400</v>
      </c>
      <c r="E14" s="351">
        <f t="shared" si="0"/>
        <v>4050</v>
      </c>
      <c r="F14" s="351">
        <v>3150000</v>
      </c>
      <c r="G14" s="351" t="s">
        <v>18688</v>
      </c>
      <c r="H14" s="354">
        <v>8</v>
      </c>
    </row>
    <row r="15" spans="1:8" ht="13.5" customHeight="1" x14ac:dyDescent="0.25">
      <c r="A15" s="352">
        <v>24</v>
      </c>
      <c r="B15" s="351">
        <v>2000</v>
      </c>
      <c r="C15" s="351">
        <v>1850</v>
      </c>
      <c r="D15" s="351">
        <v>400</v>
      </c>
      <c r="E15" s="351">
        <f t="shared" si="0"/>
        <v>4250</v>
      </c>
      <c r="F15" s="351">
        <v>3400000</v>
      </c>
      <c r="G15" s="351" t="s">
        <v>18689</v>
      </c>
      <c r="H15" s="354">
        <v>10</v>
      </c>
    </row>
    <row r="19" spans="1:3" x14ac:dyDescent="0.25">
      <c r="A19" s="357" t="s">
        <v>18657</v>
      </c>
      <c r="B19" s="357" t="s">
        <v>18658</v>
      </c>
      <c r="C19" s="357" t="s">
        <v>18660</v>
      </c>
    </row>
    <row r="20" spans="1:3" x14ac:dyDescent="0.25">
      <c r="A20" s="356" t="s">
        <v>18659</v>
      </c>
      <c r="B20" s="356">
        <v>8</v>
      </c>
      <c r="C20" s="358">
        <v>70750</v>
      </c>
    </row>
    <row r="21" spans="1:3" ht="18.75" customHeight="1" x14ac:dyDescent="0.25">
      <c r="A21" s="356">
        <v>63</v>
      </c>
      <c r="B21" s="356">
        <v>6</v>
      </c>
      <c r="C21" s="358">
        <v>97000</v>
      </c>
    </row>
    <row r="22" spans="1:3" x14ac:dyDescent="0.25">
      <c r="A22" s="356">
        <v>80</v>
      </c>
      <c r="B22" s="356">
        <v>4</v>
      </c>
      <c r="C22" s="358">
        <v>133750</v>
      </c>
    </row>
    <row r="23" spans="1:3" x14ac:dyDescent="0.25">
      <c r="A23" s="356">
        <v>125</v>
      </c>
      <c r="B23" s="356">
        <v>2</v>
      </c>
      <c r="C23" s="358">
        <v>185500</v>
      </c>
    </row>
    <row r="37" ht="15" customHeight="1" x14ac:dyDescent="0.25"/>
  </sheetData>
  <mergeCells count="3">
    <mergeCell ref="B2:F2"/>
    <mergeCell ref="B4:D4"/>
    <mergeCell ref="E4:F4"/>
  </mergeCells>
  <phoneticPr fontId="3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23E52-2D69-4C68-87C7-A56C6181C98A}">
  <sheetPr codeName="Hoja1">
    <tabColor theme="8"/>
  </sheetPr>
  <dimension ref="A1:U102"/>
  <sheetViews>
    <sheetView topLeftCell="A37" zoomScaleNormal="100" workbookViewId="0">
      <selection activeCell="B53" sqref="B53"/>
    </sheetView>
  </sheetViews>
  <sheetFormatPr baseColWidth="10" defaultRowHeight="15" x14ac:dyDescent="0.25"/>
  <cols>
    <col min="2" max="2" width="8.28515625" bestFit="1" customWidth="1"/>
    <col min="3" max="6" width="12.140625" customWidth="1"/>
    <col min="7" max="7" width="24.85546875" bestFit="1" customWidth="1"/>
    <col min="8" max="8" width="22.28515625" bestFit="1" customWidth="1"/>
    <col min="9" max="9" width="5.5703125" style="86" bestFit="1" customWidth="1"/>
    <col min="10" max="10" width="11.42578125" customWidth="1"/>
    <col min="11" max="11" width="17.140625" bestFit="1" customWidth="1"/>
    <col min="12" max="12" width="13.85546875" bestFit="1" customWidth="1"/>
    <col min="13" max="13" width="13.85546875" style="86" customWidth="1"/>
    <col min="14" max="14" width="7.85546875" customWidth="1"/>
    <col min="19" max="19" width="17.140625" bestFit="1" customWidth="1"/>
    <col min="20" max="20" width="21.85546875" customWidth="1"/>
  </cols>
  <sheetData>
    <row r="1" spans="1:21" ht="15.75" thickBot="1" x14ac:dyDescent="0.3">
      <c r="A1" s="222"/>
      <c r="B1" s="222"/>
      <c r="C1" s="222"/>
      <c r="D1" s="222"/>
      <c r="E1" s="222"/>
      <c r="F1" s="222"/>
      <c r="G1" s="222"/>
      <c r="H1" s="222"/>
      <c r="I1" s="222"/>
      <c r="J1" s="146"/>
      <c r="K1" s="147"/>
      <c r="L1" s="147"/>
      <c r="M1" s="166"/>
      <c r="U1" s="1"/>
    </row>
    <row r="2" spans="1:21" ht="20.25" thickBot="1" x14ac:dyDescent="0.3">
      <c r="A2" s="222"/>
      <c r="B2" s="526" t="s">
        <v>18523</v>
      </c>
      <c r="C2" s="527"/>
      <c r="D2" s="527"/>
      <c r="E2" s="527"/>
      <c r="F2" s="527"/>
      <c r="G2" s="527"/>
      <c r="H2" s="528"/>
      <c r="I2" s="229"/>
      <c r="M2" s="167"/>
      <c r="U2" s="1"/>
    </row>
    <row r="3" spans="1:21" ht="15.75" thickBot="1" x14ac:dyDescent="0.3">
      <c r="A3" s="222"/>
      <c r="B3" s="224"/>
      <c r="C3" s="225"/>
      <c r="D3" s="225"/>
      <c r="E3" s="225"/>
      <c r="F3" s="225"/>
      <c r="G3" s="226"/>
      <c r="H3" s="226"/>
      <c r="I3" s="226"/>
      <c r="M3" s="166"/>
      <c r="U3" s="1"/>
    </row>
    <row r="4" spans="1:21" ht="34.5" customHeight="1" x14ac:dyDescent="0.25">
      <c r="A4" s="222"/>
      <c r="B4" s="507" t="s">
        <v>18693</v>
      </c>
      <c r="C4" s="508"/>
      <c r="D4" s="508"/>
      <c r="E4" s="508"/>
      <c r="F4" s="508"/>
      <c r="G4" s="508"/>
      <c r="H4" s="509"/>
      <c r="I4" s="230"/>
      <c r="M4" s="168"/>
      <c r="U4" s="1"/>
    </row>
    <row r="5" spans="1:21" ht="34.5" customHeight="1" x14ac:dyDescent="0.25">
      <c r="A5" s="222"/>
      <c r="B5" s="510"/>
      <c r="C5" s="511"/>
      <c r="D5" s="511"/>
      <c r="E5" s="511"/>
      <c r="F5" s="511"/>
      <c r="G5" s="511"/>
      <c r="H5" s="512"/>
      <c r="I5" s="226"/>
      <c r="M5" s="168"/>
      <c r="U5" s="1"/>
    </row>
    <row r="6" spans="1:21" ht="34.5" customHeight="1" x14ac:dyDescent="0.25">
      <c r="A6" s="222"/>
      <c r="B6" s="510"/>
      <c r="C6" s="511"/>
      <c r="D6" s="511"/>
      <c r="E6" s="511"/>
      <c r="F6" s="511"/>
      <c r="G6" s="511"/>
      <c r="H6" s="512"/>
      <c r="I6" s="227"/>
      <c r="M6" s="172"/>
      <c r="U6" s="6"/>
    </row>
    <row r="7" spans="1:21" ht="34.5" customHeight="1" thickBot="1" x14ac:dyDescent="0.3">
      <c r="A7" s="222"/>
      <c r="B7" s="513"/>
      <c r="C7" s="514"/>
      <c r="D7" s="514"/>
      <c r="E7" s="514"/>
      <c r="F7" s="514"/>
      <c r="G7" s="514"/>
      <c r="H7" s="515"/>
      <c r="I7" s="227"/>
      <c r="M7" s="169"/>
      <c r="U7" s="159"/>
    </row>
    <row r="8" spans="1:21" x14ac:dyDescent="0.25">
      <c r="A8" s="222"/>
      <c r="B8" s="222"/>
      <c r="C8" s="222"/>
      <c r="D8" s="222"/>
      <c r="E8" s="222"/>
      <c r="F8" s="222"/>
      <c r="G8" s="222"/>
      <c r="H8" s="222"/>
      <c r="I8" s="228"/>
      <c r="M8" s="169"/>
      <c r="U8" s="159"/>
    </row>
    <row r="9" spans="1:21" x14ac:dyDescent="0.25">
      <c r="A9" s="222"/>
      <c r="B9" s="222"/>
      <c r="C9" s="222"/>
      <c r="D9" s="222"/>
      <c r="E9" s="222"/>
      <c r="F9" s="222"/>
      <c r="G9" s="222"/>
      <c r="H9" s="222"/>
      <c r="I9" s="228"/>
      <c r="M9" s="161"/>
      <c r="U9" s="159"/>
    </row>
    <row r="10" spans="1:21" ht="15.75" thickBot="1" x14ac:dyDescent="0.3">
      <c r="A10" s="222"/>
      <c r="B10" s="222"/>
      <c r="C10" s="222"/>
      <c r="D10" s="222"/>
      <c r="E10" s="222"/>
      <c r="F10" s="222"/>
      <c r="G10" s="222"/>
      <c r="H10" s="222"/>
      <c r="I10" s="228"/>
      <c r="M10" s="161"/>
      <c r="U10" s="1"/>
    </row>
    <row r="11" spans="1:21" s="133" customFormat="1" x14ac:dyDescent="0.25">
      <c r="A11" s="223"/>
      <c r="B11" s="516" t="s">
        <v>18533</v>
      </c>
      <c r="C11" s="543" t="s">
        <v>14</v>
      </c>
      <c r="D11" s="543" t="s">
        <v>15</v>
      </c>
      <c r="E11" s="543" t="s">
        <v>16</v>
      </c>
      <c r="F11" s="545" t="s">
        <v>18525</v>
      </c>
      <c r="G11" s="493" t="s">
        <v>18526</v>
      </c>
      <c r="H11" s="493" t="s">
        <v>18527</v>
      </c>
      <c r="I11" s="537" t="s">
        <v>18555</v>
      </c>
      <c r="M11" s="161"/>
      <c r="U11" s="173"/>
    </row>
    <row r="12" spans="1:21" s="133" customFormat="1" ht="24" customHeight="1" thickBot="1" x14ac:dyDescent="0.3">
      <c r="A12" s="223"/>
      <c r="B12" s="517"/>
      <c r="C12" s="544"/>
      <c r="D12" s="544"/>
      <c r="E12" s="544"/>
      <c r="F12" s="546"/>
      <c r="G12" s="494"/>
      <c r="H12" s="494"/>
      <c r="I12" s="538"/>
      <c r="M12" s="161"/>
      <c r="U12" s="173"/>
    </row>
    <row r="13" spans="1:21" s="133" customFormat="1" ht="15.75" thickTop="1" x14ac:dyDescent="0.25">
      <c r="A13" s="223"/>
      <c r="B13" s="180">
        <v>321</v>
      </c>
      <c r="C13" s="150">
        <v>300</v>
      </c>
      <c r="D13" s="150">
        <v>200</v>
      </c>
      <c r="E13" s="150">
        <v>160</v>
      </c>
      <c r="F13" s="151">
        <f t="shared" ref="F13:F26" si="0">SUM(C13:E13)</f>
        <v>660</v>
      </c>
      <c r="G13" s="152">
        <f t="shared" ref="G13:G22" si="1">+H13/F13</f>
        <v>166.66666666666666</v>
      </c>
      <c r="H13" s="153">
        <v>110000</v>
      </c>
      <c r="I13" s="184" t="s">
        <v>18693</v>
      </c>
      <c r="J13" s="133" t="s">
        <v>18414</v>
      </c>
      <c r="M13" s="161"/>
      <c r="U13" s="173"/>
    </row>
    <row r="14" spans="1:21" s="133" customFormat="1" x14ac:dyDescent="0.25">
      <c r="A14" s="223"/>
      <c r="B14" s="185">
        <v>322</v>
      </c>
      <c r="C14" s="186">
        <v>350</v>
      </c>
      <c r="D14" s="186">
        <v>250</v>
      </c>
      <c r="E14" s="186">
        <v>200</v>
      </c>
      <c r="F14" s="187">
        <f t="shared" si="0"/>
        <v>800</v>
      </c>
      <c r="G14" s="188">
        <f t="shared" si="1"/>
        <v>162.5</v>
      </c>
      <c r="H14" s="189">
        <v>130000</v>
      </c>
      <c r="I14" s="190" t="s">
        <v>18693</v>
      </c>
      <c r="J14" s="133" t="s">
        <v>18414</v>
      </c>
      <c r="M14" s="161"/>
      <c r="U14" s="173"/>
    </row>
    <row r="15" spans="1:21" s="133" customFormat="1" x14ac:dyDescent="0.25">
      <c r="A15" s="223"/>
      <c r="B15" s="182">
        <v>432</v>
      </c>
      <c r="C15" s="154">
        <v>400</v>
      </c>
      <c r="D15" s="154">
        <v>300</v>
      </c>
      <c r="E15" s="154">
        <v>200</v>
      </c>
      <c r="F15" s="155">
        <f t="shared" si="0"/>
        <v>900</v>
      </c>
      <c r="G15" s="156">
        <f t="shared" si="1"/>
        <v>166.66666666666666</v>
      </c>
      <c r="H15" s="157">
        <v>150000</v>
      </c>
      <c r="I15" s="184" t="s">
        <v>18693</v>
      </c>
      <c r="J15" s="133" t="s">
        <v>18414</v>
      </c>
      <c r="M15" s="161"/>
      <c r="U15" s="173"/>
    </row>
    <row r="16" spans="1:21" s="133" customFormat="1" x14ac:dyDescent="0.25">
      <c r="A16" s="223"/>
      <c r="B16" s="185">
        <v>532</v>
      </c>
      <c r="C16" s="186">
        <v>500</v>
      </c>
      <c r="D16" s="186">
        <v>350</v>
      </c>
      <c r="E16" s="186">
        <v>200</v>
      </c>
      <c r="F16" s="187">
        <f t="shared" si="0"/>
        <v>1050</v>
      </c>
      <c r="G16" s="188">
        <f t="shared" si="1"/>
        <v>176.1904761904762</v>
      </c>
      <c r="H16" s="189">
        <v>185000</v>
      </c>
      <c r="I16" s="190" t="s">
        <v>18693</v>
      </c>
      <c r="J16" s="133" t="s">
        <v>18414</v>
      </c>
      <c r="M16" s="161"/>
      <c r="U16" s="173"/>
    </row>
    <row r="17" spans="1:21" s="133" customFormat="1" x14ac:dyDescent="0.25">
      <c r="A17" s="223"/>
      <c r="B17" s="182">
        <v>542</v>
      </c>
      <c r="C17" s="154">
        <v>500</v>
      </c>
      <c r="D17" s="154">
        <v>400</v>
      </c>
      <c r="E17" s="154">
        <v>250</v>
      </c>
      <c r="F17" s="155">
        <f t="shared" si="0"/>
        <v>1150</v>
      </c>
      <c r="G17" s="156">
        <f t="shared" si="1"/>
        <v>191.30434782608697</v>
      </c>
      <c r="H17" s="157">
        <v>220000</v>
      </c>
      <c r="I17" s="184" t="s">
        <v>18693</v>
      </c>
      <c r="J17" s="133" t="s">
        <v>18414</v>
      </c>
      <c r="M17" s="161"/>
      <c r="U17" s="173"/>
    </row>
    <row r="18" spans="1:21" s="133" customFormat="1" x14ac:dyDescent="0.25">
      <c r="A18" s="223"/>
      <c r="B18" s="185">
        <v>642</v>
      </c>
      <c r="C18" s="186">
        <v>600</v>
      </c>
      <c r="D18" s="186">
        <v>400</v>
      </c>
      <c r="E18" s="186">
        <v>250</v>
      </c>
      <c r="F18" s="187">
        <f t="shared" si="0"/>
        <v>1250</v>
      </c>
      <c r="G18" s="188">
        <f t="shared" si="1"/>
        <v>196</v>
      </c>
      <c r="H18" s="189">
        <v>245000</v>
      </c>
      <c r="I18" s="190" t="s">
        <v>18693</v>
      </c>
      <c r="J18" s="133" t="s">
        <v>18414</v>
      </c>
      <c r="M18" s="161"/>
      <c r="U18" s="173"/>
    </row>
    <row r="19" spans="1:21" s="133" customFormat="1" x14ac:dyDescent="0.25">
      <c r="A19" s="223"/>
      <c r="B19" s="182">
        <v>652</v>
      </c>
      <c r="C19" s="154">
        <v>600</v>
      </c>
      <c r="D19" s="154">
        <v>500</v>
      </c>
      <c r="E19" s="154">
        <v>250</v>
      </c>
      <c r="F19" s="155">
        <f t="shared" si="0"/>
        <v>1350</v>
      </c>
      <c r="G19" s="156">
        <f t="shared" si="1"/>
        <v>203.7037037037037</v>
      </c>
      <c r="H19" s="157">
        <v>275000</v>
      </c>
      <c r="I19" s="184" t="s">
        <v>18693</v>
      </c>
      <c r="J19" s="133" t="s">
        <v>18414</v>
      </c>
      <c r="M19" s="161"/>
      <c r="U19" s="173"/>
    </row>
    <row r="20" spans="1:21" s="133" customFormat="1" x14ac:dyDescent="0.25">
      <c r="A20" s="223"/>
      <c r="B20" s="185">
        <v>662</v>
      </c>
      <c r="C20" s="186">
        <v>600</v>
      </c>
      <c r="D20" s="186">
        <v>600</v>
      </c>
      <c r="E20" s="186">
        <v>250</v>
      </c>
      <c r="F20" s="187">
        <f t="shared" si="0"/>
        <v>1450</v>
      </c>
      <c r="G20" s="188">
        <f t="shared" si="1"/>
        <v>210.34482758620689</v>
      </c>
      <c r="H20" s="189">
        <v>305000</v>
      </c>
      <c r="I20" s="190" t="s">
        <v>18693</v>
      </c>
      <c r="J20" s="133" t="s">
        <v>18414</v>
      </c>
      <c r="M20" s="161"/>
      <c r="U20" s="173"/>
    </row>
    <row r="21" spans="1:21" s="133" customFormat="1" x14ac:dyDescent="0.25">
      <c r="A21" s="223"/>
      <c r="B21" s="182">
        <v>752</v>
      </c>
      <c r="C21" s="154">
        <v>700</v>
      </c>
      <c r="D21" s="154">
        <v>500</v>
      </c>
      <c r="E21" s="154">
        <v>250</v>
      </c>
      <c r="F21" s="155">
        <f t="shared" si="0"/>
        <v>1450</v>
      </c>
      <c r="G21" s="156">
        <f t="shared" si="1"/>
        <v>210.34482758620689</v>
      </c>
      <c r="H21" s="157">
        <v>305000</v>
      </c>
      <c r="I21" s="184" t="s">
        <v>18693</v>
      </c>
      <c r="J21" s="133" t="s">
        <v>18414</v>
      </c>
      <c r="M21" s="161"/>
      <c r="U21" s="173"/>
    </row>
    <row r="22" spans="1:21" s="133" customFormat="1" x14ac:dyDescent="0.25">
      <c r="A22" s="223"/>
      <c r="B22" s="185">
        <v>762</v>
      </c>
      <c r="C22" s="186">
        <v>700</v>
      </c>
      <c r="D22" s="186">
        <v>600</v>
      </c>
      <c r="E22" s="186">
        <v>250</v>
      </c>
      <c r="F22" s="187">
        <f t="shared" si="0"/>
        <v>1550</v>
      </c>
      <c r="G22" s="188">
        <f t="shared" si="1"/>
        <v>219.35483870967741</v>
      </c>
      <c r="H22" s="189">
        <v>340000</v>
      </c>
      <c r="I22" s="190" t="s">
        <v>18693</v>
      </c>
      <c r="J22" s="133" t="s">
        <v>18414</v>
      </c>
      <c r="M22" s="174"/>
    </row>
    <row r="23" spans="1:21" s="133" customFormat="1" x14ac:dyDescent="0.25">
      <c r="A23" s="223"/>
      <c r="B23" s="182">
        <v>863</v>
      </c>
      <c r="C23" s="154">
        <v>800</v>
      </c>
      <c r="D23" s="154">
        <v>600</v>
      </c>
      <c r="E23" s="154">
        <v>300</v>
      </c>
      <c r="F23" s="155">
        <f t="shared" si="0"/>
        <v>1700</v>
      </c>
      <c r="G23" s="156">
        <v>161</v>
      </c>
      <c r="H23" s="157">
        <v>475000</v>
      </c>
      <c r="I23" s="184" t="s">
        <v>18693</v>
      </c>
      <c r="J23" s="133" t="s">
        <v>18414</v>
      </c>
      <c r="M23" s="174"/>
    </row>
    <row r="24" spans="1:21" s="133" customFormat="1" x14ac:dyDescent="0.25">
      <c r="A24" s="223"/>
      <c r="B24" s="185">
        <v>973</v>
      </c>
      <c r="C24" s="186">
        <v>900</v>
      </c>
      <c r="D24" s="186">
        <v>700</v>
      </c>
      <c r="E24" s="186">
        <v>300</v>
      </c>
      <c r="F24" s="187">
        <f t="shared" si="0"/>
        <v>1900</v>
      </c>
      <c r="G24" s="188">
        <f>+H24/F24</f>
        <v>297.36842105263156</v>
      </c>
      <c r="H24" s="189">
        <v>565000</v>
      </c>
      <c r="I24" s="190" t="s">
        <v>18693</v>
      </c>
      <c r="J24" s="133" t="s">
        <v>18414</v>
      </c>
      <c r="M24" s="174"/>
    </row>
    <row r="25" spans="1:21" s="133" customFormat="1" x14ac:dyDescent="0.25">
      <c r="A25" s="223"/>
      <c r="B25" s="182">
        <v>1083</v>
      </c>
      <c r="C25" s="154">
        <v>1000</v>
      </c>
      <c r="D25" s="154">
        <v>800</v>
      </c>
      <c r="E25" s="154">
        <v>300</v>
      </c>
      <c r="F25" s="155">
        <f t="shared" si="0"/>
        <v>2100</v>
      </c>
      <c r="G25" s="156">
        <f>+H25/F25</f>
        <v>319.04761904761904</v>
      </c>
      <c r="H25" s="157">
        <v>670000</v>
      </c>
      <c r="I25" s="184" t="s">
        <v>18693</v>
      </c>
      <c r="J25" s="133" t="s">
        <v>18414</v>
      </c>
      <c r="M25" s="174"/>
    </row>
    <row r="26" spans="1:21" s="133" customFormat="1" ht="15.75" thickBot="1" x14ac:dyDescent="0.3">
      <c r="A26" s="223"/>
      <c r="B26" s="191">
        <v>1283</v>
      </c>
      <c r="C26" s="192">
        <v>1200</v>
      </c>
      <c r="D26" s="192">
        <v>800</v>
      </c>
      <c r="E26" s="192">
        <v>300</v>
      </c>
      <c r="F26" s="193">
        <f t="shared" si="0"/>
        <v>2300</v>
      </c>
      <c r="G26" s="194">
        <f>+H26/F26</f>
        <v>334.78260869565219</v>
      </c>
      <c r="H26" s="195">
        <v>770000</v>
      </c>
      <c r="I26" s="196" t="s">
        <v>18693</v>
      </c>
      <c r="J26" s="133" t="s">
        <v>18414</v>
      </c>
      <c r="M26" s="174"/>
    </row>
    <row r="27" spans="1:21" x14ac:dyDescent="0.25">
      <c r="A27" s="222"/>
      <c r="B27" s="222"/>
      <c r="C27" s="222"/>
      <c r="D27" s="222"/>
      <c r="E27" s="222"/>
      <c r="F27" s="222"/>
      <c r="G27" s="222"/>
      <c r="H27" s="222"/>
      <c r="I27" s="222"/>
      <c r="M27" s="172"/>
    </row>
    <row r="28" spans="1:21" ht="15.75" thickBot="1" x14ac:dyDescent="0.3">
      <c r="A28" s="242"/>
      <c r="B28" s="243"/>
      <c r="C28" s="244"/>
      <c r="D28" s="244"/>
      <c r="E28" s="244"/>
      <c r="F28" s="244"/>
      <c r="G28" s="245"/>
      <c r="H28" s="245"/>
      <c r="I28" s="245"/>
      <c r="M28" s="172"/>
      <c r="U28" s="1"/>
    </row>
    <row r="29" spans="1:21" ht="15.75" thickTop="1" x14ac:dyDescent="0.25">
      <c r="A29" s="242"/>
      <c r="B29" s="246"/>
      <c r="C29" s="499" t="s">
        <v>14</v>
      </c>
      <c r="D29" s="499" t="s">
        <v>15</v>
      </c>
      <c r="E29" s="499" t="s">
        <v>16</v>
      </c>
      <c r="F29" s="501" t="s">
        <v>18525</v>
      </c>
      <c r="G29" s="503" t="s">
        <v>18529</v>
      </c>
      <c r="H29" s="503" t="s">
        <v>18530</v>
      </c>
      <c r="I29" s="247"/>
      <c r="M29" s="169"/>
      <c r="U29" s="6"/>
    </row>
    <row r="30" spans="1:21" ht="15.75" thickBot="1" x14ac:dyDescent="0.3">
      <c r="A30" s="242"/>
      <c r="B30" s="246"/>
      <c r="C30" s="500"/>
      <c r="D30" s="500"/>
      <c r="E30" s="500"/>
      <c r="F30" s="502"/>
      <c r="G30" s="504"/>
      <c r="H30" s="504"/>
      <c r="I30" s="247"/>
      <c r="M30" s="169"/>
      <c r="U30" s="6"/>
    </row>
    <row r="31" spans="1:21" ht="16.5" thickTop="1" thickBot="1" x14ac:dyDescent="0.3">
      <c r="A31" s="242"/>
      <c r="B31" s="246"/>
      <c r="C31" s="248">
        <v>700</v>
      </c>
      <c r="D31" s="248">
        <v>500</v>
      </c>
      <c r="E31" s="248">
        <v>250</v>
      </c>
      <c r="F31" s="249">
        <f>SUM(C31:E31)</f>
        <v>1450</v>
      </c>
      <c r="G31" s="250">
        <v>139</v>
      </c>
      <c r="H31" s="251">
        <f>+G31*F31</f>
        <v>201550</v>
      </c>
      <c r="I31" s="252"/>
      <c r="M31" s="170"/>
      <c r="U31" s="6"/>
    </row>
    <row r="32" spans="1:21" ht="16.5" thickTop="1" thickBot="1" x14ac:dyDescent="0.3">
      <c r="A32" s="242"/>
      <c r="B32" s="246"/>
      <c r="C32" s="246"/>
      <c r="D32" s="253"/>
      <c r="E32" s="253"/>
      <c r="F32" s="253"/>
      <c r="G32" s="254">
        <v>0.35</v>
      </c>
      <c r="H32" s="255">
        <f>+H31*G32</f>
        <v>70542.5</v>
      </c>
      <c r="I32" s="252"/>
      <c r="M32" s="170"/>
    </row>
    <row r="33" spans="1:13" ht="16.5" thickTop="1" thickBot="1" x14ac:dyDescent="0.3">
      <c r="A33" s="242"/>
      <c r="B33" s="246"/>
      <c r="C33" s="246"/>
      <c r="D33" s="253"/>
      <c r="E33" s="253"/>
      <c r="F33" s="253"/>
      <c r="G33" s="253"/>
      <c r="H33" s="256">
        <f>SUM(H31:H32)</f>
        <v>272092.5</v>
      </c>
      <c r="I33" s="257"/>
      <c r="M33" s="171"/>
    </row>
    <row r="34" spans="1:13" x14ac:dyDescent="0.25">
      <c r="A34" s="242"/>
      <c r="B34" s="246"/>
      <c r="C34" s="246"/>
      <c r="D34" s="253"/>
      <c r="E34" s="253"/>
      <c r="F34" s="253"/>
      <c r="G34" s="258">
        <v>0.05</v>
      </c>
      <c r="H34" s="259"/>
      <c r="I34" s="257"/>
      <c r="M34" s="171"/>
    </row>
    <row r="35" spans="1:13" ht="15.75" thickBot="1" x14ac:dyDescent="0.3">
      <c r="A35" s="242"/>
      <c r="B35" s="246"/>
      <c r="C35" s="246"/>
      <c r="D35" s="253"/>
      <c r="E35" s="253"/>
      <c r="F35" s="253"/>
      <c r="G35" s="260" t="s">
        <v>18528</v>
      </c>
      <c r="H35" s="261">
        <f>+H33+(H33*G34)</f>
        <v>285697.125</v>
      </c>
      <c r="I35" s="257"/>
      <c r="J35" s="86"/>
      <c r="M35" s="171"/>
    </row>
    <row r="36" spans="1:13" x14ac:dyDescent="0.25">
      <c r="A36" s="242"/>
      <c r="B36" s="242"/>
      <c r="C36" s="242"/>
      <c r="D36" s="242"/>
      <c r="E36" s="242"/>
      <c r="F36" s="242"/>
      <c r="G36" s="242"/>
      <c r="H36" s="242"/>
      <c r="I36" s="242"/>
      <c r="J36" s="86"/>
      <c r="K36" s="148"/>
      <c r="L36" s="149"/>
      <c r="M36" s="172"/>
    </row>
    <row r="37" spans="1:13" ht="15.75" thickBot="1" x14ac:dyDescent="0.3">
      <c r="A37" s="231"/>
      <c r="B37" s="231"/>
      <c r="C37" s="231"/>
      <c r="D37" s="231"/>
      <c r="E37" s="231"/>
      <c r="F37" s="231"/>
      <c r="G37" s="231"/>
      <c r="H37" s="231"/>
      <c r="I37" s="231"/>
      <c r="J37" s="221"/>
      <c r="K37" s="148"/>
      <c r="L37" s="149"/>
      <c r="M37" s="172"/>
    </row>
    <row r="38" spans="1:13" ht="20.25" thickBot="1" x14ac:dyDescent="0.3">
      <c r="A38" s="231"/>
      <c r="B38" s="529" t="s">
        <v>18524</v>
      </c>
      <c r="C38" s="530"/>
      <c r="D38" s="530"/>
      <c r="E38" s="530"/>
      <c r="F38" s="530"/>
      <c r="G38" s="530"/>
      <c r="H38" s="531"/>
      <c r="I38" s="231"/>
      <c r="J38" s="158"/>
      <c r="K38" s="148"/>
      <c r="L38" s="149"/>
      <c r="M38" s="172"/>
    </row>
    <row r="39" spans="1:13" ht="15.75" thickBot="1" x14ac:dyDescent="0.3">
      <c r="A39" s="231"/>
      <c r="B39" s="233"/>
      <c r="C39" s="234"/>
      <c r="D39" s="234"/>
      <c r="E39" s="234"/>
      <c r="F39" s="234"/>
      <c r="G39" s="235"/>
      <c r="H39" s="235"/>
      <c r="I39" s="231"/>
    </row>
    <row r="40" spans="1:13" ht="34.5" customHeight="1" x14ac:dyDescent="0.25">
      <c r="A40" s="231"/>
      <c r="B40" s="507" t="s">
        <v>18694</v>
      </c>
      <c r="C40" s="508"/>
      <c r="D40" s="508"/>
      <c r="E40" s="508"/>
      <c r="F40" s="508"/>
      <c r="G40" s="508"/>
      <c r="H40" s="509"/>
      <c r="I40" s="231"/>
    </row>
    <row r="41" spans="1:13" ht="34.5" customHeight="1" x14ac:dyDescent="0.25">
      <c r="A41" s="231"/>
      <c r="B41" s="510"/>
      <c r="C41" s="511"/>
      <c r="D41" s="511"/>
      <c r="E41" s="511"/>
      <c r="F41" s="511"/>
      <c r="G41" s="511"/>
      <c r="H41" s="512"/>
      <c r="I41" s="231"/>
    </row>
    <row r="42" spans="1:13" ht="34.5" customHeight="1" x14ac:dyDescent="0.25">
      <c r="A42" s="231"/>
      <c r="B42" s="510"/>
      <c r="C42" s="511"/>
      <c r="D42" s="511"/>
      <c r="E42" s="511"/>
      <c r="F42" s="511"/>
      <c r="G42" s="511"/>
      <c r="H42" s="512"/>
      <c r="I42" s="231"/>
    </row>
    <row r="43" spans="1:13" ht="34.5" customHeight="1" thickBot="1" x14ac:dyDescent="0.3">
      <c r="A43" s="231"/>
      <c r="B43" s="513"/>
      <c r="C43" s="514"/>
      <c r="D43" s="514"/>
      <c r="E43" s="514"/>
      <c r="F43" s="514"/>
      <c r="G43" s="514"/>
      <c r="H43" s="515"/>
      <c r="I43" s="231"/>
    </row>
    <row r="44" spans="1:13" x14ac:dyDescent="0.25">
      <c r="A44" s="231"/>
      <c r="B44" s="233"/>
      <c r="C44" s="231"/>
      <c r="D44" s="231"/>
      <c r="E44" s="231"/>
      <c r="F44" s="231"/>
      <c r="G44" s="231"/>
      <c r="H44" s="231"/>
      <c r="I44" s="231"/>
    </row>
    <row r="45" spans="1:13" x14ac:dyDescent="0.25">
      <c r="A45" s="231"/>
      <c r="B45" s="233"/>
      <c r="C45" s="231"/>
      <c r="D45" s="231"/>
      <c r="E45" s="231"/>
      <c r="F45" s="231"/>
      <c r="G45" s="231"/>
      <c r="H45" s="231"/>
      <c r="I45" s="231"/>
    </row>
    <row r="46" spans="1:13" ht="15.75" thickBot="1" x14ac:dyDescent="0.3">
      <c r="A46" s="231"/>
      <c r="B46" s="233"/>
      <c r="C46" s="231"/>
      <c r="D46" s="231"/>
      <c r="E46" s="231"/>
      <c r="F46" s="231"/>
      <c r="G46" s="231"/>
      <c r="H46" s="231"/>
      <c r="I46" s="231"/>
    </row>
    <row r="47" spans="1:13" x14ac:dyDescent="0.25">
      <c r="A47" s="231"/>
      <c r="B47" s="518" t="s">
        <v>18533</v>
      </c>
      <c r="C47" s="505" t="s">
        <v>14</v>
      </c>
      <c r="D47" s="505" t="s">
        <v>15</v>
      </c>
      <c r="E47" s="505" t="s">
        <v>16</v>
      </c>
      <c r="F47" s="539" t="s">
        <v>18525</v>
      </c>
      <c r="G47" s="541" t="s">
        <v>18526</v>
      </c>
      <c r="H47" s="541" t="s">
        <v>18527</v>
      </c>
      <c r="I47" s="535" t="s">
        <v>18555</v>
      </c>
    </row>
    <row r="48" spans="1:13" ht="15.75" thickBot="1" x14ac:dyDescent="0.3">
      <c r="A48" s="231"/>
      <c r="B48" s="519"/>
      <c r="C48" s="506"/>
      <c r="D48" s="506"/>
      <c r="E48" s="506"/>
      <c r="F48" s="540"/>
      <c r="G48" s="542"/>
      <c r="H48" s="542"/>
      <c r="I48" s="536"/>
    </row>
    <row r="49" spans="1:10" ht="15.75" thickTop="1" x14ac:dyDescent="0.25">
      <c r="A49" s="231"/>
      <c r="B49" s="180" t="s">
        <v>18534</v>
      </c>
      <c r="C49" s="150">
        <v>1600</v>
      </c>
      <c r="D49" s="150">
        <v>800</v>
      </c>
      <c r="E49" s="150">
        <v>450</v>
      </c>
      <c r="F49" s="151">
        <f t="shared" ref="F49:F58" si="2">SUM(C49:E49)</f>
        <v>2850</v>
      </c>
      <c r="G49" s="152">
        <f t="shared" ref="G49:G58" si="3">+H49/F49</f>
        <v>614.03508771929819</v>
      </c>
      <c r="H49" s="175">
        <v>1750000</v>
      </c>
      <c r="I49" s="178" t="s">
        <v>18694</v>
      </c>
      <c r="J49" t="s">
        <v>18414</v>
      </c>
    </row>
    <row r="50" spans="1:10" x14ac:dyDescent="0.25">
      <c r="A50" s="231"/>
      <c r="B50" s="197" t="s">
        <v>18535</v>
      </c>
      <c r="C50" s="198">
        <v>1600</v>
      </c>
      <c r="D50" s="198">
        <v>1000</v>
      </c>
      <c r="E50" s="198">
        <v>450</v>
      </c>
      <c r="F50" s="199">
        <f t="shared" si="2"/>
        <v>3050</v>
      </c>
      <c r="G50" s="200">
        <f t="shared" si="3"/>
        <v>645.90163934426232</v>
      </c>
      <c r="H50" s="201">
        <v>1970000</v>
      </c>
      <c r="I50" s="202" t="s">
        <v>18694</v>
      </c>
      <c r="J50" t="s">
        <v>18414</v>
      </c>
    </row>
    <row r="51" spans="1:10" x14ac:dyDescent="0.25">
      <c r="A51" s="231"/>
      <c r="B51" s="183" t="s">
        <v>18536</v>
      </c>
      <c r="C51" s="162">
        <v>1800</v>
      </c>
      <c r="D51" s="162">
        <v>800</v>
      </c>
      <c r="E51" s="162">
        <v>450</v>
      </c>
      <c r="F51" s="163">
        <f t="shared" si="2"/>
        <v>3050</v>
      </c>
      <c r="G51" s="164">
        <f t="shared" si="3"/>
        <v>622.95081967213116</v>
      </c>
      <c r="H51" s="176">
        <v>1900000</v>
      </c>
      <c r="I51" s="179" t="s">
        <v>18694</v>
      </c>
      <c r="J51" t="s">
        <v>18414</v>
      </c>
    </row>
    <row r="52" spans="1:10" x14ac:dyDescent="0.25">
      <c r="A52" s="231"/>
      <c r="B52" s="197" t="s">
        <v>18537</v>
      </c>
      <c r="C52" s="198">
        <v>1800</v>
      </c>
      <c r="D52" s="198">
        <v>1000</v>
      </c>
      <c r="E52" s="198">
        <v>450</v>
      </c>
      <c r="F52" s="199">
        <f t="shared" si="2"/>
        <v>3250</v>
      </c>
      <c r="G52" s="200">
        <f t="shared" si="3"/>
        <v>661.53846153846155</v>
      </c>
      <c r="H52" s="201">
        <v>2150000</v>
      </c>
      <c r="I52" s="202" t="s">
        <v>18694</v>
      </c>
      <c r="J52" t="s">
        <v>18414</v>
      </c>
    </row>
    <row r="53" spans="1:10" x14ac:dyDescent="0.25">
      <c r="A53" s="231"/>
      <c r="B53" s="183" t="s">
        <v>18538</v>
      </c>
      <c r="C53" s="162">
        <v>1800</v>
      </c>
      <c r="D53" s="162">
        <v>1200</v>
      </c>
      <c r="E53" s="162">
        <v>600</v>
      </c>
      <c r="F53" s="163">
        <f t="shared" si="2"/>
        <v>3600</v>
      </c>
      <c r="G53" s="164">
        <f t="shared" si="3"/>
        <v>680.55555555555554</v>
      </c>
      <c r="H53" s="176">
        <v>2450000</v>
      </c>
      <c r="I53" s="179" t="s">
        <v>18694</v>
      </c>
      <c r="J53" t="s">
        <v>18414</v>
      </c>
    </row>
    <row r="54" spans="1:10" x14ac:dyDescent="0.25">
      <c r="A54" s="231"/>
      <c r="B54" s="197" t="s">
        <v>18539</v>
      </c>
      <c r="C54" s="198">
        <v>2000</v>
      </c>
      <c r="D54" s="198">
        <v>800</v>
      </c>
      <c r="E54" s="198">
        <v>450</v>
      </c>
      <c r="F54" s="199">
        <f t="shared" si="2"/>
        <v>3250</v>
      </c>
      <c r="G54" s="200">
        <f t="shared" si="3"/>
        <v>630.76923076923072</v>
      </c>
      <c r="H54" s="201">
        <v>2050000</v>
      </c>
      <c r="I54" s="202" t="s">
        <v>18694</v>
      </c>
      <c r="J54" t="s">
        <v>18414</v>
      </c>
    </row>
    <row r="55" spans="1:10" x14ac:dyDescent="0.25">
      <c r="A55" s="231"/>
      <c r="B55" s="183" t="s">
        <v>18540</v>
      </c>
      <c r="C55" s="162">
        <v>2000</v>
      </c>
      <c r="D55" s="162">
        <v>1000</v>
      </c>
      <c r="E55" s="162">
        <v>600</v>
      </c>
      <c r="F55" s="163">
        <f t="shared" si="2"/>
        <v>3600</v>
      </c>
      <c r="G55" s="164">
        <f t="shared" si="3"/>
        <v>680.55555555555554</v>
      </c>
      <c r="H55" s="176">
        <v>2450000</v>
      </c>
      <c r="I55" s="179" t="s">
        <v>18694</v>
      </c>
      <c r="J55" t="s">
        <v>18414</v>
      </c>
    </row>
    <row r="56" spans="1:10" x14ac:dyDescent="0.25">
      <c r="A56" s="231"/>
      <c r="B56" s="197" t="s">
        <v>18541</v>
      </c>
      <c r="C56" s="198">
        <v>2000</v>
      </c>
      <c r="D56" s="198">
        <v>1400</v>
      </c>
      <c r="E56" s="198">
        <v>600</v>
      </c>
      <c r="F56" s="199">
        <f t="shared" si="2"/>
        <v>4000</v>
      </c>
      <c r="G56" s="200">
        <f t="shared" si="3"/>
        <v>787.5</v>
      </c>
      <c r="H56" s="201">
        <v>3150000</v>
      </c>
      <c r="I56" s="202" t="s">
        <v>18694</v>
      </c>
      <c r="J56" t="s">
        <v>18414</v>
      </c>
    </row>
    <row r="57" spans="1:10" x14ac:dyDescent="0.25">
      <c r="A57" s="231"/>
      <c r="B57" s="182" t="s">
        <v>18542</v>
      </c>
      <c r="C57" s="154">
        <v>2000</v>
      </c>
      <c r="D57" s="154">
        <v>1200</v>
      </c>
      <c r="E57" s="154">
        <v>800</v>
      </c>
      <c r="F57" s="155">
        <f t="shared" si="2"/>
        <v>4000</v>
      </c>
      <c r="G57" s="156">
        <f t="shared" si="3"/>
        <v>775</v>
      </c>
      <c r="H57" s="177">
        <v>3100000</v>
      </c>
      <c r="I57" s="179" t="s">
        <v>18694</v>
      </c>
      <c r="J57" t="s">
        <v>18414</v>
      </c>
    </row>
    <row r="58" spans="1:10" ht="15.75" thickBot="1" x14ac:dyDescent="0.3">
      <c r="A58" s="231"/>
      <c r="B58" s="203" t="s">
        <v>18543</v>
      </c>
      <c r="C58" s="204">
        <v>2000</v>
      </c>
      <c r="D58" s="204">
        <v>1400</v>
      </c>
      <c r="E58" s="204">
        <v>800</v>
      </c>
      <c r="F58" s="205">
        <f t="shared" si="2"/>
        <v>4200</v>
      </c>
      <c r="G58" s="206">
        <f t="shared" si="3"/>
        <v>809.52380952380952</v>
      </c>
      <c r="H58" s="207">
        <v>3400000</v>
      </c>
      <c r="I58" s="208" t="s">
        <v>18694</v>
      </c>
      <c r="J58" t="s">
        <v>18414</v>
      </c>
    </row>
    <row r="59" spans="1:10" x14ac:dyDescent="0.25">
      <c r="A59" s="231"/>
      <c r="B59" s="232"/>
      <c r="C59" s="232"/>
      <c r="D59" s="232"/>
      <c r="E59" s="232"/>
      <c r="F59" s="232"/>
      <c r="G59" s="232"/>
      <c r="H59" s="232"/>
      <c r="I59" s="231"/>
    </row>
    <row r="60" spans="1:10" ht="15.75" thickBot="1" x14ac:dyDescent="0.3">
      <c r="A60" s="242"/>
      <c r="B60" s="243"/>
      <c r="C60" s="246"/>
      <c r="D60" s="253"/>
      <c r="E60" s="253"/>
      <c r="F60" s="253"/>
      <c r="G60" s="253"/>
      <c r="H60" s="262"/>
      <c r="I60" s="242"/>
    </row>
    <row r="61" spans="1:10" ht="15.75" thickTop="1" x14ac:dyDescent="0.25">
      <c r="A61" s="242"/>
      <c r="B61" s="263"/>
      <c r="C61" s="499" t="s">
        <v>14</v>
      </c>
      <c r="D61" s="499" t="s">
        <v>15</v>
      </c>
      <c r="E61" s="499" t="s">
        <v>16</v>
      </c>
      <c r="F61" s="501" t="s">
        <v>18525</v>
      </c>
      <c r="G61" s="503" t="s">
        <v>18526</v>
      </c>
      <c r="H61" s="503" t="s">
        <v>18527</v>
      </c>
      <c r="I61" s="242"/>
    </row>
    <row r="62" spans="1:10" ht="15.75" thickBot="1" x14ac:dyDescent="0.3">
      <c r="A62" s="242"/>
      <c r="B62" s="246"/>
      <c r="C62" s="500"/>
      <c r="D62" s="500"/>
      <c r="E62" s="500"/>
      <c r="F62" s="502"/>
      <c r="G62" s="504"/>
      <c r="H62" s="504"/>
      <c r="I62" s="242"/>
    </row>
    <row r="63" spans="1:10" ht="16.5" thickTop="1" thickBot="1" x14ac:dyDescent="0.3">
      <c r="A63" s="242"/>
      <c r="B63" s="263"/>
      <c r="C63" s="248">
        <v>1500</v>
      </c>
      <c r="D63" s="248">
        <v>900</v>
      </c>
      <c r="E63" s="248">
        <v>400</v>
      </c>
      <c r="F63" s="249">
        <f>SUM(C63:E63)</f>
        <v>2800</v>
      </c>
      <c r="G63" s="264">
        <v>340</v>
      </c>
      <c r="H63" s="251">
        <f>+F63*G63</f>
        <v>952000</v>
      </c>
      <c r="I63" s="242"/>
    </row>
    <row r="64" spans="1:10" ht="16.5" thickTop="1" thickBot="1" x14ac:dyDescent="0.3">
      <c r="A64" s="242"/>
      <c r="B64" s="263"/>
      <c r="C64" s="246"/>
      <c r="D64" s="253"/>
      <c r="E64" s="253"/>
      <c r="F64" s="253"/>
      <c r="G64" s="254">
        <v>0.3</v>
      </c>
      <c r="H64" s="255">
        <f>+H63*G64</f>
        <v>285600</v>
      </c>
      <c r="I64" s="242"/>
    </row>
    <row r="65" spans="1:10" ht="16.5" thickTop="1" thickBot="1" x14ac:dyDescent="0.3">
      <c r="A65" s="242"/>
      <c r="B65" s="263"/>
      <c r="C65" s="246"/>
      <c r="D65" s="253"/>
      <c r="E65" s="253"/>
      <c r="F65" s="253"/>
      <c r="G65" s="253"/>
      <c r="H65" s="256">
        <f>SUM(H63:H64)</f>
        <v>1237600</v>
      </c>
      <c r="I65" s="242"/>
    </row>
    <row r="66" spans="1:10" x14ac:dyDescent="0.25">
      <c r="A66" s="242"/>
      <c r="B66" s="263"/>
      <c r="C66" s="246"/>
      <c r="D66" s="253"/>
      <c r="E66" s="253"/>
      <c r="F66" s="253"/>
      <c r="G66" s="258">
        <v>0.15</v>
      </c>
      <c r="H66" s="259"/>
      <c r="I66" s="242"/>
    </row>
    <row r="67" spans="1:10" ht="15.75" thickBot="1" x14ac:dyDescent="0.3">
      <c r="A67" s="242"/>
      <c r="B67" s="263"/>
      <c r="C67" s="246"/>
      <c r="D67" s="253"/>
      <c r="E67" s="253"/>
      <c r="F67" s="253"/>
      <c r="G67" s="260" t="s">
        <v>18528</v>
      </c>
      <c r="H67" s="261">
        <f>+H65+(H65*G66)</f>
        <v>1423240</v>
      </c>
      <c r="I67" s="242"/>
    </row>
    <row r="68" spans="1:10" x14ac:dyDescent="0.25">
      <c r="A68" s="242"/>
      <c r="B68" s="242"/>
      <c r="C68" s="242"/>
      <c r="D68" s="242"/>
      <c r="E68" s="242"/>
      <c r="F68" s="242"/>
      <c r="G68" s="242"/>
      <c r="H68" s="242"/>
      <c r="I68" s="242"/>
    </row>
    <row r="69" spans="1:10" ht="15.75" thickBot="1" x14ac:dyDescent="0.3">
      <c r="A69" s="236"/>
      <c r="B69" s="237"/>
      <c r="C69" s="238"/>
      <c r="D69" s="238"/>
      <c r="E69" s="238"/>
      <c r="F69" s="238"/>
      <c r="G69" s="239"/>
      <c r="H69" s="239"/>
      <c r="I69" s="236"/>
    </row>
    <row r="70" spans="1:10" ht="20.25" thickBot="1" x14ac:dyDescent="0.3">
      <c r="A70" s="236"/>
      <c r="B70" s="532" t="s">
        <v>18531</v>
      </c>
      <c r="C70" s="533"/>
      <c r="D70" s="533"/>
      <c r="E70" s="533"/>
      <c r="F70" s="533"/>
      <c r="G70" s="533"/>
      <c r="H70" s="534"/>
      <c r="I70" s="236"/>
    </row>
    <row r="71" spans="1:10" ht="15.75" thickBot="1" x14ac:dyDescent="0.3">
      <c r="A71" s="236"/>
      <c r="B71" s="237"/>
      <c r="C71" s="238"/>
      <c r="D71" s="238"/>
      <c r="E71" s="238"/>
      <c r="F71" s="238"/>
      <c r="G71" s="239"/>
      <c r="H71" s="239"/>
      <c r="I71" s="236"/>
    </row>
    <row r="72" spans="1:10" ht="34.5" customHeight="1" x14ac:dyDescent="0.25">
      <c r="A72" s="236"/>
      <c r="B72" s="507" t="s">
        <v>18695</v>
      </c>
      <c r="C72" s="508"/>
      <c r="D72" s="508"/>
      <c r="E72" s="508"/>
      <c r="F72" s="508"/>
      <c r="G72" s="508"/>
      <c r="H72" s="509"/>
      <c r="I72" s="236"/>
    </row>
    <row r="73" spans="1:10" ht="34.5" customHeight="1" x14ac:dyDescent="0.25">
      <c r="A73" s="236"/>
      <c r="B73" s="510"/>
      <c r="C73" s="511"/>
      <c r="D73" s="511"/>
      <c r="E73" s="511"/>
      <c r="F73" s="511"/>
      <c r="G73" s="511"/>
      <c r="H73" s="512"/>
      <c r="I73" s="236"/>
    </row>
    <row r="74" spans="1:10" ht="34.5" customHeight="1" x14ac:dyDescent="0.25">
      <c r="A74" s="236"/>
      <c r="B74" s="510"/>
      <c r="C74" s="511"/>
      <c r="D74" s="511"/>
      <c r="E74" s="511"/>
      <c r="F74" s="511"/>
      <c r="G74" s="511"/>
      <c r="H74" s="512"/>
      <c r="I74" s="236"/>
    </row>
    <row r="75" spans="1:10" ht="34.5" customHeight="1" thickBot="1" x14ac:dyDescent="0.3">
      <c r="A75" s="236"/>
      <c r="B75" s="513"/>
      <c r="C75" s="514"/>
      <c r="D75" s="514"/>
      <c r="E75" s="514"/>
      <c r="F75" s="514"/>
      <c r="G75" s="514"/>
      <c r="H75" s="515"/>
      <c r="I75" s="236"/>
    </row>
    <row r="76" spans="1:10" x14ac:dyDescent="0.25">
      <c r="A76" s="236"/>
      <c r="B76" s="237"/>
      <c r="C76" s="241"/>
      <c r="D76" s="241"/>
      <c r="E76" s="241"/>
      <c r="F76" s="241"/>
      <c r="G76" s="241"/>
      <c r="H76" s="241"/>
      <c r="I76" s="236"/>
    </row>
    <row r="77" spans="1:10" x14ac:dyDescent="0.25">
      <c r="A77" s="236"/>
      <c r="B77" s="237"/>
      <c r="C77" s="236"/>
      <c r="D77" s="236"/>
      <c r="E77" s="236"/>
      <c r="F77" s="236"/>
      <c r="G77" s="236"/>
      <c r="H77" s="236"/>
      <c r="I77" s="236"/>
    </row>
    <row r="78" spans="1:10" ht="15.75" thickBot="1" x14ac:dyDescent="0.3">
      <c r="A78" s="236"/>
      <c r="B78" s="237"/>
      <c r="C78" s="236"/>
      <c r="D78" s="236"/>
      <c r="E78" s="236"/>
      <c r="F78" s="236"/>
      <c r="G78" s="236"/>
      <c r="H78" s="236"/>
      <c r="I78" s="236"/>
    </row>
    <row r="79" spans="1:10" x14ac:dyDescent="0.25">
      <c r="A79" s="236"/>
      <c r="B79" s="520" t="s">
        <v>18533</v>
      </c>
      <c r="C79" s="522" t="s">
        <v>14</v>
      </c>
      <c r="D79" s="522" t="s">
        <v>15</v>
      </c>
      <c r="E79" s="522" t="s">
        <v>16</v>
      </c>
      <c r="F79" s="524" t="s">
        <v>18525</v>
      </c>
      <c r="G79" s="497" t="s">
        <v>18526</v>
      </c>
      <c r="H79" s="497" t="s">
        <v>18527</v>
      </c>
      <c r="I79" s="495" t="s">
        <v>18555</v>
      </c>
    </row>
    <row r="80" spans="1:10" ht="15.75" thickBot="1" x14ac:dyDescent="0.3">
      <c r="A80" s="236"/>
      <c r="B80" s="521"/>
      <c r="C80" s="523"/>
      <c r="D80" s="523"/>
      <c r="E80" s="523"/>
      <c r="F80" s="525"/>
      <c r="G80" s="498"/>
      <c r="H80" s="498"/>
      <c r="I80" s="496"/>
      <c r="J80" t="s">
        <v>18414</v>
      </c>
    </row>
    <row r="81" spans="1:10" ht="15.75" thickTop="1" x14ac:dyDescent="0.25">
      <c r="A81" s="236"/>
      <c r="B81" s="180" t="s">
        <v>18544</v>
      </c>
      <c r="C81" s="150">
        <v>1600</v>
      </c>
      <c r="D81" s="150">
        <v>800</v>
      </c>
      <c r="E81" s="150">
        <v>450</v>
      </c>
      <c r="F81" s="151">
        <f t="shared" ref="F81:F90" si="4">SUM(C81:E81)</f>
        <v>2850</v>
      </c>
      <c r="G81" s="152">
        <v>409</v>
      </c>
      <c r="H81" s="153">
        <v>2000000</v>
      </c>
      <c r="I81" s="181" t="s">
        <v>18695</v>
      </c>
      <c r="J81" t="s">
        <v>18414</v>
      </c>
    </row>
    <row r="82" spans="1:10" x14ac:dyDescent="0.25">
      <c r="A82" s="236"/>
      <c r="B82" s="209" t="s">
        <v>18545</v>
      </c>
      <c r="C82" s="210">
        <v>1600</v>
      </c>
      <c r="D82" s="210">
        <v>1000</v>
      </c>
      <c r="E82" s="210">
        <v>450</v>
      </c>
      <c r="F82" s="211">
        <f t="shared" si="4"/>
        <v>3050</v>
      </c>
      <c r="G82" s="212">
        <v>409</v>
      </c>
      <c r="H82" s="213">
        <v>2250000</v>
      </c>
      <c r="I82" s="214" t="s">
        <v>18695</v>
      </c>
      <c r="J82" t="s">
        <v>18414</v>
      </c>
    </row>
    <row r="83" spans="1:10" x14ac:dyDescent="0.25">
      <c r="A83" s="236"/>
      <c r="B83" s="182" t="s">
        <v>18546</v>
      </c>
      <c r="C83" s="154">
        <v>1800</v>
      </c>
      <c r="D83" s="154">
        <v>800</v>
      </c>
      <c r="E83" s="154">
        <v>450</v>
      </c>
      <c r="F83" s="155">
        <f t="shared" si="4"/>
        <v>3050</v>
      </c>
      <c r="G83" s="156">
        <v>456</v>
      </c>
      <c r="H83" s="157">
        <v>2150000</v>
      </c>
      <c r="I83" s="181" t="s">
        <v>18695</v>
      </c>
      <c r="J83" t="s">
        <v>18414</v>
      </c>
    </row>
    <row r="84" spans="1:10" x14ac:dyDescent="0.25">
      <c r="A84" s="236"/>
      <c r="B84" s="209" t="s">
        <v>18547</v>
      </c>
      <c r="C84" s="210">
        <v>1800</v>
      </c>
      <c r="D84" s="210">
        <v>1000</v>
      </c>
      <c r="E84" s="210">
        <v>450</v>
      </c>
      <c r="F84" s="211">
        <f t="shared" si="4"/>
        <v>3250</v>
      </c>
      <c r="G84" s="212">
        <f t="shared" ref="G84:G90" si="5">+H84/F84</f>
        <v>738.46153846153845</v>
      </c>
      <c r="H84" s="213">
        <v>2400000</v>
      </c>
      <c r="I84" s="214" t="s">
        <v>18695</v>
      </c>
      <c r="J84" t="s">
        <v>18414</v>
      </c>
    </row>
    <row r="85" spans="1:10" x14ac:dyDescent="0.25">
      <c r="A85" s="236"/>
      <c r="B85" s="183" t="s">
        <v>18548</v>
      </c>
      <c r="C85" s="162">
        <v>1800</v>
      </c>
      <c r="D85" s="162">
        <v>1200</v>
      </c>
      <c r="E85" s="162">
        <v>600</v>
      </c>
      <c r="F85" s="163">
        <f t="shared" si="4"/>
        <v>3600</v>
      </c>
      <c r="G85" s="164">
        <f t="shared" si="5"/>
        <v>805.55555555555554</v>
      </c>
      <c r="H85" s="165">
        <v>2900000</v>
      </c>
      <c r="I85" s="181" t="s">
        <v>18695</v>
      </c>
      <c r="J85" t="s">
        <v>18414</v>
      </c>
    </row>
    <row r="86" spans="1:10" x14ac:dyDescent="0.25">
      <c r="A86" s="236"/>
      <c r="B86" s="209" t="s">
        <v>18549</v>
      </c>
      <c r="C86" s="210">
        <v>2000</v>
      </c>
      <c r="D86" s="210">
        <v>800</v>
      </c>
      <c r="E86" s="210">
        <v>450</v>
      </c>
      <c r="F86" s="211">
        <f t="shared" si="4"/>
        <v>3250</v>
      </c>
      <c r="G86" s="212">
        <f t="shared" si="5"/>
        <v>707.69230769230774</v>
      </c>
      <c r="H86" s="213">
        <v>2300000</v>
      </c>
      <c r="I86" s="214" t="s">
        <v>18695</v>
      </c>
      <c r="J86" t="s">
        <v>18414</v>
      </c>
    </row>
    <row r="87" spans="1:10" x14ac:dyDescent="0.25">
      <c r="A87" s="236"/>
      <c r="B87" s="183" t="s">
        <v>18550</v>
      </c>
      <c r="C87" s="162">
        <v>2000</v>
      </c>
      <c r="D87" s="162">
        <v>1000</v>
      </c>
      <c r="E87" s="162">
        <v>600</v>
      </c>
      <c r="F87" s="163">
        <f t="shared" si="4"/>
        <v>3600</v>
      </c>
      <c r="G87" s="164">
        <f t="shared" si="5"/>
        <v>763.88888888888891</v>
      </c>
      <c r="H87" s="165">
        <v>2750000</v>
      </c>
      <c r="I87" s="181" t="s">
        <v>18695</v>
      </c>
      <c r="J87" t="s">
        <v>18414</v>
      </c>
    </row>
    <row r="88" spans="1:10" x14ac:dyDescent="0.25">
      <c r="A88" s="236"/>
      <c r="B88" s="209" t="s">
        <v>18551</v>
      </c>
      <c r="C88" s="210">
        <v>2000</v>
      </c>
      <c r="D88" s="210">
        <v>1400</v>
      </c>
      <c r="E88" s="210">
        <v>600</v>
      </c>
      <c r="F88" s="211">
        <f t="shared" si="4"/>
        <v>4000</v>
      </c>
      <c r="G88" s="212">
        <f t="shared" si="5"/>
        <v>862.5</v>
      </c>
      <c r="H88" s="213">
        <v>3450000</v>
      </c>
      <c r="I88" s="214" t="s">
        <v>18695</v>
      </c>
      <c r="J88" t="s">
        <v>18414</v>
      </c>
    </row>
    <row r="89" spans="1:10" x14ac:dyDescent="0.25">
      <c r="A89" s="236"/>
      <c r="B89" s="182" t="s">
        <v>18552</v>
      </c>
      <c r="C89" s="154">
        <v>2000</v>
      </c>
      <c r="D89" s="154">
        <v>1200</v>
      </c>
      <c r="E89" s="154">
        <v>800</v>
      </c>
      <c r="F89" s="155">
        <f t="shared" si="4"/>
        <v>4000</v>
      </c>
      <c r="G89" s="160">
        <f t="shared" si="5"/>
        <v>850</v>
      </c>
      <c r="H89" s="157">
        <v>3400000</v>
      </c>
      <c r="I89" s="181" t="s">
        <v>18695</v>
      </c>
      <c r="J89" t="s">
        <v>18414</v>
      </c>
    </row>
    <row r="90" spans="1:10" ht="15.75" thickBot="1" x14ac:dyDescent="0.3">
      <c r="A90" s="236"/>
      <c r="B90" s="215" t="s">
        <v>18553</v>
      </c>
      <c r="C90" s="216">
        <v>2000</v>
      </c>
      <c r="D90" s="216">
        <v>1400</v>
      </c>
      <c r="E90" s="216">
        <v>800</v>
      </c>
      <c r="F90" s="217">
        <f t="shared" si="4"/>
        <v>4200</v>
      </c>
      <c r="G90" s="218">
        <f t="shared" si="5"/>
        <v>880.95238095238096</v>
      </c>
      <c r="H90" s="219">
        <v>3700000</v>
      </c>
      <c r="I90" s="220" t="s">
        <v>18695</v>
      </c>
      <c r="J90" t="s">
        <v>18414</v>
      </c>
    </row>
    <row r="91" spans="1:10" x14ac:dyDescent="0.25">
      <c r="A91" s="236"/>
      <c r="B91" s="240"/>
      <c r="C91" s="240"/>
      <c r="D91" s="240"/>
      <c r="E91" s="240"/>
      <c r="F91" s="240"/>
      <c r="G91" s="240"/>
      <c r="H91" s="240"/>
      <c r="I91" s="236"/>
    </row>
    <row r="92" spans="1:10" ht="15.75" thickBot="1" x14ac:dyDescent="0.3">
      <c r="A92" s="242"/>
      <c r="B92" s="243"/>
      <c r="C92" s="244"/>
      <c r="D92" s="244"/>
      <c r="E92" s="244"/>
      <c r="F92" s="244"/>
      <c r="G92" s="245"/>
      <c r="H92" s="245"/>
      <c r="I92" s="242"/>
    </row>
    <row r="93" spans="1:10" ht="15.75" thickTop="1" x14ac:dyDescent="0.25">
      <c r="A93" s="242"/>
      <c r="B93" s="246"/>
      <c r="C93" s="499" t="s">
        <v>14</v>
      </c>
      <c r="D93" s="499" t="s">
        <v>15</v>
      </c>
      <c r="E93" s="499" t="s">
        <v>16</v>
      </c>
      <c r="F93" s="501" t="s">
        <v>18525</v>
      </c>
      <c r="G93" s="503" t="s">
        <v>18526</v>
      </c>
      <c r="H93" s="503" t="s">
        <v>18532</v>
      </c>
      <c r="I93" s="242"/>
    </row>
    <row r="94" spans="1:10" ht="15.75" thickBot="1" x14ac:dyDescent="0.3">
      <c r="A94" s="242"/>
      <c r="B94" s="246"/>
      <c r="C94" s="500"/>
      <c r="D94" s="500"/>
      <c r="E94" s="500"/>
      <c r="F94" s="502"/>
      <c r="G94" s="504"/>
      <c r="H94" s="504"/>
      <c r="I94" s="242"/>
    </row>
    <row r="95" spans="1:10" ht="16.5" thickTop="1" thickBot="1" x14ac:dyDescent="0.3">
      <c r="A95" s="242"/>
      <c r="B95" s="246"/>
      <c r="C95" s="248">
        <v>2000</v>
      </c>
      <c r="D95" s="248">
        <v>900</v>
      </c>
      <c r="E95" s="248">
        <v>700</v>
      </c>
      <c r="F95" s="249">
        <f>SUM(C95:E95)</f>
        <v>3600</v>
      </c>
      <c r="G95" s="264">
        <v>456</v>
      </c>
      <c r="H95" s="251">
        <f>+F95*G95</f>
        <v>1641600</v>
      </c>
      <c r="I95" s="242"/>
    </row>
    <row r="96" spans="1:10" ht="16.5" thickTop="1" thickBot="1" x14ac:dyDescent="0.3">
      <c r="A96" s="242"/>
      <c r="B96" s="242"/>
      <c r="C96" s="246"/>
      <c r="D96" s="253"/>
      <c r="E96" s="253"/>
      <c r="F96" s="253"/>
      <c r="G96" s="254">
        <v>0.25</v>
      </c>
      <c r="H96" s="255">
        <f>+H95*G96</f>
        <v>410400</v>
      </c>
      <c r="I96" s="242"/>
    </row>
    <row r="97" spans="1:9" ht="16.5" thickTop="1" thickBot="1" x14ac:dyDescent="0.3">
      <c r="A97" s="242"/>
      <c r="B97" s="242"/>
      <c r="C97" s="246"/>
      <c r="D97" s="253"/>
      <c r="E97" s="253"/>
      <c r="F97" s="253"/>
      <c r="G97" s="253"/>
      <c r="H97" s="256">
        <f>SUM(H95:H96)</f>
        <v>2052000</v>
      </c>
      <c r="I97" s="242"/>
    </row>
    <row r="98" spans="1:9" x14ac:dyDescent="0.25">
      <c r="A98" s="242"/>
      <c r="B98" s="242"/>
      <c r="C98" s="246"/>
      <c r="D98" s="253"/>
      <c r="E98" s="253"/>
      <c r="F98" s="253"/>
      <c r="G98" s="258">
        <v>0.1</v>
      </c>
      <c r="H98" s="259">
        <f>H97*G98</f>
        <v>205200</v>
      </c>
      <c r="I98" s="242"/>
    </row>
    <row r="99" spans="1:9" ht="15.75" thickBot="1" x14ac:dyDescent="0.3">
      <c r="A99" s="242"/>
      <c r="B99" s="242"/>
      <c r="C99" s="246"/>
      <c r="D99" s="253"/>
      <c r="E99" s="253"/>
      <c r="F99" s="253"/>
      <c r="G99" s="260" t="s">
        <v>18528</v>
      </c>
      <c r="H99" s="261">
        <f>+H97+(H97*G98)</f>
        <v>2257200</v>
      </c>
      <c r="I99" s="242"/>
    </row>
    <row r="100" spans="1:9" x14ac:dyDescent="0.25">
      <c r="A100" s="242"/>
      <c r="B100" s="242"/>
      <c r="C100" s="246"/>
      <c r="D100" s="253"/>
      <c r="E100" s="253"/>
      <c r="F100" s="253"/>
      <c r="G100" s="253"/>
      <c r="H100" s="262"/>
      <c r="I100" s="242"/>
    </row>
    <row r="101" spans="1:9" x14ac:dyDescent="0.25">
      <c r="A101" s="242"/>
      <c r="B101" s="242"/>
      <c r="C101" s="242"/>
      <c r="D101" s="242"/>
      <c r="E101" s="242"/>
      <c r="F101" s="242"/>
      <c r="G101" s="242"/>
      <c r="H101" s="242"/>
      <c r="I101" s="242"/>
    </row>
    <row r="102" spans="1:9" x14ac:dyDescent="0.25">
      <c r="A102" s="242"/>
      <c r="B102" s="242"/>
      <c r="C102" s="242"/>
      <c r="D102" s="242"/>
      <c r="E102" s="242"/>
      <c r="F102" s="242"/>
      <c r="G102" s="242"/>
      <c r="H102" s="242"/>
      <c r="I102" s="242"/>
    </row>
  </sheetData>
  <mergeCells count="48">
    <mergeCell ref="G79:G80"/>
    <mergeCell ref="B2:H2"/>
    <mergeCell ref="B38:H38"/>
    <mergeCell ref="B70:H70"/>
    <mergeCell ref="I47:I48"/>
    <mergeCell ref="I11:I12"/>
    <mergeCell ref="D47:D48"/>
    <mergeCell ref="E47:E48"/>
    <mergeCell ref="F47:F48"/>
    <mergeCell ref="G47:G48"/>
    <mergeCell ref="H47:H48"/>
    <mergeCell ref="C11:C12"/>
    <mergeCell ref="D11:D12"/>
    <mergeCell ref="E11:E12"/>
    <mergeCell ref="F11:F12"/>
    <mergeCell ref="G11:G12"/>
    <mergeCell ref="C47:C48"/>
    <mergeCell ref="B4:H7"/>
    <mergeCell ref="B40:H43"/>
    <mergeCell ref="B72:H75"/>
    <mergeCell ref="D93:D94"/>
    <mergeCell ref="E93:E94"/>
    <mergeCell ref="F93:F94"/>
    <mergeCell ref="G93:G94"/>
    <mergeCell ref="H93:H94"/>
    <mergeCell ref="B11:B12"/>
    <mergeCell ref="B47:B48"/>
    <mergeCell ref="B79:B80"/>
    <mergeCell ref="C79:C80"/>
    <mergeCell ref="D79:D80"/>
    <mergeCell ref="E79:E80"/>
    <mergeCell ref="F79:F80"/>
    <mergeCell ref="H11:H12"/>
    <mergeCell ref="I79:I80"/>
    <mergeCell ref="H79:H80"/>
    <mergeCell ref="C93:C94"/>
    <mergeCell ref="C29:C30"/>
    <mergeCell ref="D29:D30"/>
    <mergeCell ref="E29:E30"/>
    <mergeCell ref="F29:F30"/>
    <mergeCell ref="G29:G30"/>
    <mergeCell ref="H29:H30"/>
    <mergeCell ref="C61:C62"/>
    <mergeCell ref="D61:D62"/>
    <mergeCell ref="E61:E62"/>
    <mergeCell ref="F61:F62"/>
    <mergeCell ref="G61:G62"/>
    <mergeCell ref="H61:H6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9" tint="-0.249977111117893"/>
  </sheetPr>
  <dimension ref="A1:Q8454"/>
  <sheetViews>
    <sheetView zoomScale="55" zoomScaleNormal="55" workbookViewId="0">
      <pane ySplit="3" topLeftCell="A22" activePane="bottomLeft" state="frozen"/>
      <selection pane="bottomLeft" activeCell="A46" sqref="A46"/>
    </sheetView>
  </sheetViews>
  <sheetFormatPr baseColWidth="10" defaultColWidth="34.7109375" defaultRowHeight="29.25" customHeight="1" x14ac:dyDescent="0.25"/>
  <cols>
    <col min="1" max="1" width="24.42578125" style="60" customWidth="1"/>
    <col min="2" max="2" width="26" style="60" customWidth="1"/>
    <col min="3" max="3" width="9.140625" style="67" customWidth="1"/>
    <col min="4" max="4" width="35.85546875" style="67" customWidth="1"/>
    <col min="5" max="5" width="255.7109375" style="70" bestFit="1" customWidth="1"/>
    <col min="6" max="6" width="17.5703125" style="71" customWidth="1"/>
    <col min="7" max="7" width="17.5703125" style="72" customWidth="1"/>
    <col min="8" max="8" width="20.5703125" style="60" customWidth="1"/>
    <col min="9" max="16384" width="34.7109375" style="60"/>
  </cols>
  <sheetData>
    <row r="1" spans="1:17" s="276" customFormat="1" ht="29.25" customHeight="1" x14ac:dyDescent="0.25">
      <c r="B1" s="277"/>
      <c r="C1" s="277"/>
      <c r="D1" s="277"/>
      <c r="E1" s="278" t="s">
        <v>7</v>
      </c>
      <c r="F1" s="277"/>
      <c r="G1" s="277"/>
      <c r="H1" s="277"/>
      <c r="I1" s="277"/>
      <c r="J1" s="277"/>
      <c r="K1" s="277"/>
      <c r="L1" s="277"/>
      <c r="M1" s="277"/>
      <c r="N1" s="277"/>
      <c r="O1" s="277"/>
      <c r="P1" s="549" t="s">
        <v>10225</v>
      </c>
      <c r="Q1" s="355">
        <v>4000</v>
      </c>
    </row>
    <row r="2" spans="1:17" s="84" customFormat="1" ht="29.25" customHeight="1" x14ac:dyDescent="0.25">
      <c r="A2" s="547" t="s">
        <v>10208</v>
      </c>
      <c r="B2" s="547" t="s">
        <v>9</v>
      </c>
      <c r="C2" s="550" t="s">
        <v>10329</v>
      </c>
      <c r="D2" s="550"/>
      <c r="E2" s="551" t="s">
        <v>10</v>
      </c>
      <c r="F2" s="548" t="s">
        <v>10221</v>
      </c>
      <c r="G2" s="548"/>
      <c r="H2" s="552" t="s">
        <v>12</v>
      </c>
      <c r="I2" s="552" t="s">
        <v>13</v>
      </c>
      <c r="J2" s="548" t="s">
        <v>8</v>
      </c>
      <c r="K2" s="548"/>
      <c r="L2" s="548"/>
      <c r="M2" s="548"/>
      <c r="N2" s="553" t="s">
        <v>18</v>
      </c>
      <c r="O2" s="553" t="s">
        <v>19</v>
      </c>
      <c r="P2" s="549"/>
      <c r="Q2" s="355"/>
    </row>
    <row r="3" spans="1:17" ht="29.25" customHeight="1" x14ac:dyDescent="0.25">
      <c r="A3" s="547"/>
      <c r="B3" s="547"/>
      <c r="C3" s="550"/>
      <c r="D3" s="550"/>
      <c r="E3" s="551"/>
      <c r="F3" s="56" t="s">
        <v>10223</v>
      </c>
      <c r="G3" s="57" t="s">
        <v>10222</v>
      </c>
      <c r="H3" s="552"/>
      <c r="I3" s="552"/>
      <c r="J3" s="58" t="s">
        <v>14</v>
      </c>
      <c r="K3" s="58" t="s">
        <v>15</v>
      </c>
      <c r="L3" s="58" t="s">
        <v>16</v>
      </c>
      <c r="M3" s="59" t="s">
        <v>17</v>
      </c>
      <c r="N3" s="553"/>
      <c r="O3" s="553"/>
      <c r="P3" s="549"/>
      <c r="Q3" s="355"/>
    </row>
    <row r="4" spans="1:17" s="63" customFormat="1" ht="29.25" customHeight="1" x14ac:dyDescent="0.25">
      <c r="A4" s="60">
        <v>100176180</v>
      </c>
      <c r="B4" s="60" t="s">
        <v>10224</v>
      </c>
      <c r="C4" s="64" t="str">
        <f>_xlfn.CONCAT("https://mall.industry.siemens.com/mall/es/co/Catalog/Product/",B4,)</f>
        <v>https://mall.industry.siemens.com/mall/es/co/Catalog/Product/3RT2015-1AF01</v>
      </c>
      <c r="D4" s="55" t="s">
        <v>16007</v>
      </c>
      <c r="E4" t="s">
        <v>16008</v>
      </c>
      <c r="F4" s="62">
        <v>31</v>
      </c>
      <c r="G4" s="61">
        <f t="shared" ref="G4:G67" si="0">F4*$Q$1</f>
        <v>124000</v>
      </c>
      <c r="H4" s="63" t="s">
        <v>18674</v>
      </c>
    </row>
    <row r="5" spans="1:17" s="63" customFormat="1" ht="29.25" customHeight="1" x14ac:dyDescent="0.25">
      <c r="A5" s="60">
        <v>100241863</v>
      </c>
      <c r="B5" s="63" t="s">
        <v>10226</v>
      </c>
      <c r="C5" s="64" t="str">
        <f>_xlfn.CONCAT("https://mall.industry.siemens.com/mall/es/co/Catalog/Product/",B5,)</f>
        <v>https://mall.industry.siemens.com/mall/es/co/Catalog/Product/3RT2015-1AN21</v>
      </c>
      <c r="D5" s="55" t="s">
        <v>13194</v>
      </c>
      <c r="E5" t="s">
        <v>16009</v>
      </c>
      <c r="F5" s="62">
        <v>31</v>
      </c>
      <c r="G5" s="61">
        <f t="shared" si="0"/>
        <v>124000</v>
      </c>
      <c r="H5" s="63" t="s">
        <v>18674</v>
      </c>
    </row>
    <row r="6" spans="1:17" s="63" customFormat="1" ht="29.25" customHeight="1" x14ac:dyDescent="0.25">
      <c r="A6" s="63">
        <v>100241862</v>
      </c>
      <c r="B6" s="63" t="s">
        <v>10227</v>
      </c>
      <c r="C6" s="64" t="str">
        <f t="shared" ref="C6:C69" si="1">_xlfn.CONCAT("https://mall.industry.siemens.com/mall/es/co/Catalog/Product/",B6,)</f>
        <v>https://mall.industry.siemens.com/mall/es/co/Catalog/Product/3RT2015-1AF02</v>
      </c>
      <c r="D6" s="55" t="s">
        <v>13195</v>
      </c>
      <c r="E6" t="s">
        <v>16010</v>
      </c>
      <c r="F6" s="62">
        <v>31</v>
      </c>
      <c r="G6" s="61">
        <f t="shared" si="0"/>
        <v>124000</v>
      </c>
      <c r="H6" s="63" t="s">
        <v>18674</v>
      </c>
    </row>
    <row r="7" spans="1:17" s="63" customFormat="1" ht="29.25" customHeight="1" x14ac:dyDescent="0.25">
      <c r="A7" s="63">
        <v>100241864</v>
      </c>
      <c r="B7" s="63" t="s">
        <v>10228</v>
      </c>
      <c r="C7" s="64" t="str">
        <f t="shared" si="1"/>
        <v>https://mall.industry.siemens.com/mall/es/co/Catalog/Product/3RT2015-1AN22</v>
      </c>
      <c r="D7" s="55" t="s">
        <v>13196</v>
      </c>
      <c r="E7" t="s">
        <v>16011</v>
      </c>
      <c r="F7" s="62">
        <v>31</v>
      </c>
      <c r="G7" s="61">
        <f t="shared" si="0"/>
        <v>124000</v>
      </c>
      <c r="H7" s="63" t="s">
        <v>18674</v>
      </c>
      <c r="J7" s="380"/>
    </row>
    <row r="8" spans="1:17" s="63" customFormat="1" ht="29.25" customHeight="1" x14ac:dyDescent="0.25">
      <c r="A8" s="63">
        <v>100176184</v>
      </c>
      <c r="B8" s="63" t="s">
        <v>10229</v>
      </c>
      <c r="C8" s="64" t="str">
        <f t="shared" si="1"/>
        <v>https://mall.industry.siemens.com/mall/es/co/Catalog/Product/3RT2016-1AF01</v>
      </c>
      <c r="D8" s="55" t="s">
        <v>13197</v>
      </c>
      <c r="E8" t="s">
        <v>16012</v>
      </c>
      <c r="F8" s="62">
        <v>41</v>
      </c>
      <c r="G8" s="61">
        <f t="shared" si="0"/>
        <v>164000</v>
      </c>
      <c r="H8" s="63" t="s">
        <v>18674</v>
      </c>
    </row>
    <row r="9" spans="1:17" s="63" customFormat="1" ht="29.25" customHeight="1" x14ac:dyDescent="0.25">
      <c r="A9" s="63">
        <v>100241866</v>
      </c>
      <c r="B9" s="63" t="s">
        <v>10230</v>
      </c>
      <c r="C9" s="64" t="str">
        <f t="shared" si="1"/>
        <v>https://mall.industry.siemens.com/mall/es/co/Catalog/Product/3RT2016-1AN21</v>
      </c>
      <c r="D9" s="55" t="s">
        <v>13198</v>
      </c>
      <c r="E9" t="s">
        <v>16013</v>
      </c>
      <c r="F9" s="62">
        <v>41</v>
      </c>
      <c r="G9" s="61">
        <f t="shared" si="0"/>
        <v>164000</v>
      </c>
      <c r="H9" s="63" t="s">
        <v>18674</v>
      </c>
    </row>
    <row r="10" spans="1:17" s="63" customFormat="1" ht="29.25" customHeight="1" x14ac:dyDescent="0.25">
      <c r="A10" s="63">
        <v>100241865</v>
      </c>
      <c r="B10" s="63" t="s">
        <v>10231</v>
      </c>
      <c r="C10" s="64" t="str">
        <f t="shared" si="1"/>
        <v>https://mall.industry.siemens.com/mall/es/co/Catalog/Product/3RT2016-1AF02</v>
      </c>
      <c r="D10" s="55" t="s">
        <v>13199</v>
      </c>
      <c r="E10" t="s">
        <v>16014</v>
      </c>
      <c r="F10" s="62">
        <v>41</v>
      </c>
      <c r="G10" s="61">
        <f t="shared" si="0"/>
        <v>164000</v>
      </c>
      <c r="H10" s="63" t="s">
        <v>18674</v>
      </c>
    </row>
    <row r="11" spans="1:17" s="63" customFormat="1" ht="29.25" customHeight="1" x14ac:dyDescent="0.25">
      <c r="A11" s="63">
        <v>100241867</v>
      </c>
      <c r="B11" s="63" t="s">
        <v>10232</v>
      </c>
      <c r="C11" s="64" t="str">
        <f t="shared" si="1"/>
        <v>https://mall.industry.siemens.com/mall/es/co/Catalog/Product/3RT2016-1AN22</v>
      </c>
      <c r="D11" s="55" t="s">
        <v>13200</v>
      </c>
      <c r="E11" t="s">
        <v>16015</v>
      </c>
      <c r="F11" s="62">
        <v>41</v>
      </c>
      <c r="G11" s="61">
        <f t="shared" si="0"/>
        <v>164000</v>
      </c>
      <c r="H11" s="63" t="s">
        <v>18674</v>
      </c>
    </row>
    <row r="12" spans="1:17" s="63" customFormat="1" ht="29.25" customHeight="1" x14ac:dyDescent="0.25">
      <c r="A12" s="63">
        <v>100216970</v>
      </c>
      <c r="B12" s="63" t="s">
        <v>10233</v>
      </c>
      <c r="C12" s="64" t="str">
        <f t="shared" si="1"/>
        <v>https://mall.industry.siemens.com/mall/es/co/Catalog/Product/3RT2017-1AF01</v>
      </c>
      <c r="D12" s="55" t="s">
        <v>13201</v>
      </c>
      <c r="E12" t="s">
        <v>16016</v>
      </c>
      <c r="F12" s="62">
        <v>51</v>
      </c>
      <c r="G12" s="61">
        <f t="shared" si="0"/>
        <v>204000</v>
      </c>
      <c r="H12" s="63" t="s">
        <v>18674</v>
      </c>
    </row>
    <row r="13" spans="1:17" s="63" customFormat="1" ht="29.25" customHeight="1" x14ac:dyDescent="0.25">
      <c r="A13" s="63">
        <v>100241869</v>
      </c>
      <c r="B13" s="63" t="s">
        <v>10234</v>
      </c>
      <c r="C13" s="64" t="str">
        <f t="shared" si="1"/>
        <v>https://mall.industry.siemens.com/mall/es/co/Catalog/Product/3RT2017-1AN21</v>
      </c>
      <c r="D13" s="55" t="s">
        <v>13202</v>
      </c>
      <c r="E13" t="s">
        <v>16017</v>
      </c>
      <c r="F13" s="62">
        <v>51</v>
      </c>
      <c r="G13" s="61">
        <f t="shared" si="0"/>
        <v>204000</v>
      </c>
      <c r="H13" s="63" t="s">
        <v>18674</v>
      </c>
    </row>
    <row r="14" spans="1:17" s="63" customFormat="1" ht="29.25" customHeight="1" x14ac:dyDescent="0.25">
      <c r="A14" s="63">
        <v>100241868</v>
      </c>
      <c r="B14" s="63" t="s">
        <v>10235</v>
      </c>
      <c r="C14" s="64" t="str">
        <f t="shared" si="1"/>
        <v>https://mall.industry.siemens.com/mall/es/co/Catalog/Product/3RT2017-1AF02</v>
      </c>
      <c r="D14" s="55" t="s">
        <v>13203</v>
      </c>
      <c r="E14" t="s">
        <v>16018</v>
      </c>
      <c r="F14" s="62">
        <v>51</v>
      </c>
      <c r="G14" s="61">
        <f t="shared" si="0"/>
        <v>204000</v>
      </c>
      <c r="H14" s="63" t="s">
        <v>18674</v>
      </c>
    </row>
    <row r="15" spans="1:17" s="63" customFormat="1" ht="29.25" customHeight="1" x14ac:dyDescent="0.25">
      <c r="A15" s="63">
        <v>100241910</v>
      </c>
      <c r="B15" s="63" t="s">
        <v>10236</v>
      </c>
      <c r="C15" s="64" t="str">
        <f t="shared" si="1"/>
        <v>https://mall.industry.siemens.com/mall/es/co/Catalog/Product/3RT2017-1AN22</v>
      </c>
      <c r="D15" s="55" t="s">
        <v>13204</v>
      </c>
      <c r="E15" t="s">
        <v>16019</v>
      </c>
      <c r="F15" s="62">
        <v>51</v>
      </c>
      <c r="G15" s="61">
        <f t="shared" si="0"/>
        <v>204000</v>
      </c>
      <c r="H15" s="63" t="s">
        <v>18674</v>
      </c>
    </row>
    <row r="16" spans="1:17" s="63" customFormat="1" ht="29.25" customHeight="1" x14ac:dyDescent="0.25">
      <c r="A16" s="63">
        <v>100216919</v>
      </c>
      <c r="B16" s="63" t="s">
        <v>10237</v>
      </c>
      <c r="C16" s="64" t="str">
        <f t="shared" si="1"/>
        <v>https://mall.industry.siemens.com/mall/es/co/Catalog/Product/3RT2018-1AF01</v>
      </c>
      <c r="D16" s="55" t="s">
        <v>13205</v>
      </c>
      <c r="E16" t="s">
        <v>16020</v>
      </c>
      <c r="F16" s="62">
        <v>55</v>
      </c>
      <c r="G16" s="61">
        <f t="shared" si="0"/>
        <v>220000</v>
      </c>
      <c r="H16" s="63" t="s">
        <v>18674</v>
      </c>
    </row>
    <row r="17" spans="1:8" s="63" customFormat="1" ht="29.25" customHeight="1" x14ac:dyDescent="0.25">
      <c r="A17" s="63">
        <v>100241912</v>
      </c>
      <c r="B17" s="63" t="s">
        <v>10238</v>
      </c>
      <c r="C17" s="64" t="str">
        <f t="shared" si="1"/>
        <v>https://mall.industry.siemens.com/mall/es/co/Catalog/Product/3RT2018-1AN21</v>
      </c>
      <c r="D17" s="55" t="s">
        <v>13206</v>
      </c>
      <c r="E17" t="s">
        <v>16021</v>
      </c>
      <c r="F17" s="62">
        <v>55</v>
      </c>
      <c r="G17" s="61">
        <f t="shared" si="0"/>
        <v>220000</v>
      </c>
      <c r="H17" s="63" t="s">
        <v>18674</v>
      </c>
    </row>
    <row r="18" spans="1:8" s="63" customFormat="1" ht="29.25" customHeight="1" x14ac:dyDescent="0.25">
      <c r="A18" s="63">
        <v>100241911</v>
      </c>
      <c r="B18" s="63" t="s">
        <v>10239</v>
      </c>
      <c r="C18" s="64" t="str">
        <f t="shared" si="1"/>
        <v>https://mall.industry.siemens.com/mall/es/co/Catalog/Product/3RT2018-1AF02</v>
      </c>
      <c r="D18" s="55" t="s">
        <v>13207</v>
      </c>
      <c r="E18" t="s">
        <v>16022</v>
      </c>
      <c r="F18" s="62">
        <v>55</v>
      </c>
      <c r="G18" s="61">
        <f t="shared" si="0"/>
        <v>220000</v>
      </c>
      <c r="H18" s="63" t="s">
        <v>18674</v>
      </c>
    </row>
    <row r="19" spans="1:8" s="63" customFormat="1" ht="29.25" customHeight="1" x14ac:dyDescent="0.25">
      <c r="A19" s="63">
        <v>100241913</v>
      </c>
      <c r="B19" s="63" t="s">
        <v>10240</v>
      </c>
      <c r="C19" s="64" t="str">
        <f t="shared" si="1"/>
        <v>https://mall.industry.siemens.com/mall/es/co/Catalog/Product/3RT2018-1AN22</v>
      </c>
      <c r="D19" s="55" t="s">
        <v>13208</v>
      </c>
      <c r="E19" t="s">
        <v>16023</v>
      </c>
      <c r="F19" s="62">
        <v>55</v>
      </c>
      <c r="G19" s="61">
        <f t="shared" si="0"/>
        <v>220000</v>
      </c>
      <c r="H19" s="63" t="s">
        <v>18674</v>
      </c>
    </row>
    <row r="20" spans="1:8" s="63" customFormat="1" ht="29.25" customHeight="1" x14ac:dyDescent="0.25">
      <c r="A20" s="63">
        <v>100208180</v>
      </c>
      <c r="B20" s="63" t="s">
        <v>10241</v>
      </c>
      <c r="C20" s="64" t="str">
        <f t="shared" si="1"/>
        <v>https://mall.industry.siemens.com/mall/es/co/Catalog/Product/3RT2023-1AG20</v>
      </c>
      <c r="D20" s="55" t="s">
        <v>13209</v>
      </c>
      <c r="E20" t="s">
        <v>16024</v>
      </c>
      <c r="F20" s="62">
        <v>55</v>
      </c>
      <c r="G20" s="61">
        <f t="shared" si="0"/>
        <v>220000</v>
      </c>
      <c r="H20" s="63" t="s">
        <v>18674</v>
      </c>
    </row>
    <row r="21" spans="1:8" s="63" customFormat="1" ht="29.25" customHeight="1" x14ac:dyDescent="0.25">
      <c r="A21" s="63">
        <v>100208182</v>
      </c>
      <c r="B21" s="63" t="s">
        <v>10242</v>
      </c>
      <c r="C21" s="64" t="str">
        <f t="shared" si="1"/>
        <v>https://mall.industry.siemens.com/mall/es/co/Catalog/Product/3RT2023-1AN20</v>
      </c>
      <c r="D21" s="55" t="s">
        <v>13210</v>
      </c>
      <c r="E21" t="s">
        <v>16025</v>
      </c>
      <c r="F21" s="62">
        <v>55</v>
      </c>
      <c r="G21" s="61">
        <f t="shared" si="0"/>
        <v>220000</v>
      </c>
      <c r="H21" s="63" t="s">
        <v>18674</v>
      </c>
    </row>
    <row r="22" spans="1:8" s="63" customFormat="1" ht="29.25" customHeight="1" x14ac:dyDescent="0.25">
      <c r="A22" s="63">
        <v>100208184</v>
      </c>
      <c r="B22" s="63" t="s">
        <v>10243</v>
      </c>
      <c r="C22" s="64" t="str">
        <f t="shared" si="1"/>
        <v>https://mall.industry.siemens.com/mall/es/co/Catalog/Product/3RT2024-1AG20</v>
      </c>
      <c r="D22" s="55" t="s">
        <v>13211</v>
      </c>
      <c r="E22" t="s">
        <v>16026</v>
      </c>
      <c r="F22" s="62">
        <v>67</v>
      </c>
      <c r="G22" s="61">
        <f t="shared" si="0"/>
        <v>268000</v>
      </c>
      <c r="H22" s="63" t="s">
        <v>18674</v>
      </c>
    </row>
    <row r="23" spans="1:8" s="63" customFormat="1" ht="29.25" customHeight="1" x14ac:dyDescent="0.25">
      <c r="A23" s="63">
        <v>100208264</v>
      </c>
      <c r="B23" s="63" t="s">
        <v>10244</v>
      </c>
      <c r="C23" s="64" t="str">
        <f t="shared" si="1"/>
        <v>https://mall.industry.siemens.com/mall/es/co/Catalog/Product/3RT2024-1AN20</v>
      </c>
      <c r="D23" s="55" t="s">
        <v>13212</v>
      </c>
      <c r="E23" t="s">
        <v>16027</v>
      </c>
      <c r="F23" s="62">
        <v>67</v>
      </c>
      <c r="G23" s="61">
        <f t="shared" si="0"/>
        <v>268000</v>
      </c>
      <c r="H23" s="63" t="s">
        <v>18674</v>
      </c>
    </row>
    <row r="24" spans="1:8" s="63" customFormat="1" ht="29.25" customHeight="1" x14ac:dyDescent="0.25">
      <c r="A24" s="63">
        <v>100208186</v>
      </c>
      <c r="B24" s="63" t="s">
        <v>10245</v>
      </c>
      <c r="C24" s="64" t="str">
        <f t="shared" si="1"/>
        <v>https://mall.industry.siemens.com/mall/es/co/Catalog/Product/3RT2025-1AG20</v>
      </c>
      <c r="D24" s="55" t="s">
        <v>13213</v>
      </c>
      <c r="E24" t="s">
        <v>16028</v>
      </c>
      <c r="F24" s="62">
        <v>87</v>
      </c>
      <c r="G24" s="61">
        <f t="shared" si="0"/>
        <v>348000</v>
      </c>
      <c r="H24" s="63" t="s">
        <v>18674</v>
      </c>
    </row>
    <row r="25" spans="1:8" s="63" customFormat="1" ht="29.25" customHeight="1" x14ac:dyDescent="0.25">
      <c r="A25" s="63">
        <v>100208266</v>
      </c>
      <c r="B25" s="63" t="s">
        <v>10246</v>
      </c>
      <c r="C25" s="64" t="str">
        <f t="shared" si="1"/>
        <v>https://mall.industry.siemens.com/mall/es/co/Catalog/Product/3RT2025-1AN20</v>
      </c>
      <c r="D25" s="55" t="s">
        <v>13214</v>
      </c>
      <c r="E25" t="s">
        <v>16029</v>
      </c>
      <c r="F25" s="62">
        <v>87</v>
      </c>
      <c r="G25" s="61">
        <f t="shared" si="0"/>
        <v>348000</v>
      </c>
      <c r="H25" s="63" t="s">
        <v>18674</v>
      </c>
    </row>
    <row r="26" spans="1:8" s="63" customFormat="1" ht="29.25" customHeight="1" x14ac:dyDescent="0.25">
      <c r="A26" s="63">
        <v>100208188</v>
      </c>
      <c r="B26" s="63" t="s">
        <v>10247</v>
      </c>
      <c r="C26" s="64" t="str">
        <f t="shared" si="1"/>
        <v>https://mall.industry.siemens.com/mall/es/co/Catalog/Product/3RT2026-1AG20</v>
      </c>
      <c r="D26" s="55" t="s">
        <v>13215</v>
      </c>
      <c r="E26" t="s">
        <v>16030</v>
      </c>
      <c r="F26" s="62">
        <v>119</v>
      </c>
      <c r="G26" s="61">
        <f t="shared" si="0"/>
        <v>476000</v>
      </c>
      <c r="H26" s="63" t="s">
        <v>18674</v>
      </c>
    </row>
    <row r="27" spans="1:8" s="63" customFormat="1" ht="29.25" customHeight="1" x14ac:dyDescent="0.25">
      <c r="A27" s="63">
        <v>100208309</v>
      </c>
      <c r="B27" s="63" t="s">
        <v>10248</v>
      </c>
      <c r="C27" s="64" t="str">
        <f t="shared" si="1"/>
        <v>https://mall.industry.siemens.com/mall/es/co/Catalog/Product/3RT2026-1AN20</v>
      </c>
      <c r="D27" s="55" t="s">
        <v>13216</v>
      </c>
      <c r="E27" t="s">
        <v>16031</v>
      </c>
      <c r="F27" s="62">
        <v>119</v>
      </c>
      <c r="G27" s="61">
        <f t="shared" si="0"/>
        <v>476000</v>
      </c>
      <c r="H27" s="63" t="s">
        <v>18674</v>
      </c>
    </row>
    <row r="28" spans="1:8" s="63" customFormat="1" ht="29.25" customHeight="1" x14ac:dyDescent="0.25">
      <c r="A28" s="63">
        <v>100208190</v>
      </c>
      <c r="B28" s="63" t="s">
        <v>10249</v>
      </c>
      <c r="C28" s="64" t="str">
        <f t="shared" si="1"/>
        <v>https://mall.industry.siemens.com/mall/es/co/Catalog/Product/3RT2027-1AG20</v>
      </c>
      <c r="D28" s="55" t="s">
        <v>13217</v>
      </c>
      <c r="E28" t="s">
        <v>16032</v>
      </c>
      <c r="F28" s="62">
        <v>174</v>
      </c>
      <c r="G28" s="61">
        <f t="shared" si="0"/>
        <v>696000</v>
      </c>
      <c r="H28" s="63" t="s">
        <v>18674</v>
      </c>
    </row>
    <row r="29" spans="1:8" s="63" customFormat="1" ht="29.25" customHeight="1" x14ac:dyDescent="0.25">
      <c r="A29" s="63">
        <v>100208311</v>
      </c>
      <c r="B29" s="63" t="s">
        <v>10215</v>
      </c>
      <c r="C29" s="64" t="str">
        <f t="shared" si="1"/>
        <v>https://mall.industry.siemens.com/mall/es/co/Catalog/Product/3RT2027-1AN20</v>
      </c>
      <c r="D29" s="55" t="s">
        <v>13218</v>
      </c>
      <c r="E29" t="s">
        <v>16033</v>
      </c>
      <c r="F29" s="62">
        <v>174</v>
      </c>
      <c r="G29" s="61">
        <f t="shared" si="0"/>
        <v>696000</v>
      </c>
      <c r="H29" s="63" t="s">
        <v>18674</v>
      </c>
    </row>
    <row r="30" spans="1:8" s="63" customFormat="1" ht="29.25" customHeight="1" x14ac:dyDescent="0.25">
      <c r="A30" s="63">
        <v>100208192</v>
      </c>
      <c r="B30" s="63" t="s">
        <v>10250</v>
      </c>
      <c r="C30" s="64" t="str">
        <f t="shared" si="1"/>
        <v>https://mall.industry.siemens.com/mall/es/co/Catalog/Product/3RT2028-1AG20</v>
      </c>
      <c r="D30" s="55" t="s">
        <v>13219</v>
      </c>
      <c r="E30" t="s">
        <v>16034</v>
      </c>
      <c r="F30" s="62">
        <v>187</v>
      </c>
      <c r="G30" s="61">
        <f t="shared" si="0"/>
        <v>748000</v>
      </c>
      <c r="H30" s="63" t="s">
        <v>18674</v>
      </c>
    </row>
    <row r="31" spans="1:8" s="63" customFormat="1" ht="29.25" customHeight="1" x14ac:dyDescent="0.25">
      <c r="A31" s="63">
        <v>100208313</v>
      </c>
      <c r="B31" s="63" t="s">
        <v>10251</v>
      </c>
      <c r="C31" s="64" t="str">
        <f t="shared" si="1"/>
        <v>https://mall.industry.siemens.com/mall/es/co/Catalog/Product/3RT2028-1AN20</v>
      </c>
      <c r="D31" s="55" t="s">
        <v>13220</v>
      </c>
      <c r="E31" t="s">
        <v>16035</v>
      </c>
      <c r="F31" s="62">
        <v>187</v>
      </c>
      <c r="G31" s="61">
        <f t="shared" si="0"/>
        <v>748000</v>
      </c>
      <c r="H31" s="63" t="s">
        <v>18674</v>
      </c>
    </row>
    <row r="32" spans="1:8" s="63" customFormat="1" ht="29.25" customHeight="1" x14ac:dyDescent="0.25">
      <c r="A32" s="63">
        <v>100337275</v>
      </c>
      <c r="B32" s="63" t="s">
        <v>10252</v>
      </c>
      <c r="C32" s="64" t="str">
        <f t="shared" si="1"/>
        <v>https://mall.industry.siemens.com/mall/es/co/Catalog/Product/3RT2035-1AG20</v>
      </c>
      <c r="D32" s="55" t="s">
        <v>13221</v>
      </c>
      <c r="E32" t="s">
        <v>16036</v>
      </c>
      <c r="F32" s="62">
        <v>207</v>
      </c>
      <c r="G32" s="61">
        <f t="shared" si="0"/>
        <v>828000</v>
      </c>
      <c r="H32" s="63" t="s">
        <v>18674</v>
      </c>
    </row>
    <row r="33" spans="1:8" s="63" customFormat="1" ht="29.25" customHeight="1" x14ac:dyDescent="0.25">
      <c r="A33" s="63">
        <v>100332967</v>
      </c>
      <c r="B33" s="63" t="s">
        <v>10253</v>
      </c>
      <c r="C33" s="64" t="str">
        <f t="shared" si="1"/>
        <v>https://mall.industry.siemens.com/mall/es/co/Catalog/Product/3RT2035-1AN20</v>
      </c>
      <c r="D33" s="55" t="s">
        <v>13222</v>
      </c>
      <c r="E33" t="s">
        <v>16037</v>
      </c>
      <c r="F33" s="62">
        <v>207</v>
      </c>
      <c r="G33" s="61">
        <f t="shared" si="0"/>
        <v>828000</v>
      </c>
      <c r="H33" s="63" t="s">
        <v>18674</v>
      </c>
    </row>
    <row r="34" spans="1:8" s="63" customFormat="1" ht="29.25" customHeight="1" x14ac:dyDescent="0.25">
      <c r="A34" s="63">
        <v>100337276</v>
      </c>
      <c r="B34" s="63" t="s">
        <v>10254</v>
      </c>
      <c r="C34" s="64" t="str">
        <f t="shared" si="1"/>
        <v>https://mall.industry.siemens.com/mall/es/co/Catalog/Product/3RT2036-1AG20</v>
      </c>
      <c r="D34" s="55" t="s">
        <v>13223</v>
      </c>
      <c r="E34" t="s">
        <v>16038</v>
      </c>
      <c r="F34" s="62">
        <v>243</v>
      </c>
      <c r="G34" s="61">
        <f t="shared" si="0"/>
        <v>972000</v>
      </c>
      <c r="H34" s="63" t="s">
        <v>18674</v>
      </c>
    </row>
    <row r="35" spans="1:8" s="63" customFormat="1" ht="29.25" customHeight="1" x14ac:dyDescent="0.25">
      <c r="A35" s="63">
        <v>100332969</v>
      </c>
      <c r="B35" s="63" t="s">
        <v>10255</v>
      </c>
      <c r="C35" s="64" t="str">
        <f t="shared" si="1"/>
        <v>https://mall.industry.siemens.com/mall/es/co/Catalog/Product/3RT2036-1AN20</v>
      </c>
      <c r="D35" s="55" t="s">
        <v>13224</v>
      </c>
      <c r="E35" t="s">
        <v>16039</v>
      </c>
      <c r="F35" s="62">
        <v>243</v>
      </c>
      <c r="G35" s="61">
        <f t="shared" si="0"/>
        <v>972000</v>
      </c>
      <c r="H35" s="63" t="s">
        <v>18674</v>
      </c>
    </row>
    <row r="36" spans="1:8" s="63" customFormat="1" ht="29.25" customHeight="1" x14ac:dyDescent="0.25">
      <c r="A36" s="63">
        <v>100341049</v>
      </c>
      <c r="B36" s="63" t="s">
        <v>10256</v>
      </c>
      <c r="C36" s="64" t="str">
        <f t="shared" si="1"/>
        <v>https://mall.industry.siemens.com/mall/es/co/Catalog/Product/3RT2037-1AG20</v>
      </c>
      <c r="D36" s="55" t="s">
        <v>13225</v>
      </c>
      <c r="E36" t="s">
        <v>16040</v>
      </c>
      <c r="F36" s="62">
        <v>306</v>
      </c>
      <c r="G36" s="61">
        <f t="shared" si="0"/>
        <v>1224000</v>
      </c>
      <c r="H36" s="63" t="s">
        <v>18674</v>
      </c>
    </row>
    <row r="37" spans="1:8" s="63" customFormat="1" ht="29.25" customHeight="1" x14ac:dyDescent="0.25">
      <c r="A37" s="63">
        <v>100337215</v>
      </c>
      <c r="B37" s="63" t="s">
        <v>10257</v>
      </c>
      <c r="C37" s="64" t="str">
        <f t="shared" si="1"/>
        <v>https://mall.industry.siemens.com/mall/es/co/Catalog/Product/3RT2037-1AN20</v>
      </c>
      <c r="D37" s="55" t="s">
        <v>13226</v>
      </c>
      <c r="E37" t="s">
        <v>16041</v>
      </c>
      <c r="F37" s="62">
        <v>306</v>
      </c>
      <c r="G37" s="61">
        <f t="shared" si="0"/>
        <v>1224000</v>
      </c>
      <c r="H37" s="63" t="s">
        <v>18674</v>
      </c>
    </row>
    <row r="38" spans="1:8" s="63" customFormat="1" ht="29.25" customHeight="1" x14ac:dyDescent="0.25">
      <c r="A38" s="63">
        <v>100341061</v>
      </c>
      <c r="B38" s="63" t="s">
        <v>10258</v>
      </c>
      <c r="C38" s="64" t="str">
        <f t="shared" si="1"/>
        <v>https://mall.industry.siemens.com/mall/es/co/Catalog/Product/3RT2038-1AG20</v>
      </c>
      <c r="D38" s="55" t="s">
        <v>13227</v>
      </c>
      <c r="E38" t="s">
        <v>16042</v>
      </c>
      <c r="F38" s="62">
        <v>371</v>
      </c>
      <c r="G38" s="61">
        <f t="shared" si="0"/>
        <v>1484000</v>
      </c>
      <c r="H38" s="63" t="s">
        <v>18674</v>
      </c>
    </row>
    <row r="39" spans="1:8" s="63" customFormat="1" ht="29.25" customHeight="1" x14ac:dyDescent="0.25">
      <c r="A39" s="63">
        <v>100337216</v>
      </c>
      <c r="B39" s="63" t="s">
        <v>10259</v>
      </c>
      <c r="C39" s="64" t="str">
        <f t="shared" si="1"/>
        <v>https://mall.industry.siemens.com/mall/es/co/Catalog/Product/3RT2038-1AN20</v>
      </c>
      <c r="D39" s="55" t="s">
        <v>13228</v>
      </c>
      <c r="E39" t="s">
        <v>16043</v>
      </c>
      <c r="F39" s="62">
        <v>371</v>
      </c>
      <c r="G39" s="61">
        <f t="shared" si="0"/>
        <v>1484000</v>
      </c>
      <c r="H39" s="63" t="s">
        <v>18674</v>
      </c>
    </row>
    <row r="40" spans="1:8" s="63" customFormat="1" ht="29.25" customHeight="1" x14ac:dyDescent="0.25">
      <c r="A40" s="63">
        <v>100380168</v>
      </c>
      <c r="B40" s="63" t="s">
        <v>10260</v>
      </c>
      <c r="C40" s="64" t="str">
        <f t="shared" si="1"/>
        <v>https://mall.industry.siemens.com/mall/es/co/Catalog/Product/3RT2045-1AG20</v>
      </c>
      <c r="D40" s="55" t="s">
        <v>13229</v>
      </c>
      <c r="E40" t="s">
        <v>16044</v>
      </c>
      <c r="F40" s="62">
        <v>406</v>
      </c>
      <c r="G40" s="61">
        <f t="shared" si="0"/>
        <v>1624000</v>
      </c>
      <c r="H40" s="63" t="s">
        <v>18674</v>
      </c>
    </row>
    <row r="41" spans="1:8" s="63" customFormat="1" ht="29.25" customHeight="1" x14ac:dyDescent="0.25">
      <c r="A41" s="63">
        <v>100380180</v>
      </c>
      <c r="B41" s="63" t="s">
        <v>10261</v>
      </c>
      <c r="C41" s="64" t="str">
        <f t="shared" si="1"/>
        <v>https://mall.industry.siemens.com/mall/es/co/Catalog/Product/3RT2045-1AN20</v>
      </c>
      <c r="D41" s="55" t="s">
        <v>13230</v>
      </c>
      <c r="E41" t="s">
        <v>16045</v>
      </c>
      <c r="F41" s="62">
        <v>406</v>
      </c>
      <c r="G41" s="61">
        <f t="shared" si="0"/>
        <v>1624000</v>
      </c>
      <c r="H41" s="63" t="s">
        <v>18674</v>
      </c>
    </row>
    <row r="42" spans="1:8" s="63" customFormat="1" ht="29.25" customHeight="1" x14ac:dyDescent="0.25">
      <c r="A42" s="63">
        <v>100380186</v>
      </c>
      <c r="B42" s="63" t="s">
        <v>10262</v>
      </c>
      <c r="C42" s="64" t="str">
        <f t="shared" si="1"/>
        <v>https://mall.industry.siemens.com/mall/es/co/Catalog/Product/3RT2046-1AG20</v>
      </c>
      <c r="D42" s="55" t="s">
        <v>13231</v>
      </c>
      <c r="E42" t="s">
        <v>16046</v>
      </c>
      <c r="F42" s="62">
        <v>424</v>
      </c>
      <c r="G42" s="61">
        <f t="shared" si="0"/>
        <v>1696000</v>
      </c>
      <c r="H42" s="63" t="s">
        <v>18674</v>
      </c>
    </row>
    <row r="43" spans="1:8" s="63" customFormat="1" ht="29.25" customHeight="1" x14ac:dyDescent="0.25">
      <c r="A43" s="63">
        <v>100380188</v>
      </c>
      <c r="B43" s="63" t="s">
        <v>10263</v>
      </c>
      <c r="C43" s="64" t="str">
        <f t="shared" si="1"/>
        <v>https://mall.industry.siemens.com/mall/es/co/Catalog/Product/3RT2046-1AN20</v>
      </c>
      <c r="D43" s="55" t="s">
        <v>13232</v>
      </c>
      <c r="E43" t="s">
        <v>16047</v>
      </c>
      <c r="F43" s="62">
        <v>424</v>
      </c>
      <c r="G43" s="61">
        <f t="shared" si="0"/>
        <v>1696000</v>
      </c>
      <c r="H43" s="63" t="s">
        <v>18674</v>
      </c>
    </row>
    <row r="44" spans="1:8" s="63" customFormat="1" ht="29.25" customHeight="1" x14ac:dyDescent="0.25">
      <c r="A44" s="63">
        <v>100426836</v>
      </c>
      <c r="B44" s="63" t="s">
        <v>10264</v>
      </c>
      <c r="C44" s="64" t="str">
        <f t="shared" si="1"/>
        <v>https://mall.industry.siemens.com/mall/es/co/Catalog/Product/3RT2047-1AG20</v>
      </c>
      <c r="D44" s="55" t="s">
        <v>13233</v>
      </c>
      <c r="E44" t="s">
        <v>16048</v>
      </c>
      <c r="F44" s="62">
        <v>471</v>
      </c>
      <c r="G44" s="61">
        <f t="shared" si="0"/>
        <v>1884000</v>
      </c>
      <c r="H44" s="63" t="s">
        <v>18674</v>
      </c>
    </row>
    <row r="45" spans="1:8" s="63" customFormat="1" ht="29.25" customHeight="1" x14ac:dyDescent="0.25">
      <c r="A45" s="63">
        <v>100426918</v>
      </c>
      <c r="B45" s="63" t="s">
        <v>10265</v>
      </c>
      <c r="C45" s="64" t="str">
        <f t="shared" si="1"/>
        <v>https://mall.industry.siemens.com/mall/es/co/Catalog/Product/3RT2047-1AP60</v>
      </c>
      <c r="D45" s="55" t="s">
        <v>13234</v>
      </c>
      <c r="E45" t="s">
        <v>16049</v>
      </c>
      <c r="F45" s="62">
        <v>471</v>
      </c>
      <c r="G45" s="61">
        <f t="shared" si="0"/>
        <v>1884000</v>
      </c>
      <c r="H45" s="63" t="s">
        <v>18674</v>
      </c>
    </row>
    <row r="46" spans="1:8" s="63" customFormat="1" ht="29.25" customHeight="1" x14ac:dyDescent="0.25">
      <c r="A46" s="63">
        <v>100015131</v>
      </c>
      <c r="B46" s="63" t="s">
        <v>10266</v>
      </c>
      <c r="C46" s="64" t="str">
        <f t="shared" si="1"/>
        <v>https://mall.industry.siemens.com/mall/es/co/Catalog/Product/3RT1054-1AF36</v>
      </c>
      <c r="D46" s="55" t="s">
        <v>13235</v>
      </c>
      <c r="E46" t="s">
        <v>16050</v>
      </c>
      <c r="F46" s="62">
        <v>549</v>
      </c>
      <c r="G46" s="61">
        <f t="shared" si="0"/>
        <v>2196000</v>
      </c>
      <c r="H46" s="63" t="s">
        <v>18674</v>
      </c>
    </row>
    <row r="47" spans="1:8" s="63" customFormat="1" ht="29.25" customHeight="1" x14ac:dyDescent="0.25">
      <c r="A47" s="63">
        <v>100015132</v>
      </c>
      <c r="B47" s="63" t="s">
        <v>10267</v>
      </c>
      <c r="C47" s="64" t="str">
        <f t="shared" si="1"/>
        <v>https://mall.industry.siemens.com/mall/es/co/Catalog/Product/3RT1054-1AP36</v>
      </c>
      <c r="D47" s="55" t="s">
        <v>13236</v>
      </c>
      <c r="E47" t="s">
        <v>16051</v>
      </c>
      <c r="F47" s="62">
        <v>549</v>
      </c>
      <c r="G47" s="61">
        <f t="shared" si="0"/>
        <v>2196000</v>
      </c>
      <c r="H47" s="63" t="s">
        <v>18674</v>
      </c>
    </row>
    <row r="48" spans="1:8" s="63" customFormat="1" ht="29.25" customHeight="1" x14ac:dyDescent="0.25">
      <c r="A48" s="63">
        <v>100015137</v>
      </c>
      <c r="B48" s="63" t="s">
        <v>10268</v>
      </c>
      <c r="C48" s="64" t="str">
        <f t="shared" si="1"/>
        <v>https://mall.industry.siemens.com/mall/es/co/Catalog/Product/3RT1055-6AF36</v>
      </c>
      <c r="D48" s="55" t="s">
        <v>13237</v>
      </c>
      <c r="E48" t="s">
        <v>16052</v>
      </c>
      <c r="F48" s="62">
        <v>616</v>
      </c>
      <c r="G48" s="61">
        <f t="shared" si="0"/>
        <v>2464000</v>
      </c>
      <c r="H48" s="63" t="s">
        <v>18674</v>
      </c>
    </row>
    <row r="49" spans="1:8" s="63" customFormat="1" ht="29.25" customHeight="1" x14ac:dyDescent="0.25">
      <c r="A49" s="63">
        <v>100015138</v>
      </c>
      <c r="B49" s="63" t="s">
        <v>10269</v>
      </c>
      <c r="C49" s="64" t="str">
        <f t="shared" si="1"/>
        <v>https://mall.industry.siemens.com/mall/es/co/Catalog/Product/3RT1055-6AP36</v>
      </c>
      <c r="D49" s="55" t="s">
        <v>13238</v>
      </c>
      <c r="E49" t="s">
        <v>16053</v>
      </c>
      <c r="F49" s="62">
        <v>616</v>
      </c>
      <c r="G49" s="61">
        <f t="shared" si="0"/>
        <v>2464000</v>
      </c>
      <c r="H49" s="63" t="s">
        <v>18674</v>
      </c>
    </row>
    <row r="50" spans="1:8" s="63" customFormat="1" ht="29.25" customHeight="1" x14ac:dyDescent="0.25">
      <c r="A50" s="63">
        <v>100015142</v>
      </c>
      <c r="B50" s="63" t="s">
        <v>10270</v>
      </c>
      <c r="C50" s="64" t="str">
        <f t="shared" si="1"/>
        <v>https://mall.industry.siemens.com/mall/es/co/Catalog/Product/3RT1056-6AF36</v>
      </c>
      <c r="D50" s="55" t="s">
        <v>13239</v>
      </c>
      <c r="E50" t="s">
        <v>16054</v>
      </c>
      <c r="F50" s="62">
        <v>780</v>
      </c>
      <c r="G50" s="61">
        <f t="shared" si="0"/>
        <v>3120000</v>
      </c>
      <c r="H50" s="63" t="s">
        <v>18674</v>
      </c>
    </row>
    <row r="51" spans="1:8" s="63" customFormat="1" ht="29.25" customHeight="1" x14ac:dyDescent="0.25">
      <c r="A51" s="63">
        <v>100015143</v>
      </c>
      <c r="B51" s="63" t="s">
        <v>10271</v>
      </c>
      <c r="C51" s="64" t="str">
        <f t="shared" si="1"/>
        <v>https://mall.industry.siemens.com/mall/es/co/Catalog/Product/3RT1056-6AP36</v>
      </c>
      <c r="D51" s="55" t="s">
        <v>13240</v>
      </c>
      <c r="E51" t="s">
        <v>16055</v>
      </c>
      <c r="F51" s="62">
        <v>780</v>
      </c>
      <c r="G51" s="61">
        <f t="shared" si="0"/>
        <v>3120000</v>
      </c>
      <c r="H51" s="63" t="s">
        <v>18674</v>
      </c>
    </row>
    <row r="52" spans="1:8" s="63" customFormat="1" ht="29.25" customHeight="1" x14ac:dyDescent="0.25">
      <c r="A52" s="63">
        <v>100015147</v>
      </c>
      <c r="B52" s="63" t="s">
        <v>10272</v>
      </c>
      <c r="C52" s="64" t="str">
        <f t="shared" si="1"/>
        <v>https://mall.industry.siemens.com/mall/es/co/Catalog/Product/3RT1064-6AF36</v>
      </c>
      <c r="D52" s="55" t="s">
        <v>13241</v>
      </c>
      <c r="E52" t="s">
        <v>16056</v>
      </c>
      <c r="F52" s="62">
        <v>992</v>
      </c>
      <c r="G52" s="61">
        <f t="shared" si="0"/>
        <v>3968000</v>
      </c>
      <c r="H52" s="63" t="s">
        <v>18674</v>
      </c>
    </row>
    <row r="53" spans="1:8" s="63" customFormat="1" ht="29.25" customHeight="1" x14ac:dyDescent="0.25">
      <c r="A53" s="63">
        <v>100015148</v>
      </c>
      <c r="B53" s="63" t="s">
        <v>10273</v>
      </c>
      <c r="C53" s="64" t="str">
        <f t="shared" si="1"/>
        <v>https://mall.industry.siemens.com/mall/es/co/Catalog/Product/3RT1064-6AP36</v>
      </c>
      <c r="D53" s="55" t="s">
        <v>13242</v>
      </c>
      <c r="E53" t="s">
        <v>16057</v>
      </c>
      <c r="F53" s="62">
        <v>992</v>
      </c>
      <c r="G53" s="61">
        <f t="shared" si="0"/>
        <v>3968000</v>
      </c>
      <c r="H53" s="63" t="s">
        <v>18674</v>
      </c>
    </row>
    <row r="54" spans="1:8" s="63" customFormat="1" ht="29.25" customHeight="1" x14ac:dyDescent="0.25">
      <c r="A54" s="63">
        <v>100015153</v>
      </c>
      <c r="B54" s="63" t="s">
        <v>10274</v>
      </c>
      <c r="C54" s="64" t="str">
        <f t="shared" si="1"/>
        <v>https://mall.industry.siemens.com/mall/es/co/Catalog/Product/3RT1065-6AF36</v>
      </c>
      <c r="D54" s="55" t="s">
        <v>13243</v>
      </c>
      <c r="E54" t="s">
        <v>16058</v>
      </c>
      <c r="F54" s="62">
        <v>1135</v>
      </c>
      <c r="G54" s="61">
        <f t="shared" si="0"/>
        <v>4540000</v>
      </c>
      <c r="H54" s="63" t="s">
        <v>18674</v>
      </c>
    </row>
    <row r="55" spans="1:8" s="63" customFormat="1" ht="29.25" customHeight="1" x14ac:dyDescent="0.25">
      <c r="A55" s="63">
        <v>100016060</v>
      </c>
      <c r="B55" s="63" t="s">
        <v>10275</v>
      </c>
      <c r="C55" s="64" t="str">
        <f t="shared" si="1"/>
        <v>https://mall.industry.siemens.com/mall/es/co/Catalog/Product/3RT1065-6AP36</v>
      </c>
      <c r="D55" s="55" t="s">
        <v>13244</v>
      </c>
      <c r="E55" t="s">
        <v>16059</v>
      </c>
      <c r="F55" s="62">
        <v>1135</v>
      </c>
      <c r="G55" s="61">
        <f t="shared" si="0"/>
        <v>4540000</v>
      </c>
      <c r="H55" s="63" t="s">
        <v>18674</v>
      </c>
    </row>
    <row r="56" spans="1:8" s="63" customFormat="1" ht="29.25" customHeight="1" x14ac:dyDescent="0.25">
      <c r="A56" s="63">
        <v>100015162</v>
      </c>
      <c r="B56" s="63" t="s">
        <v>10276</v>
      </c>
      <c r="C56" s="64" t="str">
        <f t="shared" si="1"/>
        <v>https://mall.industry.siemens.com/mall/es/co/Catalog/Product/3RT1075-6AF36</v>
      </c>
      <c r="D56" s="55" t="s">
        <v>13245</v>
      </c>
      <c r="E56" t="s">
        <v>16060</v>
      </c>
      <c r="F56" s="62">
        <v>1661</v>
      </c>
      <c r="G56" s="61">
        <f t="shared" si="0"/>
        <v>6644000</v>
      </c>
      <c r="H56" s="63" t="s">
        <v>18674</v>
      </c>
    </row>
    <row r="57" spans="1:8" s="63" customFormat="1" ht="29.25" customHeight="1" x14ac:dyDescent="0.25">
      <c r="A57" s="63">
        <v>100015163</v>
      </c>
      <c r="B57" s="63" t="s">
        <v>10277</v>
      </c>
      <c r="C57" s="64" t="str">
        <f t="shared" si="1"/>
        <v>https://mall.industry.siemens.com/mall/es/co/Catalog/Product/3RT1075-6AP36</v>
      </c>
      <c r="D57" s="55" t="s">
        <v>13246</v>
      </c>
      <c r="E57" t="s">
        <v>16061</v>
      </c>
      <c r="F57" s="62">
        <v>1661</v>
      </c>
      <c r="G57" s="61">
        <f t="shared" si="0"/>
        <v>6644000</v>
      </c>
      <c r="H57" s="63" t="s">
        <v>18674</v>
      </c>
    </row>
    <row r="58" spans="1:8" s="63" customFormat="1" ht="29.25" customHeight="1" x14ac:dyDescent="0.25">
      <c r="A58" s="63">
        <v>100015166</v>
      </c>
      <c r="B58" s="63" t="s">
        <v>10278</v>
      </c>
      <c r="C58" s="64" t="str">
        <f t="shared" si="1"/>
        <v>https://mall.industry.siemens.com/mall/es/co/Catalog/Product/3RT1076-6AF36</v>
      </c>
      <c r="D58" s="55" t="s">
        <v>13247</v>
      </c>
      <c r="E58" t="s">
        <v>16062</v>
      </c>
      <c r="F58" s="62">
        <v>2392</v>
      </c>
      <c r="G58" s="61">
        <f t="shared" si="0"/>
        <v>9568000</v>
      </c>
      <c r="H58" s="63" t="s">
        <v>18674</v>
      </c>
    </row>
    <row r="59" spans="1:8" s="63" customFormat="1" ht="29.25" customHeight="1" x14ac:dyDescent="0.25">
      <c r="A59" s="63">
        <v>100015167</v>
      </c>
      <c r="B59" s="63" t="s">
        <v>10279</v>
      </c>
      <c r="C59" s="64" t="str">
        <f t="shared" si="1"/>
        <v>https://mall.industry.siemens.com/mall/es/co/Catalog/Product/3RT1076-6AP36</v>
      </c>
      <c r="D59" s="55" t="s">
        <v>13248</v>
      </c>
      <c r="E59" t="s">
        <v>16063</v>
      </c>
      <c r="F59" s="62">
        <v>2392</v>
      </c>
      <c r="G59" s="61">
        <f t="shared" si="0"/>
        <v>9568000</v>
      </c>
      <c r="H59" s="63" t="s">
        <v>18674</v>
      </c>
    </row>
    <row r="60" spans="1:8" s="63" customFormat="1" ht="29.25" customHeight="1" x14ac:dyDescent="0.25">
      <c r="A60" s="63">
        <v>100015172</v>
      </c>
      <c r="B60" s="63" t="s">
        <v>10280</v>
      </c>
      <c r="C60" s="64" t="str">
        <f t="shared" si="1"/>
        <v>https://mall.industry.siemens.com/mall/es/co/Catalog/Product/3RT1264-6AP36</v>
      </c>
      <c r="D60" s="55" t="s">
        <v>13249</v>
      </c>
      <c r="E60" t="s">
        <v>16064</v>
      </c>
      <c r="F60" s="62">
        <v>1949</v>
      </c>
      <c r="G60" s="65">
        <f t="shared" si="0"/>
        <v>7796000</v>
      </c>
      <c r="H60" s="63" t="s">
        <v>18674</v>
      </c>
    </row>
    <row r="61" spans="1:8" s="63" customFormat="1" ht="29.25" customHeight="1" x14ac:dyDescent="0.25">
      <c r="A61" s="63">
        <v>100015175</v>
      </c>
      <c r="B61" s="63" t="s">
        <v>10281</v>
      </c>
      <c r="C61" s="64" t="str">
        <f t="shared" si="1"/>
        <v>https://mall.industry.siemens.com/mall/es/co/Catalog/Product/3RT1265-6AP36</v>
      </c>
      <c r="D61" s="55" t="s">
        <v>13250</v>
      </c>
      <c r="E61" t="s">
        <v>16065</v>
      </c>
      <c r="F61" s="62">
        <v>2519</v>
      </c>
      <c r="G61" s="65">
        <f t="shared" si="0"/>
        <v>10076000</v>
      </c>
      <c r="H61" s="63" t="s">
        <v>18674</v>
      </c>
    </row>
    <row r="62" spans="1:8" s="63" customFormat="1" ht="29.25" customHeight="1" x14ac:dyDescent="0.25">
      <c r="A62" s="63">
        <v>100015178</v>
      </c>
      <c r="B62" s="63" t="s">
        <v>10282</v>
      </c>
      <c r="C62" s="64" t="str">
        <f t="shared" si="1"/>
        <v>https://mall.industry.siemens.com/mall/es/co/Catalog/Product/3RT1266-6AP36</v>
      </c>
      <c r="D62" s="55" t="s">
        <v>13251</v>
      </c>
      <c r="E62" t="s">
        <v>16066</v>
      </c>
      <c r="F62" s="62">
        <v>3354</v>
      </c>
      <c r="G62" s="65">
        <f t="shared" si="0"/>
        <v>13416000</v>
      </c>
      <c r="H62" s="63" t="s">
        <v>18674</v>
      </c>
    </row>
    <row r="63" spans="1:8" s="63" customFormat="1" ht="29.25" customHeight="1" x14ac:dyDescent="0.25">
      <c r="A63" s="63">
        <v>100015181</v>
      </c>
      <c r="B63" s="63" t="s">
        <v>10283</v>
      </c>
      <c r="C63" s="64" t="str">
        <f t="shared" si="1"/>
        <v>https://mall.industry.siemens.com/mall/es/co/Catalog/Product/3RT1275-6AP36</v>
      </c>
      <c r="D63" s="55" t="s">
        <v>13252</v>
      </c>
      <c r="E63" t="s">
        <v>16067</v>
      </c>
      <c r="F63" s="62">
        <v>3672</v>
      </c>
      <c r="G63" s="65">
        <f t="shared" si="0"/>
        <v>14688000</v>
      </c>
      <c r="H63" s="63" t="s">
        <v>18674</v>
      </c>
    </row>
    <row r="64" spans="1:8" s="63" customFormat="1" ht="29.25" customHeight="1" x14ac:dyDescent="0.25">
      <c r="A64" s="63">
        <v>100015184</v>
      </c>
      <c r="B64" s="63" t="s">
        <v>10284</v>
      </c>
      <c r="C64" s="64" t="str">
        <f t="shared" si="1"/>
        <v>https://mall.industry.siemens.com/mall/es/co/Catalog/Product/3RT1276-6AP36</v>
      </c>
      <c r="D64" s="55" t="s">
        <v>13253</v>
      </c>
      <c r="E64" t="s">
        <v>16068</v>
      </c>
      <c r="F64" s="62">
        <v>5027</v>
      </c>
      <c r="G64" s="65">
        <f t="shared" si="0"/>
        <v>20108000</v>
      </c>
      <c r="H64" s="63" t="s">
        <v>18674</v>
      </c>
    </row>
    <row r="65" spans="1:8" s="63" customFormat="1" ht="29.25" customHeight="1" x14ac:dyDescent="0.25">
      <c r="A65" s="63">
        <v>100000035</v>
      </c>
      <c r="B65" s="63" t="s">
        <v>10285</v>
      </c>
      <c r="C65" s="64" t="str">
        <f t="shared" si="1"/>
        <v>https://mall.industry.siemens.com/mall/es/co/Catalog/Product/3TF6844-0CM7</v>
      </c>
      <c r="D65" s="55" t="s">
        <v>13254</v>
      </c>
      <c r="E65" t="s">
        <v>16069</v>
      </c>
      <c r="F65" s="62">
        <v>5121</v>
      </c>
      <c r="G65" s="65">
        <f t="shared" si="0"/>
        <v>20484000</v>
      </c>
      <c r="H65" s="63" t="s">
        <v>18674</v>
      </c>
    </row>
    <row r="66" spans="1:8" s="63" customFormat="1" ht="29.25" customHeight="1" x14ac:dyDescent="0.25">
      <c r="A66" s="63">
        <v>100017946</v>
      </c>
      <c r="B66" s="63" t="s">
        <v>10286</v>
      </c>
      <c r="C66" s="64" t="str">
        <f t="shared" si="1"/>
        <v>https://mall.industry.siemens.com/mall/es/co/Catalog/Product/3TF6944-0CM7</v>
      </c>
      <c r="D66" s="55" t="s">
        <v>13255</v>
      </c>
      <c r="E66" t="s">
        <v>16070</v>
      </c>
      <c r="F66" s="62">
        <v>6551</v>
      </c>
      <c r="G66" s="65">
        <f t="shared" si="0"/>
        <v>26204000</v>
      </c>
      <c r="H66" s="63" t="s">
        <v>18674</v>
      </c>
    </row>
    <row r="67" spans="1:8" s="63" customFormat="1" ht="29.25" customHeight="1" x14ac:dyDescent="0.25">
      <c r="A67" s="63">
        <v>100705577</v>
      </c>
      <c r="B67" s="63" t="s">
        <v>10287</v>
      </c>
      <c r="C67" s="64" t="str">
        <f t="shared" si="1"/>
        <v>https://mall.industry.siemens.com/mall/es/co/Catalog/Product/3RT1481-6AF36</v>
      </c>
      <c r="D67" s="55" t="s">
        <v>13256</v>
      </c>
      <c r="E67" t="s">
        <v>16071</v>
      </c>
      <c r="F67" s="62">
        <v>5983</v>
      </c>
      <c r="G67" s="65">
        <f t="shared" si="0"/>
        <v>23932000</v>
      </c>
      <c r="H67" s="63" t="s">
        <v>18674</v>
      </c>
    </row>
    <row r="68" spans="1:8" s="63" customFormat="1" ht="29.25" customHeight="1" x14ac:dyDescent="0.25">
      <c r="A68" s="63">
        <v>100705578</v>
      </c>
      <c r="B68" s="63" t="s">
        <v>10288</v>
      </c>
      <c r="C68" s="64" t="str">
        <f t="shared" si="1"/>
        <v>https://mall.industry.siemens.com/mall/es/co/Catalog/Product/3RT1481-6AP36</v>
      </c>
      <c r="D68" s="55" t="s">
        <v>13257</v>
      </c>
      <c r="E68" t="s">
        <v>16072</v>
      </c>
      <c r="F68" s="62">
        <v>5983</v>
      </c>
      <c r="G68" s="65">
        <f t="shared" ref="G68:G131" si="2">F68*$Q$1</f>
        <v>23932000</v>
      </c>
      <c r="H68" s="63" t="s">
        <v>18674</v>
      </c>
    </row>
    <row r="69" spans="1:8" s="63" customFormat="1" ht="29.25" customHeight="1" x14ac:dyDescent="0.25">
      <c r="A69" s="63">
        <v>100705510</v>
      </c>
      <c r="B69" s="63" t="s">
        <v>10289</v>
      </c>
      <c r="C69" s="64" t="str">
        <f t="shared" si="1"/>
        <v>https://mall.industry.siemens.com/mall/es/co/Catalog/Product/3RT1482-6AF36</v>
      </c>
      <c r="D69" s="55" t="s">
        <v>13258</v>
      </c>
      <c r="E69" t="s">
        <v>16073</v>
      </c>
      <c r="F69" s="62">
        <v>7242</v>
      </c>
      <c r="G69" s="65">
        <f t="shared" si="2"/>
        <v>28968000</v>
      </c>
      <c r="H69" s="63" t="s">
        <v>18674</v>
      </c>
    </row>
    <row r="70" spans="1:8" s="63" customFormat="1" ht="29.25" customHeight="1" x14ac:dyDescent="0.25">
      <c r="A70" s="63">
        <v>100705579</v>
      </c>
      <c r="B70" s="63" t="s">
        <v>10290</v>
      </c>
      <c r="C70" s="64" t="str">
        <f t="shared" ref="C70:C133" si="3">_xlfn.CONCAT("https://mall.industry.siemens.com/mall/es/co/Catalog/Product/",B70,)</f>
        <v>https://mall.industry.siemens.com/mall/es/co/Catalog/Product/3RT1482-6AP36</v>
      </c>
      <c r="D70" s="55" t="s">
        <v>13259</v>
      </c>
      <c r="E70" t="s">
        <v>16074</v>
      </c>
      <c r="F70" s="62">
        <v>7242</v>
      </c>
      <c r="G70" s="65">
        <f t="shared" si="2"/>
        <v>28968000</v>
      </c>
      <c r="H70" s="63" t="s">
        <v>18674</v>
      </c>
    </row>
    <row r="71" spans="1:8" s="63" customFormat="1" ht="29.25" customHeight="1" x14ac:dyDescent="0.25">
      <c r="A71" s="63">
        <v>100705580</v>
      </c>
      <c r="B71" s="63" t="s">
        <v>10291</v>
      </c>
      <c r="C71" s="64" t="str">
        <f t="shared" si="3"/>
        <v>https://mall.industry.siemens.com/mall/es/co/Catalog/Product/3RT1483-6AP36</v>
      </c>
      <c r="D71" s="55" t="s">
        <v>13260</v>
      </c>
      <c r="E71" t="s">
        <v>16075</v>
      </c>
      <c r="F71" s="62">
        <v>10155</v>
      </c>
      <c r="G71" s="65">
        <f t="shared" si="2"/>
        <v>40620000</v>
      </c>
      <c r="H71" s="63" t="s">
        <v>18674</v>
      </c>
    </row>
    <row r="72" spans="1:8" s="63" customFormat="1" ht="29.25" customHeight="1" x14ac:dyDescent="0.25">
      <c r="A72" s="63">
        <v>100705581</v>
      </c>
      <c r="B72" s="63" t="s">
        <v>10292</v>
      </c>
      <c r="C72" s="64" t="str">
        <f t="shared" si="3"/>
        <v>https://mall.industry.siemens.com/mall/es/co/Catalog/Product/3RT1485-6AP36</v>
      </c>
      <c r="D72" s="55" t="s">
        <v>13261</v>
      </c>
      <c r="E72" t="s">
        <v>16076</v>
      </c>
      <c r="F72" s="62">
        <v>13302</v>
      </c>
      <c r="G72" s="65">
        <f t="shared" si="2"/>
        <v>53208000</v>
      </c>
      <c r="H72" s="63" t="s">
        <v>18674</v>
      </c>
    </row>
    <row r="73" spans="1:8" s="63" customFormat="1" ht="29.25" customHeight="1" x14ac:dyDescent="0.25">
      <c r="A73" s="63">
        <v>100215617</v>
      </c>
      <c r="B73" s="63" t="s">
        <v>10293</v>
      </c>
      <c r="C73" s="64" t="str">
        <f t="shared" si="3"/>
        <v>https://mall.industry.siemens.com/mall/es/co/Catalog/Product/3RT2015-1BB41</v>
      </c>
      <c r="D73" s="55" t="s">
        <v>13262</v>
      </c>
      <c r="E73" t="s">
        <v>16077</v>
      </c>
      <c r="F73" s="62">
        <v>62</v>
      </c>
      <c r="G73" s="65">
        <f t="shared" si="2"/>
        <v>248000</v>
      </c>
      <c r="H73" s="63" t="s">
        <v>18674</v>
      </c>
    </row>
    <row r="74" spans="1:8" s="63" customFormat="1" ht="29.25" customHeight="1" x14ac:dyDescent="0.25">
      <c r="A74" s="63">
        <v>100185762</v>
      </c>
      <c r="B74" s="63" t="s">
        <v>10294</v>
      </c>
      <c r="C74" s="64" t="str">
        <f t="shared" si="3"/>
        <v>https://mall.industry.siemens.com/mall/es/co/Catalog/Product/3RT2015-1BB42</v>
      </c>
      <c r="D74" s="55" t="s">
        <v>13263</v>
      </c>
      <c r="E74" t="s">
        <v>16078</v>
      </c>
      <c r="F74" s="62">
        <v>62</v>
      </c>
      <c r="G74" s="65">
        <f t="shared" si="2"/>
        <v>248000</v>
      </c>
      <c r="H74" s="63" t="s">
        <v>18674</v>
      </c>
    </row>
    <row r="75" spans="1:8" s="63" customFormat="1" ht="29.25" customHeight="1" x14ac:dyDescent="0.25">
      <c r="A75" s="63">
        <v>100214805</v>
      </c>
      <c r="B75" s="63" t="s">
        <v>10295</v>
      </c>
      <c r="C75" s="64" t="str">
        <f t="shared" si="3"/>
        <v>https://mall.industry.siemens.com/mall/es/co/Catalog/Product/3RT2016-1BB41</v>
      </c>
      <c r="D75" s="55" t="s">
        <v>13264</v>
      </c>
      <c r="E75" t="s">
        <v>16079</v>
      </c>
      <c r="F75" s="62">
        <v>78</v>
      </c>
      <c r="G75" s="65">
        <f t="shared" si="2"/>
        <v>312000</v>
      </c>
      <c r="H75" s="63" t="s">
        <v>18674</v>
      </c>
    </row>
    <row r="76" spans="1:8" s="63" customFormat="1" ht="29.25" customHeight="1" x14ac:dyDescent="0.25">
      <c r="A76" s="63">
        <v>100234143</v>
      </c>
      <c r="B76" s="63" t="s">
        <v>10296</v>
      </c>
      <c r="C76" s="64" t="str">
        <f t="shared" si="3"/>
        <v>https://mall.industry.siemens.com/mall/es/co/Catalog/Product/3RT2016-1BB42</v>
      </c>
      <c r="D76" s="55" t="s">
        <v>13265</v>
      </c>
      <c r="E76" t="s">
        <v>16080</v>
      </c>
      <c r="F76" s="62">
        <v>78</v>
      </c>
      <c r="G76" s="65">
        <f t="shared" si="2"/>
        <v>312000</v>
      </c>
      <c r="H76" s="63" t="s">
        <v>18674</v>
      </c>
    </row>
    <row r="77" spans="1:8" s="63" customFormat="1" ht="29.25" customHeight="1" x14ac:dyDescent="0.25">
      <c r="A77" s="63">
        <v>100215742</v>
      </c>
      <c r="B77" s="63" t="s">
        <v>10297</v>
      </c>
      <c r="C77" s="64" t="str">
        <f t="shared" si="3"/>
        <v>https://mall.industry.siemens.com/mall/es/co/Catalog/Product/3RT2017-1BB41</v>
      </c>
      <c r="D77" s="55" t="s">
        <v>13266</v>
      </c>
      <c r="E77" t="s">
        <v>16081</v>
      </c>
      <c r="F77" s="62">
        <v>87</v>
      </c>
      <c r="G77" s="65">
        <f t="shared" si="2"/>
        <v>348000</v>
      </c>
      <c r="H77" s="63" t="s">
        <v>18674</v>
      </c>
    </row>
    <row r="78" spans="1:8" s="63" customFormat="1" ht="29.25" customHeight="1" x14ac:dyDescent="0.25">
      <c r="A78" s="63">
        <v>100336195</v>
      </c>
      <c r="B78" s="63" t="s">
        <v>10298</v>
      </c>
      <c r="C78" s="64" t="str">
        <f t="shared" si="3"/>
        <v>https://mall.industry.siemens.com/mall/es/co/Catalog/Product/3RT2017-1BB42</v>
      </c>
      <c r="D78" s="55" t="s">
        <v>13267</v>
      </c>
      <c r="E78" t="s">
        <v>16082</v>
      </c>
      <c r="F78" s="62">
        <v>87</v>
      </c>
      <c r="G78" s="65">
        <f t="shared" si="2"/>
        <v>348000</v>
      </c>
      <c r="H78" s="63" t="s">
        <v>18674</v>
      </c>
    </row>
    <row r="79" spans="1:8" s="63" customFormat="1" ht="29.25" customHeight="1" x14ac:dyDescent="0.25">
      <c r="A79" s="63">
        <v>100215740</v>
      </c>
      <c r="B79" s="63" t="s">
        <v>10299</v>
      </c>
      <c r="C79" s="64" t="str">
        <f t="shared" si="3"/>
        <v>https://mall.industry.siemens.com/mall/es/co/Catalog/Product/3RT2018-1BB41</v>
      </c>
      <c r="D79" s="55" t="s">
        <v>13268</v>
      </c>
      <c r="E79" t="s">
        <v>16083</v>
      </c>
      <c r="F79" s="62">
        <v>115</v>
      </c>
      <c r="G79" s="65">
        <f t="shared" si="2"/>
        <v>460000</v>
      </c>
      <c r="H79" s="63" t="s">
        <v>18674</v>
      </c>
    </row>
    <row r="80" spans="1:8" s="63" customFormat="1" ht="29.25" customHeight="1" x14ac:dyDescent="0.25">
      <c r="A80" s="63">
        <v>100338517</v>
      </c>
      <c r="B80" s="63" t="s">
        <v>10300</v>
      </c>
      <c r="C80" s="64" t="str">
        <f t="shared" si="3"/>
        <v>https://mall.industry.siemens.com/mall/es/co/Catalog/Product/3RT2018-1BB42</v>
      </c>
      <c r="D80" s="55" t="s">
        <v>13269</v>
      </c>
      <c r="E80" t="s">
        <v>16084</v>
      </c>
      <c r="F80" s="62">
        <v>115</v>
      </c>
      <c r="G80" s="65">
        <f t="shared" si="2"/>
        <v>460000</v>
      </c>
      <c r="H80" s="63" t="s">
        <v>18674</v>
      </c>
    </row>
    <row r="81" spans="1:8" s="63" customFormat="1" ht="29.25" customHeight="1" x14ac:dyDescent="0.25">
      <c r="A81" s="63">
        <v>100207356</v>
      </c>
      <c r="B81" s="63" t="s">
        <v>10301</v>
      </c>
      <c r="C81" s="64" t="str">
        <f t="shared" si="3"/>
        <v>https://mall.industry.siemens.com/mall/es/co/Catalog/Product/3RT2026-1BB40</v>
      </c>
      <c r="D81" s="55" t="s">
        <v>13270</v>
      </c>
      <c r="E81" t="s">
        <v>16085</v>
      </c>
      <c r="F81" s="62">
        <v>164</v>
      </c>
      <c r="G81" s="65">
        <f t="shared" si="2"/>
        <v>656000</v>
      </c>
      <c r="H81" s="63" t="s">
        <v>18674</v>
      </c>
    </row>
    <row r="82" spans="1:8" s="63" customFormat="1" ht="29.25" customHeight="1" x14ac:dyDescent="0.25">
      <c r="A82" s="63">
        <v>100228261</v>
      </c>
      <c r="B82" s="63" t="s">
        <v>10302</v>
      </c>
      <c r="C82" s="64" t="str">
        <f t="shared" si="3"/>
        <v>https://mall.industry.siemens.com/mall/es/co/Catalog/Product/3RT2027-1BB40</v>
      </c>
      <c r="D82" s="55" t="s">
        <v>13271</v>
      </c>
      <c r="E82" t="s">
        <v>16086</v>
      </c>
      <c r="F82" s="62">
        <v>219</v>
      </c>
      <c r="G82" s="65">
        <f t="shared" si="2"/>
        <v>876000</v>
      </c>
      <c r="H82" s="63" t="s">
        <v>18674</v>
      </c>
    </row>
    <row r="83" spans="1:8" s="63" customFormat="1" ht="29.25" customHeight="1" x14ac:dyDescent="0.25">
      <c r="A83" s="63">
        <v>100223894</v>
      </c>
      <c r="B83" s="63" t="s">
        <v>10303</v>
      </c>
      <c r="C83" s="64" t="str">
        <f t="shared" si="3"/>
        <v>https://mall.industry.siemens.com/mall/es/co/Catalog/Product/3RT2028-1BB40</v>
      </c>
      <c r="D83" s="55" t="s">
        <v>13272</v>
      </c>
      <c r="E83" t="s">
        <v>16087</v>
      </c>
      <c r="F83" s="62">
        <v>236</v>
      </c>
      <c r="G83" s="65">
        <f t="shared" si="2"/>
        <v>944000</v>
      </c>
      <c r="H83" s="63" t="s">
        <v>18674</v>
      </c>
    </row>
    <row r="84" spans="1:8" s="63" customFormat="1" ht="29.25" customHeight="1" x14ac:dyDescent="0.25">
      <c r="A84" s="63">
        <v>100374854</v>
      </c>
      <c r="B84" s="63" t="s">
        <v>10304</v>
      </c>
      <c r="C84" s="64" t="str">
        <f t="shared" si="3"/>
        <v>https://mall.industry.siemens.com/mall/es/co/Catalog/Product/3RT2036-1NB30</v>
      </c>
      <c r="D84" s="55" t="s">
        <v>13273</v>
      </c>
      <c r="E84" t="s">
        <v>16088</v>
      </c>
      <c r="F84" s="62">
        <v>331</v>
      </c>
      <c r="G84" s="65">
        <f t="shared" si="2"/>
        <v>1324000</v>
      </c>
      <c r="H84" s="63" t="s">
        <v>18674</v>
      </c>
    </row>
    <row r="85" spans="1:8" s="63" customFormat="1" ht="29.25" customHeight="1" x14ac:dyDescent="0.25">
      <c r="A85" s="63">
        <v>100374860</v>
      </c>
      <c r="B85" s="63" t="s">
        <v>10305</v>
      </c>
      <c r="C85" s="64" t="str">
        <f t="shared" si="3"/>
        <v>https://mall.industry.siemens.com/mall/es/co/Catalog/Product/3RT2037-1NB30</v>
      </c>
      <c r="D85" s="55" t="s">
        <v>13274</v>
      </c>
      <c r="E85" t="s">
        <v>16089</v>
      </c>
      <c r="F85" s="62">
        <v>461</v>
      </c>
      <c r="G85" s="65">
        <f t="shared" si="2"/>
        <v>1844000</v>
      </c>
      <c r="H85" s="63" t="s">
        <v>18674</v>
      </c>
    </row>
    <row r="86" spans="1:8" s="63" customFormat="1" ht="29.25" customHeight="1" x14ac:dyDescent="0.25">
      <c r="A86" s="63">
        <v>100392266</v>
      </c>
      <c r="B86" s="63" t="s">
        <v>10306</v>
      </c>
      <c r="C86" s="64" t="str">
        <f t="shared" si="3"/>
        <v>https://mall.industry.siemens.com/mall/es/co/Catalog/Product/3RT2038-1NB30</v>
      </c>
      <c r="D86" s="55" t="s">
        <v>13275</v>
      </c>
      <c r="E86" t="s">
        <v>16090</v>
      </c>
      <c r="F86" s="62">
        <v>504</v>
      </c>
      <c r="G86" s="65">
        <f t="shared" si="2"/>
        <v>2016000</v>
      </c>
      <c r="H86" s="63" t="s">
        <v>18674</v>
      </c>
    </row>
    <row r="87" spans="1:8" s="63" customFormat="1" ht="29.25" customHeight="1" x14ac:dyDescent="0.25">
      <c r="A87" s="63">
        <v>100380456</v>
      </c>
      <c r="B87" s="63" t="s">
        <v>10307</v>
      </c>
      <c r="C87" s="64" t="str">
        <f t="shared" si="3"/>
        <v>https://mall.industry.siemens.com/mall/es/co/Catalog/Product/3RT2617-1AF03</v>
      </c>
      <c r="D87" s="55" t="s">
        <v>13276</v>
      </c>
      <c r="E87" t="s">
        <v>16091</v>
      </c>
      <c r="F87" s="62">
        <v>112</v>
      </c>
      <c r="G87" s="65">
        <f t="shared" si="2"/>
        <v>448000</v>
      </c>
      <c r="H87" s="63" t="s">
        <v>18674</v>
      </c>
    </row>
    <row r="88" spans="1:8" s="63" customFormat="1" ht="29.25" customHeight="1" x14ac:dyDescent="0.25">
      <c r="A88" s="63">
        <v>100354221</v>
      </c>
      <c r="B88" s="63" t="s">
        <v>10308</v>
      </c>
      <c r="C88" s="64" t="str">
        <f t="shared" si="3"/>
        <v>https://mall.industry.siemens.com/mall/es/co/Catalog/Product/3RT2617-1AP03</v>
      </c>
      <c r="D88" s="55" t="s">
        <v>13277</v>
      </c>
      <c r="E88" t="s">
        <v>16092</v>
      </c>
      <c r="F88" s="62">
        <v>112</v>
      </c>
      <c r="G88" s="65">
        <f t="shared" si="2"/>
        <v>448000</v>
      </c>
      <c r="H88" s="63" t="s">
        <v>18674</v>
      </c>
    </row>
    <row r="89" spans="1:8" s="63" customFormat="1" ht="29.25" customHeight="1" x14ac:dyDescent="0.25">
      <c r="A89" s="63">
        <v>100439917</v>
      </c>
      <c r="B89" s="63" t="s">
        <v>10309</v>
      </c>
      <c r="C89" s="64" t="str">
        <f t="shared" si="3"/>
        <v>https://mall.industry.siemens.com/mall/es/co/Catalog/Product/3RT2625-1AK65</v>
      </c>
      <c r="D89" s="55" t="s">
        <v>13278</v>
      </c>
      <c r="E89" t="s">
        <v>16093</v>
      </c>
      <c r="F89" s="62">
        <v>127</v>
      </c>
      <c r="G89" s="65">
        <f t="shared" si="2"/>
        <v>508000</v>
      </c>
      <c r="H89" s="63" t="s">
        <v>18674</v>
      </c>
    </row>
    <row r="90" spans="1:8" s="63" customFormat="1" ht="29.25" customHeight="1" x14ac:dyDescent="0.25">
      <c r="A90" s="63">
        <v>100439918</v>
      </c>
      <c r="B90" s="63" t="s">
        <v>10310</v>
      </c>
      <c r="C90" s="64" t="str">
        <f t="shared" si="3"/>
        <v>https://mall.industry.siemens.com/mall/es/co/Catalog/Product/3RT2625-1AP65</v>
      </c>
      <c r="D90" s="55" t="s">
        <v>13279</v>
      </c>
      <c r="E90" t="s">
        <v>16094</v>
      </c>
      <c r="F90" s="62">
        <v>127</v>
      </c>
      <c r="G90" s="65">
        <f t="shared" si="2"/>
        <v>508000</v>
      </c>
      <c r="H90" s="63" t="s">
        <v>18674</v>
      </c>
    </row>
    <row r="91" spans="1:8" s="63" customFormat="1" ht="29.25" customHeight="1" x14ac:dyDescent="0.25">
      <c r="A91" s="63">
        <v>100439919</v>
      </c>
      <c r="B91" s="63" t="s">
        <v>10311</v>
      </c>
      <c r="C91" s="64" t="str">
        <f t="shared" si="3"/>
        <v>https://mall.industry.siemens.com/mall/es/co/Catalog/Product/3RT2627-1AK65</v>
      </c>
      <c r="D91" s="55" t="s">
        <v>13280</v>
      </c>
      <c r="E91" t="s">
        <v>16095</v>
      </c>
      <c r="F91" s="62">
        <v>166</v>
      </c>
      <c r="G91" s="65">
        <f t="shared" si="2"/>
        <v>664000</v>
      </c>
      <c r="H91" s="63" t="s">
        <v>18674</v>
      </c>
    </row>
    <row r="92" spans="1:8" s="63" customFormat="1" ht="29.25" customHeight="1" x14ac:dyDescent="0.25">
      <c r="A92" s="63">
        <v>100435985</v>
      </c>
      <c r="B92" s="63" t="s">
        <v>10312</v>
      </c>
      <c r="C92" s="64" t="str">
        <f t="shared" si="3"/>
        <v>https://mall.industry.siemens.com/mall/es/co/Catalog/Product/3RT2627-1AL25</v>
      </c>
      <c r="D92" s="55" t="s">
        <v>13281</v>
      </c>
      <c r="E92" t="s">
        <v>16096</v>
      </c>
      <c r="F92" s="62">
        <v>166</v>
      </c>
      <c r="G92" s="65">
        <f t="shared" si="2"/>
        <v>664000</v>
      </c>
      <c r="H92" s="63" t="s">
        <v>18674</v>
      </c>
    </row>
    <row r="93" spans="1:8" s="63" customFormat="1" ht="29.25" customHeight="1" x14ac:dyDescent="0.25">
      <c r="A93" s="63">
        <v>100439940</v>
      </c>
      <c r="B93" s="63" t="s">
        <v>10313</v>
      </c>
      <c r="C93" s="64" t="str">
        <f t="shared" si="3"/>
        <v>https://mall.industry.siemens.com/mall/es/co/Catalog/Product/3RT2628-1AK65</v>
      </c>
      <c r="D93" s="55" t="s">
        <v>13282</v>
      </c>
      <c r="E93" t="s">
        <v>16097</v>
      </c>
      <c r="F93" s="62">
        <v>220</v>
      </c>
      <c r="G93" s="65">
        <f t="shared" si="2"/>
        <v>880000</v>
      </c>
      <c r="H93" s="63" t="s">
        <v>18674</v>
      </c>
    </row>
    <row r="94" spans="1:8" s="63" customFormat="1" ht="29.25" customHeight="1" x14ac:dyDescent="0.25">
      <c r="A94" s="63">
        <v>100439941</v>
      </c>
      <c r="B94" s="63" t="s">
        <v>10314</v>
      </c>
      <c r="C94" s="64" t="str">
        <f t="shared" si="3"/>
        <v>https://mall.industry.siemens.com/mall/es/co/Catalog/Product/3RT2628-1AP65</v>
      </c>
      <c r="D94" s="55" t="s">
        <v>13283</v>
      </c>
      <c r="E94" t="s">
        <v>16098</v>
      </c>
      <c r="F94" s="62">
        <v>220</v>
      </c>
      <c r="G94" s="65">
        <f t="shared" si="2"/>
        <v>880000</v>
      </c>
      <c r="H94" s="63" t="s">
        <v>18674</v>
      </c>
    </row>
    <row r="95" spans="1:8" s="63" customFormat="1" ht="29.25" customHeight="1" x14ac:dyDescent="0.25">
      <c r="A95" s="63">
        <v>100424047</v>
      </c>
      <c r="B95" s="63" t="s">
        <v>10315</v>
      </c>
      <c r="C95" s="64" t="str">
        <f t="shared" si="3"/>
        <v>https://mall.industry.siemens.com/mall/es/co/Catalog/Product/3RT2636-1AN23</v>
      </c>
      <c r="D95" s="55" t="s">
        <v>13284</v>
      </c>
      <c r="E95" t="s">
        <v>16099</v>
      </c>
      <c r="F95" s="62">
        <v>342</v>
      </c>
      <c r="G95" s="65">
        <f t="shared" si="2"/>
        <v>1368000</v>
      </c>
      <c r="H95" s="63" t="s">
        <v>18674</v>
      </c>
    </row>
    <row r="96" spans="1:8" s="63" customFormat="1" ht="29.25" customHeight="1" x14ac:dyDescent="0.25">
      <c r="A96" s="63">
        <v>100439942</v>
      </c>
      <c r="B96" s="63" t="s">
        <v>10316</v>
      </c>
      <c r="C96" s="64" t="str">
        <f t="shared" si="3"/>
        <v>https://mall.industry.siemens.com/mall/es/co/Catalog/Product/3RT2637-1AL23</v>
      </c>
      <c r="D96" s="55" t="s">
        <v>13285</v>
      </c>
      <c r="E96" t="s">
        <v>16100</v>
      </c>
      <c r="F96" s="62">
        <v>439</v>
      </c>
      <c r="G96" s="65">
        <f t="shared" si="2"/>
        <v>1756000</v>
      </c>
      <c r="H96" s="63" t="s">
        <v>18674</v>
      </c>
    </row>
    <row r="97" spans="1:8" s="63" customFormat="1" ht="29.25" customHeight="1" x14ac:dyDescent="0.25">
      <c r="A97" s="63">
        <v>100439943</v>
      </c>
      <c r="B97" s="63" t="s">
        <v>10317</v>
      </c>
      <c r="C97" s="64" t="str">
        <f t="shared" si="3"/>
        <v>https://mall.industry.siemens.com/mall/es/co/Catalog/Product/3RT2646-1AL23</v>
      </c>
      <c r="D97" s="55" t="s">
        <v>13286</v>
      </c>
      <c r="E97" t="s">
        <v>16101</v>
      </c>
      <c r="F97" s="62">
        <v>726</v>
      </c>
      <c r="G97" s="65">
        <f t="shared" si="2"/>
        <v>2904000</v>
      </c>
      <c r="H97" s="63" t="s">
        <v>18674</v>
      </c>
    </row>
    <row r="98" spans="1:8" s="63" customFormat="1" ht="29.25" customHeight="1" x14ac:dyDescent="0.25">
      <c r="A98" s="63">
        <v>100276155</v>
      </c>
      <c r="B98" s="63" t="s">
        <v>10318</v>
      </c>
      <c r="C98" s="64" t="str">
        <f t="shared" si="3"/>
        <v>https://mall.industry.siemens.com/mall/es/co/Catalog/Product/3RH2122-1BB40</v>
      </c>
      <c r="D98" s="55" t="s">
        <v>13287</v>
      </c>
      <c r="E98" t="s">
        <v>16102</v>
      </c>
      <c r="F98" s="62">
        <v>49</v>
      </c>
      <c r="G98" s="65">
        <f t="shared" si="2"/>
        <v>196000</v>
      </c>
      <c r="H98" s="63" t="s">
        <v>18674</v>
      </c>
    </row>
    <row r="99" spans="1:8" s="63" customFormat="1" ht="29.25" customHeight="1" x14ac:dyDescent="0.25">
      <c r="A99" s="63">
        <v>100176212</v>
      </c>
      <c r="B99" s="63" t="s">
        <v>10319</v>
      </c>
      <c r="C99" s="64" t="str">
        <f t="shared" si="3"/>
        <v>https://mall.industry.siemens.com/mall/es/co/Catalog/Product/3RH2122-1AF00</v>
      </c>
      <c r="D99" s="55" t="s">
        <v>13288</v>
      </c>
      <c r="E99" t="s">
        <v>16103</v>
      </c>
      <c r="F99" s="62">
        <v>43</v>
      </c>
      <c r="G99" s="65">
        <f t="shared" si="2"/>
        <v>172000</v>
      </c>
      <c r="H99" s="63" t="s">
        <v>18674</v>
      </c>
    </row>
    <row r="100" spans="1:8" s="63" customFormat="1" ht="29.25" customHeight="1" x14ac:dyDescent="0.25">
      <c r="A100" s="63">
        <v>100244412</v>
      </c>
      <c r="B100" s="63" t="s">
        <v>10320</v>
      </c>
      <c r="C100" s="64" t="str">
        <f t="shared" si="3"/>
        <v>https://mall.industry.siemens.com/mall/es/co/Catalog/Product/3RH2122-1AN20</v>
      </c>
      <c r="D100" s="55" t="s">
        <v>13289</v>
      </c>
      <c r="E100" t="s">
        <v>16104</v>
      </c>
      <c r="F100" s="62">
        <v>43</v>
      </c>
      <c r="G100" s="65">
        <f t="shared" si="2"/>
        <v>172000</v>
      </c>
      <c r="H100" s="63" t="s">
        <v>18674</v>
      </c>
    </row>
    <row r="101" spans="1:8" s="63" customFormat="1" ht="29.25" customHeight="1" x14ac:dyDescent="0.25">
      <c r="A101" s="63">
        <v>100241916</v>
      </c>
      <c r="B101" s="63" t="s">
        <v>10321</v>
      </c>
      <c r="C101" s="64" t="str">
        <f t="shared" si="3"/>
        <v>https://mall.industry.siemens.com/mall/es/co/Catalog/Product/3RH2911-1HA31</v>
      </c>
      <c r="D101" s="55" t="s">
        <v>13290</v>
      </c>
      <c r="E101" t="s">
        <v>16105</v>
      </c>
      <c r="F101" s="62">
        <v>17</v>
      </c>
      <c r="G101" s="65">
        <f t="shared" si="2"/>
        <v>68000</v>
      </c>
      <c r="H101" s="63" t="s">
        <v>18674</v>
      </c>
    </row>
    <row r="102" spans="1:8" s="63" customFormat="1" ht="29.25" customHeight="1" x14ac:dyDescent="0.25">
      <c r="A102" s="63">
        <v>100208660</v>
      </c>
      <c r="B102" s="63" t="s">
        <v>10322</v>
      </c>
      <c r="C102" s="64" t="str">
        <f t="shared" si="3"/>
        <v>https://mall.industry.siemens.com/mall/es/co/Catalog/Product/3RH2911-1HA22</v>
      </c>
      <c r="D102" s="55" t="s">
        <v>13291</v>
      </c>
      <c r="E102" t="s">
        <v>16106</v>
      </c>
      <c r="F102" s="62">
        <v>17</v>
      </c>
      <c r="G102" s="65">
        <f t="shared" si="2"/>
        <v>68000</v>
      </c>
      <c r="H102" s="63" t="s">
        <v>18674</v>
      </c>
    </row>
    <row r="103" spans="1:8" s="63" customFormat="1" ht="29.25" customHeight="1" x14ac:dyDescent="0.25">
      <c r="A103" s="63">
        <v>100241914</v>
      </c>
      <c r="B103" s="63" t="s">
        <v>10323</v>
      </c>
      <c r="C103" s="64" t="str">
        <f t="shared" si="3"/>
        <v>https://mall.industry.siemens.com/mall/es/co/Catalog/Product/3RH2911-1HA11</v>
      </c>
      <c r="D103" s="55" t="s">
        <v>13292</v>
      </c>
      <c r="E103" t="s">
        <v>16107</v>
      </c>
      <c r="F103" s="62">
        <v>11</v>
      </c>
      <c r="G103" s="65">
        <f t="shared" si="2"/>
        <v>44000</v>
      </c>
      <c r="H103" s="63" t="s">
        <v>18674</v>
      </c>
    </row>
    <row r="104" spans="1:8" s="63" customFormat="1" ht="29.25" customHeight="1" x14ac:dyDescent="0.25">
      <c r="A104" s="63">
        <v>100403667</v>
      </c>
      <c r="B104" s="63" t="s">
        <v>10324</v>
      </c>
      <c r="C104" s="64" t="str">
        <f t="shared" si="3"/>
        <v xml:space="preserve">https://mall.industry.siemens.com/mall/es/co/Catalog/Product/3RH1921-1XA22-0MA0 </v>
      </c>
      <c r="D104" s="55" t="s">
        <v>13293</v>
      </c>
      <c r="E104" t="s">
        <v>16108</v>
      </c>
      <c r="F104" s="62">
        <v>18</v>
      </c>
      <c r="G104" s="65">
        <f t="shared" si="2"/>
        <v>72000</v>
      </c>
      <c r="H104" s="63" t="s">
        <v>18674</v>
      </c>
    </row>
    <row r="105" spans="1:8" s="63" customFormat="1" ht="29.25" customHeight="1" x14ac:dyDescent="0.25">
      <c r="A105" s="63">
        <v>100216971</v>
      </c>
      <c r="B105" s="63" t="s">
        <v>10325</v>
      </c>
      <c r="C105" s="64" t="str">
        <f t="shared" si="3"/>
        <v>https://mall.industry.siemens.com/mall/es/co/Catalog/Product/3RH2911-1DA11</v>
      </c>
      <c r="D105" s="55" t="s">
        <v>13294</v>
      </c>
      <c r="E105" t="s">
        <v>16109</v>
      </c>
      <c r="F105" s="62">
        <v>15</v>
      </c>
      <c r="G105" s="65">
        <f t="shared" si="2"/>
        <v>60000</v>
      </c>
      <c r="H105" s="63" t="s">
        <v>18674</v>
      </c>
    </row>
    <row r="106" spans="1:8" s="63" customFormat="1" ht="29.25" customHeight="1" x14ac:dyDescent="0.25">
      <c r="A106" s="63">
        <v>100015548</v>
      </c>
      <c r="B106" s="63" t="s">
        <v>10326</v>
      </c>
      <c r="C106" s="64" t="str">
        <f t="shared" si="3"/>
        <v>https://mall.industry.siemens.com/mall/es/co/Catalog/Product/3RH1921-1DA11</v>
      </c>
      <c r="D106" s="55" t="s">
        <v>13295</v>
      </c>
      <c r="E106" t="s">
        <v>16110</v>
      </c>
      <c r="F106" s="62">
        <v>15</v>
      </c>
      <c r="G106" s="65">
        <f t="shared" si="2"/>
        <v>60000</v>
      </c>
      <c r="H106" s="63" t="s">
        <v>18674</v>
      </c>
    </row>
    <row r="107" spans="1:8" s="63" customFormat="1" ht="29.25" customHeight="1" x14ac:dyDescent="0.25">
      <c r="A107" s="63">
        <v>100208662</v>
      </c>
      <c r="B107" s="63" t="s">
        <v>10327</v>
      </c>
      <c r="C107" s="64" t="str">
        <f t="shared" si="3"/>
        <v>https://mall.industry.siemens.com/mall/es/co/Catalog/Product/3RH2921-1DA11</v>
      </c>
      <c r="D107" s="55" t="s">
        <v>13296</v>
      </c>
      <c r="E107" t="s">
        <v>16111</v>
      </c>
      <c r="F107" s="62">
        <v>15</v>
      </c>
      <c r="G107" s="65">
        <f t="shared" si="2"/>
        <v>60000</v>
      </c>
      <c r="H107" s="63" t="s">
        <v>18674</v>
      </c>
    </row>
    <row r="108" spans="1:8" s="63" customFormat="1" ht="29.25" customHeight="1" x14ac:dyDescent="0.25">
      <c r="A108" s="63">
        <v>100017870</v>
      </c>
      <c r="B108" s="63" t="s">
        <v>10328</v>
      </c>
      <c r="C108" s="64" t="str">
        <f t="shared" si="3"/>
        <v>https://mall.industry.siemens.com/mall/es/co/Catalog/Product/3TX7686-1A</v>
      </c>
      <c r="D108" s="55" t="s">
        <v>13297</v>
      </c>
      <c r="E108" t="s">
        <v>16112</v>
      </c>
      <c r="F108" s="62">
        <v>1577</v>
      </c>
      <c r="G108" s="65">
        <f t="shared" si="2"/>
        <v>6308000</v>
      </c>
      <c r="H108" s="63" t="s">
        <v>18674</v>
      </c>
    </row>
    <row r="109" spans="1:8" s="63" customFormat="1" ht="29.25" customHeight="1" x14ac:dyDescent="0.25">
      <c r="A109" s="63">
        <v>100176351</v>
      </c>
      <c r="B109" s="63" t="s">
        <v>10330</v>
      </c>
      <c r="C109" s="64" t="str">
        <f t="shared" si="3"/>
        <v>https://mall.industry.siemens.com/mall/es/co/Catalog/Product/3RA2913-2AA1</v>
      </c>
      <c r="D109" s="55" t="s">
        <v>13298</v>
      </c>
      <c r="E109" t="s">
        <v>16113</v>
      </c>
      <c r="F109" s="62">
        <v>28</v>
      </c>
      <c r="G109" s="65">
        <f t="shared" si="2"/>
        <v>112000</v>
      </c>
      <c r="H109" s="63" t="s">
        <v>18674</v>
      </c>
    </row>
    <row r="110" spans="1:8" s="63" customFormat="1" ht="29.25" customHeight="1" x14ac:dyDescent="0.25">
      <c r="A110" s="63">
        <v>100176353</v>
      </c>
      <c r="B110" s="63" t="s">
        <v>10331</v>
      </c>
      <c r="C110" s="64" t="str">
        <f t="shared" si="3"/>
        <v>https://mall.industry.siemens.com/mall/es/co/Catalog/Product/3RA2923-2AA1</v>
      </c>
      <c r="D110" s="55" t="s">
        <v>13299</v>
      </c>
      <c r="E110" t="s">
        <v>16114</v>
      </c>
      <c r="F110" s="62">
        <v>42</v>
      </c>
      <c r="G110" s="65">
        <f t="shared" si="2"/>
        <v>168000</v>
      </c>
      <c r="H110" s="63" t="s">
        <v>18674</v>
      </c>
    </row>
    <row r="111" spans="1:8" s="63" customFormat="1" ht="29.25" customHeight="1" x14ac:dyDescent="0.25">
      <c r="A111" s="63">
        <v>100357357</v>
      </c>
      <c r="B111" s="63" t="s">
        <v>10332</v>
      </c>
      <c r="C111" s="64" t="str">
        <f t="shared" si="3"/>
        <v>https://mall.industry.siemens.com/mall/es/co/Catalog/Product/3RA2934-2B</v>
      </c>
      <c r="D111" s="55" t="s">
        <v>13300</v>
      </c>
      <c r="E111" t="s">
        <v>16115</v>
      </c>
      <c r="F111" s="62">
        <v>13</v>
      </c>
      <c r="G111" s="65">
        <f t="shared" si="2"/>
        <v>52000</v>
      </c>
      <c r="H111" s="63" t="s">
        <v>18674</v>
      </c>
    </row>
    <row r="112" spans="1:8" s="63" customFormat="1" ht="29.25" customHeight="1" x14ac:dyDescent="0.25">
      <c r="A112" s="63">
        <v>100392743</v>
      </c>
      <c r="B112" s="63" t="s">
        <v>10333</v>
      </c>
      <c r="C112" s="64" t="str">
        <f t="shared" si="3"/>
        <v>https://mall.industry.siemens.com/mall/es/co/Catalog/Product/3RA2933-2AA1</v>
      </c>
      <c r="D112" s="55" t="s">
        <v>13301</v>
      </c>
      <c r="E112" t="s">
        <v>16116</v>
      </c>
      <c r="F112" s="62">
        <v>45</v>
      </c>
      <c r="G112" s="65">
        <f t="shared" si="2"/>
        <v>180000</v>
      </c>
      <c r="H112" s="63" t="s">
        <v>18674</v>
      </c>
    </row>
    <row r="113" spans="1:8" s="63" customFormat="1" ht="29.25" customHeight="1" x14ac:dyDescent="0.25">
      <c r="A113" s="63">
        <v>100392744</v>
      </c>
      <c r="B113" s="63" t="s">
        <v>10334</v>
      </c>
      <c r="C113" s="64" t="str">
        <f t="shared" si="3"/>
        <v>https://mall.industry.siemens.com/mall/es/co/Catalog/Product/3RA2943-2AA1</v>
      </c>
      <c r="D113" s="55" t="s">
        <v>13302</v>
      </c>
      <c r="E113" t="s">
        <v>16117</v>
      </c>
      <c r="F113" s="62">
        <v>74</v>
      </c>
      <c r="G113" s="65">
        <f t="shared" si="2"/>
        <v>296000</v>
      </c>
      <c r="H113" s="63" t="s">
        <v>18674</v>
      </c>
    </row>
    <row r="114" spans="1:8" s="63" customFormat="1" ht="29.25" customHeight="1" x14ac:dyDescent="0.25">
      <c r="A114" s="63">
        <v>100016359</v>
      </c>
      <c r="B114" s="63" t="s">
        <v>10335</v>
      </c>
      <c r="C114" s="64" t="str">
        <f t="shared" si="3"/>
        <v>https://mall.industry.siemens.com/mall/es/co/Catalog/Product/3RA1954-2A</v>
      </c>
      <c r="D114" s="55" t="s">
        <v>13303</v>
      </c>
      <c r="E114" t="s">
        <v>16118</v>
      </c>
      <c r="F114" s="62">
        <v>30</v>
      </c>
      <c r="G114" s="65">
        <f t="shared" si="2"/>
        <v>120000</v>
      </c>
      <c r="H114" s="63" t="s">
        <v>18674</v>
      </c>
    </row>
    <row r="115" spans="1:8" s="63" customFormat="1" ht="29.25" customHeight="1" x14ac:dyDescent="0.25">
      <c r="A115" s="63">
        <v>100016358</v>
      </c>
      <c r="B115" s="63" t="s">
        <v>10336</v>
      </c>
      <c r="C115" s="64" t="str">
        <f t="shared" si="3"/>
        <v>https://mall.industry.siemens.com/mall/es/co/Catalog/Product/3RA1953-2A</v>
      </c>
      <c r="D115" s="55" t="s">
        <v>13304</v>
      </c>
      <c r="E115" t="s">
        <v>16119</v>
      </c>
      <c r="F115" s="62">
        <v>567</v>
      </c>
      <c r="G115" s="65">
        <f t="shared" si="2"/>
        <v>2268000</v>
      </c>
      <c r="H115" s="63" t="s">
        <v>18674</v>
      </c>
    </row>
    <row r="116" spans="1:8" s="63" customFormat="1" ht="29.25" customHeight="1" x14ac:dyDescent="0.25">
      <c r="A116" s="63">
        <v>100016360</v>
      </c>
      <c r="B116" s="63" t="s">
        <v>10337</v>
      </c>
      <c r="C116" s="64" t="str">
        <f t="shared" si="3"/>
        <v>https://mall.industry.siemens.com/mall/es/co/Catalog/Product/3RA1963-2A</v>
      </c>
      <c r="D116" s="55" t="s">
        <v>13305</v>
      </c>
      <c r="E116" t="s">
        <v>16120</v>
      </c>
      <c r="F116" s="62">
        <v>398</v>
      </c>
      <c r="G116" s="65">
        <f t="shared" si="2"/>
        <v>1592000</v>
      </c>
      <c r="H116" s="63" t="s">
        <v>18674</v>
      </c>
    </row>
    <row r="117" spans="1:8" s="63" customFormat="1" ht="29.25" customHeight="1" x14ac:dyDescent="0.25">
      <c r="A117" s="63">
        <v>100016028</v>
      </c>
      <c r="B117" s="63" t="s">
        <v>10338</v>
      </c>
      <c r="C117" s="64" t="str">
        <f t="shared" si="3"/>
        <v>https://mall.industry.siemens.com/mall/es/co/Catalog/Product/3RA1973-2A</v>
      </c>
      <c r="D117" s="55" t="s">
        <v>13306</v>
      </c>
      <c r="E117" t="s">
        <v>16121</v>
      </c>
      <c r="F117" s="62">
        <v>485</v>
      </c>
      <c r="G117" s="65">
        <f t="shared" si="2"/>
        <v>1940000</v>
      </c>
      <c r="H117" s="63" t="s">
        <v>18674</v>
      </c>
    </row>
    <row r="118" spans="1:8" s="63" customFormat="1" ht="29.25" customHeight="1" x14ac:dyDescent="0.25">
      <c r="A118" s="63">
        <v>100176359</v>
      </c>
      <c r="B118" s="63" t="s">
        <v>10339</v>
      </c>
      <c r="C118" s="64" t="str">
        <f t="shared" si="3"/>
        <v xml:space="preserve">https://mall.industry.siemens.com/mall/es/co/Catalog/Product/3RA2816-0EW20 </v>
      </c>
      <c r="D118" s="55" t="s">
        <v>13307</v>
      </c>
      <c r="E118" t="s">
        <v>16122</v>
      </c>
      <c r="F118" s="62">
        <v>156</v>
      </c>
      <c r="G118" s="65">
        <f t="shared" si="2"/>
        <v>624000</v>
      </c>
      <c r="H118" s="63" t="s">
        <v>18674</v>
      </c>
    </row>
    <row r="119" spans="1:8" s="63" customFormat="1" ht="29.25" customHeight="1" x14ac:dyDescent="0.25">
      <c r="A119" s="63">
        <v>100176355</v>
      </c>
      <c r="B119" s="63" t="s">
        <v>10340</v>
      </c>
      <c r="C119" s="64" t="str">
        <f t="shared" si="3"/>
        <v xml:space="preserve">https://mall.industry.siemens.com/mall/es/co/Catalog/Product/3RA2913-2BB1 </v>
      </c>
      <c r="D119" s="55" t="s">
        <v>13308</v>
      </c>
      <c r="E119" t="s">
        <v>16123</v>
      </c>
      <c r="F119" s="62">
        <v>25</v>
      </c>
      <c r="G119" s="65">
        <f t="shared" si="2"/>
        <v>100000</v>
      </c>
      <c r="H119" s="63" t="s">
        <v>18674</v>
      </c>
    </row>
    <row r="120" spans="1:8" s="63" customFormat="1" ht="29.25" customHeight="1" x14ac:dyDescent="0.25">
      <c r="A120" s="63">
        <v>100425922</v>
      </c>
      <c r="B120" s="63" t="s">
        <v>10341</v>
      </c>
      <c r="C120" s="64" t="str">
        <f t="shared" si="3"/>
        <v>https://mall.industry.siemens.com/mall/es/co/Catalog/Product/3RA2924-2BB1</v>
      </c>
      <c r="D120" s="55" t="s">
        <v>13309</v>
      </c>
      <c r="E120" t="s">
        <v>16124</v>
      </c>
      <c r="F120" s="62">
        <v>77</v>
      </c>
      <c r="G120" s="65">
        <f t="shared" si="2"/>
        <v>308000</v>
      </c>
      <c r="H120" s="63" t="s">
        <v>18674</v>
      </c>
    </row>
    <row r="121" spans="1:8" s="63" customFormat="1" ht="29.25" customHeight="1" x14ac:dyDescent="0.25">
      <c r="A121" s="63">
        <v>100394696</v>
      </c>
      <c r="B121" s="63" t="s">
        <v>10342</v>
      </c>
      <c r="C121" s="64" t="str">
        <f t="shared" si="3"/>
        <v>https://mall.industry.siemens.com/mall/es/co/Catalog/Product/3RA2933-2C</v>
      </c>
      <c r="D121" s="55" t="s">
        <v>13310</v>
      </c>
      <c r="E121" t="s">
        <v>16125</v>
      </c>
      <c r="F121" s="62">
        <v>56</v>
      </c>
      <c r="G121" s="65">
        <f t="shared" si="2"/>
        <v>224000</v>
      </c>
      <c r="H121" s="63" t="s">
        <v>18674</v>
      </c>
    </row>
    <row r="122" spans="1:8" s="63" customFormat="1" ht="29.25" customHeight="1" x14ac:dyDescent="0.25">
      <c r="A122" s="63">
        <v>100392745</v>
      </c>
      <c r="B122" s="63" t="s">
        <v>10343</v>
      </c>
      <c r="C122" s="64" t="str">
        <f t="shared" si="3"/>
        <v>https://mall.industry.siemens.com/mall/es/co/Catalog/Product/3RA2933-2BB1</v>
      </c>
      <c r="D122" s="55" t="s">
        <v>13311</v>
      </c>
      <c r="E122" t="s">
        <v>16126</v>
      </c>
      <c r="F122" s="62">
        <v>77</v>
      </c>
      <c r="G122" s="65">
        <f t="shared" si="2"/>
        <v>308000</v>
      </c>
      <c r="H122" s="63" t="s">
        <v>18674</v>
      </c>
    </row>
    <row r="123" spans="1:8" s="63" customFormat="1" ht="29.25" customHeight="1" x14ac:dyDescent="0.25">
      <c r="A123" s="63">
        <v>100402934</v>
      </c>
      <c r="B123" s="63" t="s">
        <v>10344</v>
      </c>
      <c r="C123" s="64" t="str">
        <f t="shared" si="3"/>
        <v>https://mall.industry.siemens.com/mall/es/co/Catalog/Product/3RA2712-1AA00</v>
      </c>
      <c r="D123" s="55" t="s">
        <v>13312</v>
      </c>
      <c r="E123" t="s">
        <v>16127</v>
      </c>
      <c r="F123" s="62">
        <v>87</v>
      </c>
      <c r="G123" s="65">
        <f t="shared" si="2"/>
        <v>348000</v>
      </c>
      <c r="H123" s="63" t="s">
        <v>18674</v>
      </c>
    </row>
    <row r="124" spans="1:8" s="63" customFormat="1" ht="29.25" customHeight="1" x14ac:dyDescent="0.25">
      <c r="A124" s="63">
        <v>100341815</v>
      </c>
      <c r="B124" s="63" t="s">
        <v>10345</v>
      </c>
      <c r="C124" s="64" t="str">
        <f t="shared" si="3"/>
        <v xml:space="preserve">https://mall.industry.siemens.com/mall/es/co/Catalog/Product/3RA2711-1AA00 </v>
      </c>
      <c r="D124" s="55" t="s">
        <v>13313</v>
      </c>
      <c r="E124" t="s">
        <v>16128</v>
      </c>
      <c r="F124" s="62">
        <v>80</v>
      </c>
      <c r="G124" s="65">
        <f t="shared" si="2"/>
        <v>320000</v>
      </c>
      <c r="H124" s="63" t="s">
        <v>18674</v>
      </c>
    </row>
    <row r="125" spans="1:8" s="63" customFormat="1" ht="29.25" customHeight="1" x14ac:dyDescent="0.25">
      <c r="A125" s="63">
        <v>100283940</v>
      </c>
      <c r="B125" s="63" t="s">
        <v>10346</v>
      </c>
      <c r="C125" s="64" t="str">
        <f t="shared" si="3"/>
        <v>https://mall.industry.siemens.com/mall/es/co/Catalog/Product/3RT2916-1BB00</v>
      </c>
      <c r="D125" s="55" t="s">
        <v>13314</v>
      </c>
      <c r="E125" t="s">
        <v>16129</v>
      </c>
      <c r="F125" s="62">
        <v>16</v>
      </c>
      <c r="G125" s="65">
        <f t="shared" si="2"/>
        <v>64000</v>
      </c>
      <c r="H125" s="63" t="s">
        <v>18674</v>
      </c>
    </row>
    <row r="126" spans="1:8" s="63" customFormat="1" ht="29.25" customHeight="1" x14ac:dyDescent="0.25">
      <c r="A126" s="63">
        <v>100392740</v>
      </c>
      <c r="B126" s="63" t="s">
        <v>10347</v>
      </c>
      <c r="C126" s="64" t="str">
        <f t="shared" si="3"/>
        <v>https://mall.industry.siemens.com/mall/es/co/Catalog/Product/3RT2935-6A</v>
      </c>
      <c r="D126" s="55" t="s">
        <v>13315</v>
      </c>
      <c r="E126" t="s">
        <v>16130</v>
      </c>
      <c r="F126" s="62">
        <v>75</v>
      </c>
      <c r="G126" s="65">
        <f t="shared" si="2"/>
        <v>300000</v>
      </c>
      <c r="H126" s="63" t="s">
        <v>18674</v>
      </c>
    </row>
    <row r="127" spans="1:8" s="63" customFormat="1" ht="29.25" customHeight="1" x14ac:dyDescent="0.25">
      <c r="A127" s="63">
        <v>100363178</v>
      </c>
      <c r="B127" s="63" t="s">
        <v>10348</v>
      </c>
      <c r="C127" s="64" t="str">
        <f t="shared" si="3"/>
        <v>https://mall.industry.siemens.com/mall/es/co/Catalog/Product/3RT2936-6A</v>
      </c>
      <c r="D127" s="55" t="s">
        <v>13316</v>
      </c>
      <c r="E127" t="s">
        <v>16131</v>
      </c>
      <c r="F127" s="62">
        <v>97</v>
      </c>
      <c r="G127" s="65">
        <f t="shared" si="2"/>
        <v>388000</v>
      </c>
      <c r="H127" s="63" t="s">
        <v>18674</v>
      </c>
    </row>
    <row r="128" spans="1:8" s="63" customFormat="1" ht="29.25" customHeight="1" x14ac:dyDescent="0.25">
      <c r="A128" s="63">
        <v>100392741</v>
      </c>
      <c r="B128" s="63" t="s">
        <v>10349</v>
      </c>
      <c r="C128" s="64" t="str">
        <f t="shared" si="3"/>
        <v>https://mall.industry.siemens.com/mall/es/co/Catalog/Product/3RT2937-6A</v>
      </c>
      <c r="D128" s="55" t="s">
        <v>13317</v>
      </c>
      <c r="E128" t="s">
        <v>16132</v>
      </c>
      <c r="F128" s="62">
        <v>109</v>
      </c>
      <c r="G128" s="65">
        <f t="shared" si="2"/>
        <v>436000</v>
      </c>
      <c r="H128" s="63" t="s">
        <v>18674</v>
      </c>
    </row>
    <row r="129" spans="1:8" s="63" customFormat="1" ht="29.25" customHeight="1" x14ac:dyDescent="0.25">
      <c r="A129" s="63">
        <v>100392742</v>
      </c>
      <c r="B129" s="63" t="s">
        <v>10350</v>
      </c>
      <c r="C129" s="64" t="str">
        <f t="shared" si="3"/>
        <v>https://mall.industry.siemens.com/mall/es/co/Catalog/Product/3RT2938-6A</v>
      </c>
      <c r="D129" s="55" t="s">
        <v>13318</v>
      </c>
      <c r="E129" t="s">
        <v>16133</v>
      </c>
      <c r="F129" s="62">
        <v>129</v>
      </c>
      <c r="G129" s="65">
        <f t="shared" si="2"/>
        <v>516000</v>
      </c>
      <c r="H129" s="63" t="s">
        <v>18674</v>
      </c>
    </row>
    <row r="130" spans="1:8" s="63" customFormat="1" ht="29.25" customHeight="1" x14ac:dyDescent="0.25">
      <c r="A130" s="63">
        <v>100399152</v>
      </c>
      <c r="B130" s="63" t="s">
        <v>10351</v>
      </c>
      <c r="C130" s="64" t="str">
        <f t="shared" si="3"/>
        <v>https://mall.industry.siemens.com/mall/es/co/Catalog/Product/3RT2945-6A</v>
      </c>
      <c r="D130" s="55" t="s">
        <v>13319</v>
      </c>
      <c r="E130" t="s">
        <v>16134</v>
      </c>
      <c r="F130" s="62">
        <v>140</v>
      </c>
      <c r="G130" s="65">
        <f t="shared" si="2"/>
        <v>560000</v>
      </c>
      <c r="H130" s="63" t="s">
        <v>18674</v>
      </c>
    </row>
    <row r="131" spans="1:8" s="63" customFormat="1" ht="29.25" customHeight="1" x14ac:dyDescent="0.25">
      <c r="A131" s="63">
        <v>100399153</v>
      </c>
      <c r="B131" s="63" t="s">
        <v>10352</v>
      </c>
      <c r="C131" s="64" t="str">
        <f t="shared" si="3"/>
        <v>https://mall.industry.siemens.com/mall/es/co/Catalog/Product/3RT2946-6A</v>
      </c>
      <c r="D131" s="55" t="s">
        <v>13320</v>
      </c>
      <c r="E131" t="s">
        <v>16135</v>
      </c>
      <c r="F131" s="62">
        <v>164</v>
      </c>
      <c r="G131" s="65">
        <f t="shared" si="2"/>
        <v>656000</v>
      </c>
      <c r="H131" s="63" t="s">
        <v>18674</v>
      </c>
    </row>
    <row r="132" spans="1:8" s="63" customFormat="1" ht="29.25" customHeight="1" x14ac:dyDescent="0.25">
      <c r="A132" s="63">
        <v>100399154</v>
      </c>
      <c r="B132" s="63" t="s">
        <v>10353</v>
      </c>
      <c r="C132" s="64" t="str">
        <f t="shared" si="3"/>
        <v>https://mall.industry.siemens.com/mall/es/co/Catalog/Product/3RT2947-6A</v>
      </c>
      <c r="D132" s="55" t="s">
        <v>13321</v>
      </c>
      <c r="E132" t="s">
        <v>16136</v>
      </c>
      <c r="F132" s="62">
        <v>211</v>
      </c>
      <c r="G132" s="65">
        <f t="shared" ref="G132:G195" si="4">F132*$Q$1</f>
        <v>844000</v>
      </c>
      <c r="H132" s="63" t="s">
        <v>18674</v>
      </c>
    </row>
    <row r="133" spans="1:8" s="63" customFormat="1" ht="29.25" customHeight="1" x14ac:dyDescent="0.25">
      <c r="A133" s="63">
        <v>100015453</v>
      </c>
      <c r="B133" s="63" t="s">
        <v>10354</v>
      </c>
      <c r="C133" s="64" t="str">
        <f t="shared" si="3"/>
        <v>https://mall.industry.siemens.com/mall/es/co/Catalog/Product/3RT1954-6A</v>
      </c>
      <c r="D133" s="55" t="s">
        <v>13322</v>
      </c>
      <c r="E133" t="s">
        <v>16137</v>
      </c>
      <c r="F133" s="62">
        <v>260</v>
      </c>
      <c r="G133" s="65">
        <f t="shared" si="4"/>
        <v>1040000</v>
      </c>
      <c r="H133" s="63" t="s">
        <v>18674</v>
      </c>
    </row>
    <row r="134" spans="1:8" s="63" customFormat="1" ht="29.25" customHeight="1" x14ac:dyDescent="0.25">
      <c r="A134" s="63">
        <v>100016067</v>
      </c>
      <c r="B134" s="63" t="s">
        <v>10355</v>
      </c>
      <c r="C134" s="64" t="str">
        <f t="shared" ref="C134:C197" si="5">_xlfn.CONCAT("https://mall.industry.siemens.com/mall/es/co/Catalog/Product/",B134,)</f>
        <v>https://mall.industry.siemens.com/mall/es/co/Catalog/Product/3RT1955-6A</v>
      </c>
      <c r="D134" s="55" t="s">
        <v>13323</v>
      </c>
      <c r="E134" t="s">
        <v>16138</v>
      </c>
      <c r="F134" s="62">
        <v>280</v>
      </c>
      <c r="G134" s="65">
        <f t="shared" si="4"/>
        <v>1120000</v>
      </c>
      <c r="H134" s="63" t="s">
        <v>18674</v>
      </c>
    </row>
    <row r="135" spans="1:8" s="63" customFormat="1" ht="29.25" customHeight="1" x14ac:dyDescent="0.25">
      <c r="A135" s="63">
        <v>100015469</v>
      </c>
      <c r="B135" s="63" t="s">
        <v>10356</v>
      </c>
      <c r="C135" s="64" t="str">
        <f t="shared" si="5"/>
        <v>https://mall.industry.siemens.com/mall/es/co/Catalog/Product/3RT1956-6A</v>
      </c>
      <c r="D135" s="55" t="s">
        <v>13324</v>
      </c>
      <c r="E135" t="s">
        <v>16139</v>
      </c>
      <c r="F135" s="62">
        <v>346</v>
      </c>
      <c r="G135" s="65">
        <f t="shared" si="4"/>
        <v>1384000</v>
      </c>
      <c r="H135" s="63" t="s">
        <v>18674</v>
      </c>
    </row>
    <row r="136" spans="1:8" s="63" customFormat="1" ht="29.25" customHeight="1" x14ac:dyDescent="0.25">
      <c r="A136" s="63">
        <v>100015471</v>
      </c>
      <c r="B136" s="63" t="s">
        <v>10357</v>
      </c>
      <c r="C136" s="64" t="str">
        <f t="shared" si="5"/>
        <v>https://mall.industry.siemens.com/mall/es/co/Catalog/Product/3RT1964-6A</v>
      </c>
      <c r="D136" s="55" t="s">
        <v>13325</v>
      </c>
      <c r="E136" t="s">
        <v>16140</v>
      </c>
      <c r="F136" s="62">
        <v>443</v>
      </c>
      <c r="G136" s="65">
        <f t="shared" si="4"/>
        <v>1772000</v>
      </c>
      <c r="H136" s="63" t="s">
        <v>18674</v>
      </c>
    </row>
    <row r="137" spans="1:8" s="63" customFormat="1" ht="29.25" customHeight="1" x14ac:dyDescent="0.25">
      <c r="A137" s="63">
        <v>100015479</v>
      </c>
      <c r="B137" s="63" t="s">
        <v>10358</v>
      </c>
      <c r="C137" s="64" t="str">
        <f t="shared" si="5"/>
        <v>https://mall.industry.siemens.com/mall/es/co/Catalog/Product/3RT1965-6A</v>
      </c>
      <c r="D137" s="55" t="s">
        <v>13326</v>
      </c>
      <c r="E137" t="s">
        <v>16141</v>
      </c>
      <c r="F137" s="62">
        <v>532</v>
      </c>
      <c r="G137" s="65">
        <f t="shared" si="4"/>
        <v>2128000</v>
      </c>
      <c r="H137" s="63" t="s">
        <v>18674</v>
      </c>
    </row>
    <row r="138" spans="1:8" s="63" customFormat="1" ht="29.25" customHeight="1" x14ac:dyDescent="0.25">
      <c r="A138" s="63">
        <v>100015502</v>
      </c>
      <c r="B138" s="63" t="s">
        <v>10359</v>
      </c>
      <c r="C138" s="64" t="str">
        <f t="shared" si="5"/>
        <v>https://mall.industry.siemens.com/mall/es/co/Catalog/Product/3RT1975-6A</v>
      </c>
      <c r="D138" s="55" t="s">
        <v>13327</v>
      </c>
      <c r="E138" t="s">
        <v>16142</v>
      </c>
      <c r="F138" s="62">
        <v>775</v>
      </c>
      <c r="G138" s="65">
        <f t="shared" si="4"/>
        <v>3100000</v>
      </c>
      <c r="H138" s="63" t="s">
        <v>18674</v>
      </c>
    </row>
    <row r="139" spans="1:8" s="63" customFormat="1" ht="29.25" customHeight="1" x14ac:dyDescent="0.25">
      <c r="A139" s="63">
        <v>100015505</v>
      </c>
      <c r="B139" s="63" t="s">
        <v>10360</v>
      </c>
      <c r="C139" s="64" t="str">
        <f t="shared" si="5"/>
        <v>https://mall.industry.siemens.com/mall/es/co/Catalog/Product/3RT1976-6A</v>
      </c>
      <c r="D139" s="55" t="s">
        <v>13328</v>
      </c>
      <c r="E139" t="s">
        <v>16143</v>
      </c>
      <c r="F139" s="62">
        <v>1377</v>
      </c>
      <c r="G139" s="65">
        <f t="shared" si="4"/>
        <v>5508000</v>
      </c>
      <c r="H139" s="63" t="s">
        <v>18674</v>
      </c>
    </row>
    <row r="140" spans="1:8" s="63" customFormat="1" ht="29.25" customHeight="1" x14ac:dyDescent="0.25">
      <c r="A140" s="63">
        <v>100176339</v>
      </c>
      <c r="B140" s="63" t="s">
        <v>10361</v>
      </c>
      <c r="C140" s="64" t="str">
        <f t="shared" si="5"/>
        <v>https://mall.industry.siemens.com/mall/es/co/Catalog/Product/3RT2924-5AC21</v>
      </c>
      <c r="D140" s="55" t="s">
        <v>13329</v>
      </c>
      <c r="E140" t="s">
        <v>16144</v>
      </c>
      <c r="F140" s="62">
        <v>26</v>
      </c>
      <c r="G140" s="65">
        <f t="shared" si="4"/>
        <v>104000</v>
      </c>
      <c r="H140" s="63" t="s">
        <v>18674</v>
      </c>
    </row>
    <row r="141" spans="1:8" s="63" customFormat="1" ht="29.25" customHeight="1" x14ac:dyDescent="0.25">
      <c r="A141" s="63">
        <v>100208315</v>
      </c>
      <c r="B141" s="63" t="s">
        <v>10362</v>
      </c>
      <c r="C141" s="64" t="str">
        <f t="shared" si="5"/>
        <v>https://mall.industry.siemens.com/mall/es/co/Catalog/Product/3RT2926-5AC21</v>
      </c>
      <c r="D141" s="55" t="s">
        <v>13330</v>
      </c>
      <c r="E141" t="s">
        <v>16145</v>
      </c>
      <c r="F141" s="62">
        <v>26</v>
      </c>
      <c r="G141" s="65">
        <f t="shared" si="4"/>
        <v>104000</v>
      </c>
      <c r="H141" s="63" t="s">
        <v>18674</v>
      </c>
    </row>
    <row r="142" spans="1:8" s="63" customFormat="1" ht="29.25" customHeight="1" x14ac:dyDescent="0.25">
      <c r="A142" s="63">
        <v>100392735</v>
      </c>
      <c r="B142" s="63" t="s">
        <v>10363</v>
      </c>
      <c r="C142" s="64" t="str">
        <f t="shared" si="5"/>
        <v>https://mall.industry.siemens.com/mall/es/co/Catalog/Product/3RT2934-5AC21</v>
      </c>
      <c r="D142" s="55" t="s">
        <v>13331</v>
      </c>
      <c r="E142" t="s">
        <v>16146</v>
      </c>
      <c r="F142" s="62">
        <v>31</v>
      </c>
      <c r="G142" s="65">
        <f t="shared" si="4"/>
        <v>124000</v>
      </c>
      <c r="H142" s="63" t="s">
        <v>18674</v>
      </c>
    </row>
    <row r="143" spans="1:8" s="63" customFormat="1" ht="29.25" customHeight="1" x14ac:dyDescent="0.25">
      <c r="A143" s="63">
        <v>100399142</v>
      </c>
      <c r="B143" s="63" t="s">
        <v>10364</v>
      </c>
      <c r="C143" s="64" t="str">
        <f t="shared" si="5"/>
        <v>https://mall.industry.siemens.com/mall/es/co/Catalog/Product/3RT2944-5AC21</v>
      </c>
      <c r="D143" s="55" t="s">
        <v>13332</v>
      </c>
      <c r="E143" t="s">
        <v>16147</v>
      </c>
      <c r="F143" s="62">
        <v>38</v>
      </c>
      <c r="G143" s="65">
        <f t="shared" si="4"/>
        <v>152000</v>
      </c>
      <c r="H143" s="63" t="s">
        <v>18674</v>
      </c>
    </row>
    <row r="144" spans="1:8" s="63" customFormat="1" ht="29.25" customHeight="1" x14ac:dyDescent="0.25">
      <c r="A144" s="63">
        <v>100015456</v>
      </c>
      <c r="B144" s="63" t="s">
        <v>10365</v>
      </c>
      <c r="C144" s="64" t="str">
        <f t="shared" si="5"/>
        <v>https://mall.industry.siemens.com/mall/es/co/Catalog/Product/3RT1955-5AB31</v>
      </c>
      <c r="D144" s="55" t="s">
        <v>13333</v>
      </c>
      <c r="E144" t="s">
        <v>16148</v>
      </c>
      <c r="F144" s="62">
        <v>112</v>
      </c>
      <c r="G144" s="65">
        <f t="shared" si="4"/>
        <v>448000</v>
      </c>
      <c r="H144" s="63" t="s">
        <v>18674</v>
      </c>
    </row>
    <row r="145" spans="1:8" s="63" customFormat="1" ht="29.25" customHeight="1" x14ac:dyDescent="0.25">
      <c r="A145" s="63">
        <v>100015473</v>
      </c>
      <c r="B145" s="63" t="s">
        <v>10366</v>
      </c>
      <c r="C145" s="64" t="str">
        <f t="shared" si="5"/>
        <v>https://mall.industry.siemens.com/mall/es/co/Catalog/Product/3RT1965-5AB31</v>
      </c>
      <c r="D145" s="55" t="s">
        <v>13334</v>
      </c>
      <c r="E145" t="s">
        <v>16149</v>
      </c>
      <c r="F145" s="62">
        <v>134</v>
      </c>
      <c r="G145" s="65">
        <f t="shared" si="4"/>
        <v>536000</v>
      </c>
      <c r="H145" s="63" t="s">
        <v>18674</v>
      </c>
    </row>
    <row r="146" spans="1:8" s="63" customFormat="1" ht="29.25" customHeight="1" x14ac:dyDescent="0.25">
      <c r="A146" s="63">
        <v>100015494</v>
      </c>
      <c r="B146" s="63" t="s">
        <v>10367</v>
      </c>
      <c r="C146" s="64" t="str">
        <f t="shared" si="5"/>
        <v>https://mall.industry.siemens.com/mall/es/co/Catalog/Product/3RT1975-5AB31</v>
      </c>
      <c r="D146" s="55" t="s">
        <v>13335</v>
      </c>
      <c r="E146" t="s">
        <v>16150</v>
      </c>
      <c r="F146" s="62">
        <v>178</v>
      </c>
      <c r="G146" s="65">
        <f t="shared" si="4"/>
        <v>712000</v>
      </c>
      <c r="H146" s="63" t="s">
        <v>18674</v>
      </c>
    </row>
    <row r="147" spans="1:8" s="63" customFormat="1" ht="29.25" customHeight="1" x14ac:dyDescent="0.25">
      <c r="A147" s="63">
        <v>100176341</v>
      </c>
      <c r="B147" s="63" t="s">
        <v>10368</v>
      </c>
      <c r="C147" s="64" t="str">
        <f t="shared" si="5"/>
        <v>https://mall.industry.siemens.com/mall/es/co/Catalog/Product/3RT2924-5AH21</v>
      </c>
      <c r="D147" s="55" t="s">
        <v>13336</v>
      </c>
      <c r="E147" t="s">
        <v>16151</v>
      </c>
      <c r="F147" s="62">
        <v>26</v>
      </c>
      <c r="G147" s="65">
        <f t="shared" si="4"/>
        <v>104000</v>
      </c>
      <c r="H147" s="63" t="s">
        <v>18674</v>
      </c>
    </row>
    <row r="148" spans="1:8" s="63" customFormat="1" ht="29.25" customHeight="1" x14ac:dyDescent="0.25">
      <c r="A148" s="63">
        <v>100208317</v>
      </c>
      <c r="B148" s="63" t="s">
        <v>10369</v>
      </c>
      <c r="C148" s="64" t="str">
        <f t="shared" si="5"/>
        <v>https://mall.industry.siemens.com/mall/es/co/Catalog/Product/3RT2926-5AH21</v>
      </c>
      <c r="D148" s="55" t="s">
        <v>13337</v>
      </c>
      <c r="E148" t="s">
        <v>16152</v>
      </c>
      <c r="F148" s="62">
        <v>26</v>
      </c>
      <c r="G148" s="65">
        <f t="shared" si="4"/>
        <v>104000</v>
      </c>
      <c r="H148" s="63" t="s">
        <v>18674</v>
      </c>
    </row>
    <row r="149" spans="1:8" s="63" customFormat="1" ht="29.25" customHeight="1" x14ac:dyDescent="0.25">
      <c r="A149" s="63">
        <v>100392736</v>
      </c>
      <c r="B149" s="63" t="s">
        <v>10370</v>
      </c>
      <c r="C149" s="64" t="str">
        <f t="shared" si="5"/>
        <v>https://mall.industry.siemens.com/mall/es/co/Catalog/Product/3RT2934-5AH21</v>
      </c>
      <c r="D149" s="55" t="s">
        <v>13338</v>
      </c>
      <c r="E149" t="s">
        <v>16153</v>
      </c>
      <c r="F149" s="62">
        <v>31</v>
      </c>
      <c r="G149" s="65">
        <f t="shared" si="4"/>
        <v>124000</v>
      </c>
      <c r="H149" s="63" t="s">
        <v>18674</v>
      </c>
    </row>
    <row r="150" spans="1:8" s="63" customFormat="1" ht="29.25" customHeight="1" x14ac:dyDescent="0.25">
      <c r="A150" s="63">
        <v>100426857</v>
      </c>
      <c r="B150" s="63" t="s">
        <v>10371</v>
      </c>
      <c r="C150" s="64" t="str">
        <f t="shared" si="5"/>
        <v>https://mall.industry.siemens.com/mall/es/co/Catalog/Product/3RT2944-5AH21</v>
      </c>
      <c r="D150" s="55" t="s">
        <v>13339</v>
      </c>
      <c r="E150" t="s">
        <v>16154</v>
      </c>
      <c r="F150" s="62">
        <v>38</v>
      </c>
      <c r="G150" s="65">
        <f t="shared" si="4"/>
        <v>152000</v>
      </c>
      <c r="H150" s="63" t="s">
        <v>18674</v>
      </c>
    </row>
    <row r="151" spans="1:8" s="63" customFormat="1" ht="29.25" customHeight="1" x14ac:dyDescent="0.25">
      <c r="A151" s="63">
        <v>100015457</v>
      </c>
      <c r="B151" s="63" t="s">
        <v>10372</v>
      </c>
      <c r="C151" s="64" t="str">
        <f t="shared" si="5"/>
        <v>https://mall.industry.siemens.com/mall/es/co/Catalog/Product/3RT1955-5AD31</v>
      </c>
      <c r="D151" s="55" t="s">
        <v>13340</v>
      </c>
      <c r="E151" t="s">
        <v>16155</v>
      </c>
      <c r="F151" s="62">
        <v>112</v>
      </c>
      <c r="G151" s="65">
        <f t="shared" si="4"/>
        <v>448000</v>
      </c>
      <c r="H151" s="63" t="s">
        <v>18674</v>
      </c>
    </row>
    <row r="152" spans="1:8" s="63" customFormat="1" ht="29.25" customHeight="1" x14ac:dyDescent="0.25">
      <c r="A152" s="63">
        <v>100212370</v>
      </c>
      <c r="B152" s="63" t="s">
        <v>10373</v>
      </c>
      <c r="C152" s="64" t="str">
        <f t="shared" si="5"/>
        <v>https://mall.industry.siemens.com/mall/es/co/Catalog/Product/3RT1965-5AD31</v>
      </c>
      <c r="D152" s="55" t="s">
        <v>13341</v>
      </c>
      <c r="E152" t="s">
        <v>16156</v>
      </c>
      <c r="F152" s="62">
        <v>134</v>
      </c>
      <c r="G152" s="65">
        <f t="shared" si="4"/>
        <v>536000</v>
      </c>
      <c r="H152" s="63" t="s">
        <v>18674</v>
      </c>
    </row>
    <row r="153" spans="1:8" s="63" customFormat="1" ht="29.25" customHeight="1" x14ac:dyDescent="0.25">
      <c r="A153" s="63">
        <v>100212372</v>
      </c>
      <c r="B153" s="63" t="s">
        <v>10374</v>
      </c>
      <c r="C153" s="64" t="str">
        <f t="shared" si="5"/>
        <v>https://mall.industry.siemens.com/mall/es/co/Catalog/Product/3RT1975-5AD31</v>
      </c>
      <c r="D153" s="55" t="s">
        <v>13342</v>
      </c>
      <c r="E153" t="s">
        <v>16157</v>
      </c>
      <c r="F153" s="62">
        <v>178</v>
      </c>
      <c r="G153" s="65">
        <f t="shared" si="4"/>
        <v>712000</v>
      </c>
      <c r="H153" s="63" t="s">
        <v>18674</v>
      </c>
    </row>
    <row r="154" spans="1:8" s="63" customFormat="1" ht="29.25" customHeight="1" x14ac:dyDescent="0.25">
      <c r="A154" s="63">
        <v>100386237</v>
      </c>
      <c r="B154" s="63" t="s">
        <v>10375</v>
      </c>
      <c r="C154" s="64" t="str">
        <f t="shared" si="5"/>
        <v>https://mall.industry.siemens.com/mall/es/co/Catalog/Product/3RT2924-5AG21</v>
      </c>
      <c r="D154" s="55" t="s">
        <v>13343</v>
      </c>
      <c r="E154" t="s">
        <v>16158</v>
      </c>
      <c r="F154" s="62">
        <v>26</v>
      </c>
      <c r="G154" s="65">
        <f t="shared" si="4"/>
        <v>104000</v>
      </c>
      <c r="H154" s="63" t="s">
        <v>18674</v>
      </c>
    </row>
    <row r="155" spans="1:8" s="63" customFormat="1" ht="29.25" customHeight="1" x14ac:dyDescent="0.25">
      <c r="A155" s="63">
        <v>100385474</v>
      </c>
      <c r="B155" s="63" t="s">
        <v>10376</v>
      </c>
      <c r="C155" s="64" t="str">
        <f t="shared" si="5"/>
        <v>https://mall.industry.siemens.com/mall/es/co/Catalog/Product/3RT2926-5AG21</v>
      </c>
      <c r="D155" s="55" t="s">
        <v>13344</v>
      </c>
      <c r="E155" t="s">
        <v>16159</v>
      </c>
      <c r="F155" s="62">
        <v>26</v>
      </c>
      <c r="G155" s="65">
        <f t="shared" si="4"/>
        <v>104000</v>
      </c>
      <c r="H155" s="63" t="s">
        <v>18674</v>
      </c>
    </row>
    <row r="156" spans="1:8" s="63" customFormat="1" ht="29.25" customHeight="1" x14ac:dyDescent="0.25">
      <c r="A156" s="63">
        <v>100384716</v>
      </c>
      <c r="B156" s="63" t="s">
        <v>10377</v>
      </c>
      <c r="C156" s="64" t="str">
        <f t="shared" si="5"/>
        <v>https://mall.industry.siemens.com/mall/es/co/Catalog/Product/3RT2934-5AG21</v>
      </c>
      <c r="D156" s="55" t="s">
        <v>13345</v>
      </c>
      <c r="E156" t="s">
        <v>16160</v>
      </c>
      <c r="F156" s="62">
        <v>31</v>
      </c>
      <c r="G156" s="65">
        <f t="shared" si="4"/>
        <v>124000</v>
      </c>
      <c r="H156" s="63" t="s">
        <v>18674</v>
      </c>
    </row>
    <row r="157" spans="1:8" s="63" customFormat="1" ht="29.25" customHeight="1" x14ac:dyDescent="0.25">
      <c r="A157" s="63">
        <v>100399143</v>
      </c>
      <c r="B157" s="63" t="s">
        <v>10378</v>
      </c>
      <c r="C157" s="64" t="str">
        <f t="shared" si="5"/>
        <v>https://mall.industry.siemens.com/mall/es/co/Catalog/Product/3RT2944-5AG21</v>
      </c>
      <c r="D157" s="55" t="s">
        <v>13346</v>
      </c>
      <c r="E157" t="s">
        <v>16161</v>
      </c>
      <c r="F157" s="62">
        <v>38</v>
      </c>
      <c r="G157" s="65">
        <f t="shared" si="4"/>
        <v>152000</v>
      </c>
      <c r="H157" s="63" t="s">
        <v>18674</v>
      </c>
    </row>
    <row r="158" spans="1:8" s="63" customFormat="1" ht="29.25" customHeight="1" x14ac:dyDescent="0.25">
      <c r="A158" s="63">
        <v>100015458</v>
      </c>
      <c r="B158" s="63" t="s">
        <v>10379</v>
      </c>
      <c r="C158" s="64" t="str">
        <f t="shared" si="5"/>
        <v>https://mall.industry.siemens.com/mall/es/co/Catalog/Product/3RT1955-5AF31</v>
      </c>
      <c r="D158" s="55" t="s">
        <v>13347</v>
      </c>
      <c r="E158" t="s">
        <v>16162</v>
      </c>
      <c r="F158" s="62">
        <v>112</v>
      </c>
      <c r="G158" s="65">
        <f t="shared" si="4"/>
        <v>448000</v>
      </c>
      <c r="H158" s="63" t="s">
        <v>18674</v>
      </c>
    </row>
    <row r="159" spans="1:8" s="63" customFormat="1" ht="29.25" customHeight="1" x14ac:dyDescent="0.25">
      <c r="A159" s="63">
        <v>100016068</v>
      </c>
      <c r="B159" s="63" t="s">
        <v>10380</v>
      </c>
      <c r="C159" s="64" t="str">
        <f t="shared" si="5"/>
        <v>https://mall.industry.siemens.com/mall/es/co/Catalog/Product/3RT1965-5AF31</v>
      </c>
      <c r="D159" s="55" t="s">
        <v>13348</v>
      </c>
      <c r="E159" t="s">
        <v>16163</v>
      </c>
      <c r="F159" s="62">
        <v>134</v>
      </c>
      <c r="G159" s="65">
        <f t="shared" si="4"/>
        <v>536000</v>
      </c>
      <c r="H159" s="63" t="s">
        <v>18674</v>
      </c>
    </row>
    <row r="160" spans="1:8" s="63" customFormat="1" ht="29.25" customHeight="1" x14ac:dyDescent="0.25">
      <c r="A160" s="63">
        <v>100015495</v>
      </c>
      <c r="B160" s="63" t="s">
        <v>10381</v>
      </c>
      <c r="C160" s="64" t="str">
        <f t="shared" si="5"/>
        <v>https://mall.industry.siemens.com/mall/es/co/Catalog/Product/3RT1975-5AF31</v>
      </c>
      <c r="D160" s="55" t="s">
        <v>13349</v>
      </c>
      <c r="E160" t="s">
        <v>16164</v>
      </c>
      <c r="F160" s="62">
        <v>178</v>
      </c>
      <c r="G160" s="65">
        <f t="shared" si="4"/>
        <v>712000</v>
      </c>
      <c r="H160" s="63" t="s">
        <v>18674</v>
      </c>
    </row>
    <row r="161" spans="1:8" s="63" customFormat="1" ht="29.25" customHeight="1" x14ac:dyDescent="0.25">
      <c r="A161" s="63">
        <v>100176345</v>
      </c>
      <c r="B161" s="63" t="s">
        <v>10382</v>
      </c>
      <c r="C161" s="64" t="str">
        <f t="shared" si="5"/>
        <v>https://mall.industry.siemens.com/mall/es/co/Catalog/Product/3RT2924-5AN21</v>
      </c>
      <c r="D161" s="55" t="s">
        <v>13350</v>
      </c>
      <c r="E161" t="s">
        <v>16165</v>
      </c>
      <c r="F161" s="62">
        <v>26</v>
      </c>
      <c r="G161" s="65">
        <f t="shared" si="4"/>
        <v>104000</v>
      </c>
      <c r="H161" s="63" t="s">
        <v>18674</v>
      </c>
    </row>
    <row r="162" spans="1:8" s="63" customFormat="1" ht="29.25" customHeight="1" x14ac:dyDescent="0.25">
      <c r="A162" s="63">
        <v>100208118</v>
      </c>
      <c r="B162" s="63" t="s">
        <v>10383</v>
      </c>
      <c r="C162" s="64" t="str">
        <f t="shared" si="5"/>
        <v>https://mall.industry.siemens.com/mall/es/co/Catalog/Product/3RT2926-5AN21</v>
      </c>
      <c r="D162" s="55" t="s">
        <v>13351</v>
      </c>
      <c r="E162" t="s">
        <v>16166</v>
      </c>
      <c r="F162" s="62">
        <v>26</v>
      </c>
      <c r="G162" s="65">
        <f t="shared" si="4"/>
        <v>104000</v>
      </c>
      <c r="H162" s="63" t="s">
        <v>18674</v>
      </c>
    </row>
    <row r="163" spans="1:8" s="63" customFormat="1" ht="29.25" customHeight="1" x14ac:dyDescent="0.25">
      <c r="A163" s="63">
        <v>100392738</v>
      </c>
      <c r="B163" s="63" t="s">
        <v>10384</v>
      </c>
      <c r="C163" s="64" t="str">
        <f t="shared" si="5"/>
        <v>https://mall.industry.siemens.com/mall/es/co/Catalog/Product/3RT2934-5AN21</v>
      </c>
      <c r="D163" s="55" t="s">
        <v>13352</v>
      </c>
      <c r="E163" t="s">
        <v>16167</v>
      </c>
      <c r="F163" s="62">
        <v>31</v>
      </c>
      <c r="G163" s="65">
        <f t="shared" si="4"/>
        <v>124000</v>
      </c>
      <c r="H163" s="63" t="s">
        <v>18674</v>
      </c>
    </row>
    <row r="164" spans="1:8" s="63" customFormat="1" ht="29.25" customHeight="1" x14ac:dyDescent="0.25">
      <c r="A164" s="63">
        <v>100424048</v>
      </c>
      <c r="B164" s="63" t="s">
        <v>10385</v>
      </c>
      <c r="C164" s="64" t="str">
        <f t="shared" si="5"/>
        <v>https://mall.industry.siemens.com/mall/es/co/Catalog/Product/3RT2944-5AN21</v>
      </c>
      <c r="D164" s="55" t="s">
        <v>13353</v>
      </c>
      <c r="E164" t="s">
        <v>16168</v>
      </c>
      <c r="F164" s="62">
        <v>38</v>
      </c>
      <c r="G164" s="65">
        <f t="shared" si="4"/>
        <v>152000</v>
      </c>
      <c r="H164" s="63" t="s">
        <v>18674</v>
      </c>
    </row>
    <row r="165" spans="1:8" s="63" customFormat="1" ht="29.25" customHeight="1" x14ac:dyDescent="0.25">
      <c r="A165" s="63">
        <v>100015459</v>
      </c>
      <c r="B165" s="63" t="s">
        <v>10386</v>
      </c>
      <c r="C165" s="64" t="str">
        <f t="shared" si="5"/>
        <v>https://mall.industry.siemens.com/mall/es/co/Catalog/Product/3RT1955-5AP31</v>
      </c>
      <c r="D165" s="55" t="s">
        <v>13354</v>
      </c>
      <c r="E165" t="s">
        <v>16169</v>
      </c>
      <c r="F165" s="62">
        <v>112</v>
      </c>
      <c r="G165" s="65">
        <f t="shared" si="4"/>
        <v>448000</v>
      </c>
      <c r="H165" s="63" t="s">
        <v>18674</v>
      </c>
    </row>
    <row r="166" spans="1:8" s="63" customFormat="1" ht="29.25" customHeight="1" x14ac:dyDescent="0.25">
      <c r="A166" s="63">
        <v>100015474</v>
      </c>
      <c r="B166" s="63" t="s">
        <v>10387</v>
      </c>
      <c r="C166" s="64" t="str">
        <f t="shared" si="5"/>
        <v>https://mall.industry.siemens.com/mall/es/co/Catalog/Product/3RT1965-5AP31</v>
      </c>
      <c r="D166" s="55" t="s">
        <v>13355</v>
      </c>
      <c r="E166" t="s">
        <v>16170</v>
      </c>
      <c r="F166" s="62">
        <v>134</v>
      </c>
      <c r="G166" s="65">
        <f t="shared" si="4"/>
        <v>536000</v>
      </c>
      <c r="H166" s="63" t="s">
        <v>18674</v>
      </c>
    </row>
    <row r="167" spans="1:8" s="63" customFormat="1" ht="29.25" customHeight="1" x14ac:dyDescent="0.25">
      <c r="A167" s="63">
        <v>100015496</v>
      </c>
      <c r="B167" s="63" t="s">
        <v>10388</v>
      </c>
      <c r="C167" s="64" t="str">
        <f t="shared" si="5"/>
        <v>https://mall.industry.siemens.com/mall/es/co/Catalog/Product/3RT1975-5AP31</v>
      </c>
      <c r="D167" s="55" t="s">
        <v>13356</v>
      </c>
      <c r="E167" t="s">
        <v>16171</v>
      </c>
      <c r="F167" s="62">
        <v>178</v>
      </c>
      <c r="G167" s="65">
        <f t="shared" si="4"/>
        <v>712000</v>
      </c>
      <c r="H167" s="63" t="s">
        <v>18674</v>
      </c>
    </row>
    <row r="168" spans="1:8" s="63" customFormat="1" ht="29.25" customHeight="1" x14ac:dyDescent="0.25">
      <c r="A168" s="63">
        <v>100176347</v>
      </c>
      <c r="B168" s="63" t="s">
        <v>10389</v>
      </c>
      <c r="C168" s="64" t="str">
        <f t="shared" si="5"/>
        <v>https://mall.industry.siemens.com/mall/es/co/Catalog/Product/3RT2924-5AR61</v>
      </c>
      <c r="D168" s="55" t="s">
        <v>13357</v>
      </c>
      <c r="E168" t="s">
        <v>16172</v>
      </c>
      <c r="F168" s="62">
        <v>26</v>
      </c>
      <c r="G168" s="65">
        <f t="shared" si="4"/>
        <v>104000</v>
      </c>
      <c r="H168" s="63" t="s">
        <v>18674</v>
      </c>
    </row>
    <row r="169" spans="1:8" s="63" customFormat="1" ht="29.25" customHeight="1" x14ac:dyDescent="0.25">
      <c r="A169" s="63">
        <v>100208319</v>
      </c>
      <c r="B169" s="63" t="s">
        <v>10390</v>
      </c>
      <c r="C169" s="64" t="str">
        <f t="shared" si="5"/>
        <v>https://mall.industry.siemens.com/mall/es/co/Catalog/Product/3RT2926-5AR61</v>
      </c>
      <c r="D169" s="55" t="s">
        <v>13358</v>
      </c>
      <c r="E169" t="s">
        <v>16173</v>
      </c>
      <c r="F169" s="62">
        <v>26</v>
      </c>
      <c r="G169" s="65">
        <f t="shared" si="4"/>
        <v>104000</v>
      </c>
      <c r="H169" s="63" t="s">
        <v>18674</v>
      </c>
    </row>
    <row r="170" spans="1:8" s="63" customFormat="1" ht="29.25" customHeight="1" x14ac:dyDescent="0.25">
      <c r="A170" s="63">
        <v>100392739</v>
      </c>
      <c r="B170" s="63" t="s">
        <v>10391</v>
      </c>
      <c r="C170" s="64" t="str">
        <f t="shared" si="5"/>
        <v>https://mall.industry.siemens.com/mall/es/co/Catalog/Product/3RT2934-5AR61</v>
      </c>
      <c r="D170" s="55" t="s">
        <v>13359</v>
      </c>
      <c r="E170" t="s">
        <v>16174</v>
      </c>
      <c r="F170" s="62">
        <v>31</v>
      </c>
      <c r="G170" s="65">
        <f t="shared" si="4"/>
        <v>124000</v>
      </c>
      <c r="H170" s="63" t="s">
        <v>18674</v>
      </c>
    </row>
    <row r="171" spans="1:8" s="63" customFormat="1" ht="29.25" customHeight="1" x14ac:dyDescent="0.25">
      <c r="A171" s="63">
        <v>100399145</v>
      </c>
      <c r="B171" s="63" t="s">
        <v>10392</v>
      </c>
      <c r="C171" s="64" t="str">
        <f t="shared" si="5"/>
        <v>https://mall.industry.siemens.com/mall/es/co/Catalog/Product/3RT2944-5AR61</v>
      </c>
      <c r="D171" s="55" t="s">
        <v>13360</v>
      </c>
      <c r="E171" t="s">
        <v>16175</v>
      </c>
      <c r="F171" s="62">
        <v>38</v>
      </c>
      <c r="G171" s="65">
        <f t="shared" si="4"/>
        <v>152000</v>
      </c>
      <c r="H171" s="63" t="s">
        <v>18674</v>
      </c>
    </row>
    <row r="172" spans="1:8" s="63" customFormat="1" ht="29.25" customHeight="1" x14ac:dyDescent="0.25">
      <c r="A172" s="63">
        <v>100045372</v>
      </c>
      <c r="B172" s="63" t="s">
        <v>10393</v>
      </c>
      <c r="C172" s="64" t="str">
        <f t="shared" si="5"/>
        <v>https://mall.industry.siemens.com/mall/es/co/Catalog/Product/3RT1955-5AR31</v>
      </c>
      <c r="D172" s="55" t="s">
        <v>13361</v>
      </c>
      <c r="E172" t="s">
        <v>16176</v>
      </c>
      <c r="F172" s="62">
        <v>112</v>
      </c>
      <c r="G172" s="65">
        <f t="shared" si="4"/>
        <v>448000</v>
      </c>
      <c r="H172" s="63" t="s">
        <v>18674</v>
      </c>
    </row>
    <row r="173" spans="1:8" s="63" customFormat="1" ht="29.25" customHeight="1" x14ac:dyDescent="0.25">
      <c r="A173" s="63">
        <v>100045373</v>
      </c>
      <c r="B173" s="63" t="s">
        <v>10394</v>
      </c>
      <c r="C173" s="64" t="str">
        <f t="shared" si="5"/>
        <v>https://mall.industry.siemens.com/mall/es/co/Catalog/Product/3RT1965-5AR31</v>
      </c>
      <c r="D173" s="55" t="s">
        <v>13362</v>
      </c>
      <c r="E173" t="s">
        <v>16177</v>
      </c>
      <c r="F173" s="62">
        <v>134</v>
      </c>
      <c r="G173" s="65">
        <f t="shared" si="4"/>
        <v>536000</v>
      </c>
      <c r="H173" s="63" t="s">
        <v>18674</v>
      </c>
    </row>
    <row r="174" spans="1:8" s="63" customFormat="1" ht="29.25" customHeight="1" x14ac:dyDescent="0.25">
      <c r="A174" s="63">
        <v>100044915</v>
      </c>
      <c r="B174" s="63" t="s">
        <v>10395</v>
      </c>
      <c r="C174" s="64" t="str">
        <f t="shared" si="5"/>
        <v>https://mall.industry.siemens.com/mall/es/co/Catalog/Product/3RT1975-5AR31</v>
      </c>
      <c r="D174" s="55" t="s">
        <v>13363</v>
      </c>
      <c r="E174" t="s">
        <v>16178</v>
      </c>
      <c r="F174" s="62">
        <v>178</v>
      </c>
      <c r="G174" s="65">
        <f t="shared" si="4"/>
        <v>712000</v>
      </c>
      <c r="H174" s="63" t="s">
        <v>18674</v>
      </c>
    </row>
    <row r="175" spans="1:8" s="63" customFormat="1" ht="29.25" customHeight="1" x14ac:dyDescent="0.25">
      <c r="A175" s="63">
        <v>100230767</v>
      </c>
      <c r="B175" s="63" t="s">
        <v>10396</v>
      </c>
      <c r="C175" s="64" t="str">
        <f t="shared" si="5"/>
        <v>https://mall.industry.siemens.com/mall/es/co/Catalog/Product/3RF2410-1AC45</v>
      </c>
      <c r="D175" s="55" t="s">
        <v>13364</v>
      </c>
      <c r="E175" t="s">
        <v>16179</v>
      </c>
      <c r="F175" s="62">
        <v>312</v>
      </c>
      <c r="G175" s="65">
        <f t="shared" si="4"/>
        <v>1248000</v>
      </c>
      <c r="H175" s="63" t="s">
        <v>18674</v>
      </c>
    </row>
    <row r="176" spans="1:8" s="63" customFormat="1" ht="29.25" customHeight="1" x14ac:dyDescent="0.25">
      <c r="A176" s="63">
        <v>100036181</v>
      </c>
      <c r="B176" s="63" t="s">
        <v>10397</v>
      </c>
      <c r="C176" s="64" t="str">
        <f t="shared" si="5"/>
        <v>https://mall.industry.siemens.com/mall/es/co/Catalog/Product/3RF2420-1AC45</v>
      </c>
      <c r="D176" s="55" t="s">
        <v>13365</v>
      </c>
      <c r="E176" t="s">
        <v>16180</v>
      </c>
      <c r="F176" s="62">
        <v>345</v>
      </c>
      <c r="G176" s="65">
        <f t="shared" si="4"/>
        <v>1380000</v>
      </c>
      <c r="H176" s="63" t="s">
        <v>18674</v>
      </c>
    </row>
    <row r="177" spans="1:8" s="63" customFormat="1" ht="29.25" customHeight="1" x14ac:dyDescent="0.25">
      <c r="A177" s="63">
        <v>100321914</v>
      </c>
      <c r="B177" s="63" t="s">
        <v>10398</v>
      </c>
      <c r="C177" s="64" t="str">
        <f t="shared" si="5"/>
        <v>https://mall.industry.siemens.com/mall/es/co/Catalog/Product/3RF2430-1AC45</v>
      </c>
      <c r="D177" s="55" t="s">
        <v>13366</v>
      </c>
      <c r="E177" t="s">
        <v>16181</v>
      </c>
      <c r="F177" s="62">
        <v>386</v>
      </c>
      <c r="G177" s="65">
        <f t="shared" si="4"/>
        <v>1544000</v>
      </c>
      <c r="H177" s="63" t="s">
        <v>18674</v>
      </c>
    </row>
    <row r="178" spans="1:8" s="63" customFormat="1" ht="29.25" customHeight="1" x14ac:dyDescent="0.25">
      <c r="A178" s="63">
        <v>100045709</v>
      </c>
      <c r="B178" s="63" t="s">
        <v>10399</v>
      </c>
      <c r="C178" s="64" t="str">
        <f t="shared" si="5"/>
        <v>https://mall.industry.siemens.com/mall/es/co/Catalog/Product/3RF2440-1AC45</v>
      </c>
      <c r="D178" s="55" t="s">
        <v>13367</v>
      </c>
      <c r="E178" t="s">
        <v>16182</v>
      </c>
      <c r="F178" s="62">
        <v>427</v>
      </c>
      <c r="G178" s="65">
        <f t="shared" si="4"/>
        <v>1708000</v>
      </c>
      <c r="H178" s="63" t="s">
        <v>18674</v>
      </c>
    </row>
    <row r="179" spans="1:8" s="63" customFormat="1" ht="29.25" customHeight="1" x14ac:dyDescent="0.25">
      <c r="A179" s="63">
        <v>100036186</v>
      </c>
      <c r="B179" s="63" t="s">
        <v>10400</v>
      </c>
      <c r="C179" s="64" t="str">
        <f t="shared" si="5"/>
        <v>https://mall.industry.siemens.com/mall/es/co/Catalog/Product/3RF2450-1AC45</v>
      </c>
      <c r="D179" s="55" t="s">
        <v>13368</v>
      </c>
      <c r="E179" t="s">
        <v>16183</v>
      </c>
      <c r="F179" s="62">
        <v>485</v>
      </c>
      <c r="G179" s="65">
        <f t="shared" si="4"/>
        <v>1940000</v>
      </c>
      <c r="H179" s="63" t="s">
        <v>18674</v>
      </c>
    </row>
    <row r="180" spans="1:8" s="63" customFormat="1" ht="29.25" customHeight="1" x14ac:dyDescent="0.25">
      <c r="A180" s="63">
        <v>100425945</v>
      </c>
      <c r="B180" s="63" t="s">
        <v>10401</v>
      </c>
      <c r="C180" s="64" t="str">
        <f t="shared" si="5"/>
        <v>https://mall.industry.siemens.com/mall/es/co/Catalog/Product/3RF2410-1AC35</v>
      </c>
      <c r="D180" s="55" t="s">
        <v>13369</v>
      </c>
      <c r="E180" t="s">
        <v>16184</v>
      </c>
      <c r="F180" s="62">
        <v>318</v>
      </c>
      <c r="G180" s="65">
        <f t="shared" si="4"/>
        <v>1272000</v>
      </c>
      <c r="H180" s="63" t="s">
        <v>18674</v>
      </c>
    </row>
    <row r="181" spans="1:8" s="63" customFormat="1" ht="29.25" customHeight="1" x14ac:dyDescent="0.25">
      <c r="A181" s="63">
        <v>100425946</v>
      </c>
      <c r="B181" s="63" t="s">
        <v>10402</v>
      </c>
      <c r="C181" s="64" t="str">
        <f t="shared" si="5"/>
        <v>https://mall.industry.siemens.com/mall/es/co/Catalog/Product/3RF2420-1AC35</v>
      </c>
      <c r="D181" s="55" t="s">
        <v>13370</v>
      </c>
      <c r="E181" t="s">
        <v>16185</v>
      </c>
      <c r="F181" s="62">
        <v>350</v>
      </c>
      <c r="G181" s="65">
        <f t="shared" si="4"/>
        <v>1400000</v>
      </c>
      <c r="H181" s="63" t="s">
        <v>18674</v>
      </c>
    </row>
    <row r="182" spans="1:8" s="63" customFormat="1" ht="29.25" customHeight="1" x14ac:dyDescent="0.25">
      <c r="A182" s="63">
        <v>100226607</v>
      </c>
      <c r="B182" s="63" t="s">
        <v>10403</v>
      </c>
      <c r="C182" s="64" t="str">
        <f t="shared" si="5"/>
        <v>https://mall.industry.siemens.com/mall/es/co/Catalog/Product/3RF2430-1AC35</v>
      </c>
      <c r="D182" s="55" t="s">
        <v>13371</v>
      </c>
      <c r="E182" t="s">
        <v>16186</v>
      </c>
      <c r="F182" s="62">
        <v>398</v>
      </c>
      <c r="G182" s="65">
        <f t="shared" si="4"/>
        <v>1592000</v>
      </c>
      <c r="H182" s="63" t="s">
        <v>18674</v>
      </c>
    </row>
    <row r="183" spans="1:8" s="63" customFormat="1" ht="29.25" customHeight="1" x14ac:dyDescent="0.25">
      <c r="A183" s="63">
        <v>100425947</v>
      </c>
      <c r="B183" s="63" t="s">
        <v>10404</v>
      </c>
      <c r="C183" s="64" t="str">
        <f t="shared" si="5"/>
        <v>https://mall.industry.siemens.com/mall/es/co/Catalog/Product/3RF2440-1AC35</v>
      </c>
      <c r="D183" s="55" t="s">
        <v>13372</v>
      </c>
      <c r="E183" t="s">
        <v>16187</v>
      </c>
      <c r="F183" s="62">
        <v>437</v>
      </c>
      <c r="G183" s="65">
        <f t="shared" si="4"/>
        <v>1748000</v>
      </c>
      <c r="H183" s="63" t="s">
        <v>18674</v>
      </c>
    </row>
    <row r="184" spans="1:8" s="63" customFormat="1" ht="29.25" customHeight="1" x14ac:dyDescent="0.25">
      <c r="A184" s="63">
        <v>100425948</v>
      </c>
      <c r="B184" s="63" t="s">
        <v>10405</v>
      </c>
      <c r="C184" s="64" t="str">
        <f t="shared" si="5"/>
        <v>https://mall.industry.siemens.com/mall/es/co/Catalog/Product/3RF2450-1AC35</v>
      </c>
      <c r="D184" s="55" t="s">
        <v>13373</v>
      </c>
      <c r="E184" t="s">
        <v>16188</v>
      </c>
      <c r="F184" s="62">
        <v>490</v>
      </c>
      <c r="G184" s="65">
        <f t="shared" si="4"/>
        <v>1960000</v>
      </c>
      <c r="H184" s="63" t="s">
        <v>18674</v>
      </c>
    </row>
    <row r="185" spans="1:8" s="63" customFormat="1" ht="29.25" customHeight="1" x14ac:dyDescent="0.25">
      <c r="A185" s="63">
        <v>100425949</v>
      </c>
      <c r="B185" s="63" t="s">
        <v>10406</v>
      </c>
      <c r="C185" s="64" t="str">
        <f t="shared" si="5"/>
        <v>https://mall.industry.siemens.com/mall/es/co/Catalog/Product/3RF2410-1AC55</v>
      </c>
      <c r="D185" s="55" t="s">
        <v>13374</v>
      </c>
      <c r="E185" t="s">
        <v>16189</v>
      </c>
      <c r="F185" s="62">
        <v>318</v>
      </c>
      <c r="G185" s="65">
        <f t="shared" si="4"/>
        <v>1272000</v>
      </c>
      <c r="H185" s="63" t="s">
        <v>18674</v>
      </c>
    </row>
    <row r="186" spans="1:8" s="63" customFormat="1" ht="29.25" customHeight="1" x14ac:dyDescent="0.25">
      <c r="A186" s="63">
        <v>100036182</v>
      </c>
      <c r="B186" s="63" t="s">
        <v>10407</v>
      </c>
      <c r="C186" s="64" t="str">
        <f t="shared" si="5"/>
        <v>https://mall.industry.siemens.com/mall/es/co/Catalog/Product/3RF2420-1AC55</v>
      </c>
      <c r="D186" s="55" t="s">
        <v>13375</v>
      </c>
      <c r="E186" t="s">
        <v>16190</v>
      </c>
      <c r="F186" s="62">
        <v>350</v>
      </c>
      <c r="G186" s="65">
        <f t="shared" si="4"/>
        <v>1400000</v>
      </c>
      <c r="H186" s="63" t="s">
        <v>18674</v>
      </c>
    </row>
    <row r="187" spans="1:8" s="63" customFormat="1" ht="29.25" customHeight="1" x14ac:dyDescent="0.25">
      <c r="A187" s="63">
        <v>100036185</v>
      </c>
      <c r="B187" s="63" t="s">
        <v>10408</v>
      </c>
      <c r="C187" s="64" t="str">
        <f t="shared" si="5"/>
        <v>https://mall.industry.siemens.com/mall/es/co/Catalog/Product/3RF2430-1AC55</v>
      </c>
      <c r="D187" s="55" t="s">
        <v>13376</v>
      </c>
      <c r="E187" t="s">
        <v>16191</v>
      </c>
      <c r="F187" s="62">
        <v>398</v>
      </c>
      <c r="G187" s="65">
        <f t="shared" si="4"/>
        <v>1592000</v>
      </c>
      <c r="H187" s="63" t="s">
        <v>18674</v>
      </c>
    </row>
    <row r="188" spans="1:8" s="63" customFormat="1" ht="29.25" customHeight="1" x14ac:dyDescent="0.25">
      <c r="A188" s="63">
        <v>100036183</v>
      </c>
      <c r="B188" s="63" t="s">
        <v>10409</v>
      </c>
      <c r="C188" s="64" t="str">
        <f t="shared" si="5"/>
        <v>https://mall.industry.siemens.com/mall/es/co/Catalog/Product/3RF2440-1AC55</v>
      </c>
      <c r="D188" s="55" t="s">
        <v>13377</v>
      </c>
      <c r="E188" t="s">
        <v>16192</v>
      </c>
      <c r="F188" s="62">
        <v>437</v>
      </c>
      <c r="G188" s="65">
        <f t="shared" si="4"/>
        <v>1748000</v>
      </c>
      <c r="H188" s="63" t="s">
        <v>18674</v>
      </c>
    </row>
    <row r="189" spans="1:8" s="63" customFormat="1" ht="29.25" customHeight="1" x14ac:dyDescent="0.25">
      <c r="A189" s="63">
        <v>100166475</v>
      </c>
      <c r="B189" s="63" t="s">
        <v>10410</v>
      </c>
      <c r="C189" s="64" t="str">
        <f t="shared" si="5"/>
        <v>https://mall.industry.siemens.com/mall/es/co/Catalog/Product/3RF2450-1AC55</v>
      </c>
      <c r="D189" s="55" t="s">
        <v>13378</v>
      </c>
      <c r="E189" t="s">
        <v>16193</v>
      </c>
      <c r="F189" s="62">
        <v>490</v>
      </c>
      <c r="G189" s="65">
        <f t="shared" si="4"/>
        <v>1960000</v>
      </c>
      <c r="H189" s="63" t="s">
        <v>18674</v>
      </c>
    </row>
    <row r="190" spans="1:8" s="63" customFormat="1" ht="29.25" customHeight="1" x14ac:dyDescent="0.25">
      <c r="A190" s="63">
        <v>100015913</v>
      </c>
      <c r="B190" s="63" t="s">
        <v>10411</v>
      </c>
      <c r="C190" s="64" t="str">
        <f t="shared" si="5"/>
        <v>https://mall.industry.siemens.com/mall/es/co/Catalog/Product/3RT1015-1AF01</v>
      </c>
      <c r="D190" s="55" t="s">
        <v>13379</v>
      </c>
      <c r="E190" t="s">
        <v>16194</v>
      </c>
      <c r="F190" s="62">
        <v>7</v>
      </c>
      <c r="G190" s="65">
        <f t="shared" si="4"/>
        <v>28000</v>
      </c>
      <c r="H190" s="63" t="s">
        <v>18674</v>
      </c>
    </row>
    <row r="191" spans="1:8" s="63" customFormat="1" ht="29.25" customHeight="1" x14ac:dyDescent="0.25">
      <c r="A191" s="63">
        <v>100016045</v>
      </c>
      <c r="B191" s="63" t="s">
        <v>10412</v>
      </c>
      <c r="C191" s="64" t="str">
        <f t="shared" si="5"/>
        <v>https://mall.industry.siemens.com/mall/es/co/Catalog/Product/3RT1015-1AN21</v>
      </c>
      <c r="D191" s="55" t="s">
        <v>13380</v>
      </c>
      <c r="E191" t="s">
        <v>16195</v>
      </c>
      <c r="F191" s="62">
        <v>7</v>
      </c>
      <c r="G191" s="65">
        <f t="shared" si="4"/>
        <v>28000</v>
      </c>
      <c r="H191" s="63" t="s">
        <v>18674</v>
      </c>
    </row>
    <row r="192" spans="1:8" s="63" customFormat="1" ht="29.25" customHeight="1" x14ac:dyDescent="0.25">
      <c r="A192" s="63">
        <v>100015914</v>
      </c>
      <c r="B192" s="63" t="s">
        <v>10413</v>
      </c>
      <c r="C192" s="64" t="str">
        <f t="shared" si="5"/>
        <v>https://mall.industry.siemens.com/mall/es/co/Catalog/Product/3RT1015-1AF02</v>
      </c>
      <c r="D192" s="55" t="s">
        <v>13381</v>
      </c>
      <c r="E192" t="s">
        <v>16196</v>
      </c>
      <c r="F192" s="62">
        <v>7</v>
      </c>
      <c r="G192" s="65">
        <f t="shared" si="4"/>
        <v>28000</v>
      </c>
      <c r="H192" s="63" t="s">
        <v>18674</v>
      </c>
    </row>
    <row r="193" spans="1:8" s="63" customFormat="1" ht="29.25" customHeight="1" x14ac:dyDescent="0.25">
      <c r="A193" s="63">
        <v>100045489</v>
      </c>
      <c r="B193" s="63" t="s">
        <v>10414</v>
      </c>
      <c r="C193" s="64" t="str">
        <f t="shared" si="5"/>
        <v>https://mall.industry.siemens.com/mall/es/co/Catalog/Product/3RT1015-1AN22</v>
      </c>
      <c r="D193" s="55" t="s">
        <v>13382</v>
      </c>
      <c r="E193" t="s">
        <v>16197</v>
      </c>
      <c r="F193" s="62">
        <v>7</v>
      </c>
      <c r="G193" s="65">
        <f t="shared" si="4"/>
        <v>28000</v>
      </c>
      <c r="H193" s="63" t="s">
        <v>18674</v>
      </c>
    </row>
    <row r="194" spans="1:8" s="63" customFormat="1" ht="29.25" customHeight="1" x14ac:dyDescent="0.25">
      <c r="A194" s="63">
        <v>100045384</v>
      </c>
      <c r="B194" s="63" t="s">
        <v>10415</v>
      </c>
      <c r="C194" s="64" t="str">
        <f t="shared" si="5"/>
        <v>https://mall.industry.siemens.com/mall/es/co/Catalog/Product/3RT1023-1AG24</v>
      </c>
      <c r="D194" s="55" t="s">
        <v>13383</v>
      </c>
      <c r="E194" t="s">
        <v>16198</v>
      </c>
      <c r="F194" s="62">
        <v>9</v>
      </c>
      <c r="G194" s="65">
        <f t="shared" si="4"/>
        <v>36000</v>
      </c>
      <c r="H194" s="63" t="s">
        <v>18674</v>
      </c>
    </row>
    <row r="195" spans="1:8" s="63" customFormat="1" ht="29.25" customHeight="1" x14ac:dyDescent="0.25">
      <c r="A195" s="63">
        <v>100045483</v>
      </c>
      <c r="B195" s="63" t="s">
        <v>10416</v>
      </c>
      <c r="C195" s="64" t="str">
        <f t="shared" si="5"/>
        <v>https://mall.industry.siemens.com/mall/es/co/Catalog/Product/3RT1023-1AN24</v>
      </c>
      <c r="D195" s="55" t="s">
        <v>13384</v>
      </c>
      <c r="E195" t="s">
        <v>16199</v>
      </c>
      <c r="F195" s="62">
        <v>9</v>
      </c>
      <c r="G195" s="65">
        <f t="shared" si="4"/>
        <v>36000</v>
      </c>
      <c r="H195" s="63" t="s">
        <v>18674</v>
      </c>
    </row>
    <row r="196" spans="1:8" s="63" customFormat="1" ht="29.25" customHeight="1" x14ac:dyDescent="0.25">
      <c r="A196" s="63">
        <v>100041881</v>
      </c>
      <c r="B196" s="63" t="s">
        <v>10417</v>
      </c>
      <c r="C196" s="64" t="str">
        <f t="shared" si="5"/>
        <v>https://mall.industry.siemens.com/mall/es/co/Catalog/Product/3RT1024-1AG24</v>
      </c>
      <c r="D196" s="55" t="s">
        <v>13385</v>
      </c>
      <c r="E196" t="s">
        <v>16200</v>
      </c>
      <c r="F196" s="62">
        <v>12</v>
      </c>
      <c r="G196" s="65">
        <f t="shared" ref="G196:G259" si="6">F196*$Q$1</f>
        <v>48000</v>
      </c>
      <c r="H196" s="63" t="s">
        <v>18674</v>
      </c>
    </row>
    <row r="197" spans="1:8" s="63" customFormat="1" ht="29.25" customHeight="1" x14ac:dyDescent="0.25">
      <c r="A197" s="63">
        <v>100045485</v>
      </c>
      <c r="B197" s="63" t="s">
        <v>10418</v>
      </c>
      <c r="C197" s="64" t="str">
        <f t="shared" si="5"/>
        <v>https://mall.industry.siemens.com/mall/es/co/Catalog/Product/3RT1024-1AN24</v>
      </c>
      <c r="D197" s="55" t="s">
        <v>13386</v>
      </c>
      <c r="E197" t="s">
        <v>16201</v>
      </c>
      <c r="F197" s="62">
        <v>12</v>
      </c>
      <c r="G197" s="65">
        <f t="shared" si="6"/>
        <v>48000</v>
      </c>
      <c r="H197" s="63" t="s">
        <v>18674</v>
      </c>
    </row>
    <row r="198" spans="1:8" s="63" customFormat="1" ht="29.25" customHeight="1" x14ac:dyDescent="0.25">
      <c r="A198" s="63">
        <v>100044822</v>
      </c>
      <c r="B198" s="63" t="s">
        <v>10419</v>
      </c>
      <c r="C198" s="64" t="str">
        <f t="shared" ref="C198:C261" si="7">_xlfn.CONCAT("https://mall.industry.siemens.com/mall/es/co/Catalog/Product/",B198,)</f>
        <v>https://mall.industry.siemens.com/mall/es/co/Catalog/Product/3RT1025-1AG24</v>
      </c>
      <c r="D198" s="55" t="s">
        <v>13387</v>
      </c>
      <c r="E198" t="s">
        <v>16202</v>
      </c>
      <c r="F198" s="62">
        <v>17</v>
      </c>
      <c r="G198" s="65">
        <f t="shared" si="6"/>
        <v>68000</v>
      </c>
      <c r="H198" s="63" t="s">
        <v>18674</v>
      </c>
    </row>
    <row r="199" spans="1:8" s="63" customFormat="1" ht="29.25" customHeight="1" x14ac:dyDescent="0.25">
      <c r="A199" s="63">
        <v>100044618</v>
      </c>
      <c r="B199" s="63" t="s">
        <v>10420</v>
      </c>
      <c r="C199" s="64" t="str">
        <f t="shared" si="7"/>
        <v>https://mall.industry.siemens.com/mall/es/co/Catalog/Product/3RT1025-1AN24</v>
      </c>
      <c r="D199" s="55" t="s">
        <v>13388</v>
      </c>
      <c r="E199" t="s">
        <v>16203</v>
      </c>
      <c r="F199" s="62">
        <v>17</v>
      </c>
      <c r="G199" s="65">
        <f t="shared" si="6"/>
        <v>68000</v>
      </c>
      <c r="H199" s="63" t="s">
        <v>18674</v>
      </c>
    </row>
    <row r="200" spans="1:8" s="63" customFormat="1" ht="29.25" customHeight="1" x14ac:dyDescent="0.25">
      <c r="A200" s="63">
        <v>100041879</v>
      </c>
      <c r="B200" s="63" t="s">
        <v>10421</v>
      </c>
      <c r="C200" s="64" t="str">
        <f t="shared" si="7"/>
        <v>https://mall.industry.siemens.com/mall/es/co/Catalog/Product/3RT1026-1AG24</v>
      </c>
      <c r="D200" s="55" t="s">
        <v>13389</v>
      </c>
      <c r="E200" t="s">
        <v>16204</v>
      </c>
      <c r="F200" s="62">
        <v>25</v>
      </c>
      <c r="G200" s="65">
        <f t="shared" si="6"/>
        <v>100000</v>
      </c>
      <c r="H200" s="63" t="s">
        <v>18674</v>
      </c>
    </row>
    <row r="201" spans="1:8" s="63" customFormat="1" ht="29.25" customHeight="1" x14ac:dyDescent="0.25">
      <c r="A201" s="63">
        <v>100045212</v>
      </c>
      <c r="B201" s="63" t="s">
        <v>10422</v>
      </c>
      <c r="C201" s="64" t="str">
        <f t="shared" si="7"/>
        <v>https://mall.industry.siemens.com/mall/es/co/Catalog/Product/3RT1026-1AN24</v>
      </c>
      <c r="D201" s="55" t="s">
        <v>13390</v>
      </c>
      <c r="E201" t="s">
        <v>16205</v>
      </c>
      <c r="F201" s="62">
        <v>25</v>
      </c>
      <c r="G201" s="65">
        <f t="shared" si="6"/>
        <v>100000</v>
      </c>
      <c r="H201" s="63" t="s">
        <v>18674</v>
      </c>
    </row>
    <row r="202" spans="1:8" s="63" customFormat="1" ht="29.25" customHeight="1" x14ac:dyDescent="0.25">
      <c r="A202" s="63">
        <v>100044612</v>
      </c>
      <c r="B202" s="63" t="s">
        <v>10423</v>
      </c>
      <c r="C202" s="64" t="str">
        <f t="shared" si="7"/>
        <v>https://mall.industry.siemens.com/mall/es/co/Catalog/Product/3RT1034-1AG24</v>
      </c>
      <c r="D202" s="55" t="s">
        <v>13391</v>
      </c>
      <c r="E202" t="s">
        <v>16206</v>
      </c>
      <c r="F202" s="62">
        <v>32</v>
      </c>
      <c r="G202" s="65">
        <f t="shared" si="6"/>
        <v>128000</v>
      </c>
      <c r="H202" s="63" t="s">
        <v>18674</v>
      </c>
    </row>
    <row r="203" spans="1:8" s="63" customFormat="1" ht="29.25" customHeight="1" x14ac:dyDescent="0.25">
      <c r="A203" s="63">
        <v>100045214</v>
      </c>
      <c r="B203" s="63" t="s">
        <v>10424</v>
      </c>
      <c r="C203" s="64" t="str">
        <f t="shared" si="7"/>
        <v>https://mall.industry.siemens.com/mall/es/co/Catalog/Product/3RT1034-1AN24</v>
      </c>
      <c r="D203" s="55" t="s">
        <v>13392</v>
      </c>
      <c r="E203" t="s">
        <v>16207</v>
      </c>
      <c r="F203" s="62">
        <v>32</v>
      </c>
      <c r="G203" s="65">
        <f t="shared" si="6"/>
        <v>128000</v>
      </c>
      <c r="H203" s="63" t="s">
        <v>18674</v>
      </c>
    </row>
    <row r="204" spans="1:8" s="63" customFormat="1" ht="29.25" customHeight="1" x14ac:dyDescent="0.25">
      <c r="A204" s="63">
        <v>100045538</v>
      </c>
      <c r="B204" s="63" t="s">
        <v>10425</v>
      </c>
      <c r="C204" s="64" t="str">
        <f t="shared" si="7"/>
        <v>https://mall.industry.siemens.com/mall/es/co/Catalog/Product/3RT1035-1AG24</v>
      </c>
      <c r="D204" s="55" t="s">
        <v>13393</v>
      </c>
      <c r="E204" t="s">
        <v>16208</v>
      </c>
      <c r="F204" s="62">
        <v>40</v>
      </c>
      <c r="G204" s="65">
        <f t="shared" si="6"/>
        <v>160000</v>
      </c>
      <c r="H204" s="63" t="s">
        <v>18674</v>
      </c>
    </row>
    <row r="205" spans="1:8" s="63" customFormat="1" ht="29.25" customHeight="1" x14ac:dyDescent="0.25">
      <c r="A205" s="63">
        <v>100041880</v>
      </c>
      <c r="B205" s="63" t="s">
        <v>10426</v>
      </c>
      <c r="C205" s="64" t="str">
        <f t="shared" si="7"/>
        <v>https://mall.industry.siemens.com/mall/es/co/Catalog/Product/3RT1035-1AN24</v>
      </c>
      <c r="D205" s="55" t="s">
        <v>13394</v>
      </c>
      <c r="E205" t="s">
        <v>16209</v>
      </c>
      <c r="F205" s="62">
        <v>40</v>
      </c>
      <c r="G205" s="65">
        <f t="shared" si="6"/>
        <v>160000</v>
      </c>
      <c r="H205" s="63" t="s">
        <v>18674</v>
      </c>
    </row>
    <row r="206" spans="1:8" s="63" customFormat="1" ht="29.25" customHeight="1" x14ac:dyDescent="0.25">
      <c r="A206" s="63">
        <v>100041875</v>
      </c>
      <c r="B206" s="63" t="s">
        <v>10427</v>
      </c>
      <c r="C206" s="64" t="str">
        <f t="shared" si="7"/>
        <v>https://mall.industry.siemens.com/mall/es/co/Catalog/Product/3RT1036-1AG24</v>
      </c>
      <c r="D206" s="55" t="s">
        <v>13395</v>
      </c>
      <c r="E206" t="s">
        <v>16210</v>
      </c>
      <c r="F206" s="62">
        <v>50</v>
      </c>
      <c r="G206" s="65">
        <f t="shared" si="6"/>
        <v>200000</v>
      </c>
      <c r="H206" s="63" t="s">
        <v>18674</v>
      </c>
    </row>
    <row r="207" spans="1:8" s="63" customFormat="1" ht="29.25" customHeight="1" x14ac:dyDescent="0.25">
      <c r="A207" s="63">
        <v>100045478</v>
      </c>
      <c r="B207" s="63" t="s">
        <v>10428</v>
      </c>
      <c r="C207" s="64" t="str">
        <f t="shared" si="7"/>
        <v>https://mall.industry.siemens.com/mall/es/co/Catalog/Product/3RT1036-1AN24</v>
      </c>
      <c r="D207" s="55" t="s">
        <v>13396</v>
      </c>
      <c r="E207" t="s">
        <v>16211</v>
      </c>
      <c r="F207" s="62">
        <v>50</v>
      </c>
      <c r="G207" s="65">
        <f t="shared" si="6"/>
        <v>200000</v>
      </c>
      <c r="H207" s="63" t="s">
        <v>18674</v>
      </c>
    </row>
    <row r="208" spans="1:8" s="63" customFormat="1" ht="29.25" customHeight="1" x14ac:dyDescent="0.25">
      <c r="A208" s="63">
        <v>100045209</v>
      </c>
      <c r="B208" s="63" t="s">
        <v>10429</v>
      </c>
      <c r="C208" s="64" t="str">
        <f t="shared" si="7"/>
        <v>https://mall.industry.siemens.com/mall/es/co/Catalog/Product/3RT1044-1AG24</v>
      </c>
      <c r="D208" s="55" t="s">
        <v>13397</v>
      </c>
      <c r="E208" t="s">
        <v>16212</v>
      </c>
      <c r="F208" s="62">
        <v>65</v>
      </c>
      <c r="G208" s="65">
        <f t="shared" si="6"/>
        <v>260000</v>
      </c>
      <c r="H208" s="63" t="s">
        <v>18674</v>
      </c>
    </row>
    <row r="209" spans="1:8" s="63" customFormat="1" ht="29.25" customHeight="1" x14ac:dyDescent="0.25">
      <c r="A209" s="63">
        <v>100044834</v>
      </c>
      <c r="B209" s="63" t="s">
        <v>10430</v>
      </c>
      <c r="C209" s="64" t="str">
        <f t="shared" si="7"/>
        <v>https://mall.industry.siemens.com/mall/es/co/Catalog/Product/3RT1044-1AN24</v>
      </c>
      <c r="D209" s="55" t="s">
        <v>13398</v>
      </c>
      <c r="E209" t="s">
        <v>16213</v>
      </c>
      <c r="F209" s="62">
        <v>65</v>
      </c>
      <c r="G209" s="65">
        <f t="shared" si="6"/>
        <v>260000</v>
      </c>
      <c r="H209" s="63" t="s">
        <v>18674</v>
      </c>
    </row>
    <row r="210" spans="1:8" s="63" customFormat="1" ht="29.25" customHeight="1" x14ac:dyDescent="0.25">
      <c r="A210" s="63">
        <v>100045210</v>
      </c>
      <c r="B210" s="63" t="s">
        <v>10431</v>
      </c>
      <c r="C210" s="64" t="str">
        <f t="shared" si="7"/>
        <v>https://mall.industry.siemens.com/mall/es/co/Catalog/Product/3RT1045-1AG24</v>
      </c>
      <c r="D210" s="55" t="s">
        <v>13399</v>
      </c>
      <c r="E210" t="s">
        <v>16214</v>
      </c>
      <c r="F210" s="62">
        <v>80</v>
      </c>
      <c r="G210" s="65">
        <f t="shared" si="6"/>
        <v>320000</v>
      </c>
      <c r="H210" s="63" t="s">
        <v>18674</v>
      </c>
    </row>
    <row r="211" spans="1:8" s="63" customFormat="1" ht="29.25" customHeight="1" x14ac:dyDescent="0.25">
      <c r="A211" s="63">
        <v>100045211</v>
      </c>
      <c r="B211" s="63" t="s">
        <v>10432</v>
      </c>
      <c r="C211" s="64" t="str">
        <f t="shared" si="7"/>
        <v>https://mall.industry.siemens.com/mall/es/co/Catalog/Product/3RT1045-1AN24</v>
      </c>
      <c r="D211" s="55" t="s">
        <v>13400</v>
      </c>
      <c r="E211" t="s">
        <v>16215</v>
      </c>
      <c r="F211" s="62">
        <v>80</v>
      </c>
      <c r="G211" s="65">
        <f t="shared" si="6"/>
        <v>320000</v>
      </c>
      <c r="H211" s="63" t="s">
        <v>18674</v>
      </c>
    </row>
    <row r="212" spans="1:8" s="63" customFormat="1" ht="29.25" customHeight="1" x14ac:dyDescent="0.25">
      <c r="A212" s="63">
        <v>100045215</v>
      </c>
      <c r="B212" s="63" t="s">
        <v>10433</v>
      </c>
      <c r="C212" s="64" t="str">
        <f t="shared" si="7"/>
        <v>https://mall.industry.siemens.com/mall/es/co/Catalog/Product/3RT1046-1AG24</v>
      </c>
      <c r="D212" s="55" t="s">
        <v>13401</v>
      </c>
      <c r="E212" t="s">
        <v>16216</v>
      </c>
      <c r="F212" s="62">
        <v>95</v>
      </c>
      <c r="G212" s="65">
        <f t="shared" si="6"/>
        <v>380000</v>
      </c>
      <c r="H212" s="63" t="s">
        <v>18674</v>
      </c>
    </row>
    <row r="213" spans="1:8" s="63" customFormat="1" ht="29.25" customHeight="1" x14ac:dyDescent="0.25">
      <c r="A213" s="63">
        <v>100041873</v>
      </c>
      <c r="B213" s="63" t="s">
        <v>10434</v>
      </c>
      <c r="C213" s="64" t="str">
        <f t="shared" si="7"/>
        <v>https://mall.industry.siemens.com/mall/es/co/Catalog/Product/3RT1046-1AN24</v>
      </c>
      <c r="D213" s="55" t="s">
        <v>13402</v>
      </c>
      <c r="E213" t="s">
        <v>16217</v>
      </c>
      <c r="F213" s="62">
        <v>95</v>
      </c>
      <c r="G213" s="65">
        <f t="shared" si="6"/>
        <v>380000</v>
      </c>
      <c r="H213" s="63" t="s">
        <v>18674</v>
      </c>
    </row>
    <row r="214" spans="1:8" s="63" customFormat="1" ht="29.25" customHeight="1" x14ac:dyDescent="0.25">
      <c r="A214" s="63">
        <v>100374779</v>
      </c>
      <c r="B214" s="63" t="s">
        <v>10435</v>
      </c>
      <c r="C214" s="64" t="str">
        <f t="shared" si="7"/>
        <v>https://mall.industry.siemens.com/mall/es/co/Catalog/Product/3RT2015-1BB41-0CC0</v>
      </c>
      <c r="D214" s="55" t="s">
        <v>13403</v>
      </c>
      <c r="E214" t="s">
        <v>16218</v>
      </c>
      <c r="F214" s="62">
        <v>7</v>
      </c>
      <c r="G214" s="65">
        <f t="shared" si="6"/>
        <v>28000</v>
      </c>
      <c r="H214" s="63" t="s">
        <v>18674</v>
      </c>
    </row>
    <row r="215" spans="1:8" s="63" customFormat="1" ht="29.25" customHeight="1" x14ac:dyDescent="0.25">
      <c r="A215" s="63">
        <v>100341814</v>
      </c>
      <c r="B215" s="63" t="s">
        <v>10436</v>
      </c>
      <c r="C215" s="64" t="str">
        <f t="shared" si="7"/>
        <v>https://mall.industry.siemens.com/mall/es/co/Catalog/Product/3RT2015-1BB42-0CC0</v>
      </c>
      <c r="D215" s="55" t="s">
        <v>13404</v>
      </c>
      <c r="E215" t="s">
        <v>16219</v>
      </c>
      <c r="F215" s="62">
        <v>7</v>
      </c>
      <c r="G215" s="65">
        <f t="shared" si="6"/>
        <v>28000</v>
      </c>
      <c r="H215" s="63" t="s">
        <v>18674</v>
      </c>
    </row>
    <row r="216" spans="1:8" s="63" customFormat="1" ht="29.25" customHeight="1" x14ac:dyDescent="0.25">
      <c r="A216" s="63">
        <v>100257619</v>
      </c>
      <c r="B216" s="63" t="s">
        <v>10437</v>
      </c>
      <c r="C216" s="64" t="str">
        <f t="shared" si="7"/>
        <v>https://mall.industry.siemens.com/mall/es/co/Catalog/Product/3RT2016-1BB41-0CC0</v>
      </c>
      <c r="D216" s="55" t="s">
        <v>13405</v>
      </c>
      <c r="E216" t="s">
        <v>16220</v>
      </c>
      <c r="F216" s="62">
        <v>9</v>
      </c>
      <c r="G216" s="65">
        <f t="shared" si="6"/>
        <v>36000</v>
      </c>
      <c r="H216" s="63" t="s">
        <v>18674</v>
      </c>
    </row>
    <row r="217" spans="1:8" s="63" customFormat="1" ht="29.25" customHeight="1" x14ac:dyDescent="0.25">
      <c r="A217" s="63">
        <v>100374804</v>
      </c>
      <c r="B217" s="63" t="s">
        <v>10438</v>
      </c>
      <c r="C217" s="64" t="str">
        <f t="shared" si="7"/>
        <v>https://mall.industry.siemens.com/mall/es/co/Catalog/Product/3RT2016-1BB42-0CC0</v>
      </c>
      <c r="D217" s="55" t="s">
        <v>13406</v>
      </c>
      <c r="E217" t="s">
        <v>16221</v>
      </c>
      <c r="F217" s="62">
        <v>9</v>
      </c>
      <c r="G217" s="65">
        <f t="shared" si="6"/>
        <v>36000</v>
      </c>
      <c r="H217" s="63" t="s">
        <v>18674</v>
      </c>
    </row>
    <row r="218" spans="1:8" s="63" customFormat="1" ht="29.25" customHeight="1" x14ac:dyDescent="0.25">
      <c r="A218" s="63">
        <v>100374808</v>
      </c>
      <c r="B218" s="63" t="s">
        <v>10439</v>
      </c>
      <c r="C218" s="64" t="str">
        <f t="shared" si="7"/>
        <v>https://mall.industry.siemens.com/mall/es/co/Catalog/Product/3RT2017-1BB41-0CC0</v>
      </c>
      <c r="D218" s="55" t="s">
        <v>13407</v>
      </c>
      <c r="E218" t="s">
        <v>16222</v>
      </c>
      <c r="F218" s="62">
        <v>12</v>
      </c>
      <c r="G218" s="65">
        <f t="shared" si="6"/>
        <v>48000</v>
      </c>
      <c r="H218" s="63" t="s">
        <v>18674</v>
      </c>
    </row>
    <row r="219" spans="1:8" s="63" customFormat="1" ht="29.25" customHeight="1" x14ac:dyDescent="0.25">
      <c r="A219" s="63">
        <v>100374809</v>
      </c>
      <c r="B219" s="63" t="s">
        <v>10440</v>
      </c>
      <c r="C219" s="64" t="str">
        <f t="shared" si="7"/>
        <v>https://mall.industry.siemens.com/mall/es/co/Catalog/Product/3RT2017-1BB42-0CC0</v>
      </c>
      <c r="D219" s="55" t="s">
        <v>13408</v>
      </c>
      <c r="E219" t="s">
        <v>16223</v>
      </c>
      <c r="F219" s="62">
        <v>12</v>
      </c>
      <c r="G219" s="65">
        <f t="shared" si="6"/>
        <v>48000</v>
      </c>
      <c r="H219" s="63" t="s">
        <v>18674</v>
      </c>
    </row>
    <row r="220" spans="1:8" s="63" customFormat="1" ht="29.25" customHeight="1" x14ac:dyDescent="0.25">
      <c r="A220" s="63">
        <v>100374817</v>
      </c>
      <c r="B220" s="63" t="s">
        <v>10441</v>
      </c>
      <c r="C220" s="64" t="str">
        <f t="shared" si="7"/>
        <v>https://mall.industry.siemens.com/mall/es/co/Catalog/Product/3RT2018-1BB41-0CC0</v>
      </c>
      <c r="D220" s="55" t="s">
        <v>13409</v>
      </c>
      <c r="E220" t="s">
        <v>16224</v>
      </c>
      <c r="F220" s="62">
        <v>16</v>
      </c>
      <c r="G220" s="65">
        <f t="shared" si="6"/>
        <v>64000</v>
      </c>
      <c r="H220" s="63" t="s">
        <v>18674</v>
      </c>
    </row>
    <row r="221" spans="1:8" s="63" customFormat="1" ht="29.25" customHeight="1" x14ac:dyDescent="0.25">
      <c r="A221" s="63">
        <v>100374818</v>
      </c>
      <c r="B221" s="63" t="s">
        <v>10442</v>
      </c>
      <c r="C221" s="64" t="str">
        <f t="shared" si="7"/>
        <v>https://mall.industry.siemens.com/mall/es/co/Catalog/Product/3RT2018-1BB42-0CC0</v>
      </c>
      <c r="D221" s="55" t="s">
        <v>13410</v>
      </c>
      <c r="E221" t="s">
        <v>16225</v>
      </c>
      <c r="F221" s="62">
        <v>16</v>
      </c>
      <c r="G221" s="65">
        <f t="shared" si="6"/>
        <v>64000</v>
      </c>
      <c r="H221" s="63" t="s">
        <v>18674</v>
      </c>
    </row>
    <row r="222" spans="1:8" s="63" customFormat="1" ht="29.25" customHeight="1" x14ac:dyDescent="0.25">
      <c r="A222" s="63">
        <v>100262586</v>
      </c>
      <c r="B222" s="63" t="s">
        <v>10443</v>
      </c>
      <c r="C222" s="64" t="str">
        <f t="shared" si="7"/>
        <v>https://mall.industry.siemens.com/mall/es/co/Catalog/Product/3RT2026-1BB40-0CC0</v>
      </c>
      <c r="D222" s="55" t="s">
        <v>13411</v>
      </c>
      <c r="E222" t="s">
        <v>16226</v>
      </c>
      <c r="F222" s="62">
        <v>25</v>
      </c>
      <c r="G222" s="65">
        <f t="shared" si="6"/>
        <v>100000</v>
      </c>
      <c r="H222" s="63" t="s">
        <v>18674</v>
      </c>
    </row>
    <row r="223" spans="1:8" s="63" customFormat="1" ht="29.25" customHeight="1" x14ac:dyDescent="0.25">
      <c r="A223" s="63">
        <v>100374835</v>
      </c>
      <c r="B223" s="63" t="s">
        <v>10444</v>
      </c>
      <c r="C223" s="64" t="str">
        <f t="shared" si="7"/>
        <v>https://mall.industry.siemens.com/mall/es/co/Catalog/Product/3RT2027-1BB40-0CC0</v>
      </c>
      <c r="D223" s="55" t="s">
        <v>13412</v>
      </c>
      <c r="E223" t="s">
        <v>16227</v>
      </c>
      <c r="F223" s="62">
        <v>32</v>
      </c>
      <c r="G223" s="65">
        <f t="shared" si="6"/>
        <v>128000</v>
      </c>
      <c r="H223" s="63" t="s">
        <v>18674</v>
      </c>
    </row>
    <row r="224" spans="1:8" s="63" customFormat="1" ht="29.25" customHeight="1" x14ac:dyDescent="0.25">
      <c r="A224" s="63">
        <v>100277409</v>
      </c>
      <c r="B224" s="63" t="s">
        <v>10445</v>
      </c>
      <c r="C224" s="64" t="str">
        <f t="shared" si="7"/>
        <v>https://mall.industry.siemens.com/mall/es/co/Catalog/Product/3RT2028-1BB40-0CC0</v>
      </c>
      <c r="D224" s="55" t="s">
        <v>13413</v>
      </c>
      <c r="E224" t="s">
        <v>16228</v>
      </c>
      <c r="F224" s="62">
        <v>38</v>
      </c>
      <c r="G224" s="65">
        <f t="shared" si="6"/>
        <v>152000</v>
      </c>
      <c r="H224" s="63" t="s">
        <v>18674</v>
      </c>
    </row>
    <row r="225" spans="1:8" s="63" customFormat="1" ht="29.25" customHeight="1" x14ac:dyDescent="0.25">
      <c r="A225" s="63">
        <v>100374853</v>
      </c>
      <c r="B225" s="63" t="s">
        <v>10446</v>
      </c>
      <c r="C225" s="64" t="str">
        <f t="shared" si="7"/>
        <v xml:space="preserve">https://mall.industry.siemens.com/mall/es/co/Catalog/Product/3RT2036-1NB30-0CC0 </v>
      </c>
      <c r="D225" s="55" t="s">
        <v>13414</v>
      </c>
      <c r="E225" t="s">
        <v>16229</v>
      </c>
      <c r="F225" s="62">
        <v>50</v>
      </c>
      <c r="G225" s="65">
        <f t="shared" si="6"/>
        <v>200000</v>
      </c>
      <c r="H225" s="63" t="s">
        <v>18674</v>
      </c>
    </row>
    <row r="226" spans="1:8" s="63" customFormat="1" ht="29.25" customHeight="1" x14ac:dyDescent="0.25">
      <c r="A226" s="63">
        <v>100374859</v>
      </c>
      <c r="B226" s="63" t="s">
        <v>10447</v>
      </c>
      <c r="C226" s="64" t="str">
        <f t="shared" si="7"/>
        <v xml:space="preserve">https://mall.industry.siemens.com/mall/es/co/Catalog/Product/3RT2037-1NB30-0CC0 </v>
      </c>
      <c r="D226" s="55" t="s">
        <v>13415</v>
      </c>
      <c r="E226" t="s">
        <v>16230</v>
      </c>
      <c r="F226" s="62">
        <v>65</v>
      </c>
      <c r="G226" s="65">
        <f t="shared" si="6"/>
        <v>260000</v>
      </c>
      <c r="H226" s="63" t="s">
        <v>18674</v>
      </c>
    </row>
    <row r="227" spans="1:8" s="63" customFormat="1" ht="29.25" customHeight="1" x14ac:dyDescent="0.25">
      <c r="A227" s="63">
        <v>100392265</v>
      </c>
      <c r="B227" s="63" t="s">
        <v>10448</v>
      </c>
      <c r="C227" s="64" t="str">
        <f t="shared" si="7"/>
        <v xml:space="preserve">https://mall.industry.siemens.com/mall/es/co/Catalog/Product/3RT2038-1NB30-0CC0 </v>
      </c>
      <c r="D227" s="55" t="s">
        <v>13416</v>
      </c>
      <c r="E227" t="s">
        <v>16231</v>
      </c>
      <c r="F227" s="62">
        <v>80</v>
      </c>
      <c r="G227" s="65">
        <f t="shared" si="6"/>
        <v>320000</v>
      </c>
      <c r="H227" s="63" t="s">
        <v>18674</v>
      </c>
    </row>
    <row r="228" spans="1:8" s="63" customFormat="1" ht="29.25" customHeight="1" x14ac:dyDescent="0.25">
      <c r="A228" s="63">
        <v>100252883</v>
      </c>
      <c r="B228" s="63" t="s">
        <v>10449</v>
      </c>
      <c r="C228" s="64" t="str">
        <f t="shared" si="7"/>
        <v>https://mall.industry.siemens.com/mall/es/co/Catalog/Product/3RB3016-1RB0</v>
      </c>
      <c r="D228" s="55" t="s">
        <v>13417</v>
      </c>
      <c r="E228" t="s">
        <v>16232</v>
      </c>
      <c r="F228" s="62">
        <v>82</v>
      </c>
      <c r="G228" s="65">
        <f t="shared" si="6"/>
        <v>328000</v>
      </c>
      <c r="H228" s="63" t="s">
        <v>18674</v>
      </c>
    </row>
    <row r="229" spans="1:8" s="63" customFormat="1" ht="29.25" customHeight="1" x14ac:dyDescent="0.25">
      <c r="A229" s="63">
        <v>100252880</v>
      </c>
      <c r="B229" s="63" t="s">
        <v>10450</v>
      </c>
      <c r="C229" s="64" t="str">
        <f t="shared" si="7"/>
        <v>https://mall.industry.siemens.com/mall/es/co/Catalog/Product/3RB3016-1NB0</v>
      </c>
      <c r="D229" s="55" t="s">
        <v>13418</v>
      </c>
      <c r="E229" t="s">
        <v>16233</v>
      </c>
      <c r="F229" s="62">
        <v>82</v>
      </c>
      <c r="G229" s="65">
        <f t="shared" si="6"/>
        <v>328000</v>
      </c>
      <c r="H229" s="63" t="s">
        <v>18674</v>
      </c>
    </row>
    <row r="230" spans="1:8" s="63" customFormat="1" ht="29.25" customHeight="1" x14ac:dyDescent="0.25">
      <c r="A230" s="63">
        <v>100252881</v>
      </c>
      <c r="B230" s="63" t="s">
        <v>10451</v>
      </c>
      <c r="C230" s="64" t="str">
        <f t="shared" si="7"/>
        <v>https://mall.industry.siemens.com/mall/es/co/Catalog/Product/3RB3016-1PB0</v>
      </c>
      <c r="D230" s="55" t="s">
        <v>13419</v>
      </c>
      <c r="E230" t="s">
        <v>16234</v>
      </c>
      <c r="F230" s="62">
        <v>82</v>
      </c>
      <c r="G230" s="65">
        <f t="shared" si="6"/>
        <v>328000</v>
      </c>
      <c r="H230" s="63" t="s">
        <v>18674</v>
      </c>
    </row>
    <row r="231" spans="1:8" s="63" customFormat="1" ht="29.25" customHeight="1" x14ac:dyDescent="0.25">
      <c r="A231" s="63">
        <v>100252884</v>
      </c>
      <c r="B231" s="63" t="s">
        <v>10452</v>
      </c>
      <c r="C231" s="64" t="str">
        <f t="shared" si="7"/>
        <v>https://mall.industry.siemens.com/mall/es/co/Catalog/Product/3RB3026-1SB0</v>
      </c>
      <c r="D231" s="55" t="s">
        <v>13420</v>
      </c>
      <c r="E231" t="s">
        <v>16235</v>
      </c>
      <c r="F231" s="62">
        <v>86</v>
      </c>
      <c r="G231" s="65">
        <f t="shared" si="6"/>
        <v>344000</v>
      </c>
      <c r="H231" s="63" t="s">
        <v>18674</v>
      </c>
    </row>
    <row r="232" spans="1:8" s="63" customFormat="1" ht="29.25" customHeight="1" x14ac:dyDescent="0.25">
      <c r="A232" s="63">
        <v>100253131</v>
      </c>
      <c r="B232" s="63" t="s">
        <v>10453</v>
      </c>
      <c r="C232" s="64" t="str">
        <f t="shared" si="7"/>
        <v>https://mall.industry.siemens.com/mall/es/co/Catalog/Product/3RB3026-1QB0</v>
      </c>
      <c r="D232" s="55" t="s">
        <v>13421</v>
      </c>
      <c r="E232" t="s">
        <v>16236</v>
      </c>
      <c r="F232" s="62">
        <v>86</v>
      </c>
      <c r="G232" s="65">
        <f t="shared" si="6"/>
        <v>344000</v>
      </c>
      <c r="H232" s="63" t="s">
        <v>18674</v>
      </c>
    </row>
    <row r="233" spans="1:8" s="63" customFormat="1" ht="29.25" customHeight="1" x14ac:dyDescent="0.25">
      <c r="A233" s="63">
        <v>100349110</v>
      </c>
      <c r="B233" s="63" t="s">
        <v>10454</v>
      </c>
      <c r="C233" s="64" t="str">
        <f t="shared" si="7"/>
        <v>https://mall.industry.siemens.com/mall/es/co/Catalog/Product/3RB3036-1UB0</v>
      </c>
      <c r="D233" s="55" t="s">
        <v>13422</v>
      </c>
      <c r="E233" t="s">
        <v>16237</v>
      </c>
      <c r="F233" s="62">
        <v>138</v>
      </c>
      <c r="G233" s="65">
        <f t="shared" si="6"/>
        <v>552000</v>
      </c>
      <c r="H233" s="63" t="s">
        <v>18674</v>
      </c>
    </row>
    <row r="234" spans="1:8" s="63" customFormat="1" ht="29.25" customHeight="1" x14ac:dyDescent="0.25">
      <c r="A234" s="63">
        <v>100393821</v>
      </c>
      <c r="B234" s="63" t="s">
        <v>10455</v>
      </c>
      <c r="C234" s="64" t="str">
        <f t="shared" si="7"/>
        <v>https://mall.industry.siemens.com/mall/es/co/Catalog/Product/3RB3046-1XB0</v>
      </c>
      <c r="D234" s="55" t="s">
        <v>13423</v>
      </c>
      <c r="E234" t="s">
        <v>16238</v>
      </c>
      <c r="F234" s="62">
        <v>208</v>
      </c>
      <c r="G234" s="65">
        <f t="shared" si="6"/>
        <v>832000</v>
      </c>
      <c r="H234" s="63" t="s">
        <v>18674</v>
      </c>
    </row>
    <row r="235" spans="1:8" s="63" customFormat="1" ht="29.25" customHeight="1" x14ac:dyDescent="0.25">
      <c r="A235" s="63">
        <v>100016431</v>
      </c>
      <c r="B235" s="63" t="s">
        <v>10456</v>
      </c>
      <c r="C235" s="64" t="str">
        <f t="shared" si="7"/>
        <v>https://mall.industry.siemens.com/mall/es/co/Catalog/Product/3RB2056-1FW2</v>
      </c>
      <c r="D235" s="55" t="s">
        <v>13424</v>
      </c>
      <c r="E235" t="s">
        <v>16239</v>
      </c>
      <c r="F235" s="62">
        <v>265</v>
      </c>
      <c r="G235" s="65">
        <f t="shared" si="6"/>
        <v>1060000</v>
      </c>
      <c r="H235" s="63" t="s">
        <v>18674</v>
      </c>
    </row>
    <row r="236" spans="1:8" s="63" customFormat="1" ht="29.25" customHeight="1" x14ac:dyDescent="0.25">
      <c r="A236" s="63">
        <v>100016454</v>
      </c>
      <c r="B236" s="63" t="s">
        <v>10457</v>
      </c>
      <c r="C236" s="64" t="str">
        <f t="shared" si="7"/>
        <v>https://mall.industry.siemens.com/mall/es/co/Catalog/Product/3RB2066-1GC2</v>
      </c>
      <c r="D236" s="55" t="s">
        <v>13425</v>
      </c>
      <c r="E236" t="s">
        <v>16240</v>
      </c>
      <c r="F236" s="62">
        <v>354</v>
      </c>
      <c r="G236" s="65">
        <f t="shared" si="6"/>
        <v>1416000</v>
      </c>
      <c r="H236" s="63" t="s">
        <v>18674</v>
      </c>
    </row>
    <row r="237" spans="1:8" s="63" customFormat="1" ht="29.25" customHeight="1" x14ac:dyDescent="0.25">
      <c r="A237" s="63">
        <v>100016435</v>
      </c>
      <c r="B237" s="63" t="s">
        <v>10458</v>
      </c>
      <c r="C237" s="64" t="str">
        <f t="shared" si="7"/>
        <v xml:space="preserve">https://mall.industry.siemens.com/mall/es/co/Catalog/Product/3RB2066-1MC2 </v>
      </c>
      <c r="D237" s="55" t="s">
        <v>13426</v>
      </c>
      <c r="E237" t="s">
        <v>16241</v>
      </c>
      <c r="F237" s="62">
        <v>525</v>
      </c>
      <c r="G237" s="65">
        <f t="shared" si="6"/>
        <v>2100000</v>
      </c>
      <c r="H237" s="63" t="s">
        <v>18674</v>
      </c>
    </row>
    <row r="238" spans="1:8" s="63" customFormat="1" ht="29.25" customHeight="1" x14ac:dyDescent="0.25">
      <c r="A238" s="63">
        <v>100393817</v>
      </c>
      <c r="B238" s="63" t="s">
        <v>10459</v>
      </c>
      <c r="C238" s="64" t="str">
        <f t="shared" si="7"/>
        <v>https://mall.industry.siemens.com/mall/es/co/Catalog/Product/3RB3036-1UW1</v>
      </c>
      <c r="D238" s="55" t="s">
        <v>13427</v>
      </c>
      <c r="E238" t="s">
        <v>16242</v>
      </c>
      <c r="F238" s="62">
        <v>167</v>
      </c>
      <c r="G238" s="65">
        <f t="shared" si="6"/>
        <v>668000</v>
      </c>
      <c r="H238" s="63" t="s">
        <v>18674</v>
      </c>
    </row>
    <row r="239" spans="1:8" s="63" customFormat="1" ht="29.25" customHeight="1" x14ac:dyDescent="0.25">
      <c r="A239" s="63">
        <v>100393822</v>
      </c>
      <c r="B239" s="63" t="s">
        <v>10460</v>
      </c>
      <c r="C239" s="64" t="str">
        <f t="shared" si="7"/>
        <v>https://mall.industry.siemens.com/mall/es/co/Catalog/Product/3RB3046-1XW1</v>
      </c>
      <c r="D239" s="55" t="s">
        <v>13428</v>
      </c>
      <c r="E239" t="s">
        <v>16243</v>
      </c>
      <c r="F239" s="62">
        <v>207</v>
      </c>
      <c r="G239" s="65">
        <f t="shared" si="6"/>
        <v>828000</v>
      </c>
      <c r="H239" s="63" t="s">
        <v>18674</v>
      </c>
    </row>
    <row r="240" spans="1:8" s="63" customFormat="1" ht="29.25" customHeight="1" x14ac:dyDescent="0.25">
      <c r="A240" s="63">
        <v>100176277</v>
      </c>
      <c r="B240" s="63" t="s">
        <v>10461</v>
      </c>
      <c r="C240" s="64" t="str">
        <f t="shared" si="7"/>
        <v>https://mall.industry.siemens.com/mall/es/co/Catalog/Product/3RU2116-0JB0</v>
      </c>
      <c r="D240" s="55" t="s">
        <v>13429</v>
      </c>
      <c r="E240" t="s">
        <v>16244</v>
      </c>
      <c r="F240" s="62">
        <v>55</v>
      </c>
      <c r="G240" s="65">
        <f t="shared" si="6"/>
        <v>220000</v>
      </c>
      <c r="H240" s="63" t="s">
        <v>18674</v>
      </c>
    </row>
    <row r="241" spans="1:8" s="63" customFormat="1" ht="29.25" customHeight="1" x14ac:dyDescent="0.25">
      <c r="A241" s="63">
        <v>100176279</v>
      </c>
      <c r="B241" s="63" t="s">
        <v>10462</v>
      </c>
      <c r="C241" s="64" t="str">
        <f t="shared" si="7"/>
        <v>https://mall.industry.siemens.com/mall/es/co/Catalog/Product/3RU2116-1AB0</v>
      </c>
      <c r="D241" s="55" t="s">
        <v>13430</v>
      </c>
      <c r="E241" t="s">
        <v>16245</v>
      </c>
      <c r="F241" s="62">
        <v>57</v>
      </c>
      <c r="G241" s="65">
        <f t="shared" si="6"/>
        <v>228000</v>
      </c>
      <c r="H241" s="63" t="s">
        <v>18674</v>
      </c>
    </row>
    <row r="242" spans="1:8" s="63" customFormat="1" ht="29.25" customHeight="1" x14ac:dyDescent="0.25">
      <c r="A242" s="63">
        <v>100176281</v>
      </c>
      <c r="B242" s="63" t="s">
        <v>10463</v>
      </c>
      <c r="C242" s="64" t="str">
        <f t="shared" si="7"/>
        <v>https://mall.industry.siemens.com/mall/es/co/Catalog/Product/3RU2116-1BB0</v>
      </c>
      <c r="D242" s="55" t="s">
        <v>13431</v>
      </c>
      <c r="E242" t="s">
        <v>16246</v>
      </c>
      <c r="F242" s="62">
        <v>57</v>
      </c>
      <c r="G242" s="65">
        <f t="shared" si="6"/>
        <v>228000</v>
      </c>
      <c r="H242" s="63" t="s">
        <v>18674</v>
      </c>
    </row>
    <row r="243" spans="1:8" s="63" customFormat="1" ht="29.25" customHeight="1" x14ac:dyDescent="0.25">
      <c r="A243" s="63">
        <v>100176283</v>
      </c>
      <c r="B243" s="63" t="s">
        <v>10464</v>
      </c>
      <c r="C243" s="64" t="str">
        <f t="shared" si="7"/>
        <v>https://mall.industry.siemens.com/mall/es/co/Catalog/Product/3RU2116-1CB0</v>
      </c>
      <c r="D243" s="55" t="s">
        <v>13432</v>
      </c>
      <c r="E243" t="s">
        <v>16247</v>
      </c>
      <c r="F243" s="62">
        <v>57</v>
      </c>
      <c r="G243" s="65">
        <f t="shared" si="6"/>
        <v>228000</v>
      </c>
      <c r="H243" s="63" t="s">
        <v>18674</v>
      </c>
    </row>
    <row r="244" spans="1:8" s="63" customFormat="1" ht="29.25" customHeight="1" x14ac:dyDescent="0.25">
      <c r="A244" s="63">
        <v>100176285</v>
      </c>
      <c r="B244" s="63" t="s">
        <v>10465</v>
      </c>
      <c r="C244" s="64" t="str">
        <f t="shared" si="7"/>
        <v>https://mall.industry.siemens.com/mall/es/co/Catalog/Product/3RU2116-1DB0</v>
      </c>
      <c r="D244" s="55" t="s">
        <v>13433</v>
      </c>
      <c r="E244" t="s">
        <v>16248</v>
      </c>
      <c r="F244" s="62">
        <v>57</v>
      </c>
      <c r="G244" s="65">
        <f t="shared" si="6"/>
        <v>228000</v>
      </c>
      <c r="H244" s="63" t="s">
        <v>18674</v>
      </c>
    </row>
    <row r="245" spans="1:8" s="63" customFormat="1" ht="29.25" customHeight="1" x14ac:dyDescent="0.25">
      <c r="A245" s="63">
        <v>100176287</v>
      </c>
      <c r="B245" s="63" t="s">
        <v>10466</v>
      </c>
      <c r="C245" s="64" t="str">
        <f t="shared" si="7"/>
        <v>https://mall.industry.siemens.com/mall/es/co/Catalog/Product/3RU2116-1EB0</v>
      </c>
      <c r="D245" s="55" t="s">
        <v>13434</v>
      </c>
      <c r="E245" t="s">
        <v>16249</v>
      </c>
      <c r="F245" s="62">
        <v>57</v>
      </c>
      <c r="G245" s="65">
        <f t="shared" si="6"/>
        <v>228000</v>
      </c>
      <c r="H245" s="63" t="s">
        <v>18674</v>
      </c>
    </row>
    <row r="246" spans="1:8" s="63" customFormat="1" ht="29.25" customHeight="1" x14ac:dyDescent="0.25">
      <c r="A246" s="63">
        <v>100176289</v>
      </c>
      <c r="B246" s="63" t="s">
        <v>10467</v>
      </c>
      <c r="C246" s="64" t="str">
        <f t="shared" si="7"/>
        <v>https://mall.industry.siemens.com/mall/es/co/Catalog/Product/3RU2116-1FB0</v>
      </c>
      <c r="D246" s="55" t="s">
        <v>13435</v>
      </c>
      <c r="E246" t="s">
        <v>16250</v>
      </c>
      <c r="F246" s="62">
        <v>57</v>
      </c>
      <c r="G246" s="65">
        <f t="shared" si="6"/>
        <v>228000</v>
      </c>
      <c r="H246" s="63" t="s">
        <v>18674</v>
      </c>
    </row>
    <row r="247" spans="1:8" s="63" customFormat="1" ht="29.25" customHeight="1" x14ac:dyDescent="0.25">
      <c r="A247" s="63">
        <v>100176291</v>
      </c>
      <c r="B247" s="63" t="s">
        <v>10468</v>
      </c>
      <c r="C247" s="64" t="str">
        <f t="shared" si="7"/>
        <v>https://mall.industry.siemens.com/mall/es/co/Catalog/Product/3RU2116-1GB0</v>
      </c>
      <c r="D247" s="55" t="s">
        <v>13436</v>
      </c>
      <c r="E247" t="s">
        <v>16251</v>
      </c>
      <c r="F247" s="62">
        <v>57</v>
      </c>
      <c r="G247" s="65">
        <f t="shared" si="6"/>
        <v>228000</v>
      </c>
      <c r="H247" s="63" t="s">
        <v>18674</v>
      </c>
    </row>
    <row r="248" spans="1:8" s="63" customFormat="1" ht="29.25" customHeight="1" x14ac:dyDescent="0.25">
      <c r="A248" s="63">
        <v>100176293</v>
      </c>
      <c r="B248" s="63" t="s">
        <v>10469</v>
      </c>
      <c r="C248" s="64" t="str">
        <f t="shared" si="7"/>
        <v>https://mall.industry.siemens.com/mall/es/co/Catalog/Product/3RU2116-1HB0</v>
      </c>
      <c r="D248" s="55" t="s">
        <v>13437</v>
      </c>
      <c r="E248" t="s">
        <v>16252</v>
      </c>
      <c r="F248" s="62">
        <v>57</v>
      </c>
      <c r="G248" s="65">
        <f t="shared" si="6"/>
        <v>228000</v>
      </c>
      <c r="H248" s="63" t="s">
        <v>18674</v>
      </c>
    </row>
    <row r="249" spans="1:8" s="63" customFormat="1" ht="29.25" customHeight="1" x14ac:dyDescent="0.25">
      <c r="A249" s="63">
        <v>100176295</v>
      </c>
      <c r="B249" s="63" t="s">
        <v>10470</v>
      </c>
      <c r="C249" s="64" t="str">
        <f t="shared" si="7"/>
        <v>https://mall.industry.siemens.com/mall/es/co/Catalog/Product/3RU2116-1JB0</v>
      </c>
      <c r="D249" s="55" t="s">
        <v>13438</v>
      </c>
      <c r="E249" t="s">
        <v>16253</v>
      </c>
      <c r="F249" s="62">
        <v>57</v>
      </c>
      <c r="G249" s="65">
        <f t="shared" si="6"/>
        <v>228000</v>
      </c>
      <c r="H249" s="63" t="s">
        <v>18674</v>
      </c>
    </row>
    <row r="250" spans="1:8" s="63" customFormat="1" ht="29.25" customHeight="1" x14ac:dyDescent="0.25">
      <c r="A250" s="63">
        <v>100242734</v>
      </c>
      <c r="B250" s="63" t="s">
        <v>10471</v>
      </c>
      <c r="C250" s="64" t="str">
        <f t="shared" si="7"/>
        <v>https://mall.industry.siemens.com/mall/es/co/Catalog/Product/3RU2116-1KB0</v>
      </c>
      <c r="D250" s="55" t="s">
        <v>13439</v>
      </c>
      <c r="E250" t="s">
        <v>16254</v>
      </c>
      <c r="F250" s="62">
        <v>57</v>
      </c>
      <c r="G250" s="65">
        <f t="shared" si="6"/>
        <v>228000</v>
      </c>
      <c r="H250" s="63" t="s">
        <v>18674</v>
      </c>
    </row>
    <row r="251" spans="1:8" s="63" customFormat="1" ht="29.25" customHeight="1" x14ac:dyDescent="0.25">
      <c r="A251" s="63">
        <v>100208683</v>
      </c>
      <c r="B251" s="63" t="s">
        <v>10472</v>
      </c>
      <c r="C251" s="64" t="str">
        <f t="shared" si="7"/>
        <v>https://mall.industry.siemens.com/mall/es/co/Catalog/Product/3RU2116-4AB0</v>
      </c>
      <c r="D251" s="55" t="s">
        <v>13440</v>
      </c>
      <c r="E251" t="s">
        <v>16255</v>
      </c>
      <c r="F251" s="62">
        <v>57</v>
      </c>
      <c r="G251" s="65">
        <f t="shared" si="6"/>
        <v>228000</v>
      </c>
      <c r="H251" s="63" t="s">
        <v>18674</v>
      </c>
    </row>
    <row r="252" spans="1:8" s="63" customFormat="1" ht="29.25" customHeight="1" x14ac:dyDescent="0.25">
      <c r="A252" s="63">
        <v>100176297</v>
      </c>
      <c r="B252" s="63" t="s">
        <v>10473</v>
      </c>
      <c r="C252" s="64" t="str">
        <f t="shared" si="7"/>
        <v>https://mall.industry.siemens.com/mall/es/co/Catalog/Product/3RU2126-1CB0</v>
      </c>
      <c r="D252" s="55" t="s">
        <v>13441</v>
      </c>
      <c r="E252" t="s">
        <v>16256</v>
      </c>
      <c r="F252" s="62">
        <v>58</v>
      </c>
      <c r="G252" s="65">
        <f t="shared" si="6"/>
        <v>232000</v>
      </c>
      <c r="H252" s="63" t="s">
        <v>18674</v>
      </c>
    </row>
    <row r="253" spans="1:8" s="63" customFormat="1" ht="29.25" customHeight="1" x14ac:dyDescent="0.25">
      <c r="A253" s="63">
        <v>100176299</v>
      </c>
      <c r="B253" s="63" t="s">
        <v>10474</v>
      </c>
      <c r="C253" s="64" t="str">
        <f t="shared" si="7"/>
        <v>https://mall.industry.siemens.com/mall/es/co/Catalog/Product/3RU2126-1DB0</v>
      </c>
      <c r="D253" s="55" t="s">
        <v>13442</v>
      </c>
      <c r="E253" t="s">
        <v>16257</v>
      </c>
      <c r="F253" s="62">
        <v>58</v>
      </c>
      <c r="G253" s="65">
        <f t="shared" si="6"/>
        <v>232000</v>
      </c>
      <c r="H253" s="63" t="s">
        <v>18674</v>
      </c>
    </row>
    <row r="254" spans="1:8" s="63" customFormat="1" ht="29.25" customHeight="1" x14ac:dyDescent="0.25">
      <c r="A254" s="63">
        <v>100176301</v>
      </c>
      <c r="B254" s="63" t="s">
        <v>10475</v>
      </c>
      <c r="C254" s="64" t="str">
        <f t="shared" si="7"/>
        <v>https://mall.industry.siemens.com/mall/es/co/Catalog/Product/3RU2126-1EB0</v>
      </c>
      <c r="D254" s="55" t="s">
        <v>13443</v>
      </c>
      <c r="E254" t="s">
        <v>16258</v>
      </c>
      <c r="F254" s="62">
        <v>58</v>
      </c>
      <c r="G254" s="65">
        <f t="shared" si="6"/>
        <v>232000</v>
      </c>
      <c r="H254" s="63" t="s">
        <v>18674</v>
      </c>
    </row>
    <row r="255" spans="1:8" s="63" customFormat="1" ht="29.25" customHeight="1" x14ac:dyDescent="0.25">
      <c r="A255" s="63">
        <v>100176303</v>
      </c>
      <c r="B255" s="63" t="s">
        <v>10476</v>
      </c>
      <c r="C255" s="64" t="str">
        <f t="shared" si="7"/>
        <v>https://mall.industry.siemens.com/mall/es/co/Catalog/Product/3RU2126-1FB0</v>
      </c>
      <c r="D255" s="55" t="s">
        <v>13444</v>
      </c>
      <c r="E255" t="s">
        <v>16259</v>
      </c>
      <c r="F255" s="62">
        <v>58</v>
      </c>
      <c r="G255" s="65">
        <f t="shared" si="6"/>
        <v>232000</v>
      </c>
      <c r="H255" s="63" t="s">
        <v>18674</v>
      </c>
    </row>
    <row r="256" spans="1:8" s="63" customFormat="1" ht="29.25" customHeight="1" x14ac:dyDescent="0.25">
      <c r="A256" s="63">
        <v>100176305</v>
      </c>
      <c r="B256" s="63" t="s">
        <v>10477</v>
      </c>
      <c r="C256" s="64" t="str">
        <f t="shared" si="7"/>
        <v>https://mall.industry.siemens.com/mall/es/co/Catalog/Product/3RU2126-1GB0</v>
      </c>
      <c r="D256" s="55" t="s">
        <v>13445</v>
      </c>
      <c r="E256" t="s">
        <v>16260</v>
      </c>
      <c r="F256" s="62">
        <v>58</v>
      </c>
      <c r="G256" s="65">
        <f t="shared" si="6"/>
        <v>232000</v>
      </c>
      <c r="H256" s="63" t="s">
        <v>18674</v>
      </c>
    </row>
    <row r="257" spans="1:8" s="63" customFormat="1" ht="29.25" customHeight="1" x14ac:dyDescent="0.25">
      <c r="A257" s="63">
        <v>100176307</v>
      </c>
      <c r="B257" s="63" t="s">
        <v>10478</v>
      </c>
      <c r="C257" s="64" t="str">
        <f t="shared" si="7"/>
        <v>https://mall.industry.siemens.com/mall/es/co/Catalog/Product/3RU2126-1HB0</v>
      </c>
      <c r="D257" s="55" t="s">
        <v>13446</v>
      </c>
      <c r="E257" t="s">
        <v>16261</v>
      </c>
      <c r="F257" s="62">
        <v>58</v>
      </c>
      <c r="G257" s="65">
        <f t="shared" si="6"/>
        <v>232000</v>
      </c>
      <c r="H257" s="63" t="s">
        <v>18674</v>
      </c>
    </row>
    <row r="258" spans="1:8" s="63" customFormat="1" ht="29.25" customHeight="1" x14ac:dyDescent="0.25">
      <c r="A258" s="63">
        <v>100176309</v>
      </c>
      <c r="B258" s="63" t="s">
        <v>10479</v>
      </c>
      <c r="C258" s="64" t="str">
        <f t="shared" si="7"/>
        <v>https://mall.industry.siemens.com/mall/es/co/Catalog/Product/3RU2126-1JB0</v>
      </c>
      <c r="D258" s="55" t="s">
        <v>13447</v>
      </c>
      <c r="E258" t="s">
        <v>16262</v>
      </c>
      <c r="F258" s="62">
        <v>58</v>
      </c>
      <c r="G258" s="65">
        <f t="shared" si="6"/>
        <v>232000</v>
      </c>
      <c r="H258" s="63" t="s">
        <v>18674</v>
      </c>
    </row>
    <row r="259" spans="1:8" s="63" customFormat="1" ht="29.25" customHeight="1" x14ac:dyDescent="0.25">
      <c r="A259" s="63">
        <v>100176311</v>
      </c>
      <c r="B259" s="63" t="s">
        <v>10480</v>
      </c>
      <c r="C259" s="64" t="str">
        <f t="shared" si="7"/>
        <v>https://mall.industry.siemens.com/mall/es/co/Catalog/Product/3RU2126-1KB0</v>
      </c>
      <c r="D259" s="55" t="s">
        <v>13448</v>
      </c>
      <c r="E259" t="s">
        <v>16263</v>
      </c>
      <c r="F259" s="62">
        <v>62</v>
      </c>
      <c r="G259" s="65">
        <f t="shared" si="6"/>
        <v>248000</v>
      </c>
      <c r="H259" s="63" t="s">
        <v>18674</v>
      </c>
    </row>
    <row r="260" spans="1:8" s="63" customFormat="1" ht="29.25" customHeight="1" x14ac:dyDescent="0.25">
      <c r="A260" s="63">
        <v>100176313</v>
      </c>
      <c r="B260" s="63" t="s">
        <v>10481</v>
      </c>
      <c r="C260" s="64" t="str">
        <f t="shared" si="7"/>
        <v>https://mall.industry.siemens.com/mall/es/co/Catalog/Product/3RU2126-4AB0</v>
      </c>
      <c r="D260" s="55" t="s">
        <v>13449</v>
      </c>
      <c r="E260" t="s">
        <v>16264</v>
      </c>
      <c r="F260" s="62">
        <v>63</v>
      </c>
      <c r="G260" s="65">
        <f t="shared" ref="G260:G323" si="8">F260*$Q$1</f>
        <v>252000</v>
      </c>
      <c r="H260" s="63" t="s">
        <v>18674</v>
      </c>
    </row>
    <row r="261" spans="1:8" s="63" customFormat="1" ht="29.25" customHeight="1" x14ac:dyDescent="0.25">
      <c r="A261" s="63">
        <v>100176315</v>
      </c>
      <c r="B261" s="63" t="s">
        <v>10482</v>
      </c>
      <c r="C261" s="64" t="str">
        <f t="shared" si="7"/>
        <v>https://mall.industry.siemens.com/mall/es/co/Catalog/Product/3RU2126-4BB0</v>
      </c>
      <c r="D261" s="55" t="s">
        <v>13450</v>
      </c>
      <c r="E261" t="s">
        <v>16265</v>
      </c>
      <c r="F261" s="62">
        <v>63</v>
      </c>
      <c r="G261" s="65">
        <f t="shared" si="8"/>
        <v>252000</v>
      </c>
      <c r="H261" s="63" t="s">
        <v>18674</v>
      </c>
    </row>
    <row r="262" spans="1:8" s="63" customFormat="1" ht="29.25" customHeight="1" x14ac:dyDescent="0.25">
      <c r="A262" s="63">
        <v>100242735</v>
      </c>
      <c r="B262" s="63" t="s">
        <v>10483</v>
      </c>
      <c r="C262" s="64" t="str">
        <f t="shared" ref="C262:C325" si="9">_xlfn.CONCAT("https://mall.industry.siemens.com/mall/es/co/Catalog/Product/",B262,)</f>
        <v>https://mall.industry.siemens.com/mall/es/co/Catalog/Product/3RU2126-4CB0</v>
      </c>
      <c r="D262" s="55" t="s">
        <v>13451</v>
      </c>
      <c r="E262" t="s">
        <v>16266</v>
      </c>
      <c r="F262" s="62">
        <v>63</v>
      </c>
      <c r="G262" s="65">
        <f t="shared" si="8"/>
        <v>252000</v>
      </c>
      <c r="H262" s="63" t="s">
        <v>18674</v>
      </c>
    </row>
    <row r="263" spans="1:8" s="63" customFormat="1" ht="29.25" customHeight="1" x14ac:dyDescent="0.25">
      <c r="A263" s="63">
        <v>100176317</v>
      </c>
      <c r="B263" s="63" t="s">
        <v>10484</v>
      </c>
      <c r="C263" s="64" t="str">
        <f t="shared" si="9"/>
        <v>https://mall.industry.siemens.com/mall/es/co/Catalog/Product/3RU2126-4DB0</v>
      </c>
      <c r="D263" s="55" t="s">
        <v>13452</v>
      </c>
      <c r="E263" t="s">
        <v>16267</v>
      </c>
      <c r="F263" s="62">
        <v>63</v>
      </c>
      <c r="G263" s="65">
        <f t="shared" si="8"/>
        <v>252000</v>
      </c>
      <c r="H263" s="63" t="s">
        <v>18674</v>
      </c>
    </row>
    <row r="264" spans="1:8" s="63" customFormat="1" ht="29.25" customHeight="1" x14ac:dyDescent="0.25">
      <c r="A264" s="63">
        <v>100176319</v>
      </c>
      <c r="B264" s="63" t="s">
        <v>10485</v>
      </c>
      <c r="C264" s="64" t="str">
        <f t="shared" si="9"/>
        <v>https://mall.industry.siemens.com/mall/es/co/Catalog/Product/3RU2126-4NB0</v>
      </c>
      <c r="D264" s="55" t="s">
        <v>13453</v>
      </c>
      <c r="E264" t="s">
        <v>16268</v>
      </c>
      <c r="F264" s="62">
        <v>67</v>
      </c>
      <c r="G264" s="65">
        <f t="shared" si="8"/>
        <v>268000</v>
      </c>
      <c r="H264" s="63" t="s">
        <v>18674</v>
      </c>
    </row>
    <row r="265" spans="1:8" s="63" customFormat="1" ht="29.25" customHeight="1" x14ac:dyDescent="0.25">
      <c r="A265" s="63">
        <v>100176321</v>
      </c>
      <c r="B265" s="63" t="s">
        <v>10486</v>
      </c>
      <c r="C265" s="64" t="str">
        <f t="shared" si="9"/>
        <v>https://mall.industry.siemens.com/mall/es/co/Catalog/Product/3RU2126-4EB0</v>
      </c>
      <c r="D265" s="55" t="s">
        <v>13454</v>
      </c>
      <c r="E265" t="s">
        <v>16269</v>
      </c>
      <c r="F265" s="62">
        <v>67</v>
      </c>
      <c r="G265" s="65">
        <f t="shared" si="8"/>
        <v>268000</v>
      </c>
      <c r="H265" s="63" t="s">
        <v>18674</v>
      </c>
    </row>
    <row r="266" spans="1:8" s="63" customFormat="1" ht="29.25" customHeight="1" x14ac:dyDescent="0.25">
      <c r="A266" s="63">
        <v>100176323</v>
      </c>
      <c r="B266" s="63" t="s">
        <v>10487</v>
      </c>
      <c r="C266" s="64" t="str">
        <f t="shared" si="9"/>
        <v>https://mall.industry.siemens.com/mall/es/co/Catalog/Product/3RU2126-4PB0</v>
      </c>
      <c r="D266" s="55" t="s">
        <v>13455</v>
      </c>
      <c r="E266" t="s">
        <v>16270</v>
      </c>
      <c r="F266" s="62">
        <v>67</v>
      </c>
      <c r="G266" s="65">
        <f t="shared" si="8"/>
        <v>268000</v>
      </c>
      <c r="H266" s="63" t="s">
        <v>18674</v>
      </c>
    </row>
    <row r="267" spans="1:8" s="63" customFormat="1" ht="29.25" customHeight="1" x14ac:dyDescent="0.25">
      <c r="A267" s="63">
        <v>100176325</v>
      </c>
      <c r="B267" s="63" t="s">
        <v>10488</v>
      </c>
      <c r="C267" s="64" t="str">
        <f t="shared" si="9"/>
        <v>https://mall.industry.siemens.com/mall/es/co/Catalog/Product/3RU2126-4FB0</v>
      </c>
      <c r="D267" s="55" t="s">
        <v>13456</v>
      </c>
      <c r="E267" t="s">
        <v>16271</v>
      </c>
      <c r="F267" s="62">
        <v>67</v>
      </c>
      <c r="G267" s="65">
        <f t="shared" si="8"/>
        <v>268000</v>
      </c>
      <c r="H267" s="63" t="s">
        <v>18674</v>
      </c>
    </row>
    <row r="268" spans="1:8" s="63" customFormat="1" ht="29.25" customHeight="1" x14ac:dyDescent="0.25">
      <c r="A268" s="63">
        <v>100397940</v>
      </c>
      <c r="B268" s="63" t="s">
        <v>10489</v>
      </c>
      <c r="C268" s="64" t="str">
        <f t="shared" si="9"/>
        <v>https://mall.industry.siemens.com/mall/es/co/Catalog/Product/3RU2136-4DB0</v>
      </c>
      <c r="D268" s="55" t="s">
        <v>13457</v>
      </c>
      <c r="E268" t="s">
        <v>16272</v>
      </c>
      <c r="F268" s="62">
        <v>104</v>
      </c>
      <c r="G268" s="65">
        <f t="shared" si="8"/>
        <v>416000</v>
      </c>
      <c r="H268" s="63" t="s">
        <v>18674</v>
      </c>
    </row>
    <row r="269" spans="1:8" s="63" customFormat="1" ht="29.25" customHeight="1" x14ac:dyDescent="0.25">
      <c r="A269" s="63">
        <v>100370299</v>
      </c>
      <c r="B269" s="63" t="s">
        <v>10490</v>
      </c>
      <c r="C269" s="64" t="str">
        <f t="shared" si="9"/>
        <v>https://mall.industry.siemens.com/mall/es/co/Catalog/Product/3RU2136-4EB0</v>
      </c>
      <c r="D269" s="55" t="s">
        <v>13458</v>
      </c>
      <c r="E269" t="s">
        <v>16273</v>
      </c>
      <c r="F269" s="62">
        <v>104</v>
      </c>
      <c r="G269" s="65">
        <f t="shared" si="8"/>
        <v>416000</v>
      </c>
      <c r="H269" s="63" t="s">
        <v>18674</v>
      </c>
    </row>
    <row r="270" spans="1:8" s="63" customFormat="1" ht="29.25" customHeight="1" x14ac:dyDescent="0.25">
      <c r="A270" s="63">
        <v>100392732</v>
      </c>
      <c r="B270" s="63" t="s">
        <v>10491</v>
      </c>
      <c r="C270" s="64" t="str">
        <f t="shared" si="9"/>
        <v>https://mall.industry.siemens.com/mall/es/co/Catalog/Product/3RU2136-4FB0</v>
      </c>
      <c r="D270" s="55" t="s">
        <v>13459</v>
      </c>
      <c r="E270" t="s">
        <v>16274</v>
      </c>
      <c r="F270" s="62">
        <v>104</v>
      </c>
      <c r="G270" s="65">
        <f t="shared" si="8"/>
        <v>416000</v>
      </c>
      <c r="H270" s="63" t="s">
        <v>18674</v>
      </c>
    </row>
    <row r="271" spans="1:8" s="63" customFormat="1" ht="29.25" customHeight="1" x14ac:dyDescent="0.25">
      <c r="A271" s="63">
        <v>100356239</v>
      </c>
      <c r="B271" s="63" t="s">
        <v>10492</v>
      </c>
      <c r="C271" s="64" t="str">
        <f t="shared" si="9"/>
        <v>https://mall.industry.siemens.com/mall/es/co/Catalog/Product/3RU2136-4HB0</v>
      </c>
      <c r="D271" s="55" t="s">
        <v>13460</v>
      </c>
      <c r="E271" t="s">
        <v>16275</v>
      </c>
      <c r="F271" s="62">
        <v>115</v>
      </c>
      <c r="G271" s="65">
        <f t="shared" si="8"/>
        <v>460000</v>
      </c>
      <c r="H271" s="63" t="s">
        <v>18674</v>
      </c>
    </row>
    <row r="272" spans="1:8" s="63" customFormat="1" ht="29.25" customHeight="1" x14ac:dyDescent="0.25">
      <c r="A272" s="63">
        <v>100356242</v>
      </c>
      <c r="B272" s="63" t="s">
        <v>10493</v>
      </c>
      <c r="C272" s="64" t="str">
        <f t="shared" si="9"/>
        <v>https://mall.industry.siemens.com/mall/es/co/Catalog/Product/3RU2136-4QB0</v>
      </c>
      <c r="D272" s="55" t="s">
        <v>13461</v>
      </c>
      <c r="E272" t="s">
        <v>16276</v>
      </c>
      <c r="F272" s="62">
        <v>115</v>
      </c>
      <c r="G272" s="65">
        <f t="shared" si="8"/>
        <v>460000</v>
      </c>
      <c r="H272" s="63" t="s">
        <v>18674</v>
      </c>
    </row>
    <row r="273" spans="1:8" s="63" customFormat="1" ht="29.25" customHeight="1" x14ac:dyDescent="0.25">
      <c r="A273" s="63">
        <v>100356240</v>
      </c>
      <c r="B273" s="63" t="s">
        <v>10494</v>
      </c>
      <c r="C273" s="64" t="str">
        <f t="shared" si="9"/>
        <v>https://mall.industry.siemens.com/mall/es/co/Catalog/Product/3RU2136-4JB0</v>
      </c>
      <c r="D273" s="55" t="s">
        <v>13462</v>
      </c>
      <c r="E273" t="s">
        <v>16277</v>
      </c>
      <c r="F273" s="62">
        <v>115</v>
      </c>
      <c r="G273" s="65">
        <f t="shared" si="8"/>
        <v>460000</v>
      </c>
      <c r="H273" s="63" t="s">
        <v>18674</v>
      </c>
    </row>
    <row r="274" spans="1:8" s="63" customFormat="1" ht="29.25" customHeight="1" x14ac:dyDescent="0.25">
      <c r="A274" s="63">
        <v>100356241</v>
      </c>
      <c r="B274" s="63" t="s">
        <v>10495</v>
      </c>
      <c r="C274" s="64" t="str">
        <f t="shared" si="9"/>
        <v>https://mall.industry.siemens.com/mall/es/co/Catalog/Product/3RU2136-4KB0</v>
      </c>
      <c r="D274" s="55" t="s">
        <v>13463</v>
      </c>
      <c r="E274" t="s">
        <v>16278</v>
      </c>
      <c r="F274" s="62">
        <v>115</v>
      </c>
      <c r="G274" s="65">
        <f t="shared" si="8"/>
        <v>460000</v>
      </c>
      <c r="H274" s="63" t="s">
        <v>18674</v>
      </c>
    </row>
    <row r="275" spans="1:8" s="63" customFormat="1" ht="29.25" customHeight="1" x14ac:dyDescent="0.25">
      <c r="A275" s="63">
        <v>100356243</v>
      </c>
      <c r="B275" s="63" t="s">
        <v>10496</v>
      </c>
      <c r="C275" s="64" t="str">
        <f t="shared" si="9"/>
        <v>https://mall.industry.siemens.com/mall/es/co/Catalog/Product/3RU2136-4RB0</v>
      </c>
      <c r="D275" s="55" t="s">
        <v>13464</v>
      </c>
      <c r="E275" t="s">
        <v>16279</v>
      </c>
      <c r="F275" s="62">
        <v>122</v>
      </c>
      <c r="G275" s="65">
        <f t="shared" si="8"/>
        <v>488000</v>
      </c>
      <c r="H275" s="63" t="s">
        <v>18674</v>
      </c>
    </row>
    <row r="276" spans="1:8" s="63" customFormat="1" ht="29.25" customHeight="1" x14ac:dyDescent="0.25">
      <c r="A276" s="63">
        <v>100393821</v>
      </c>
      <c r="B276" s="63" t="s">
        <v>10455</v>
      </c>
      <c r="C276" s="64" t="str">
        <f t="shared" si="9"/>
        <v>https://mall.industry.siemens.com/mall/es/co/Catalog/Product/3RB3046-1XB0</v>
      </c>
      <c r="D276" s="55" t="s">
        <v>13423</v>
      </c>
      <c r="E276" t="s">
        <v>16238</v>
      </c>
      <c r="F276" s="62">
        <v>208</v>
      </c>
      <c r="G276" s="65">
        <f t="shared" si="8"/>
        <v>832000</v>
      </c>
      <c r="H276" s="63" t="s">
        <v>18674</v>
      </c>
    </row>
    <row r="277" spans="1:8" s="63" customFormat="1" ht="29.25" customHeight="1" x14ac:dyDescent="0.25">
      <c r="A277" s="63">
        <v>100393830</v>
      </c>
      <c r="B277" s="63" t="s">
        <v>10497</v>
      </c>
      <c r="C277" s="64" t="str">
        <f t="shared" si="9"/>
        <v>https://mall.industry.siemens.com/mall/es/co/Catalog/Product/3RB3113-4RB0</v>
      </c>
      <c r="D277" s="55" t="s">
        <v>13465</v>
      </c>
      <c r="E277" t="s">
        <v>16280</v>
      </c>
      <c r="F277" s="62">
        <v>196</v>
      </c>
      <c r="G277" s="65">
        <f t="shared" si="8"/>
        <v>784000</v>
      </c>
      <c r="H277" s="63" t="s">
        <v>18674</v>
      </c>
    </row>
    <row r="278" spans="1:8" s="63" customFormat="1" ht="29.25" customHeight="1" x14ac:dyDescent="0.25">
      <c r="A278" s="63">
        <v>100274965</v>
      </c>
      <c r="B278" s="63" t="s">
        <v>10498</v>
      </c>
      <c r="C278" s="64" t="str">
        <f t="shared" si="9"/>
        <v>https://mall.industry.siemens.com/mall/es/co/Catalog/Product/3RB3113-4NB0</v>
      </c>
      <c r="D278" s="55" t="s">
        <v>13466</v>
      </c>
      <c r="E278" t="s">
        <v>16281</v>
      </c>
      <c r="F278" s="62">
        <v>196</v>
      </c>
      <c r="G278" s="65">
        <f t="shared" si="8"/>
        <v>784000</v>
      </c>
      <c r="H278" s="63" t="s">
        <v>18674</v>
      </c>
    </row>
    <row r="279" spans="1:8" s="63" customFormat="1" ht="29.25" customHeight="1" x14ac:dyDescent="0.25">
      <c r="A279" s="63">
        <v>100391010</v>
      </c>
      <c r="B279" s="63" t="s">
        <v>10499</v>
      </c>
      <c r="C279" s="64" t="str">
        <f t="shared" si="9"/>
        <v>https://mall.industry.siemens.com/mall/es/co/Catalog/Product/3RB3113-4PB0</v>
      </c>
      <c r="D279" s="55" t="s">
        <v>13467</v>
      </c>
      <c r="E279" t="s">
        <v>16282</v>
      </c>
      <c r="F279" s="62">
        <v>196</v>
      </c>
      <c r="G279" s="65">
        <f t="shared" si="8"/>
        <v>784000</v>
      </c>
      <c r="H279" s="63" t="s">
        <v>18674</v>
      </c>
    </row>
    <row r="280" spans="1:8" s="63" customFormat="1" ht="29.25" customHeight="1" x14ac:dyDescent="0.25">
      <c r="A280" s="63">
        <v>100393029</v>
      </c>
      <c r="B280" s="63" t="s">
        <v>10500</v>
      </c>
      <c r="C280" s="64" t="str">
        <f t="shared" si="9"/>
        <v>https://mall.industry.siemens.com/mall/es/co/Catalog/Product/3RB3123-4SB0</v>
      </c>
      <c r="D280" s="55" t="s">
        <v>13468</v>
      </c>
      <c r="E280" t="s">
        <v>16283</v>
      </c>
      <c r="F280" s="62">
        <v>204</v>
      </c>
      <c r="G280" s="65">
        <f t="shared" si="8"/>
        <v>816000</v>
      </c>
      <c r="H280" s="63" t="s">
        <v>18674</v>
      </c>
    </row>
    <row r="281" spans="1:8" s="63" customFormat="1" ht="29.25" customHeight="1" x14ac:dyDescent="0.25">
      <c r="A281" s="63">
        <v>100255441</v>
      </c>
      <c r="B281" s="63" t="s">
        <v>10501</v>
      </c>
      <c r="C281" s="64" t="str">
        <f t="shared" si="9"/>
        <v>https://mall.industry.siemens.com/mall/es/co/Catalog/Product/3RB3123-4QB0</v>
      </c>
      <c r="D281" s="55" t="s">
        <v>13469</v>
      </c>
      <c r="E281" t="s">
        <v>16284</v>
      </c>
      <c r="F281" s="62">
        <v>204</v>
      </c>
      <c r="G281" s="65">
        <f t="shared" si="8"/>
        <v>816000</v>
      </c>
      <c r="H281" s="63" t="s">
        <v>18674</v>
      </c>
    </row>
    <row r="282" spans="1:8" s="63" customFormat="1" ht="29.25" customHeight="1" x14ac:dyDescent="0.25">
      <c r="A282" s="63">
        <v>100393837</v>
      </c>
      <c r="B282" s="63" t="s">
        <v>10502</v>
      </c>
      <c r="C282" s="64" t="str">
        <f t="shared" si="9"/>
        <v>https://mall.industry.siemens.com/mall/es/co/Catalog/Product/3RB3133-4UB0</v>
      </c>
      <c r="D282" s="55" t="s">
        <v>13470</v>
      </c>
      <c r="E282" t="s">
        <v>16285</v>
      </c>
      <c r="F282" s="62">
        <v>234</v>
      </c>
      <c r="G282" s="65">
        <f t="shared" si="8"/>
        <v>936000</v>
      </c>
      <c r="H282" s="63" t="s">
        <v>18674</v>
      </c>
    </row>
    <row r="283" spans="1:8" s="63" customFormat="1" ht="29.25" customHeight="1" x14ac:dyDescent="0.25">
      <c r="A283" s="63">
        <v>100392734</v>
      </c>
      <c r="B283" s="63" t="s">
        <v>10503</v>
      </c>
      <c r="C283" s="64" t="str">
        <f t="shared" si="9"/>
        <v xml:space="preserve">https://mall.industry.siemens.com/mall/es/co/Catalog/Product/3RB3143-4XB0 </v>
      </c>
      <c r="D283" s="55" t="s">
        <v>13471</v>
      </c>
      <c r="E283" t="s">
        <v>16286</v>
      </c>
      <c r="F283" s="62">
        <v>276</v>
      </c>
      <c r="G283" s="65">
        <f t="shared" si="8"/>
        <v>1104000</v>
      </c>
      <c r="H283" s="63" t="s">
        <v>18674</v>
      </c>
    </row>
    <row r="284" spans="1:8" s="63" customFormat="1" ht="29.25" customHeight="1" x14ac:dyDescent="0.25">
      <c r="A284" s="63">
        <v>100037017</v>
      </c>
      <c r="B284" s="63" t="s">
        <v>10504</v>
      </c>
      <c r="C284" s="64" t="str">
        <f t="shared" si="9"/>
        <v>https://mall.industry.siemens.com/mall/es/co/Catalog/Product/3RB2153-4FW2</v>
      </c>
      <c r="D284" s="55" t="s">
        <v>13472</v>
      </c>
      <c r="E284" t="s">
        <v>16287</v>
      </c>
      <c r="F284" s="62">
        <v>328</v>
      </c>
      <c r="G284" s="65">
        <f t="shared" si="8"/>
        <v>1312000</v>
      </c>
      <c r="H284" s="63" t="s">
        <v>18674</v>
      </c>
    </row>
    <row r="285" spans="1:8" s="63" customFormat="1" ht="29.25" customHeight="1" x14ac:dyDescent="0.25">
      <c r="A285" s="63">
        <v>100016424</v>
      </c>
      <c r="B285" s="63" t="s">
        <v>10505</v>
      </c>
      <c r="C285" s="64" t="str">
        <f t="shared" si="9"/>
        <v>https://mall.industry.siemens.com/mall/es/co/Catalog/Product/3RB2163-4GC2</v>
      </c>
      <c r="D285" s="55" t="s">
        <v>13473</v>
      </c>
      <c r="E285" t="s">
        <v>16288</v>
      </c>
      <c r="F285" s="62">
        <v>366</v>
      </c>
      <c r="G285" s="65">
        <f t="shared" si="8"/>
        <v>1464000</v>
      </c>
      <c r="H285" s="63" t="s">
        <v>18674</v>
      </c>
    </row>
    <row r="286" spans="1:8" s="63" customFormat="1" ht="29.25" customHeight="1" x14ac:dyDescent="0.25">
      <c r="A286" s="63">
        <v>100036014</v>
      </c>
      <c r="B286" s="63" t="s">
        <v>10506</v>
      </c>
      <c r="C286" s="64" t="str">
        <f t="shared" si="9"/>
        <v>https://mall.industry.siemens.com/mall/es/co/Catalog/Product/3RB2163-4MC2</v>
      </c>
      <c r="D286" s="55" t="s">
        <v>13474</v>
      </c>
      <c r="E286" t="s">
        <v>16289</v>
      </c>
      <c r="F286" s="62">
        <v>565</v>
      </c>
      <c r="G286" s="65">
        <f t="shared" si="8"/>
        <v>2260000</v>
      </c>
      <c r="H286" s="63" t="s">
        <v>18674</v>
      </c>
    </row>
    <row r="287" spans="1:8" s="63" customFormat="1" ht="29.25" customHeight="1" x14ac:dyDescent="0.25">
      <c r="A287" s="63">
        <v>100176331</v>
      </c>
      <c r="B287" s="63" t="s">
        <v>10507</v>
      </c>
      <c r="C287" s="64" t="str">
        <f t="shared" si="9"/>
        <v xml:space="preserve">https://mall.industry.siemens.com/mall/es/co/Catalog/Product/3RR2241-1FW30 </v>
      </c>
      <c r="D287" s="55" t="s">
        <v>13475</v>
      </c>
      <c r="E287" t="s">
        <v>16290</v>
      </c>
      <c r="F287" s="62">
        <v>211</v>
      </c>
      <c r="G287" s="65">
        <f t="shared" si="8"/>
        <v>844000</v>
      </c>
      <c r="H287" s="63" t="s">
        <v>18674</v>
      </c>
    </row>
    <row r="288" spans="1:8" s="63" customFormat="1" ht="29.25" customHeight="1" x14ac:dyDescent="0.25">
      <c r="A288" s="63">
        <v>100176333</v>
      </c>
      <c r="B288" s="63" t="s">
        <v>10508</v>
      </c>
      <c r="C288" s="64" t="str">
        <f t="shared" si="9"/>
        <v xml:space="preserve">https://mall.industry.siemens.com/mall/es/co/Catalog/Product/3RR2242-1FW30 </v>
      </c>
      <c r="D288" s="55" t="s">
        <v>13476</v>
      </c>
      <c r="E288" t="s">
        <v>16291</v>
      </c>
      <c r="F288" s="62">
        <v>238</v>
      </c>
      <c r="G288" s="65">
        <f t="shared" si="8"/>
        <v>952000</v>
      </c>
      <c r="H288" s="63" t="s">
        <v>18674</v>
      </c>
    </row>
    <row r="289" spans="1:8" s="63" customFormat="1" ht="29.25" customHeight="1" x14ac:dyDescent="0.25">
      <c r="A289" s="63">
        <v>100392765</v>
      </c>
      <c r="B289" s="63" t="s">
        <v>10509</v>
      </c>
      <c r="C289" s="64" t="str">
        <f t="shared" si="9"/>
        <v xml:space="preserve">https://mall.industry.siemens.com/mall/es/co/Catalog/Product/3RR2243-1FW30 </v>
      </c>
      <c r="D289" s="55" t="s">
        <v>13477</v>
      </c>
      <c r="E289" t="s">
        <v>16292</v>
      </c>
      <c r="F289" s="62">
        <v>311</v>
      </c>
      <c r="G289" s="65">
        <f t="shared" si="8"/>
        <v>1244000</v>
      </c>
      <c r="H289" s="63" t="s">
        <v>18674</v>
      </c>
    </row>
    <row r="290" spans="1:8" s="63" customFormat="1" ht="29.25" customHeight="1" x14ac:dyDescent="0.25">
      <c r="A290" s="63">
        <v>100176335</v>
      </c>
      <c r="B290" s="63" t="s">
        <v>10510</v>
      </c>
      <c r="C290" s="64" t="str">
        <f t="shared" si="9"/>
        <v>https://mall.industry.siemens.com/mall/es/co/Catalog/Product/3RU2916-3AA01</v>
      </c>
      <c r="D290" s="55" t="s">
        <v>13478</v>
      </c>
      <c r="E290" t="s">
        <v>16293</v>
      </c>
      <c r="F290" s="62">
        <v>12</v>
      </c>
      <c r="G290" s="65">
        <f t="shared" si="8"/>
        <v>48000</v>
      </c>
      <c r="H290" s="63" t="s">
        <v>18674</v>
      </c>
    </row>
    <row r="291" spans="1:8" s="63" customFormat="1" ht="29.25" customHeight="1" x14ac:dyDescent="0.25">
      <c r="A291" s="63">
        <v>100176337</v>
      </c>
      <c r="B291" s="63" t="s">
        <v>10511</v>
      </c>
      <c r="C291" s="64" t="str">
        <f t="shared" si="9"/>
        <v>https://mall.industry.siemens.com/mall/es/co/Catalog/Product/3RU2926-3AA01</v>
      </c>
      <c r="D291" s="55" t="s">
        <v>13479</v>
      </c>
      <c r="E291" t="s">
        <v>16294</v>
      </c>
      <c r="F291" s="62">
        <v>14</v>
      </c>
      <c r="G291" s="65">
        <f t="shared" si="8"/>
        <v>56000</v>
      </c>
      <c r="H291" s="63" t="s">
        <v>18674</v>
      </c>
    </row>
    <row r="292" spans="1:8" s="63" customFormat="1" ht="29.25" customHeight="1" x14ac:dyDescent="0.25">
      <c r="A292" s="63">
        <v>100356244</v>
      </c>
      <c r="B292" s="63" t="s">
        <v>10512</v>
      </c>
      <c r="C292" s="64" t="str">
        <f t="shared" si="9"/>
        <v>https://mall.industry.siemens.com/mall/es/co/Catalog/Product/3RU2936-3AA01</v>
      </c>
      <c r="D292" s="55" t="s">
        <v>13480</v>
      </c>
      <c r="E292" t="s">
        <v>16295</v>
      </c>
      <c r="F292" s="62">
        <v>16</v>
      </c>
      <c r="G292" s="65">
        <f t="shared" si="8"/>
        <v>64000</v>
      </c>
      <c r="H292" s="63" t="s">
        <v>18674</v>
      </c>
    </row>
    <row r="293" spans="1:8" s="63" customFormat="1" ht="29.25" customHeight="1" x14ac:dyDescent="0.25">
      <c r="A293" s="63">
        <v>100397917</v>
      </c>
      <c r="B293" s="63" t="s">
        <v>10513</v>
      </c>
      <c r="C293" s="64" t="str">
        <f t="shared" si="9"/>
        <v>https://mall.industry.siemens.com/mall/es/co/Catalog/Product/3RU2946-3AA01</v>
      </c>
      <c r="D293" s="55" t="s">
        <v>13481</v>
      </c>
      <c r="E293" t="s">
        <v>16296</v>
      </c>
      <c r="F293" s="62">
        <v>23</v>
      </c>
      <c r="G293" s="65">
        <f t="shared" si="8"/>
        <v>92000</v>
      </c>
      <c r="H293" s="63" t="s">
        <v>18674</v>
      </c>
    </row>
    <row r="294" spans="1:8" s="63" customFormat="1" ht="29.25" customHeight="1" x14ac:dyDescent="0.25">
      <c r="A294" s="63">
        <v>100277941</v>
      </c>
      <c r="B294" s="63" t="s">
        <v>10514</v>
      </c>
      <c r="C294" s="64" t="str">
        <f t="shared" si="9"/>
        <v>https://mall.industry.siemens.com/mall/es/co/Catalog/Product/3RU2900-1C</v>
      </c>
      <c r="D294" s="55" t="s">
        <v>13482</v>
      </c>
      <c r="E294" t="s">
        <v>16297</v>
      </c>
      <c r="F294" s="62">
        <v>35</v>
      </c>
      <c r="G294" s="65">
        <f t="shared" si="8"/>
        <v>140000</v>
      </c>
      <c r="H294" s="63" t="s">
        <v>18674</v>
      </c>
    </row>
    <row r="295" spans="1:8" s="63" customFormat="1" ht="29.25" customHeight="1" x14ac:dyDescent="0.25">
      <c r="A295" s="63">
        <v>100277942</v>
      </c>
      <c r="B295" s="63" t="s">
        <v>10515</v>
      </c>
      <c r="C295" s="64" t="str">
        <f t="shared" si="9"/>
        <v>https://mall.industry.siemens.com/mall/es/co/Catalog/Product/3RB3980-0C</v>
      </c>
      <c r="D295" s="55" t="s">
        <v>13483</v>
      </c>
      <c r="E295" t="s">
        <v>16298</v>
      </c>
      <c r="F295" s="62">
        <v>35</v>
      </c>
      <c r="G295" s="65">
        <f t="shared" si="8"/>
        <v>140000</v>
      </c>
      <c r="H295" s="63" t="s">
        <v>18674</v>
      </c>
    </row>
    <row r="296" spans="1:8" s="63" customFormat="1" ht="29.25" customHeight="1" x14ac:dyDescent="0.25">
      <c r="A296" s="63">
        <v>100075212</v>
      </c>
      <c r="B296" s="63" t="s">
        <v>10516</v>
      </c>
      <c r="C296" s="64" t="str">
        <f t="shared" si="9"/>
        <v>https://mall.industry.siemens.com/mall/es/co/Catalog/Product/3RF2120-3AA02</v>
      </c>
      <c r="D296" s="55" t="s">
        <v>13484</v>
      </c>
      <c r="E296" t="s">
        <v>16299</v>
      </c>
      <c r="F296" s="62">
        <v>69</v>
      </c>
      <c r="G296" s="65">
        <f t="shared" si="8"/>
        <v>276000</v>
      </c>
      <c r="H296" s="63" t="s">
        <v>18674</v>
      </c>
    </row>
    <row r="297" spans="1:8" s="63" customFormat="1" ht="29.25" customHeight="1" x14ac:dyDescent="0.25">
      <c r="A297" s="63">
        <v>100074995</v>
      </c>
      <c r="B297" s="63" t="s">
        <v>10517</v>
      </c>
      <c r="C297" s="64" t="str">
        <f t="shared" si="9"/>
        <v>https://mall.industry.siemens.com/mall/es/co/Catalog/Product/3RF2150-3AA02</v>
      </c>
      <c r="D297" s="55" t="s">
        <v>13485</v>
      </c>
      <c r="E297" t="s">
        <v>16300</v>
      </c>
      <c r="F297" s="62">
        <v>75</v>
      </c>
      <c r="G297" s="65">
        <f t="shared" si="8"/>
        <v>300000</v>
      </c>
      <c r="H297" s="63" t="s">
        <v>18674</v>
      </c>
    </row>
    <row r="298" spans="1:8" s="63" customFormat="1" ht="29.25" customHeight="1" x14ac:dyDescent="0.25">
      <c r="A298" s="63">
        <v>100075213</v>
      </c>
      <c r="B298" s="63" t="s">
        <v>10518</v>
      </c>
      <c r="C298" s="64" t="str">
        <f t="shared" si="9"/>
        <v>https://mall.industry.siemens.com/mall/es/co/Catalog/Product/3RF2120-3AA22</v>
      </c>
      <c r="D298" s="55" t="s">
        <v>13486</v>
      </c>
      <c r="E298" t="s">
        <v>16301</v>
      </c>
      <c r="F298" s="62">
        <v>79</v>
      </c>
      <c r="G298" s="65">
        <f t="shared" si="8"/>
        <v>316000</v>
      </c>
      <c r="H298" s="63" t="s">
        <v>18674</v>
      </c>
    </row>
    <row r="299" spans="1:8" s="63" customFormat="1" ht="29.25" customHeight="1" x14ac:dyDescent="0.25">
      <c r="A299" s="63">
        <v>100074996</v>
      </c>
      <c r="B299" s="63" t="s">
        <v>10519</v>
      </c>
      <c r="C299" s="64" t="str">
        <f t="shared" si="9"/>
        <v>https://mall.industry.siemens.com/mall/es/co/Catalog/Product/3RF2150-3AA22</v>
      </c>
      <c r="D299" s="55" t="s">
        <v>13487</v>
      </c>
      <c r="E299" t="s">
        <v>16302</v>
      </c>
      <c r="F299" s="62">
        <v>83</v>
      </c>
      <c r="G299" s="65">
        <f t="shared" si="8"/>
        <v>332000</v>
      </c>
      <c r="H299" s="63" t="s">
        <v>18674</v>
      </c>
    </row>
    <row r="300" spans="1:8" s="63" customFormat="1" ht="29.25" customHeight="1" x14ac:dyDescent="0.25">
      <c r="A300" s="63">
        <v>100075083</v>
      </c>
      <c r="B300" s="63" t="s">
        <v>10520</v>
      </c>
      <c r="C300" s="64" t="str">
        <f t="shared" si="9"/>
        <v>https://mall.industry.siemens.com/mall/es/co/Catalog/Product/3RF2150-1BA22</v>
      </c>
      <c r="D300" s="55" t="s">
        <v>13488</v>
      </c>
      <c r="E300" t="s">
        <v>16303</v>
      </c>
      <c r="F300" s="62">
        <v>87</v>
      </c>
      <c r="G300" s="65">
        <f t="shared" si="8"/>
        <v>348000</v>
      </c>
      <c r="H300" s="63" t="s">
        <v>18674</v>
      </c>
    </row>
    <row r="301" spans="1:8" s="63" customFormat="1" ht="29.25" customHeight="1" x14ac:dyDescent="0.25">
      <c r="A301" s="63">
        <v>100274735</v>
      </c>
      <c r="B301" s="63" t="s">
        <v>10521</v>
      </c>
      <c r="C301" s="64" t="str">
        <f t="shared" si="9"/>
        <v>https://mall.industry.siemens.com/mall/es/co/Catalog/Product/3RF2150-1BA04</v>
      </c>
      <c r="D301" s="55" t="s">
        <v>13489</v>
      </c>
      <c r="E301" t="s">
        <v>16304</v>
      </c>
      <c r="F301" s="62">
        <v>84</v>
      </c>
      <c r="G301" s="65">
        <f t="shared" si="8"/>
        <v>336000</v>
      </c>
      <c r="H301" s="63" t="s">
        <v>18674</v>
      </c>
    </row>
    <row r="302" spans="1:8" s="63" customFormat="1" ht="29.25" customHeight="1" x14ac:dyDescent="0.25">
      <c r="A302" s="63">
        <v>100034884</v>
      </c>
      <c r="B302" s="63" t="s">
        <v>10522</v>
      </c>
      <c r="C302" s="64" t="str">
        <f t="shared" si="9"/>
        <v>https://mall.industry.siemens.com/mall/es/co/Catalog/Product/3RF2020-1AA02</v>
      </c>
      <c r="D302" s="55" t="s">
        <v>13490</v>
      </c>
      <c r="E302" t="s">
        <v>16305</v>
      </c>
      <c r="F302" s="62">
        <v>75</v>
      </c>
      <c r="G302" s="65">
        <f t="shared" si="8"/>
        <v>300000</v>
      </c>
      <c r="H302" s="63" t="s">
        <v>18674</v>
      </c>
    </row>
    <row r="303" spans="1:8" s="63" customFormat="1" ht="29.25" customHeight="1" x14ac:dyDescent="0.25">
      <c r="A303" s="63">
        <v>100034902</v>
      </c>
      <c r="B303" s="63" t="s">
        <v>10523</v>
      </c>
      <c r="C303" s="64" t="str">
        <f t="shared" si="9"/>
        <v>https://mall.industry.siemens.com/mall/es/co/Catalog/Product/3RF2030-1AA02</v>
      </c>
      <c r="D303" s="55" t="s">
        <v>13491</v>
      </c>
      <c r="E303" t="s">
        <v>16306</v>
      </c>
      <c r="F303" s="62">
        <v>75</v>
      </c>
      <c r="G303" s="65">
        <f t="shared" si="8"/>
        <v>300000</v>
      </c>
      <c r="H303" s="63" t="s">
        <v>18674</v>
      </c>
    </row>
    <row r="304" spans="1:8" s="63" customFormat="1" ht="29.25" customHeight="1" x14ac:dyDescent="0.25">
      <c r="A304" s="63">
        <v>100034887</v>
      </c>
      <c r="B304" s="63" t="s">
        <v>10524</v>
      </c>
      <c r="C304" s="64" t="str">
        <f t="shared" si="9"/>
        <v>https://mall.industry.siemens.com/mall/es/co/Catalog/Product/3RF2050-1AA02</v>
      </c>
      <c r="D304" s="55" t="s">
        <v>13492</v>
      </c>
      <c r="E304" t="s">
        <v>16307</v>
      </c>
      <c r="F304" s="62">
        <v>82</v>
      </c>
      <c r="G304" s="65">
        <f t="shared" si="8"/>
        <v>328000</v>
      </c>
      <c r="H304" s="63" t="s">
        <v>18674</v>
      </c>
    </row>
    <row r="305" spans="1:8" s="63" customFormat="1" ht="29.25" customHeight="1" x14ac:dyDescent="0.25">
      <c r="A305" s="63">
        <v>100425953</v>
      </c>
      <c r="B305" s="63" t="s">
        <v>10525</v>
      </c>
      <c r="C305" s="64" t="str">
        <f t="shared" si="9"/>
        <v>https://mall.industry.siemens.com/mall/es/co/Catalog/Product/3RF2020-1AA22</v>
      </c>
      <c r="D305" s="55" t="s">
        <v>13493</v>
      </c>
      <c r="E305" t="s">
        <v>16308</v>
      </c>
      <c r="F305" s="62">
        <v>83</v>
      </c>
      <c r="G305" s="65">
        <f t="shared" si="8"/>
        <v>332000</v>
      </c>
      <c r="H305" s="63" t="s">
        <v>18674</v>
      </c>
    </row>
    <row r="306" spans="1:8" s="63" customFormat="1" ht="29.25" customHeight="1" x14ac:dyDescent="0.25">
      <c r="A306" s="63">
        <v>100425954</v>
      </c>
      <c r="B306" s="63" t="s">
        <v>10526</v>
      </c>
      <c r="C306" s="64" t="str">
        <f t="shared" si="9"/>
        <v>https://mall.industry.siemens.com/mall/es/co/Catalog/Product/3RF2030-1AA22</v>
      </c>
      <c r="D306" s="55" t="s">
        <v>13494</v>
      </c>
      <c r="E306" t="s">
        <v>16309</v>
      </c>
      <c r="F306" s="62">
        <v>84</v>
      </c>
      <c r="G306" s="65">
        <f t="shared" si="8"/>
        <v>336000</v>
      </c>
      <c r="H306" s="63" t="s">
        <v>18674</v>
      </c>
    </row>
    <row r="307" spans="1:8" s="63" customFormat="1" ht="29.25" customHeight="1" x14ac:dyDescent="0.25">
      <c r="A307" s="63">
        <v>100425955</v>
      </c>
      <c r="B307" s="63" t="s">
        <v>10527</v>
      </c>
      <c r="C307" s="64" t="str">
        <f t="shared" si="9"/>
        <v>https://mall.industry.siemens.com/mall/es/co/Catalog/Product/3RF2050-1AA22</v>
      </c>
      <c r="D307" s="55" t="s">
        <v>13495</v>
      </c>
      <c r="E307" t="s">
        <v>16310</v>
      </c>
      <c r="F307" s="62">
        <v>90</v>
      </c>
      <c r="G307" s="65">
        <f t="shared" si="8"/>
        <v>360000</v>
      </c>
      <c r="H307" s="63" t="s">
        <v>18674</v>
      </c>
    </row>
    <row r="308" spans="1:8" s="63" customFormat="1" ht="29.25" customHeight="1" x14ac:dyDescent="0.25">
      <c r="A308" s="63">
        <v>100197892</v>
      </c>
      <c r="B308" s="63" t="s">
        <v>10528</v>
      </c>
      <c r="C308" s="64" t="str">
        <f t="shared" si="9"/>
        <v>https://mall.industry.siemens.com/mall/es/co/Catalog/Product/3RF2020-1AA42</v>
      </c>
      <c r="D308" s="55" t="s">
        <v>13496</v>
      </c>
      <c r="E308" t="s">
        <v>16311</v>
      </c>
      <c r="F308" s="62">
        <v>75</v>
      </c>
      <c r="G308" s="65">
        <f t="shared" si="8"/>
        <v>300000</v>
      </c>
      <c r="H308" s="63" t="s">
        <v>18674</v>
      </c>
    </row>
    <row r="309" spans="1:8" s="63" customFormat="1" ht="29.25" customHeight="1" x14ac:dyDescent="0.25">
      <c r="A309" s="63">
        <v>100425956</v>
      </c>
      <c r="B309" s="63" t="s">
        <v>10529</v>
      </c>
      <c r="C309" s="64" t="str">
        <f t="shared" si="9"/>
        <v>https://mall.industry.siemens.com/mall/es/co/Catalog/Product/3RF2030-1AA42</v>
      </c>
      <c r="D309" s="55" t="s">
        <v>13497</v>
      </c>
      <c r="E309" t="s">
        <v>16312</v>
      </c>
      <c r="F309" s="62">
        <v>75</v>
      </c>
      <c r="G309" s="65">
        <f t="shared" si="8"/>
        <v>300000</v>
      </c>
      <c r="H309" s="63" t="s">
        <v>18674</v>
      </c>
    </row>
    <row r="310" spans="1:8" s="63" customFormat="1" ht="29.25" customHeight="1" x14ac:dyDescent="0.25">
      <c r="A310" s="63">
        <v>100015514</v>
      </c>
      <c r="B310" s="63" t="s">
        <v>10530</v>
      </c>
      <c r="C310" s="64" t="str">
        <f t="shared" si="9"/>
        <v>https://mall.industry.siemens.com/mall/es/co/Catalog/Product/3RU1116-0JB0</v>
      </c>
      <c r="D310" s="55" t="s">
        <v>13498</v>
      </c>
      <c r="E310" t="s">
        <v>16313</v>
      </c>
      <c r="F310" s="62" t="s">
        <v>10901</v>
      </c>
      <c r="G310" s="65" t="e">
        <f t="shared" si="8"/>
        <v>#VALUE!</v>
      </c>
      <c r="H310" s="63" t="s">
        <v>18674</v>
      </c>
    </row>
    <row r="311" spans="1:8" s="63" customFormat="1" ht="29.25" customHeight="1" x14ac:dyDescent="0.25">
      <c r="A311" s="63">
        <v>100015516</v>
      </c>
      <c r="B311" s="63" t="s">
        <v>10531</v>
      </c>
      <c r="C311" s="64" t="str">
        <f t="shared" si="9"/>
        <v>https://mall.industry.siemens.com/mall/es/co/Catalog/Product/3RU1116-1AB0</v>
      </c>
      <c r="D311" s="55" t="s">
        <v>13499</v>
      </c>
      <c r="E311" t="s">
        <v>16314</v>
      </c>
      <c r="F311" s="62" t="s">
        <v>10901</v>
      </c>
      <c r="G311" s="65" t="e">
        <f t="shared" si="8"/>
        <v>#VALUE!</v>
      </c>
      <c r="H311" s="63" t="s">
        <v>18674</v>
      </c>
    </row>
    <row r="312" spans="1:8" s="63" customFormat="1" ht="29.25" customHeight="1" x14ac:dyDescent="0.25">
      <c r="A312" s="63">
        <v>100015517</v>
      </c>
      <c r="B312" s="63" t="s">
        <v>10532</v>
      </c>
      <c r="C312" s="64" t="str">
        <f t="shared" si="9"/>
        <v>https://mall.industry.siemens.com/mall/es/co/Catalog/Product/3RU1116-1BB0</v>
      </c>
      <c r="D312" s="55" t="s">
        <v>13500</v>
      </c>
      <c r="E312" t="s">
        <v>16315</v>
      </c>
      <c r="F312" s="62" t="s">
        <v>10901</v>
      </c>
      <c r="G312" s="65" t="e">
        <f t="shared" si="8"/>
        <v>#VALUE!</v>
      </c>
      <c r="H312" s="63" t="s">
        <v>18674</v>
      </c>
    </row>
    <row r="313" spans="1:8" s="63" customFormat="1" ht="29.25" customHeight="1" x14ac:dyDescent="0.25">
      <c r="A313" s="63">
        <v>100015518</v>
      </c>
      <c r="B313" s="63" t="s">
        <v>10533</v>
      </c>
      <c r="C313" s="64" t="str">
        <f t="shared" si="9"/>
        <v>https://mall.industry.siemens.com/mall/es/co/Catalog/Product/3RU1116-1CB0</v>
      </c>
      <c r="D313" s="55" t="s">
        <v>13501</v>
      </c>
      <c r="E313" t="s">
        <v>16316</v>
      </c>
      <c r="F313" s="62" t="s">
        <v>10901</v>
      </c>
      <c r="G313" s="65" t="e">
        <f t="shared" si="8"/>
        <v>#VALUE!</v>
      </c>
      <c r="H313" s="63" t="s">
        <v>18674</v>
      </c>
    </row>
    <row r="314" spans="1:8" s="63" customFormat="1" ht="29.25" customHeight="1" x14ac:dyDescent="0.25">
      <c r="A314" s="63">
        <v>100015519</v>
      </c>
      <c r="B314" s="63" t="s">
        <v>10534</v>
      </c>
      <c r="C314" s="64" t="str">
        <f t="shared" si="9"/>
        <v>https://mall.industry.siemens.com/mall/es/co/Catalog/Product/3RU1116-1DB0</v>
      </c>
      <c r="D314" s="55" t="s">
        <v>13502</v>
      </c>
      <c r="E314" t="s">
        <v>16317</v>
      </c>
      <c r="F314" s="62" t="s">
        <v>10901</v>
      </c>
      <c r="G314" s="65" t="e">
        <f t="shared" si="8"/>
        <v>#VALUE!</v>
      </c>
      <c r="H314" s="63" t="s">
        <v>18674</v>
      </c>
    </row>
    <row r="315" spans="1:8" s="63" customFormat="1" ht="29.25" customHeight="1" x14ac:dyDescent="0.25">
      <c r="A315" s="63">
        <v>100016071</v>
      </c>
      <c r="B315" s="63" t="s">
        <v>10535</v>
      </c>
      <c r="C315" s="64" t="str">
        <f t="shared" si="9"/>
        <v>https://mall.industry.siemens.com/mall/es/co/Catalog/Product/3RU1116-1EB0</v>
      </c>
      <c r="D315" s="55" t="s">
        <v>13503</v>
      </c>
      <c r="E315" t="s">
        <v>16318</v>
      </c>
      <c r="F315" s="62" t="s">
        <v>10901</v>
      </c>
      <c r="G315" s="65" t="e">
        <f t="shared" si="8"/>
        <v>#VALUE!</v>
      </c>
      <c r="H315" s="63" t="s">
        <v>18674</v>
      </c>
    </row>
    <row r="316" spans="1:8" s="63" customFormat="1" ht="29.25" customHeight="1" x14ac:dyDescent="0.25">
      <c r="A316" s="63">
        <v>100015521</v>
      </c>
      <c r="B316" s="63" t="s">
        <v>10536</v>
      </c>
      <c r="C316" s="64" t="str">
        <f t="shared" si="9"/>
        <v>https://mall.industry.siemens.com/mall/es/co/Catalog/Product/3RU1116-1FB0</v>
      </c>
      <c r="D316" s="55" t="s">
        <v>13504</v>
      </c>
      <c r="E316" t="s">
        <v>16319</v>
      </c>
      <c r="F316" s="62" t="s">
        <v>10901</v>
      </c>
      <c r="G316" s="65" t="e">
        <f t="shared" si="8"/>
        <v>#VALUE!</v>
      </c>
      <c r="H316" s="63" t="s">
        <v>18674</v>
      </c>
    </row>
    <row r="317" spans="1:8" s="63" customFormat="1" ht="29.25" customHeight="1" x14ac:dyDescent="0.25">
      <c r="A317" s="63">
        <v>100015522</v>
      </c>
      <c r="B317" s="63" t="s">
        <v>10537</v>
      </c>
      <c r="C317" s="64" t="str">
        <f t="shared" si="9"/>
        <v>https://mall.industry.siemens.com/mall/es/co/Catalog/Product/3RU1116-1GB0</v>
      </c>
      <c r="D317" s="55" t="s">
        <v>13505</v>
      </c>
      <c r="E317" t="s">
        <v>16320</v>
      </c>
      <c r="F317" s="62" t="s">
        <v>10901</v>
      </c>
      <c r="G317" s="65" t="e">
        <f t="shared" si="8"/>
        <v>#VALUE!</v>
      </c>
      <c r="H317" s="63" t="s">
        <v>18674</v>
      </c>
    </row>
    <row r="318" spans="1:8" s="63" customFormat="1" ht="29.25" customHeight="1" x14ac:dyDescent="0.25">
      <c r="A318" s="63">
        <v>100015528</v>
      </c>
      <c r="B318" s="63" t="s">
        <v>10538</v>
      </c>
      <c r="C318" s="64" t="str">
        <f t="shared" si="9"/>
        <v>https://mall.industry.siemens.com/mall/es/co/Catalog/Product/3RU1126-1CB0</v>
      </c>
      <c r="D318" s="55" t="s">
        <v>13506</v>
      </c>
      <c r="E318" t="s">
        <v>16321</v>
      </c>
      <c r="F318" s="62" t="s">
        <v>10901</v>
      </c>
      <c r="G318" s="65" t="e">
        <f t="shared" si="8"/>
        <v>#VALUE!</v>
      </c>
      <c r="H318" s="63" t="s">
        <v>18674</v>
      </c>
    </row>
    <row r="319" spans="1:8" s="63" customFormat="1" ht="29.25" customHeight="1" x14ac:dyDescent="0.25">
      <c r="A319" s="63">
        <v>100015530</v>
      </c>
      <c r="B319" s="63" t="s">
        <v>10539</v>
      </c>
      <c r="C319" s="64" t="str">
        <f t="shared" si="9"/>
        <v>https://mall.industry.siemens.com/mall/es/co/Catalog/Product/3RU1126-1DB0</v>
      </c>
      <c r="D319" s="55" t="s">
        <v>13507</v>
      </c>
      <c r="E319" t="s">
        <v>16322</v>
      </c>
      <c r="F319" s="62" t="s">
        <v>10901</v>
      </c>
      <c r="G319" s="65" t="e">
        <f t="shared" si="8"/>
        <v>#VALUE!</v>
      </c>
      <c r="H319" s="63" t="s">
        <v>18674</v>
      </c>
    </row>
    <row r="320" spans="1:8" s="63" customFormat="1" ht="29.25" customHeight="1" x14ac:dyDescent="0.25">
      <c r="A320" s="63">
        <v>100016072</v>
      </c>
      <c r="B320" s="63" t="s">
        <v>10540</v>
      </c>
      <c r="C320" s="64" t="str">
        <f t="shared" si="9"/>
        <v>https://mall.industry.siemens.com/mall/es/co/Catalog/Product/3RU1126-1EB0</v>
      </c>
      <c r="D320" s="55" t="s">
        <v>13508</v>
      </c>
      <c r="E320" t="s">
        <v>16323</v>
      </c>
      <c r="F320" s="62" t="s">
        <v>10901</v>
      </c>
      <c r="G320" s="65" t="e">
        <f t="shared" si="8"/>
        <v>#VALUE!</v>
      </c>
      <c r="H320" s="63" t="s">
        <v>18674</v>
      </c>
    </row>
    <row r="321" spans="1:8" s="63" customFormat="1" ht="29.25" customHeight="1" x14ac:dyDescent="0.25">
      <c r="A321" s="63">
        <v>100015285</v>
      </c>
      <c r="B321" s="63" t="s">
        <v>10541</v>
      </c>
      <c r="C321" s="64" t="str">
        <f t="shared" si="9"/>
        <v>https://mall.industry.siemens.com/mall/es/co/Catalog/Product/3RU1126-1FB0</v>
      </c>
      <c r="D321" s="55" t="s">
        <v>13509</v>
      </c>
      <c r="E321" t="s">
        <v>16324</v>
      </c>
      <c r="F321" s="62" t="s">
        <v>10901</v>
      </c>
      <c r="G321" s="65" t="e">
        <f t="shared" si="8"/>
        <v>#VALUE!</v>
      </c>
      <c r="H321" s="63" t="s">
        <v>18674</v>
      </c>
    </row>
    <row r="322" spans="1:8" s="63" customFormat="1" ht="29.25" customHeight="1" x14ac:dyDescent="0.25">
      <c r="A322" s="63">
        <v>100015287</v>
      </c>
      <c r="B322" s="63" t="s">
        <v>10542</v>
      </c>
      <c r="C322" s="64" t="str">
        <f t="shared" si="9"/>
        <v>https://mall.industry.siemens.com/mall/es/co/Catalog/Product/3RU1126-1GB0</v>
      </c>
      <c r="D322" s="55" t="s">
        <v>13510</v>
      </c>
      <c r="E322" t="s">
        <v>16325</v>
      </c>
      <c r="F322" s="62" t="s">
        <v>10901</v>
      </c>
      <c r="G322" s="65" t="e">
        <f t="shared" si="8"/>
        <v>#VALUE!</v>
      </c>
      <c r="H322" s="63" t="s">
        <v>18674</v>
      </c>
    </row>
    <row r="323" spans="1:8" s="63" customFormat="1" ht="29.25" customHeight="1" x14ac:dyDescent="0.25">
      <c r="A323" s="63">
        <v>100015289</v>
      </c>
      <c r="B323" s="63" t="s">
        <v>10543</v>
      </c>
      <c r="C323" s="64" t="str">
        <f t="shared" si="9"/>
        <v>https://mall.industry.siemens.com/mall/es/co/Catalog/Product/3RU1126-1HB0</v>
      </c>
      <c r="D323" s="55" t="s">
        <v>13511</v>
      </c>
      <c r="E323" t="s">
        <v>16326</v>
      </c>
      <c r="F323" s="62" t="s">
        <v>10901</v>
      </c>
      <c r="G323" s="65" t="e">
        <f t="shared" si="8"/>
        <v>#VALUE!</v>
      </c>
      <c r="H323" s="63" t="s">
        <v>18674</v>
      </c>
    </row>
    <row r="324" spans="1:8" s="63" customFormat="1" ht="29.25" customHeight="1" x14ac:dyDescent="0.25">
      <c r="A324" s="63">
        <v>100015291</v>
      </c>
      <c r="B324" s="63" t="s">
        <v>10544</v>
      </c>
      <c r="C324" s="64" t="str">
        <f t="shared" si="9"/>
        <v>https://mall.industry.siemens.com/mall/es/co/Catalog/Product/3RU1126-1JB0</v>
      </c>
      <c r="D324" s="55" t="s">
        <v>13512</v>
      </c>
      <c r="E324" t="s">
        <v>16327</v>
      </c>
      <c r="F324" s="62" t="s">
        <v>10901</v>
      </c>
      <c r="G324" s="65" t="e">
        <f t="shared" ref="G324:G387" si="10">F324*$Q$1</f>
        <v>#VALUE!</v>
      </c>
      <c r="H324" s="63" t="s">
        <v>18674</v>
      </c>
    </row>
    <row r="325" spans="1:8" s="63" customFormat="1" ht="29.25" customHeight="1" x14ac:dyDescent="0.25">
      <c r="A325" s="63">
        <v>100015293</v>
      </c>
      <c r="B325" s="63" t="s">
        <v>10545</v>
      </c>
      <c r="C325" s="64" t="str">
        <f t="shared" si="9"/>
        <v>https://mall.industry.siemens.com/mall/es/co/Catalog/Product/3RU1126-1KB0</v>
      </c>
      <c r="D325" s="55" t="s">
        <v>13513</v>
      </c>
      <c r="E325" t="s">
        <v>16328</v>
      </c>
      <c r="F325" s="62" t="s">
        <v>10901</v>
      </c>
      <c r="G325" s="65" t="e">
        <f t="shared" si="10"/>
        <v>#VALUE!</v>
      </c>
      <c r="H325" s="63" t="s">
        <v>18674</v>
      </c>
    </row>
    <row r="326" spans="1:8" s="63" customFormat="1" ht="29.25" customHeight="1" x14ac:dyDescent="0.25">
      <c r="A326" s="63">
        <v>100015295</v>
      </c>
      <c r="B326" s="63" t="s">
        <v>10546</v>
      </c>
      <c r="C326" s="64" t="str">
        <f t="shared" ref="C326:C389" si="11">_xlfn.CONCAT("https://mall.industry.siemens.com/mall/es/co/Catalog/Product/",B326,)</f>
        <v>https://mall.industry.siemens.com/mall/es/co/Catalog/Product/3RU1126-4AB0</v>
      </c>
      <c r="D326" s="55" t="s">
        <v>13514</v>
      </c>
      <c r="E326" t="s">
        <v>16329</v>
      </c>
      <c r="F326" s="62" t="s">
        <v>10901</v>
      </c>
      <c r="G326" s="65" t="e">
        <f t="shared" si="10"/>
        <v>#VALUE!</v>
      </c>
      <c r="H326" s="63" t="s">
        <v>18674</v>
      </c>
    </row>
    <row r="327" spans="1:8" s="63" customFormat="1" ht="29.25" customHeight="1" x14ac:dyDescent="0.25">
      <c r="A327" s="63">
        <v>100015297</v>
      </c>
      <c r="B327" s="63" t="s">
        <v>10547</v>
      </c>
      <c r="C327" s="64" t="str">
        <f t="shared" si="11"/>
        <v>https://mall.industry.siemens.com/mall/es/co/Catalog/Product/3RU1126-4BB0</v>
      </c>
      <c r="D327" s="55" t="s">
        <v>13515</v>
      </c>
      <c r="E327" t="s">
        <v>16330</v>
      </c>
      <c r="F327" s="62" t="s">
        <v>10901</v>
      </c>
      <c r="G327" s="65" t="e">
        <f t="shared" si="10"/>
        <v>#VALUE!</v>
      </c>
      <c r="H327" s="63" t="s">
        <v>18674</v>
      </c>
    </row>
    <row r="328" spans="1:8" s="63" customFormat="1" ht="29.25" customHeight="1" x14ac:dyDescent="0.25">
      <c r="A328" s="63">
        <v>100015301</v>
      </c>
      <c r="B328" s="63" t="s">
        <v>10548</v>
      </c>
      <c r="C328" s="64" t="str">
        <f t="shared" si="11"/>
        <v>https://mall.industry.siemens.com/mall/es/co/Catalog/Product/3RU1126-4DB0</v>
      </c>
      <c r="D328" s="55" t="s">
        <v>13516</v>
      </c>
      <c r="E328" t="s">
        <v>16331</v>
      </c>
      <c r="F328" s="62" t="s">
        <v>10901</v>
      </c>
      <c r="G328" s="65" t="e">
        <f t="shared" si="10"/>
        <v>#VALUE!</v>
      </c>
      <c r="H328" s="63" t="s">
        <v>18674</v>
      </c>
    </row>
    <row r="329" spans="1:8" s="63" customFormat="1" ht="29.25" customHeight="1" x14ac:dyDescent="0.25">
      <c r="A329" s="63">
        <v>100015311</v>
      </c>
      <c r="B329" s="63" t="s">
        <v>10549</v>
      </c>
      <c r="C329" s="64" t="str">
        <f t="shared" si="11"/>
        <v>https://mall.industry.siemens.com/mall/es/co/Catalog/Product/3RU1136-4DB0</v>
      </c>
      <c r="D329" s="55" t="s">
        <v>13517</v>
      </c>
      <c r="E329" t="s">
        <v>16332</v>
      </c>
      <c r="F329" s="62" t="s">
        <v>10901</v>
      </c>
      <c r="G329" s="65" t="e">
        <f t="shared" si="10"/>
        <v>#VALUE!</v>
      </c>
      <c r="H329" s="63" t="s">
        <v>18674</v>
      </c>
    </row>
    <row r="330" spans="1:8" s="63" customFormat="1" ht="29.25" customHeight="1" x14ac:dyDescent="0.25">
      <c r="A330" s="63">
        <v>100015313</v>
      </c>
      <c r="B330" s="63" t="s">
        <v>10550</v>
      </c>
      <c r="C330" s="64" t="str">
        <f t="shared" si="11"/>
        <v>https://mall.industry.siemens.com/mall/es/co/Catalog/Product/3RU1136-4EB0</v>
      </c>
      <c r="D330" s="55" t="s">
        <v>13518</v>
      </c>
      <c r="E330" t="s">
        <v>16333</v>
      </c>
      <c r="F330" s="62" t="s">
        <v>10901</v>
      </c>
      <c r="G330" s="65" t="e">
        <f t="shared" si="10"/>
        <v>#VALUE!</v>
      </c>
      <c r="H330" s="63" t="s">
        <v>18674</v>
      </c>
    </row>
    <row r="331" spans="1:8" s="63" customFormat="1" ht="29.25" customHeight="1" x14ac:dyDescent="0.25">
      <c r="A331" s="63">
        <v>100015315</v>
      </c>
      <c r="B331" s="63" t="s">
        <v>10551</v>
      </c>
      <c r="C331" s="64" t="str">
        <f t="shared" si="11"/>
        <v>https://mall.industry.siemens.com/mall/es/co/Catalog/Product/3RU1136-4FB0</v>
      </c>
      <c r="D331" s="55" t="s">
        <v>13519</v>
      </c>
      <c r="E331" t="s">
        <v>16334</v>
      </c>
      <c r="F331" s="62" t="s">
        <v>10901</v>
      </c>
      <c r="G331" s="65" t="e">
        <f t="shared" si="10"/>
        <v>#VALUE!</v>
      </c>
      <c r="H331" s="63" t="s">
        <v>18674</v>
      </c>
    </row>
    <row r="332" spans="1:8" s="63" customFormat="1" ht="29.25" customHeight="1" x14ac:dyDescent="0.25">
      <c r="A332" s="63">
        <v>100015318</v>
      </c>
      <c r="B332" s="63" t="s">
        <v>10552</v>
      </c>
      <c r="C332" s="64" t="str">
        <f t="shared" si="11"/>
        <v>https://mall.industry.siemens.com/mall/es/co/Catalog/Product/3RU1136-4HB0</v>
      </c>
      <c r="D332" s="55" t="s">
        <v>13520</v>
      </c>
      <c r="E332" t="s">
        <v>16335</v>
      </c>
      <c r="F332" s="62" t="s">
        <v>10901</v>
      </c>
      <c r="G332" s="65" t="e">
        <f t="shared" si="10"/>
        <v>#VALUE!</v>
      </c>
      <c r="H332" s="63" t="s">
        <v>18674</v>
      </c>
    </row>
    <row r="333" spans="1:8" s="63" customFormat="1" ht="29.25" customHeight="1" x14ac:dyDescent="0.25">
      <c r="A333" s="63">
        <v>100016451</v>
      </c>
      <c r="B333" s="63" t="s">
        <v>10553</v>
      </c>
      <c r="C333" s="64" t="str">
        <f t="shared" si="11"/>
        <v>https://mall.industry.siemens.com/mall/es/co/Catalog/Product/3RB2046-1EB0</v>
      </c>
      <c r="D333" s="55" t="s">
        <v>13521</v>
      </c>
      <c r="E333" t="s">
        <v>16336</v>
      </c>
      <c r="F333" s="62" t="s">
        <v>10901</v>
      </c>
      <c r="G333" s="65" t="e">
        <f t="shared" si="10"/>
        <v>#VALUE!</v>
      </c>
      <c r="H333" s="63" t="s">
        <v>18674</v>
      </c>
    </row>
    <row r="334" spans="1:8" s="63" customFormat="1" ht="29.25" customHeight="1" x14ac:dyDescent="0.25">
      <c r="A334" s="63">
        <v>100016443</v>
      </c>
      <c r="B334" s="63" t="s">
        <v>10554</v>
      </c>
      <c r="C334" s="64" t="str">
        <f t="shared" si="11"/>
        <v>https://mall.industry.siemens.com/mall/es/co/Catalog/Product/3RB2016-1RB0</v>
      </c>
      <c r="D334" s="55" t="s">
        <v>13522</v>
      </c>
      <c r="E334" t="s">
        <v>16337</v>
      </c>
      <c r="F334" s="62" t="s">
        <v>10901</v>
      </c>
      <c r="G334" s="65" t="e">
        <f t="shared" si="10"/>
        <v>#VALUE!</v>
      </c>
      <c r="H334" s="63" t="s">
        <v>18674</v>
      </c>
    </row>
    <row r="335" spans="1:8" s="63" customFormat="1" ht="29.25" customHeight="1" x14ac:dyDescent="0.25">
      <c r="A335" s="63">
        <v>100016442</v>
      </c>
      <c r="B335" s="63" t="s">
        <v>10555</v>
      </c>
      <c r="C335" s="64" t="str">
        <f t="shared" si="11"/>
        <v>https://mall.industry.siemens.com/mall/es/co/Catalog/Product/3RB2016-1NB0</v>
      </c>
      <c r="D335" s="55" t="s">
        <v>13523</v>
      </c>
      <c r="E335" t="s">
        <v>16338</v>
      </c>
      <c r="F335" s="62" t="s">
        <v>10901</v>
      </c>
      <c r="G335" s="65" t="e">
        <f t="shared" si="10"/>
        <v>#VALUE!</v>
      </c>
      <c r="H335" s="63" t="s">
        <v>18674</v>
      </c>
    </row>
    <row r="336" spans="1:8" s="63" customFormat="1" ht="29.25" customHeight="1" x14ac:dyDescent="0.25">
      <c r="A336" s="63">
        <v>100016447</v>
      </c>
      <c r="B336" s="63" t="s">
        <v>10556</v>
      </c>
      <c r="C336" s="64" t="str">
        <f t="shared" si="11"/>
        <v>https://mall.industry.siemens.com/mall/es/co/Catalog/Product/3RB2016-1PB0</v>
      </c>
      <c r="D336" s="55" t="s">
        <v>13524</v>
      </c>
      <c r="E336" t="s">
        <v>16339</v>
      </c>
      <c r="F336" s="62" t="s">
        <v>10901</v>
      </c>
      <c r="G336" s="65" t="e">
        <f t="shared" si="10"/>
        <v>#VALUE!</v>
      </c>
      <c r="H336" s="63" t="s">
        <v>18674</v>
      </c>
    </row>
    <row r="337" spans="1:8" s="63" customFormat="1" ht="29.25" customHeight="1" x14ac:dyDescent="0.25">
      <c r="A337" s="63">
        <v>100016449</v>
      </c>
      <c r="B337" s="63" t="s">
        <v>10557</v>
      </c>
      <c r="C337" s="64" t="str">
        <f t="shared" si="11"/>
        <v>https://mall.industry.siemens.com/mall/es/co/Catalog/Product/3RB2026-1SB0</v>
      </c>
      <c r="D337" s="55" t="s">
        <v>13525</v>
      </c>
      <c r="E337" t="s">
        <v>16340</v>
      </c>
      <c r="F337" s="62" t="s">
        <v>10901</v>
      </c>
      <c r="G337" s="65" t="e">
        <f t="shared" si="10"/>
        <v>#VALUE!</v>
      </c>
      <c r="H337" s="63" t="s">
        <v>18674</v>
      </c>
    </row>
    <row r="338" spans="1:8" s="63" customFormat="1" ht="29.25" customHeight="1" x14ac:dyDescent="0.25">
      <c r="A338" s="63">
        <v>100016445</v>
      </c>
      <c r="B338" s="63" t="s">
        <v>10558</v>
      </c>
      <c r="C338" s="64" t="str">
        <f t="shared" si="11"/>
        <v>https://mall.industry.siemens.com/mall/es/co/Catalog/Product/3RB2026-1QB0</v>
      </c>
      <c r="D338" s="55" t="s">
        <v>13526</v>
      </c>
      <c r="E338" t="s">
        <v>16341</v>
      </c>
      <c r="F338" s="62" t="s">
        <v>10901</v>
      </c>
      <c r="G338" s="65" t="e">
        <f t="shared" si="10"/>
        <v>#VALUE!</v>
      </c>
      <c r="H338" s="63" t="s">
        <v>18674</v>
      </c>
    </row>
    <row r="339" spans="1:8" s="63" customFormat="1" ht="29.25" customHeight="1" x14ac:dyDescent="0.25">
      <c r="A339" s="63">
        <v>100016450</v>
      </c>
      <c r="B339" s="63" t="s">
        <v>10559</v>
      </c>
      <c r="C339" s="64" t="str">
        <f t="shared" si="11"/>
        <v>https://mall.industry.siemens.com/mall/es/co/Catalog/Product/3RB2036-1UB0</v>
      </c>
      <c r="D339" s="55" t="s">
        <v>13527</v>
      </c>
      <c r="E339" t="s">
        <v>16342</v>
      </c>
      <c r="F339" s="62" t="s">
        <v>10901</v>
      </c>
      <c r="G339" s="65" t="e">
        <f t="shared" si="10"/>
        <v>#VALUE!</v>
      </c>
      <c r="H339" s="63" t="s">
        <v>18674</v>
      </c>
    </row>
    <row r="340" spans="1:8" s="63" customFormat="1" ht="29.25" customHeight="1" x14ac:dyDescent="0.25">
      <c r="A340" s="63">
        <v>100016451</v>
      </c>
      <c r="B340" s="63" t="s">
        <v>10553</v>
      </c>
      <c r="C340" s="64" t="str">
        <f t="shared" si="11"/>
        <v>https://mall.industry.siemens.com/mall/es/co/Catalog/Product/3RB2046-1EB0</v>
      </c>
      <c r="D340" s="55" t="s">
        <v>13521</v>
      </c>
      <c r="E340" t="s">
        <v>16336</v>
      </c>
      <c r="F340" s="62" t="s">
        <v>10901</v>
      </c>
      <c r="G340" s="65" t="e">
        <f t="shared" si="10"/>
        <v>#VALUE!</v>
      </c>
      <c r="H340" s="63" t="s">
        <v>18674</v>
      </c>
    </row>
    <row r="341" spans="1:8" s="63" customFormat="1" ht="29.25" customHeight="1" x14ac:dyDescent="0.25">
      <c r="A341" s="63">
        <v>100016441</v>
      </c>
      <c r="B341" s="63" t="s">
        <v>10560</v>
      </c>
      <c r="C341" s="64" t="str">
        <f t="shared" si="11"/>
        <v>https://mall.industry.siemens.com/mall/es/co/Catalog/Product/3RB2036-1UW1</v>
      </c>
      <c r="D341" s="55" t="s">
        <v>13528</v>
      </c>
      <c r="E341" t="s">
        <v>16343</v>
      </c>
      <c r="F341" s="62" t="s">
        <v>10901</v>
      </c>
      <c r="G341" s="65" t="e">
        <f t="shared" si="10"/>
        <v>#VALUE!</v>
      </c>
      <c r="H341" s="63" t="s">
        <v>18674</v>
      </c>
    </row>
    <row r="342" spans="1:8" s="63" customFormat="1" ht="29.25" customHeight="1" x14ac:dyDescent="0.25">
      <c r="A342" s="63">
        <v>100016438</v>
      </c>
      <c r="B342" s="63" t="s">
        <v>10561</v>
      </c>
      <c r="C342" s="64" t="str">
        <f t="shared" si="11"/>
        <v>https://mall.industry.siemens.com/mall/es/co/Catalog/Product/3RB2046-1EW1</v>
      </c>
      <c r="D342" s="55" t="s">
        <v>13529</v>
      </c>
      <c r="E342" t="s">
        <v>16344</v>
      </c>
      <c r="F342" s="62" t="s">
        <v>10901</v>
      </c>
      <c r="G342" s="65" t="e">
        <f t="shared" si="10"/>
        <v>#VALUE!</v>
      </c>
      <c r="H342" s="63" t="s">
        <v>18674</v>
      </c>
    </row>
    <row r="343" spans="1:8" s="63" customFormat="1" ht="29.25" customHeight="1" x14ac:dyDescent="0.25">
      <c r="A343" s="63">
        <v>100374743</v>
      </c>
      <c r="B343" s="63" t="s">
        <v>10562</v>
      </c>
      <c r="C343" s="64" t="str">
        <f t="shared" si="11"/>
        <v>https://mall.industry.siemens.com/mall/es/co/Catalog/Product/3RB2113-4RB0</v>
      </c>
      <c r="D343" s="55" t="s">
        <v>13530</v>
      </c>
      <c r="E343" t="s">
        <v>16345</v>
      </c>
      <c r="F343" s="62" t="s">
        <v>10901</v>
      </c>
      <c r="G343" s="65" t="e">
        <f t="shared" si="10"/>
        <v>#VALUE!</v>
      </c>
      <c r="H343" s="63" t="s">
        <v>18674</v>
      </c>
    </row>
    <row r="344" spans="1:8" s="63" customFormat="1" ht="29.25" customHeight="1" x14ac:dyDescent="0.25">
      <c r="A344" s="63">
        <v>100260503</v>
      </c>
      <c r="B344" s="63" t="s">
        <v>10563</v>
      </c>
      <c r="C344" s="64" t="str">
        <f t="shared" si="11"/>
        <v>https://mall.industry.siemens.com/mall/es/co/Catalog/Product/3RB2113-4NB0</v>
      </c>
      <c r="D344" s="55" t="s">
        <v>13531</v>
      </c>
      <c r="E344" t="s">
        <v>16346</v>
      </c>
      <c r="F344" s="62" t="s">
        <v>10901</v>
      </c>
      <c r="G344" s="65" t="e">
        <f t="shared" si="10"/>
        <v>#VALUE!</v>
      </c>
      <c r="H344" s="63" t="s">
        <v>18674</v>
      </c>
    </row>
    <row r="345" spans="1:8" s="63" customFormat="1" ht="29.25" customHeight="1" x14ac:dyDescent="0.25">
      <c r="A345" s="63">
        <v>100260504</v>
      </c>
      <c r="B345" s="63" t="s">
        <v>10564</v>
      </c>
      <c r="C345" s="64" t="str">
        <f t="shared" si="11"/>
        <v>https://mall.industry.siemens.com/mall/es/co/Catalog/Product/3RB2113-4PB0</v>
      </c>
      <c r="D345" s="55" t="s">
        <v>13532</v>
      </c>
      <c r="E345" t="s">
        <v>16347</v>
      </c>
      <c r="F345" s="62" t="s">
        <v>10901</v>
      </c>
      <c r="G345" s="65" t="e">
        <f t="shared" si="10"/>
        <v>#VALUE!</v>
      </c>
      <c r="H345" s="63" t="s">
        <v>18674</v>
      </c>
    </row>
    <row r="346" spans="1:8" s="63" customFormat="1" ht="29.25" customHeight="1" x14ac:dyDescent="0.25">
      <c r="A346" s="63">
        <v>100075033</v>
      </c>
      <c r="B346" s="63" t="s">
        <v>10565</v>
      </c>
      <c r="C346" s="64" t="str">
        <f t="shared" si="11"/>
        <v>https://mall.industry.siemens.com/mall/es/co/Catalog/Product/3RB2123-4SB0</v>
      </c>
      <c r="D346" s="55" t="s">
        <v>13533</v>
      </c>
      <c r="E346" t="s">
        <v>16348</v>
      </c>
      <c r="F346" s="62" t="s">
        <v>10901</v>
      </c>
      <c r="G346" s="65" t="e">
        <f t="shared" si="10"/>
        <v>#VALUE!</v>
      </c>
      <c r="H346" s="63" t="s">
        <v>18674</v>
      </c>
    </row>
    <row r="347" spans="1:8" s="63" customFormat="1" ht="29.25" customHeight="1" x14ac:dyDescent="0.25">
      <c r="A347" s="63">
        <v>100016436</v>
      </c>
      <c r="B347" s="63" t="s">
        <v>10566</v>
      </c>
      <c r="C347" s="64" t="str">
        <f t="shared" si="11"/>
        <v>https://mall.industry.siemens.com/mall/es/co/Catalog/Product/3RB2123-4QB0</v>
      </c>
      <c r="D347" s="55" t="s">
        <v>13534</v>
      </c>
      <c r="E347" t="s">
        <v>16349</v>
      </c>
      <c r="F347" s="62" t="s">
        <v>10901</v>
      </c>
      <c r="G347" s="65" t="e">
        <f t="shared" si="10"/>
        <v>#VALUE!</v>
      </c>
      <c r="H347" s="63" t="s">
        <v>18674</v>
      </c>
    </row>
    <row r="348" spans="1:8" s="63" customFormat="1" ht="29.25" customHeight="1" x14ac:dyDescent="0.25">
      <c r="A348" s="63">
        <v>100036016</v>
      </c>
      <c r="B348" s="63" t="s">
        <v>10567</v>
      </c>
      <c r="C348" s="64" t="str">
        <f t="shared" si="11"/>
        <v>https://mall.industry.siemens.com/mall/es/co/Catalog/Product/3RB2133-4UB0</v>
      </c>
      <c r="D348" s="55" t="s">
        <v>13535</v>
      </c>
      <c r="E348" t="s">
        <v>16350</v>
      </c>
      <c r="F348" s="62" t="s">
        <v>10901</v>
      </c>
      <c r="G348" s="65" t="e">
        <f t="shared" si="10"/>
        <v>#VALUE!</v>
      </c>
      <c r="H348" s="63" t="s">
        <v>18674</v>
      </c>
    </row>
    <row r="349" spans="1:8" s="63" customFormat="1" ht="29.25" customHeight="1" x14ac:dyDescent="0.25">
      <c r="A349" s="63">
        <v>100016429</v>
      </c>
      <c r="B349" s="63" t="s">
        <v>10568</v>
      </c>
      <c r="C349" s="64" t="str">
        <f t="shared" si="11"/>
        <v>https://mall.industry.siemens.com/mall/es/co/Catalog/Product/3RB2143-4EB0</v>
      </c>
      <c r="D349" s="55" t="s">
        <v>13536</v>
      </c>
      <c r="E349" t="s">
        <v>16351</v>
      </c>
      <c r="F349" s="62" t="s">
        <v>10901</v>
      </c>
      <c r="G349" s="65" t="e">
        <f t="shared" si="10"/>
        <v>#VALUE!</v>
      </c>
      <c r="H349" s="63" t="s">
        <v>18674</v>
      </c>
    </row>
    <row r="350" spans="1:8" s="63" customFormat="1" ht="29.25" customHeight="1" x14ac:dyDescent="0.25">
      <c r="A350" s="63">
        <v>100176230</v>
      </c>
      <c r="B350" s="63" t="s">
        <v>10569</v>
      </c>
      <c r="C350" s="64" t="str">
        <f t="shared" si="11"/>
        <v>https://mall.industry.siemens.com/mall/es/co/Catalog/Product/3RV2011-0JA10</v>
      </c>
      <c r="D350" s="55" t="s">
        <v>13537</v>
      </c>
      <c r="E350" t="s">
        <v>16352</v>
      </c>
      <c r="F350" s="62">
        <v>72</v>
      </c>
      <c r="G350" s="65">
        <f t="shared" si="10"/>
        <v>288000</v>
      </c>
      <c r="H350" s="63" t="s">
        <v>18674</v>
      </c>
    </row>
    <row r="351" spans="1:8" s="63" customFormat="1" ht="29.25" customHeight="1" x14ac:dyDescent="0.25">
      <c r="A351" s="63">
        <v>100176232</v>
      </c>
      <c r="B351" s="63" t="s">
        <v>10570</v>
      </c>
      <c r="C351" s="64" t="str">
        <f t="shared" si="11"/>
        <v>https://mall.industry.siemens.com/mall/es/co/Catalog/Product/3RV2011-1AA10</v>
      </c>
      <c r="D351" s="55" t="s">
        <v>13538</v>
      </c>
      <c r="E351" t="s">
        <v>16353</v>
      </c>
      <c r="F351" s="62">
        <v>72</v>
      </c>
      <c r="G351" s="65">
        <f t="shared" si="10"/>
        <v>288000</v>
      </c>
      <c r="H351" s="63" t="s">
        <v>18674</v>
      </c>
    </row>
    <row r="352" spans="1:8" s="63" customFormat="1" ht="29.25" customHeight="1" x14ac:dyDescent="0.25">
      <c r="A352" s="63">
        <v>100176234</v>
      </c>
      <c r="B352" s="63" t="s">
        <v>10571</v>
      </c>
      <c r="C352" s="64" t="str">
        <f t="shared" si="11"/>
        <v>https://mall.industry.siemens.com/mall/es/co/Catalog/Product/3RV2011-1BA10</v>
      </c>
      <c r="D352" s="55" t="s">
        <v>13539</v>
      </c>
      <c r="E352" t="s">
        <v>16354</v>
      </c>
      <c r="F352" s="62">
        <v>72</v>
      </c>
      <c r="G352" s="65">
        <f t="shared" si="10"/>
        <v>288000</v>
      </c>
      <c r="H352" s="63" t="s">
        <v>18674</v>
      </c>
    </row>
    <row r="353" spans="1:8" s="63" customFormat="1" ht="29.25" customHeight="1" x14ac:dyDescent="0.25">
      <c r="A353" s="63">
        <v>100176236</v>
      </c>
      <c r="B353" s="63" t="s">
        <v>10572</v>
      </c>
      <c r="C353" s="64" t="str">
        <f t="shared" si="11"/>
        <v>https://mall.industry.siemens.com/mall/es/co/Catalog/Product/3RV2011-1CA10</v>
      </c>
      <c r="D353" s="55" t="s">
        <v>13540</v>
      </c>
      <c r="E353" t="s">
        <v>16355</v>
      </c>
      <c r="F353" s="62">
        <v>72</v>
      </c>
      <c r="G353" s="65">
        <f t="shared" si="10"/>
        <v>288000</v>
      </c>
      <c r="H353" s="63" t="s">
        <v>18674</v>
      </c>
    </row>
    <row r="354" spans="1:8" s="63" customFormat="1" ht="29.25" customHeight="1" x14ac:dyDescent="0.25">
      <c r="A354" s="63">
        <v>100176238</v>
      </c>
      <c r="B354" s="63" t="s">
        <v>10573</v>
      </c>
      <c r="C354" s="64" t="str">
        <f t="shared" si="11"/>
        <v>https://mall.industry.siemens.com/mall/es/co/Catalog/Product/3RV2011-1DA10</v>
      </c>
      <c r="D354" s="55" t="s">
        <v>13541</v>
      </c>
      <c r="E354" t="s">
        <v>16356</v>
      </c>
      <c r="F354" s="62">
        <v>72</v>
      </c>
      <c r="G354" s="65">
        <f t="shared" si="10"/>
        <v>288000</v>
      </c>
      <c r="H354" s="63" t="s">
        <v>18674</v>
      </c>
    </row>
    <row r="355" spans="1:8" s="63" customFormat="1" ht="29.25" customHeight="1" x14ac:dyDescent="0.25">
      <c r="A355" s="63">
        <v>100176240</v>
      </c>
      <c r="B355" s="63" t="s">
        <v>10574</v>
      </c>
      <c r="C355" s="64" t="str">
        <f t="shared" si="11"/>
        <v>https://mall.industry.siemens.com/mall/es/co/Catalog/Product/3RV2011-1EA10</v>
      </c>
      <c r="D355" s="55" t="s">
        <v>13542</v>
      </c>
      <c r="E355" t="s">
        <v>16357</v>
      </c>
      <c r="F355" s="62">
        <v>72</v>
      </c>
      <c r="G355" s="65">
        <f t="shared" si="10"/>
        <v>288000</v>
      </c>
      <c r="H355" s="63" t="s">
        <v>18674</v>
      </c>
    </row>
    <row r="356" spans="1:8" s="63" customFormat="1" ht="29.25" customHeight="1" x14ac:dyDescent="0.25">
      <c r="A356" s="63">
        <v>100199318</v>
      </c>
      <c r="B356" s="63" t="s">
        <v>10575</v>
      </c>
      <c r="C356" s="64" t="str">
        <f t="shared" si="11"/>
        <v>https://mall.industry.siemens.com/mall/es/co/Catalog/Product/3RV2011-1FA10</v>
      </c>
      <c r="D356" s="55" t="s">
        <v>13543</v>
      </c>
      <c r="E356" t="s">
        <v>16358</v>
      </c>
      <c r="F356" s="62">
        <v>72</v>
      </c>
      <c r="G356" s="65">
        <f t="shared" si="10"/>
        <v>288000</v>
      </c>
      <c r="H356" s="63" t="s">
        <v>18674</v>
      </c>
    </row>
    <row r="357" spans="1:8" s="63" customFormat="1" ht="29.25" customHeight="1" x14ac:dyDescent="0.25">
      <c r="A357" s="63">
        <v>100176244</v>
      </c>
      <c r="B357" s="63" t="s">
        <v>10576</v>
      </c>
      <c r="C357" s="64" t="str">
        <f t="shared" si="11"/>
        <v>https://mall.industry.siemens.com/mall/es/co/Catalog/Product/3RV2011-1GA10</v>
      </c>
      <c r="D357" s="55" t="s">
        <v>13544</v>
      </c>
      <c r="E357" t="s">
        <v>16359</v>
      </c>
      <c r="F357" s="62">
        <v>72</v>
      </c>
      <c r="G357" s="65">
        <f t="shared" si="10"/>
        <v>288000</v>
      </c>
      <c r="H357" s="63" t="s">
        <v>18674</v>
      </c>
    </row>
    <row r="358" spans="1:8" s="63" customFormat="1" ht="29.25" customHeight="1" x14ac:dyDescent="0.25">
      <c r="A358" s="63">
        <v>100176246</v>
      </c>
      <c r="B358" s="63" t="s">
        <v>10577</v>
      </c>
      <c r="C358" s="64" t="str">
        <f t="shared" si="11"/>
        <v>https://mall.industry.siemens.com/mall/es/co/Catalog/Product/3RV2011-1HA10</v>
      </c>
      <c r="D358" s="55" t="s">
        <v>13545</v>
      </c>
      <c r="E358" t="s">
        <v>16360</v>
      </c>
      <c r="F358" s="62">
        <v>72</v>
      </c>
      <c r="G358" s="65">
        <f t="shared" si="10"/>
        <v>288000</v>
      </c>
      <c r="H358" s="63" t="s">
        <v>18674</v>
      </c>
    </row>
    <row r="359" spans="1:8" s="63" customFormat="1" ht="29.25" customHeight="1" x14ac:dyDescent="0.25">
      <c r="A359" s="63">
        <v>100176248</v>
      </c>
      <c r="B359" s="63" t="s">
        <v>10578</v>
      </c>
      <c r="C359" s="64" t="str">
        <f t="shared" si="11"/>
        <v>https://mall.industry.siemens.com/mall/es/co/Catalog/Product/3RV2011-1JA10</v>
      </c>
      <c r="D359" s="55" t="s">
        <v>13546</v>
      </c>
      <c r="E359" t="s">
        <v>16361</v>
      </c>
      <c r="F359" s="62">
        <v>91</v>
      </c>
      <c r="G359" s="65">
        <f t="shared" si="10"/>
        <v>364000</v>
      </c>
      <c r="H359" s="63" t="s">
        <v>18674</v>
      </c>
    </row>
    <row r="360" spans="1:8" s="63" customFormat="1" ht="29.25" customHeight="1" x14ac:dyDescent="0.25">
      <c r="A360" s="63">
        <v>100176250</v>
      </c>
      <c r="B360" s="63" t="s">
        <v>10579</v>
      </c>
      <c r="C360" s="64" t="str">
        <f t="shared" si="11"/>
        <v>https://mall.industry.siemens.com/mall/es/co/Catalog/Product/3RV2011-1KA10</v>
      </c>
      <c r="D360" s="55" t="s">
        <v>13547</v>
      </c>
      <c r="E360" t="s">
        <v>16362</v>
      </c>
      <c r="F360" s="62">
        <v>91</v>
      </c>
      <c r="G360" s="65">
        <f t="shared" si="10"/>
        <v>364000</v>
      </c>
      <c r="H360" s="63" t="s">
        <v>18674</v>
      </c>
    </row>
    <row r="361" spans="1:8" s="63" customFormat="1" ht="29.25" customHeight="1" x14ac:dyDescent="0.25">
      <c r="A361" s="63">
        <v>100176252</v>
      </c>
      <c r="B361" s="63" t="s">
        <v>10580</v>
      </c>
      <c r="C361" s="64" t="str">
        <f t="shared" si="11"/>
        <v>https://mall.industry.siemens.com/mall/es/co/Catalog/Product/3RV2011-4AA10</v>
      </c>
      <c r="D361" s="55" t="s">
        <v>13548</v>
      </c>
      <c r="E361" t="s">
        <v>16363</v>
      </c>
      <c r="F361" s="62">
        <v>91</v>
      </c>
      <c r="G361" s="65">
        <f t="shared" si="10"/>
        <v>364000</v>
      </c>
      <c r="H361" s="63" t="s">
        <v>18674</v>
      </c>
    </row>
    <row r="362" spans="1:8" s="63" customFormat="1" ht="29.25" customHeight="1" x14ac:dyDescent="0.25">
      <c r="A362" s="63">
        <v>100360995</v>
      </c>
      <c r="B362" s="63" t="s">
        <v>10581</v>
      </c>
      <c r="C362" s="64" t="str">
        <f t="shared" si="11"/>
        <v>https://mall.industry.siemens.com/mall/es/co/Catalog/Product/3RV2021-0JA10</v>
      </c>
      <c r="D362" s="55" t="s">
        <v>13549</v>
      </c>
      <c r="E362" t="s">
        <v>16364</v>
      </c>
      <c r="F362" s="62">
        <v>72</v>
      </c>
      <c r="G362" s="65">
        <f t="shared" si="10"/>
        <v>288000</v>
      </c>
      <c r="H362" s="63" t="s">
        <v>18674</v>
      </c>
    </row>
    <row r="363" spans="1:8" s="63" customFormat="1" ht="29.25" customHeight="1" x14ac:dyDescent="0.25">
      <c r="A363" s="63">
        <v>100365551</v>
      </c>
      <c r="B363" s="63" t="s">
        <v>10582</v>
      </c>
      <c r="C363" s="64" t="str">
        <f t="shared" si="11"/>
        <v>https://mall.industry.siemens.com/mall/es/co/Catalog/Product/3RV2021-1AA10</v>
      </c>
      <c r="D363" s="55" t="s">
        <v>13550</v>
      </c>
      <c r="E363" t="s">
        <v>16365</v>
      </c>
      <c r="F363" s="62">
        <v>72</v>
      </c>
      <c r="G363" s="65">
        <f t="shared" si="10"/>
        <v>288000</v>
      </c>
      <c r="H363" s="63" t="s">
        <v>18674</v>
      </c>
    </row>
    <row r="364" spans="1:8" s="63" customFormat="1" ht="29.25" customHeight="1" x14ac:dyDescent="0.25">
      <c r="A364" s="63">
        <v>100352580</v>
      </c>
      <c r="B364" s="63" t="s">
        <v>10583</v>
      </c>
      <c r="C364" s="64" t="str">
        <f t="shared" si="11"/>
        <v>https://mall.industry.siemens.com/mall/es/co/Catalog/Product/3RV2021-1BA10</v>
      </c>
      <c r="D364" s="55" t="s">
        <v>13551</v>
      </c>
      <c r="E364" t="s">
        <v>16366</v>
      </c>
      <c r="F364" s="62">
        <v>72</v>
      </c>
      <c r="G364" s="65">
        <f t="shared" si="10"/>
        <v>288000</v>
      </c>
      <c r="H364" s="63" t="s">
        <v>18674</v>
      </c>
    </row>
    <row r="365" spans="1:8" s="63" customFormat="1" ht="29.25" customHeight="1" x14ac:dyDescent="0.25">
      <c r="A365" s="63">
        <v>100260683</v>
      </c>
      <c r="B365" s="63" t="s">
        <v>10584</v>
      </c>
      <c r="C365" s="64" t="str">
        <f t="shared" si="11"/>
        <v>https://mall.industry.siemens.com/mall/es/co/Catalog/Product/3RV2021-1CA10</v>
      </c>
      <c r="D365" s="55" t="s">
        <v>13552</v>
      </c>
      <c r="E365" t="s">
        <v>16367</v>
      </c>
      <c r="F365" s="62">
        <v>72</v>
      </c>
      <c r="G365" s="65">
        <f t="shared" si="10"/>
        <v>288000</v>
      </c>
      <c r="H365" s="63" t="s">
        <v>18674</v>
      </c>
    </row>
    <row r="366" spans="1:8" s="63" customFormat="1" ht="29.25" customHeight="1" x14ac:dyDescent="0.25">
      <c r="A366" s="63">
        <v>100338992</v>
      </c>
      <c r="B366" s="63" t="s">
        <v>10585</v>
      </c>
      <c r="C366" s="64" t="str">
        <f t="shared" si="11"/>
        <v>https://mall.industry.siemens.com/mall/es/co/Catalog/Product/3RV2021-1DA10</v>
      </c>
      <c r="D366" s="55" t="s">
        <v>13553</v>
      </c>
      <c r="E366" t="s">
        <v>16368</v>
      </c>
      <c r="F366" s="62">
        <v>72</v>
      </c>
      <c r="G366" s="65">
        <f t="shared" si="10"/>
        <v>288000</v>
      </c>
      <c r="H366" s="63" t="s">
        <v>18674</v>
      </c>
    </row>
    <row r="367" spans="1:8" s="63" customFormat="1" ht="29.25" customHeight="1" x14ac:dyDescent="0.25">
      <c r="A367" s="63">
        <v>100338993</v>
      </c>
      <c r="B367" s="63" t="s">
        <v>10586</v>
      </c>
      <c r="C367" s="64" t="str">
        <f t="shared" si="11"/>
        <v>https://mall.industry.siemens.com/mall/es/co/Catalog/Product/3RV2021-1EA10</v>
      </c>
      <c r="D367" s="55" t="s">
        <v>13554</v>
      </c>
      <c r="E367" t="s">
        <v>16369</v>
      </c>
      <c r="F367" s="62">
        <v>72</v>
      </c>
      <c r="G367" s="65">
        <f t="shared" si="10"/>
        <v>288000</v>
      </c>
      <c r="H367" s="63" t="s">
        <v>18674</v>
      </c>
    </row>
    <row r="368" spans="1:8" s="63" customFormat="1" ht="29.25" customHeight="1" x14ac:dyDescent="0.25">
      <c r="A368" s="63">
        <v>100260686</v>
      </c>
      <c r="B368" s="63" t="s">
        <v>10587</v>
      </c>
      <c r="C368" s="64" t="str">
        <f t="shared" si="11"/>
        <v>https://mall.industry.siemens.com/mall/es/co/Catalog/Product/3RV2021-1FA10</v>
      </c>
      <c r="D368" s="55" t="s">
        <v>13555</v>
      </c>
      <c r="E368" t="s">
        <v>16370</v>
      </c>
      <c r="F368" s="62">
        <v>72</v>
      </c>
      <c r="G368" s="65">
        <f t="shared" si="10"/>
        <v>288000</v>
      </c>
      <c r="H368" s="63" t="s">
        <v>18674</v>
      </c>
    </row>
    <row r="369" spans="1:8" s="63" customFormat="1" ht="29.25" customHeight="1" x14ac:dyDescent="0.25">
      <c r="A369" s="63">
        <v>100338994</v>
      </c>
      <c r="B369" s="63" t="s">
        <v>10588</v>
      </c>
      <c r="C369" s="64" t="str">
        <f t="shared" si="11"/>
        <v>https://mall.industry.siemens.com/mall/es/co/Catalog/Product/3RV2021-1GA10</v>
      </c>
      <c r="D369" s="55" t="s">
        <v>13556</v>
      </c>
      <c r="E369" t="s">
        <v>16371</v>
      </c>
      <c r="F369" s="62">
        <v>72</v>
      </c>
      <c r="G369" s="65">
        <f t="shared" si="10"/>
        <v>288000</v>
      </c>
      <c r="H369" s="63" t="s">
        <v>18674</v>
      </c>
    </row>
    <row r="370" spans="1:8" s="63" customFormat="1" ht="29.25" customHeight="1" x14ac:dyDescent="0.25">
      <c r="A370" s="63">
        <v>100338995</v>
      </c>
      <c r="B370" s="63" t="s">
        <v>10589</v>
      </c>
      <c r="C370" s="64" t="str">
        <f t="shared" si="11"/>
        <v>https://mall.industry.siemens.com/mall/es/co/Catalog/Product/3RV2021-1HA10</v>
      </c>
      <c r="D370" s="55" t="s">
        <v>13557</v>
      </c>
      <c r="E370" t="s">
        <v>16372</v>
      </c>
      <c r="F370" s="62">
        <v>91</v>
      </c>
      <c r="G370" s="65">
        <f t="shared" si="10"/>
        <v>364000</v>
      </c>
      <c r="H370" s="63" t="s">
        <v>18674</v>
      </c>
    </row>
    <row r="371" spans="1:8" s="63" customFormat="1" ht="29.25" customHeight="1" x14ac:dyDescent="0.25">
      <c r="A371" s="63">
        <v>100261789</v>
      </c>
      <c r="B371" s="63" t="s">
        <v>10590</v>
      </c>
      <c r="C371" s="64" t="str">
        <f t="shared" si="11"/>
        <v>https://mall.industry.siemens.com/mall/es/co/Catalog/Product/3RV2021-1JA10</v>
      </c>
      <c r="D371" s="55" t="s">
        <v>13558</v>
      </c>
      <c r="E371" t="s">
        <v>16373</v>
      </c>
      <c r="F371" s="62">
        <v>91</v>
      </c>
      <c r="G371" s="65">
        <f t="shared" si="10"/>
        <v>364000</v>
      </c>
      <c r="H371" s="63" t="s">
        <v>18674</v>
      </c>
    </row>
    <row r="372" spans="1:8" s="63" customFormat="1" ht="29.25" customHeight="1" x14ac:dyDescent="0.25">
      <c r="A372" s="63">
        <v>100288632</v>
      </c>
      <c r="B372" s="63" t="s">
        <v>10591</v>
      </c>
      <c r="C372" s="64" t="str">
        <f t="shared" si="11"/>
        <v>https://mall.industry.siemens.com/mall/es/co/Catalog/Product/3RV2021-1KA10</v>
      </c>
      <c r="D372" s="55" t="s">
        <v>13559</v>
      </c>
      <c r="E372" t="s">
        <v>16374</v>
      </c>
      <c r="F372" s="62">
        <v>91</v>
      </c>
      <c r="G372" s="65">
        <f t="shared" si="10"/>
        <v>364000</v>
      </c>
      <c r="H372" s="63" t="s">
        <v>18674</v>
      </c>
    </row>
    <row r="373" spans="1:8" s="63" customFormat="1" ht="29.25" customHeight="1" x14ac:dyDescent="0.25">
      <c r="A373" s="63">
        <v>100026179</v>
      </c>
      <c r="B373" s="63" t="s">
        <v>10592</v>
      </c>
      <c r="C373" s="64" t="str">
        <f t="shared" si="11"/>
        <v>https://mall.industry.siemens.com/mall/es/co/Catalog/Product/3RV2021-4AA10</v>
      </c>
      <c r="D373" s="55" t="s">
        <v>13560</v>
      </c>
      <c r="E373" t="s">
        <v>16375</v>
      </c>
      <c r="F373" s="62">
        <v>91</v>
      </c>
      <c r="G373" s="65">
        <f t="shared" si="10"/>
        <v>364000</v>
      </c>
      <c r="H373" s="63" t="s">
        <v>18674</v>
      </c>
    </row>
    <row r="374" spans="1:8" s="63" customFormat="1" ht="29.25" customHeight="1" x14ac:dyDescent="0.25">
      <c r="A374" s="63">
        <v>100176254</v>
      </c>
      <c r="B374" s="63" t="s">
        <v>10593</v>
      </c>
      <c r="C374" s="64" t="str">
        <f t="shared" si="11"/>
        <v>https://mall.industry.siemens.com/mall/es/co/Catalog/Product/3RV2021-4BA10</v>
      </c>
      <c r="D374" s="55" t="s">
        <v>13561</v>
      </c>
      <c r="E374" t="s">
        <v>16376</v>
      </c>
      <c r="F374" s="62">
        <v>91</v>
      </c>
      <c r="G374" s="65">
        <f t="shared" si="10"/>
        <v>364000</v>
      </c>
      <c r="H374" s="63" t="s">
        <v>18674</v>
      </c>
    </row>
    <row r="375" spans="1:8" s="63" customFormat="1" ht="29.25" customHeight="1" x14ac:dyDescent="0.25">
      <c r="A375" s="63">
        <v>100176256</v>
      </c>
      <c r="B375" s="63" t="s">
        <v>10594</v>
      </c>
      <c r="C375" s="64" t="str">
        <f t="shared" si="11"/>
        <v>https://mall.industry.siemens.com/mall/es/co/Catalog/Product/3RV2021-4CA10</v>
      </c>
      <c r="D375" s="55" t="s">
        <v>13562</v>
      </c>
      <c r="E375" t="s">
        <v>16377</v>
      </c>
      <c r="F375" s="62">
        <v>91</v>
      </c>
      <c r="G375" s="65">
        <f t="shared" si="10"/>
        <v>364000</v>
      </c>
      <c r="H375" s="63" t="s">
        <v>18674</v>
      </c>
    </row>
    <row r="376" spans="1:8" s="63" customFormat="1" ht="29.25" customHeight="1" x14ac:dyDescent="0.25">
      <c r="A376" s="63">
        <v>100176258</v>
      </c>
      <c r="B376" s="63" t="s">
        <v>10595</v>
      </c>
      <c r="C376" s="64" t="str">
        <f t="shared" si="11"/>
        <v>https://mall.industry.siemens.com/mall/es/co/Catalog/Product/3RV2021-4DA10</v>
      </c>
      <c r="D376" s="55" t="s">
        <v>13563</v>
      </c>
      <c r="E376" t="s">
        <v>16378</v>
      </c>
      <c r="F376" s="62">
        <v>108</v>
      </c>
      <c r="G376" s="65">
        <f t="shared" si="10"/>
        <v>432000</v>
      </c>
      <c r="H376" s="63" t="s">
        <v>18674</v>
      </c>
    </row>
    <row r="377" spans="1:8" s="63" customFormat="1" ht="29.25" customHeight="1" x14ac:dyDescent="0.25">
      <c r="A377" s="63">
        <v>100176260</v>
      </c>
      <c r="B377" s="63" t="s">
        <v>10596</v>
      </c>
      <c r="C377" s="64" t="str">
        <f t="shared" si="11"/>
        <v>https://mall.industry.siemens.com/mall/es/co/Catalog/Product/3RV2021-4NA10</v>
      </c>
      <c r="D377" s="55" t="s">
        <v>13564</v>
      </c>
      <c r="E377" t="s">
        <v>16379</v>
      </c>
      <c r="F377" s="62">
        <v>115</v>
      </c>
      <c r="G377" s="65">
        <f t="shared" si="10"/>
        <v>460000</v>
      </c>
      <c r="H377" s="63" t="s">
        <v>18674</v>
      </c>
    </row>
    <row r="378" spans="1:8" s="63" customFormat="1" ht="29.25" customHeight="1" x14ac:dyDescent="0.25">
      <c r="A378" s="63">
        <v>100176262</v>
      </c>
      <c r="B378" s="63" t="s">
        <v>10214</v>
      </c>
      <c r="C378" s="64" t="str">
        <f t="shared" si="11"/>
        <v>https://mall.industry.siemens.com/mall/es/co/Catalog/Product/3RV2021-4EA10</v>
      </c>
      <c r="D378" s="55" t="s">
        <v>13565</v>
      </c>
      <c r="E378" t="s">
        <v>16380</v>
      </c>
      <c r="F378" s="62">
        <v>115</v>
      </c>
      <c r="G378" s="65">
        <f t="shared" si="10"/>
        <v>460000</v>
      </c>
      <c r="H378" s="63" t="s">
        <v>18674</v>
      </c>
    </row>
    <row r="379" spans="1:8" s="63" customFormat="1" ht="29.25" customHeight="1" x14ac:dyDescent="0.25">
      <c r="A379" s="63">
        <v>100176264</v>
      </c>
      <c r="B379" s="63" t="s">
        <v>10597</v>
      </c>
      <c r="C379" s="64" t="str">
        <f t="shared" si="11"/>
        <v>https://mall.industry.siemens.com/mall/es/co/Catalog/Product/3RV2021-4PA10</v>
      </c>
      <c r="D379" s="55" t="s">
        <v>13566</v>
      </c>
      <c r="E379" t="s">
        <v>16381</v>
      </c>
      <c r="F379" s="62">
        <v>131</v>
      </c>
      <c r="G379" s="65">
        <f t="shared" si="10"/>
        <v>524000</v>
      </c>
      <c r="H379" s="63" t="s">
        <v>18674</v>
      </c>
    </row>
    <row r="380" spans="1:8" s="63" customFormat="1" ht="29.25" customHeight="1" x14ac:dyDescent="0.25">
      <c r="A380" s="63">
        <v>100176266</v>
      </c>
      <c r="B380" s="63" t="s">
        <v>10598</v>
      </c>
      <c r="C380" s="64" t="str">
        <f t="shared" si="11"/>
        <v>https://mall.industry.siemens.com/mall/es/co/Catalog/Product/3RV2021-4FA10</v>
      </c>
      <c r="D380" s="55" t="s">
        <v>13567</v>
      </c>
      <c r="E380" t="s">
        <v>16382</v>
      </c>
      <c r="F380" s="62">
        <v>131</v>
      </c>
      <c r="G380" s="65">
        <f t="shared" si="10"/>
        <v>524000</v>
      </c>
      <c r="H380" s="63" t="s">
        <v>18674</v>
      </c>
    </row>
    <row r="381" spans="1:8" s="63" customFormat="1" ht="29.25" customHeight="1" x14ac:dyDescent="0.25">
      <c r="A381" s="63">
        <v>100339379</v>
      </c>
      <c r="B381" s="63" t="s">
        <v>10599</v>
      </c>
      <c r="C381" s="64" t="str">
        <f t="shared" si="11"/>
        <v>https://mall.industry.siemens.com/mall/es/co/Catalog/Product/3RV2031-4EA10</v>
      </c>
      <c r="D381" s="55" t="s">
        <v>13568</v>
      </c>
      <c r="E381" t="s">
        <v>16383</v>
      </c>
      <c r="F381" s="62">
        <v>160</v>
      </c>
      <c r="G381" s="65">
        <f t="shared" si="10"/>
        <v>640000</v>
      </c>
      <c r="H381" s="63" t="s">
        <v>18674</v>
      </c>
    </row>
    <row r="382" spans="1:8" s="63" customFormat="1" ht="29.25" customHeight="1" x14ac:dyDescent="0.25">
      <c r="A382" s="63">
        <v>100352842</v>
      </c>
      <c r="B382" s="63" t="s">
        <v>10600</v>
      </c>
      <c r="C382" s="64" t="str">
        <f t="shared" si="11"/>
        <v>https://mall.industry.siemens.com/mall/es/co/Catalog/Product/3RV2031-4UA10</v>
      </c>
      <c r="D382" s="55" t="s">
        <v>13569</v>
      </c>
      <c r="E382" t="s">
        <v>16384</v>
      </c>
      <c r="F382" s="62">
        <v>233</v>
      </c>
      <c r="G382" s="65">
        <f t="shared" si="10"/>
        <v>932000</v>
      </c>
      <c r="H382" s="63" t="s">
        <v>18674</v>
      </c>
    </row>
    <row r="383" spans="1:8" s="63" customFormat="1" ht="29.25" customHeight="1" x14ac:dyDescent="0.25">
      <c r="A383" s="63">
        <v>100340899</v>
      </c>
      <c r="B383" s="63" t="s">
        <v>10601</v>
      </c>
      <c r="C383" s="64" t="str">
        <f t="shared" si="11"/>
        <v xml:space="preserve">https://mall.industry.siemens.com/mall/es/co/Catalog/Product/3RV2031-4VA10 </v>
      </c>
      <c r="D383" s="55" t="s">
        <v>13570</v>
      </c>
      <c r="E383" t="s">
        <v>16385</v>
      </c>
      <c r="F383" s="62">
        <v>233</v>
      </c>
      <c r="G383" s="65">
        <f t="shared" si="10"/>
        <v>932000</v>
      </c>
      <c r="H383" s="63" t="s">
        <v>18674</v>
      </c>
    </row>
    <row r="384" spans="1:8" s="63" customFormat="1" ht="29.25" customHeight="1" x14ac:dyDescent="0.25">
      <c r="A384" s="63">
        <v>100341040</v>
      </c>
      <c r="B384" s="63" t="s">
        <v>10602</v>
      </c>
      <c r="C384" s="64" t="str">
        <f t="shared" si="11"/>
        <v>https://mall.industry.siemens.com/mall/es/co/Catalog/Product/3RV2031-4WA10</v>
      </c>
      <c r="D384" s="55" t="s">
        <v>13571</v>
      </c>
      <c r="E384" t="s">
        <v>16386</v>
      </c>
      <c r="F384" s="62">
        <v>233</v>
      </c>
      <c r="G384" s="65">
        <f t="shared" si="10"/>
        <v>932000</v>
      </c>
      <c r="H384" s="63" t="s">
        <v>18674</v>
      </c>
    </row>
    <row r="385" spans="1:8" s="63" customFormat="1" ht="29.25" customHeight="1" x14ac:dyDescent="0.25">
      <c r="A385" s="63">
        <v>100352843</v>
      </c>
      <c r="B385" s="63" t="s">
        <v>10603</v>
      </c>
      <c r="C385" s="64" t="str">
        <f t="shared" si="11"/>
        <v xml:space="preserve">https://mall.industry.siemens.com/mall/es/co/Catalog/Product/3RV2031-4XA10 </v>
      </c>
      <c r="D385" s="55" t="s">
        <v>13572</v>
      </c>
      <c r="E385" t="s">
        <v>16387</v>
      </c>
      <c r="F385" s="62">
        <v>233</v>
      </c>
      <c r="G385" s="65">
        <f t="shared" si="10"/>
        <v>932000</v>
      </c>
      <c r="H385" s="63" t="s">
        <v>18674</v>
      </c>
    </row>
    <row r="386" spans="1:8" s="63" customFormat="1" ht="29.25" customHeight="1" x14ac:dyDescent="0.25">
      <c r="A386" s="63">
        <v>100352844</v>
      </c>
      <c r="B386" s="63" t="s">
        <v>10604</v>
      </c>
      <c r="C386" s="64" t="str">
        <f t="shared" si="11"/>
        <v xml:space="preserve">https://mall.industry.siemens.com/mall/es/co/Catalog/Product/3RV2031-4JA10 </v>
      </c>
      <c r="D386" s="55" t="s">
        <v>13573</v>
      </c>
      <c r="E386" t="s">
        <v>16388</v>
      </c>
      <c r="F386" s="62">
        <v>233</v>
      </c>
      <c r="G386" s="65">
        <f t="shared" si="10"/>
        <v>932000</v>
      </c>
      <c r="H386" s="63" t="s">
        <v>18674</v>
      </c>
    </row>
    <row r="387" spans="1:8" s="63" customFormat="1" ht="29.25" customHeight="1" x14ac:dyDescent="0.25">
      <c r="A387" s="63">
        <v>100352845</v>
      </c>
      <c r="B387" s="63" t="s">
        <v>10605</v>
      </c>
      <c r="C387" s="64" t="str">
        <f t="shared" si="11"/>
        <v>https://mall.industry.siemens.com/mall/es/co/Catalog/Product/3RV2031-4KA10</v>
      </c>
      <c r="D387" s="55" t="s">
        <v>13574</v>
      </c>
      <c r="E387" t="s">
        <v>16389</v>
      </c>
      <c r="F387" s="62">
        <v>233</v>
      </c>
      <c r="G387" s="65">
        <f t="shared" si="10"/>
        <v>932000</v>
      </c>
      <c r="H387" s="63" t="s">
        <v>18674</v>
      </c>
    </row>
    <row r="388" spans="1:8" s="63" customFormat="1" ht="29.25" customHeight="1" x14ac:dyDescent="0.25">
      <c r="A388" s="63">
        <v>100352846</v>
      </c>
      <c r="B388" s="63" t="s">
        <v>10606</v>
      </c>
      <c r="C388" s="64" t="str">
        <f t="shared" si="11"/>
        <v>https://mall.industry.siemens.com/mall/es/co/Catalog/Product/3RV2031-4RA10</v>
      </c>
      <c r="D388" s="55" t="s">
        <v>13575</v>
      </c>
      <c r="E388" t="s">
        <v>16390</v>
      </c>
      <c r="F388" s="62">
        <v>233</v>
      </c>
      <c r="G388" s="65">
        <f t="shared" ref="G388:G451" si="12">F388*$Q$1</f>
        <v>932000</v>
      </c>
      <c r="H388" s="63" t="s">
        <v>18674</v>
      </c>
    </row>
    <row r="389" spans="1:8" s="63" customFormat="1" ht="29.25" customHeight="1" x14ac:dyDescent="0.25">
      <c r="A389" s="63">
        <v>100392391</v>
      </c>
      <c r="B389" s="63" t="s">
        <v>10607</v>
      </c>
      <c r="C389" s="64" t="str">
        <f t="shared" si="11"/>
        <v>https://mall.industry.siemens.com/mall/es/co/Catalog/Product/3RV2041-4JA10</v>
      </c>
      <c r="D389" s="55" t="s">
        <v>13576</v>
      </c>
      <c r="E389" t="s">
        <v>16391</v>
      </c>
      <c r="F389" s="62">
        <v>246</v>
      </c>
      <c r="G389" s="65">
        <f t="shared" si="12"/>
        <v>984000</v>
      </c>
      <c r="H389" s="63" t="s">
        <v>18674</v>
      </c>
    </row>
    <row r="390" spans="1:8" s="63" customFormat="1" ht="29.25" customHeight="1" x14ac:dyDescent="0.25">
      <c r="A390" s="63">
        <v>100380147</v>
      </c>
      <c r="B390" s="63" t="s">
        <v>10608</v>
      </c>
      <c r="C390" s="64" t="str">
        <f t="shared" ref="C390:C453" si="13">_xlfn.CONCAT("https://mall.industry.siemens.com/mall/es/co/Catalog/Product/",B390,)</f>
        <v>https://mall.industry.siemens.com/mall/es/co/Catalog/Product/3RV2041-4KA10</v>
      </c>
      <c r="D390" s="55" t="s">
        <v>13577</v>
      </c>
      <c r="E390" t="s">
        <v>16392</v>
      </c>
      <c r="F390" s="62">
        <v>259</v>
      </c>
      <c r="G390" s="65">
        <f t="shared" si="12"/>
        <v>1036000</v>
      </c>
      <c r="H390" s="63" t="s">
        <v>18674</v>
      </c>
    </row>
    <row r="391" spans="1:8" s="63" customFormat="1" ht="29.25" customHeight="1" x14ac:dyDescent="0.25">
      <c r="A391" s="63">
        <v>100392393</v>
      </c>
      <c r="B391" s="63" t="s">
        <v>10609</v>
      </c>
      <c r="C391" s="64" t="str">
        <f t="shared" si="13"/>
        <v>https://mall.industry.siemens.com/mall/es/co/Catalog/Product/3RV2041-4YA10</v>
      </c>
      <c r="D391" s="55" t="s">
        <v>13578</v>
      </c>
      <c r="E391" t="s">
        <v>16393</v>
      </c>
      <c r="F391" s="62">
        <v>303</v>
      </c>
      <c r="G391" s="65">
        <f t="shared" si="12"/>
        <v>1212000</v>
      </c>
      <c r="H391" s="63" t="s">
        <v>18674</v>
      </c>
    </row>
    <row r="392" spans="1:8" s="63" customFormat="1" ht="29.25" customHeight="1" x14ac:dyDescent="0.25">
      <c r="A392" s="63">
        <v>100380146</v>
      </c>
      <c r="B392" s="63" t="s">
        <v>10610</v>
      </c>
      <c r="C392" s="64" t="str">
        <f t="shared" si="13"/>
        <v>https://mall.industry.siemens.com/mall/es/co/Catalog/Product/3RV2041-4MA10</v>
      </c>
      <c r="D392" s="55" t="s">
        <v>13579</v>
      </c>
      <c r="E392" t="s">
        <v>16394</v>
      </c>
      <c r="F392" s="62">
        <v>335</v>
      </c>
      <c r="G392" s="65">
        <f t="shared" si="12"/>
        <v>1340000</v>
      </c>
      <c r="H392" s="63" t="s">
        <v>18674</v>
      </c>
    </row>
    <row r="393" spans="1:8" s="63" customFormat="1" ht="29.25" customHeight="1" x14ac:dyDescent="0.25">
      <c r="A393" s="63">
        <v>100384193</v>
      </c>
      <c r="B393" s="63" t="s">
        <v>10611</v>
      </c>
      <c r="C393" s="64" t="str">
        <f t="shared" si="13"/>
        <v>https://mall.industry.siemens.com/mall/es/co/Catalog/Product/3RV2321-1AC10</v>
      </c>
      <c r="D393" s="55" t="s">
        <v>13580</v>
      </c>
      <c r="E393" t="s">
        <v>16395</v>
      </c>
      <c r="F393" s="62">
        <v>73</v>
      </c>
      <c r="G393" s="65">
        <f t="shared" si="12"/>
        <v>292000</v>
      </c>
      <c r="H393" s="63" t="s">
        <v>18674</v>
      </c>
    </row>
    <row r="394" spans="1:8" s="63" customFormat="1" ht="29.25" customHeight="1" x14ac:dyDescent="0.25">
      <c r="A394" s="63">
        <v>100366224</v>
      </c>
      <c r="B394" s="63" t="s">
        <v>10612</v>
      </c>
      <c r="C394" s="64" t="str">
        <f t="shared" si="13"/>
        <v>https://mall.industry.siemens.com/mall/es/co/Catalog/Product/3RV2321-1EC10</v>
      </c>
      <c r="D394" s="55" t="s">
        <v>13581</v>
      </c>
      <c r="E394" t="s">
        <v>16396</v>
      </c>
      <c r="F394" s="62">
        <v>73</v>
      </c>
      <c r="G394" s="65">
        <f t="shared" si="12"/>
        <v>292000</v>
      </c>
      <c r="H394" s="63" t="s">
        <v>18674</v>
      </c>
    </row>
    <row r="395" spans="1:8" s="63" customFormat="1" ht="29.25" customHeight="1" x14ac:dyDescent="0.25">
      <c r="A395" s="63">
        <v>100349673</v>
      </c>
      <c r="B395" s="63" t="s">
        <v>10613</v>
      </c>
      <c r="C395" s="64" t="str">
        <f t="shared" si="13"/>
        <v>https://mall.industry.siemens.com/mall/es/co/Catalog/Product/3RV2321-1GC10</v>
      </c>
      <c r="D395" s="55" t="s">
        <v>13582</v>
      </c>
      <c r="E395" t="s">
        <v>16397</v>
      </c>
      <c r="F395" s="62">
        <v>73</v>
      </c>
      <c r="G395" s="65">
        <f t="shared" si="12"/>
        <v>292000</v>
      </c>
      <c r="H395" s="63" t="s">
        <v>18674</v>
      </c>
    </row>
    <row r="396" spans="1:8" s="63" customFormat="1" ht="29.25" customHeight="1" x14ac:dyDescent="0.25">
      <c r="A396" s="63">
        <v>100424046</v>
      </c>
      <c r="B396" s="63" t="s">
        <v>10614</v>
      </c>
      <c r="C396" s="64" t="str">
        <f t="shared" si="13"/>
        <v>https://mall.industry.siemens.com/mall/es/co/Catalog/Product/3RV2321-1HC10</v>
      </c>
      <c r="D396" s="55" t="s">
        <v>13583</v>
      </c>
      <c r="E396" t="s">
        <v>16398</v>
      </c>
      <c r="F396" s="62">
        <v>73</v>
      </c>
      <c r="G396" s="65">
        <f t="shared" si="12"/>
        <v>292000</v>
      </c>
      <c r="H396" s="63" t="s">
        <v>18674</v>
      </c>
    </row>
    <row r="397" spans="1:8" s="63" customFormat="1" ht="29.25" customHeight="1" x14ac:dyDescent="0.25">
      <c r="A397" s="63">
        <v>100349672</v>
      </c>
      <c r="B397" s="63" t="s">
        <v>10615</v>
      </c>
      <c r="C397" s="64" t="str">
        <f t="shared" si="13"/>
        <v>https://mall.industry.siemens.com/mall/es/co/Catalog/Product/3RV2321-1JC10</v>
      </c>
      <c r="D397" s="55" t="s">
        <v>13584</v>
      </c>
      <c r="E397" t="s">
        <v>16399</v>
      </c>
      <c r="F397" s="62">
        <v>73</v>
      </c>
      <c r="G397" s="65">
        <f t="shared" si="12"/>
        <v>292000</v>
      </c>
      <c r="H397" s="63" t="s">
        <v>18674</v>
      </c>
    </row>
    <row r="398" spans="1:8" s="63" customFormat="1" ht="29.25" customHeight="1" x14ac:dyDescent="0.25">
      <c r="A398" s="63">
        <v>100349671</v>
      </c>
      <c r="B398" s="63" t="s">
        <v>10616</v>
      </c>
      <c r="C398" s="64" t="str">
        <f t="shared" si="13"/>
        <v>https://mall.industry.siemens.com/mall/es/co/Catalog/Product/3RV2321-1KC10</v>
      </c>
      <c r="D398" s="55" t="s">
        <v>13585</v>
      </c>
      <c r="E398" t="s">
        <v>16400</v>
      </c>
      <c r="F398" s="62">
        <v>73</v>
      </c>
      <c r="G398" s="65">
        <f t="shared" si="12"/>
        <v>292000</v>
      </c>
      <c r="H398" s="63" t="s">
        <v>18674</v>
      </c>
    </row>
    <row r="399" spans="1:8" s="63" customFormat="1" ht="29.25" customHeight="1" x14ac:dyDescent="0.25">
      <c r="A399" s="63">
        <v>100286644</v>
      </c>
      <c r="B399" s="63" t="s">
        <v>10617</v>
      </c>
      <c r="C399" s="64" t="str">
        <f t="shared" si="13"/>
        <v>https://mall.industry.siemens.com/mall/es/co/Catalog/Product/3RV2321-4AC10</v>
      </c>
      <c r="D399" s="55" t="s">
        <v>13586</v>
      </c>
      <c r="E399" t="s">
        <v>16401</v>
      </c>
      <c r="F399" s="62">
        <v>73</v>
      </c>
      <c r="G399" s="65">
        <f t="shared" si="12"/>
        <v>292000</v>
      </c>
      <c r="H399" s="63" t="s">
        <v>18674</v>
      </c>
    </row>
    <row r="400" spans="1:8" s="63" customFormat="1" ht="29.25" customHeight="1" x14ac:dyDescent="0.25">
      <c r="A400" s="63">
        <v>100290179</v>
      </c>
      <c r="B400" s="63" t="s">
        <v>10618</v>
      </c>
      <c r="C400" s="64" t="str">
        <f t="shared" si="13"/>
        <v>https://mall.industry.siemens.com/mall/es/co/Catalog/Product/3RV2321-4BC10</v>
      </c>
      <c r="D400" s="55" t="s">
        <v>13587</v>
      </c>
      <c r="E400" t="s">
        <v>16402</v>
      </c>
      <c r="F400" s="62">
        <v>77</v>
      </c>
      <c r="G400" s="65">
        <f t="shared" si="12"/>
        <v>308000</v>
      </c>
      <c r="H400" s="63" t="s">
        <v>18674</v>
      </c>
    </row>
    <row r="401" spans="1:8" s="63" customFormat="1" ht="29.25" customHeight="1" x14ac:dyDescent="0.25">
      <c r="A401" s="63">
        <v>100286645</v>
      </c>
      <c r="B401" s="63" t="s">
        <v>10619</v>
      </c>
      <c r="C401" s="64" t="str">
        <f t="shared" si="13"/>
        <v>https://mall.industry.siemens.com/mall/es/co/Catalog/Product/3RV2321-4CC10</v>
      </c>
      <c r="D401" s="55" t="s">
        <v>13588</v>
      </c>
      <c r="E401" t="s">
        <v>16403</v>
      </c>
      <c r="F401" s="62">
        <v>79</v>
      </c>
      <c r="G401" s="65">
        <f t="shared" si="12"/>
        <v>316000</v>
      </c>
      <c r="H401" s="63" t="s">
        <v>18674</v>
      </c>
    </row>
    <row r="402" spans="1:8" s="63" customFormat="1" ht="29.25" customHeight="1" x14ac:dyDescent="0.25">
      <c r="A402" s="63">
        <v>100339909</v>
      </c>
      <c r="B402" s="63" t="s">
        <v>10620</v>
      </c>
      <c r="C402" s="64" t="str">
        <f t="shared" si="13"/>
        <v>https://mall.industry.siemens.com/mall/es/co/Catalog/Product/3RV2321-4DC10</v>
      </c>
      <c r="D402" s="55" t="s">
        <v>13589</v>
      </c>
      <c r="E402" t="s">
        <v>16404</v>
      </c>
      <c r="F402" s="62">
        <v>83</v>
      </c>
      <c r="G402" s="65">
        <f t="shared" si="12"/>
        <v>332000</v>
      </c>
      <c r="H402" s="63" t="s">
        <v>18674</v>
      </c>
    </row>
    <row r="403" spans="1:8" s="63" customFormat="1" ht="29.25" customHeight="1" x14ac:dyDescent="0.25">
      <c r="A403" s="63">
        <v>100375364</v>
      </c>
      <c r="B403" s="63" t="s">
        <v>10621</v>
      </c>
      <c r="C403" s="64" t="str">
        <f t="shared" si="13"/>
        <v>https://mall.industry.siemens.com/mall/es/co/Catalog/Product/3RV2331-4EC10</v>
      </c>
      <c r="D403" s="55" t="s">
        <v>13590</v>
      </c>
      <c r="E403" t="s">
        <v>16405</v>
      </c>
      <c r="F403" s="62">
        <v>130</v>
      </c>
      <c r="G403" s="65">
        <f t="shared" si="12"/>
        <v>520000</v>
      </c>
      <c r="H403" s="63" t="s">
        <v>18674</v>
      </c>
    </row>
    <row r="404" spans="1:8" s="63" customFormat="1" ht="29.25" customHeight="1" x14ac:dyDescent="0.25">
      <c r="A404" s="63">
        <v>100375365</v>
      </c>
      <c r="B404" s="63" t="s">
        <v>10622</v>
      </c>
      <c r="C404" s="64" t="str">
        <f t="shared" si="13"/>
        <v>https://mall.industry.siemens.com/mall/es/co/Catalog/Product/3RV2331-4UC10</v>
      </c>
      <c r="D404" s="55" t="s">
        <v>13591</v>
      </c>
      <c r="E404" t="s">
        <v>16406</v>
      </c>
      <c r="F404" s="62">
        <v>159</v>
      </c>
      <c r="G404" s="65">
        <f t="shared" si="12"/>
        <v>636000</v>
      </c>
      <c r="H404" s="63" t="s">
        <v>18674</v>
      </c>
    </row>
    <row r="405" spans="1:8" s="63" customFormat="1" ht="29.25" customHeight="1" x14ac:dyDescent="0.25">
      <c r="A405" s="63">
        <v>100375366</v>
      </c>
      <c r="B405" s="63" t="s">
        <v>10623</v>
      </c>
      <c r="C405" s="64" t="str">
        <f t="shared" si="13"/>
        <v>https://mall.industry.siemens.com/mall/es/co/Catalog/Product/3RV2331-4VC10</v>
      </c>
      <c r="D405" s="55" t="s">
        <v>13592</v>
      </c>
      <c r="E405" t="s">
        <v>16407</v>
      </c>
      <c r="F405" s="62">
        <v>167</v>
      </c>
      <c r="G405" s="65">
        <f t="shared" si="12"/>
        <v>668000</v>
      </c>
      <c r="H405" s="63" t="s">
        <v>18674</v>
      </c>
    </row>
    <row r="406" spans="1:8" s="63" customFormat="1" ht="29.25" customHeight="1" x14ac:dyDescent="0.25">
      <c r="A406" s="63">
        <v>100375367</v>
      </c>
      <c r="B406" s="63" t="s">
        <v>10624</v>
      </c>
      <c r="C406" s="64" t="str">
        <f t="shared" si="13"/>
        <v>https://mall.industry.siemens.com/mall/es/co/Catalog/Product/3RV2331-4WC10</v>
      </c>
      <c r="D406" s="55" t="s">
        <v>13593</v>
      </c>
      <c r="E406" t="s">
        <v>16408</v>
      </c>
      <c r="F406" s="62">
        <v>179</v>
      </c>
      <c r="G406" s="65">
        <f t="shared" si="12"/>
        <v>716000</v>
      </c>
      <c r="H406" s="63" t="s">
        <v>18674</v>
      </c>
    </row>
    <row r="407" spans="1:8" s="63" customFormat="1" ht="29.25" customHeight="1" x14ac:dyDescent="0.25">
      <c r="A407" s="63">
        <v>100033932</v>
      </c>
      <c r="B407" s="63" t="s">
        <v>10625</v>
      </c>
      <c r="C407" s="64" t="str">
        <f t="shared" si="13"/>
        <v>https://mall.industry.siemens.com/mall/es/co/Catalog/Product/3RV2926-0K</v>
      </c>
      <c r="D407" s="55" t="s">
        <v>13594</v>
      </c>
      <c r="E407" t="s">
        <v>16409</v>
      </c>
      <c r="F407" s="62">
        <v>51</v>
      </c>
      <c r="G407" s="65">
        <f t="shared" si="12"/>
        <v>204000</v>
      </c>
      <c r="H407" s="63" t="s">
        <v>18674</v>
      </c>
    </row>
    <row r="408" spans="1:8" s="63" customFormat="1" ht="29.25" customHeight="1" x14ac:dyDescent="0.25">
      <c r="A408" s="63">
        <v>100176273</v>
      </c>
      <c r="B408" s="63" t="s">
        <v>10626</v>
      </c>
      <c r="C408" s="64" t="str">
        <f t="shared" si="13"/>
        <v>https://mall.industry.siemens.com/mall/es/co/Catalog/Product/3RV2901-1A</v>
      </c>
      <c r="D408" s="55" t="s">
        <v>13595</v>
      </c>
      <c r="E408" t="s">
        <v>16410</v>
      </c>
      <c r="F408" s="62">
        <v>11</v>
      </c>
      <c r="G408" s="65">
        <f t="shared" si="12"/>
        <v>44000</v>
      </c>
      <c r="H408" s="63" t="s">
        <v>18674</v>
      </c>
    </row>
    <row r="409" spans="1:8" s="63" customFormat="1" ht="29.25" customHeight="1" x14ac:dyDescent="0.25">
      <c r="A409" s="63">
        <v>100176271</v>
      </c>
      <c r="B409" s="63" t="s">
        <v>10627</v>
      </c>
      <c r="C409" s="64" t="str">
        <f t="shared" si="13"/>
        <v>https://mall.industry.siemens.com/mall/es/co/Catalog/Product/3RV2901-1E</v>
      </c>
      <c r="D409" s="55" t="s">
        <v>13596</v>
      </c>
      <c r="E409" t="s">
        <v>16411</v>
      </c>
      <c r="F409" s="62">
        <v>11</v>
      </c>
      <c r="G409" s="65">
        <f t="shared" si="12"/>
        <v>44000</v>
      </c>
      <c r="H409" s="63" t="s">
        <v>18674</v>
      </c>
    </row>
    <row r="410" spans="1:8" s="63" customFormat="1" ht="29.25" customHeight="1" x14ac:dyDescent="0.25">
      <c r="A410" s="63">
        <v>100176275</v>
      </c>
      <c r="B410" s="63" t="s">
        <v>10216</v>
      </c>
      <c r="C410" s="64" t="str">
        <f t="shared" si="13"/>
        <v>https://mall.industry.siemens.com/mall/es/co/Catalog/Product/3RV2921-1M</v>
      </c>
      <c r="D410" s="55" t="s">
        <v>13597</v>
      </c>
      <c r="E410" t="s">
        <v>16412</v>
      </c>
      <c r="F410" s="62">
        <v>20</v>
      </c>
      <c r="G410" s="65">
        <f t="shared" si="12"/>
        <v>80000</v>
      </c>
      <c r="H410" s="63" t="s">
        <v>18674</v>
      </c>
    </row>
    <row r="411" spans="1:8" s="63" customFormat="1" ht="29.25" customHeight="1" x14ac:dyDescent="0.25">
      <c r="A411" s="63">
        <v>100241856</v>
      </c>
      <c r="B411" s="63" t="s">
        <v>10628</v>
      </c>
      <c r="C411" s="64" t="str">
        <f t="shared" si="13"/>
        <v>https://mall.industry.siemens.com/mall/es/co/Catalog/Product/3RV2928-1A</v>
      </c>
      <c r="D411" s="55" t="s">
        <v>13598</v>
      </c>
      <c r="E411" t="s">
        <v>16413</v>
      </c>
      <c r="F411" s="62">
        <v>43</v>
      </c>
      <c r="G411" s="65">
        <f t="shared" si="12"/>
        <v>172000</v>
      </c>
      <c r="H411" s="63" t="s">
        <v>18674</v>
      </c>
    </row>
    <row r="412" spans="1:8" s="63" customFormat="1" ht="29.25" customHeight="1" x14ac:dyDescent="0.25">
      <c r="A412" s="63">
        <v>100391011</v>
      </c>
      <c r="B412" s="63" t="s">
        <v>10629</v>
      </c>
      <c r="C412" s="64" t="str">
        <f t="shared" si="13"/>
        <v>https://mall.industry.siemens.com/mall/es/co/Catalog/Product/3RV2938-1A</v>
      </c>
      <c r="D412" s="55" t="s">
        <v>13599</v>
      </c>
      <c r="E412" t="s">
        <v>16414</v>
      </c>
      <c r="F412" s="62">
        <v>72</v>
      </c>
      <c r="G412" s="65">
        <f t="shared" si="12"/>
        <v>288000</v>
      </c>
      <c r="H412" s="63" t="s">
        <v>18674</v>
      </c>
    </row>
    <row r="413" spans="1:8" s="63" customFormat="1" ht="29.25" customHeight="1" x14ac:dyDescent="0.25">
      <c r="A413" s="63">
        <v>100241880</v>
      </c>
      <c r="B413" s="63" t="s">
        <v>10630</v>
      </c>
      <c r="C413" s="64" t="str">
        <f t="shared" si="13"/>
        <v>https://mall.industry.siemens.com/mall/es/co/Catalog/Product/3RV2902-1DP0</v>
      </c>
      <c r="D413" s="55" t="s">
        <v>13600</v>
      </c>
      <c r="E413" t="s">
        <v>16415</v>
      </c>
      <c r="F413" s="62">
        <v>39</v>
      </c>
      <c r="G413" s="65">
        <f t="shared" si="12"/>
        <v>156000</v>
      </c>
      <c r="H413" s="63" t="s">
        <v>18674</v>
      </c>
    </row>
    <row r="414" spans="1:8" s="63" customFormat="1" ht="29.25" customHeight="1" x14ac:dyDescent="0.25">
      <c r="A414" s="63">
        <v>100262581</v>
      </c>
      <c r="B414" s="63" t="s">
        <v>10631</v>
      </c>
      <c r="C414" s="64" t="str">
        <f t="shared" si="13"/>
        <v>https://mall.industry.siemens.com/mall/es/co/Catalog/Product/3RV2902-1DB0</v>
      </c>
      <c r="D414" s="55" t="s">
        <v>13601</v>
      </c>
      <c r="E414" t="s">
        <v>16416</v>
      </c>
      <c r="F414" s="62">
        <v>39</v>
      </c>
      <c r="G414" s="65">
        <f t="shared" si="12"/>
        <v>156000</v>
      </c>
      <c r="H414" s="63" t="s">
        <v>18674</v>
      </c>
    </row>
    <row r="415" spans="1:8" s="63" customFormat="1" ht="29.25" customHeight="1" x14ac:dyDescent="0.25">
      <c r="A415" s="63">
        <v>100241858</v>
      </c>
      <c r="B415" s="63" t="s">
        <v>10632</v>
      </c>
      <c r="C415" s="64" t="str">
        <f t="shared" si="13"/>
        <v>https://mall.industry.siemens.com/mall/es/co/Catalog/Product/3RV2902-1AP0</v>
      </c>
      <c r="D415" s="55" t="s">
        <v>13602</v>
      </c>
      <c r="E415" t="s">
        <v>16417</v>
      </c>
      <c r="F415" s="62">
        <v>48</v>
      </c>
      <c r="G415" s="65">
        <f t="shared" si="12"/>
        <v>192000</v>
      </c>
      <c r="H415" s="63" t="s">
        <v>18674</v>
      </c>
    </row>
    <row r="416" spans="1:8" s="63" customFormat="1" ht="29.25" customHeight="1" x14ac:dyDescent="0.25">
      <c r="A416" s="63">
        <v>100340894</v>
      </c>
      <c r="B416" s="63" t="s">
        <v>10633</v>
      </c>
      <c r="C416" s="64" t="str">
        <f t="shared" si="13"/>
        <v>https://mall.industry.siemens.com/mall/es/co/Catalog/Product/3RV2902-1AV0</v>
      </c>
      <c r="D416" s="55" t="s">
        <v>13603</v>
      </c>
      <c r="E416" t="s">
        <v>16418</v>
      </c>
      <c r="F416" s="62">
        <v>67</v>
      </c>
      <c r="G416" s="65">
        <f t="shared" si="12"/>
        <v>268000</v>
      </c>
      <c r="H416" s="63" t="s">
        <v>18674</v>
      </c>
    </row>
    <row r="417" spans="1:8" s="63" customFormat="1" ht="29.25" customHeight="1" x14ac:dyDescent="0.25">
      <c r="A417" s="63">
        <v>100016338</v>
      </c>
      <c r="B417" s="63" t="s">
        <v>10634</v>
      </c>
      <c r="C417" s="64" t="str">
        <f t="shared" si="13"/>
        <v>https://mall.industry.siemens.com/mall/es/co/Catalog/Product/3RA1921-1D</v>
      </c>
      <c r="D417" s="55" t="s">
        <v>13604</v>
      </c>
      <c r="E417" t="s">
        <v>16419</v>
      </c>
      <c r="F417" s="62">
        <v>9</v>
      </c>
      <c r="G417" s="65">
        <f t="shared" si="12"/>
        <v>36000</v>
      </c>
      <c r="H417" s="63" t="s">
        <v>18674</v>
      </c>
    </row>
    <row r="418" spans="1:8" s="63" customFormat="1" ht="29.25" customHeight="1" x14ac:dyDescent="0.25">
      <c r="A418" s="63">
        <v>100241861</v>
      </c>
      <c r="B418" s="63" t="s">
        <v>10635</v>
      </c>
      <c r="C418" s="64" t="str">
        <f t="shared" si="13"/>
        <v>https://mall.industry.siemens.com/mall/es/co/Catalog/Product/3RA2921-1A</v>
      </c>
      <c r="D418" s="55" t="s">
        <v>13605</v>
      </c>
      <c r="E418" t="s">
        <v>16420</v>
      </c>
      <c r="F418" s="62">
        <v>9</v>
      </c>
      <c r="G418" s="65">
        <f t="shared" si="12"/>
        <v>36000</v>
      </c>
      <c r="H418" s="63" t="s">
        <v>18674</v>
      </c>
    </row>
    <row r="419" spans="1:8" s="63" customFormat="1" ht="29.25" customHeight="1" x14ac:dyDescent="0.25">
      <c r="A419" s="63">
        <v>100403660</v>
      </c>
      <c r="B419" s="63" t="s">
        <v>10636</v>
      </c>
      <c r="C419" s="64" t="str">
        <f t="shared" si="13"/>
        <v>https://mall.industry.siemens.com/mall/es/co/Catalog/Product/3RA2921-1B</v>
      </c>
      <c r="D419" s="55" t="s">
        <v>13606</v>
      </c>
      <c r="E419" t="s">
        <v>16421</v>
      </c>
      <c r="F419" s="62">
        <v>9</v>
      </c>
      <c r="G419" s="65">
        <f t="shared" si="12"/>
        <v>36000</v>
      </c>
      <c r="H419" s="63" t="s">
        <v>18674</v>
      </c>
    </row>
    <row r="420" spans="1:8" s="63" customFormat="1" ht="29.25" customHeight="1" x14ac:dyDescent="0.25">
      <c r="A420" s="63">
        <v>100380367</v>
      </c>
      <c r="B420" s="63" t="s">
        <v>10637</v>
      </c>
      <c r="C420" s="64" t="str">
        <f t="shared" si="13"/>
        <v>https://mall.industry.siemens.com/mall/es/co/Catalog/Product/3RA2931-1AA00</v>
      </c>
      <c r="D420" s="55" t="s">
        <v>13607</v>
      </c>
      <c r="E420" t="s">
        <v>16422</v>
      </c>
      <c r="F420" s="62">
        <v>19</v>
      </c>
      <c r="G420" s="65">
        <f t="shared" si="12"/>
        <v>76000</v>
      </c>
      <c r="H420" s="63" t="s">
        <v>18674</v>
      </c>
    </row>
    <row r="421" spans="1:8" s="63" customFormat="1" ht="29.25" customHeight="1" x14ac:dyDescent="0.25">
      <c r="A421" s="63">
        <v>100016420</v>
      </c>
      <c r="B421" s="63" t="s">
        <v>10638</v>
      </c>
      <c r="C421" s="64" t="str">
        <f t="shared" si="13"/>
        <v>https://mall.industry.siemens.com/mall/es/co/Catalog/Product/3RA1941-1A</v>
      </c>
      <c r="D421" s="55" t="s">
        <v>13608</v>
      </c>
      <c r="E421" t="s">
        <v>16423</v>
      </c>
      <c r="F421" s="62">
        <v>20</v>
      </c>
      <c r="G421" s="65">
        <f t="shared" si="12"/>
        <v>80000</v>
      </c>
      <c r="H421" s="63" t="s">
        <v>18674</v>
      </c>
    </row>
    <row r="422" spans="1:8" s="63" customFormat="1" ht="29.25" customHeight="1" x14ac:dyDescent="0.25">
      <c r="A422" s="63">
        <v>100188819</v>
      </c>
      <c r="B422" s="63" t="s">
        <v>10639</v>
      </c>
      <c r="C422" s="64" t="str">
        <f t="shared" si="13"/>
        <v>https://mall.industry.siemens.com/mall/es/co/Catalog/Product/3RV2917-1A</v>
      </c>
      <c r="D422" s="55" t="s">
        <v>13609</v>
      </c>
      <c r="E422" t="s">
        <v>16424</v>
      </c>
      <c r="F422" s="62">
        <v>21</v>
      </c>
      <c r="G422" s="65">
        <f t="shared" si="12"/>
        <v>84000</v>
      </c>
      <c r="H422" s="63" t="s">
        <v>18674</v>
      </c>
    </row>
    <row r="423" spans="1:8" s="63" customFormat="1" ht="29.25" customHeight="1" x14ac:dyDescent="0.25">
      <c r="A423" s="63">
        <v>100188833</v>
      </c>
      <c r="B423" s="63" t="s">
        <v>10640</v>
      </c>
      <c r="C423" s="64" t="str">
        <f t="shared" si="13"/>
        <v>https://mall.industry.siemens.com/mall/es/co/Catalog/Product/3RV2917-4A</v>
      </c>
      <c r="D423" s="55" t="s">
        <v>13610</v>
      </c>
      <c r="E423" t="s">
        <v>16425</v>
      </c>
      <c r="F423" s="62">
        <v>14</v>
      </c>
      <c r="G423" s="65">
        <f t="shared" si="12"/>
        <v>56000</v>
      </c>
      <c r="H423" s="63" t="s">
        <v>18674</v>
      </c>
    </row>
    <row r="424" spans="1:8" s="63" customFormat="1" ht="29.25" customHeight="1" x14ac:dyDescent="0.25">
      <c r="A424" s="63">
        <v>100188831</v>
      </c>
      <c r="B424" s="63" t="s">
        <v>10641</v>
      </c>
      <c r="C424" s="64" t="str">
        <f t="shared" si="13"/>
        <v>https://mall.industry.siemens.com/mall/es/co/Catalog/Product/3RV2917-4B</v>
      </c>
      <c r="D424" s="55" t="s">
        <v>13611</v>
      </c>
      <c r="E424" t="s">
        <v>16426</v>
      </c>
      <c r="F424" s="62">
        <v>19</v>
      </c>
      <c r="G424" s="65">
        <f t="shared" si="12"/>
        <v>76000</v>
      </c>
      <c r="H424" s="63" t="s">
        <v>18674</v>
      </c>
    </row>
    <row r="425" spans="1:8" s="63" customFormat="1" ht="29.25" customHeight="1" x14ac:dyDescent="0.25">
      <c r="A425" s="63">
        <v>100413134</v>
      </c>
      <c r="B425" s="63" t="s">
        <v>10642</v>
      </c>
      <c r="C425" s="64" t="str">
        <f t="shared" si="13"/>
        <v>https://mall.industry.siemens.com/mall/es/co/Catalog/Product/3RV2917-5C</v>
      </c>
      <c r="D425" s="55" t="s">
        <v>13612</v>
      </c>
      <c r="E425" t="s">
        <v>16427</v>
      </c>
      <c r="F425" s="62">
        <v>5</v>
      </c>
      <c r="G425" s="65">
        <f t="shared" si="12"/>
        <v>20000</v>
      </c>
      <c r="H425" s="63" t="s">
        <v>18674</v>
      </c>
    </row>
    <row r="426" spans="1:8" s="63" customFormat="1" ht="29.25" customHeight="1" x14ac:dyDescent="0.25">
      <c r="A426" s="63">
        <v>100036984</v>
      </c>
      <c r="B426" s="63" t="s">
        <v>10643</v>
      </c>
      <c r="C426" s="64" t="str">
        <f t="shared" si="13"/>
        <v>https://mall.industry.siemens.com/mall/es/co/Catalog/Product/3RV1927-5A</v>
      </c>
      <c r="D426" s="55" t="s">
        <v>13613</v>
      </c>
      <c r="E426" t="s">
        <v>16428</v>
      </c>
      <c r="F426" s="62">
        <v>5</v>
      </c>
      <c r="G426" s="65">
        <f t="shared" si="12"/>
        <v>20000</v>
      </c>
      <c r="H426" s="63" t="s">
        <v>18674</v>
      </c>
    </row>
    <row r="427" spans="1:8" s="63" customFormat="1" ht="29.25" customHeight="1" x14ac:dyDescent="0.25">
      <c r="A427" s="63">
        <v>100208698</v>
      </c>
      <c r="B427" s="63" t="s">
        <v>10644</v>
      </c>
      <c r="C427" s="64" t="str">
        <f t="shared" si="13"/>
        <v>https://mall.industry.siemens.com/mall/es/co/Catalog/Product/3RV2917-5D</v>
      </c>
      <c r="D427" s="55" t="s">
        <v>13614</v>
      </c>
      <c r="E427" t="s">
        <v>16429</v>
      </c>
      <c r="F427" s="62">
        <v>15</v>
      </c>
      <c r="G427" s="65">
        <f t="shared" si="12"/>
        <v>60000</v>
      </c>
      <c r="H427" s="63" t="s">
        <v>18674</v>
      </c>
    </row>
    <row r="428" spans="1:8" s="63" customFormat="1" ht="29.25" customHeight="1" x14ac:dyDescent="0.25">
      <c r="A428" s="63">
        <v>100035962</v>
      </c>
      <c r="B428" s="63" t="s">
        <v>10645</v>
      </c>
      <c r="C428" s="64" t="str">
        <f t="shared" si="13"/>
        <v>https://mall.industry.siemens.com/mall/es/co/Catalog/Product/3RV1917-7B</v>
      </c>
      <c r="D428" s="55" t="s">
        <v>13615</v>
      </c>
      <c r="E428" t="s">
        <v>16430</v>
      </c>
      <c r="F428" s="62">
        <v>3</v>
      </c>
      <c r="G428" s="65">
        <f t="shared" si="12"/>
        <v>12000</v>
      </c>
      <c r="H428" s="63" t="s">
        <v>18674</v>
      </c>
    </row>
    <row r="429" spans="1:8" s="63" customFormat="1" ht="29.25" customHeight="1" x14ac:dyDescent="0.25">
      <c r="A429" s="63">
        <v>100208700</v>
      </c>
      <c r="B429" s="63" t="s">
        <v>10646</v>
      </c>
      <c r="C429" s="64" t="str">
        <f t="shared" si="13"/>
        <v>https://mall.industry.siemens.com/mall/es/co/Catalog/Product/3RV2917-5E</v>
      </c>
      <c r="D429" s="55" t="s">
        <v>13616</v>
      </c>
      <c r="E429" t="s">
        <v>16431</v>
      </c>
      <c r="F429" s="62">
        <v>11</v>
      </c>
      <c r="G429" s="65">
        <f t="shared" si="12"/>
        <v>44000</v>
      </c>
      <c r="H429" s="63" t="s">
        <v>18674</v>
      </c>
    </row>
    <row r="430" spans="1:8" s="63" customFormat="1" ht="29.25" customHeight="1" x14ac:dyDescent="0.25">
      <c r="A430" s="63">
        <v>100277998</v>
      </c>
      <c r="B430" s="63" t="s">
        <v>10647</v>
      </c>
      <c r="C430" s="64" t="str">
        <f t="shared" si="13"/>
        <v>https://mall.industry.siemens.com/mall/es/co/Catalog/Product/3RV2917-5BA00</v>
      </c>
      <c r="D430" s="55" t="s">
        <v>13617</v>
      </c>
      <c r="E430" t="s">
        <v>16432</v>
      </c>
      <c r="F430" s="62">
        <v>8</v>
      </c>
      <c r="G430" s="65">
        <f t="shared" si="12"/>
        <v>32000</v>
      </c>
      <c r="H430" s="63" t="s">
        <v>18674</v>
      </c>
    </row>
    <row r="431" spans="1:8" s="63" customFormat="1" ht="29.25" customHeight="1" x14ac:dyDescent="0.25">
      <c r="A431" s="63">
        <v>100277988</v>
      </c>
      <c r="B431" s="63" t="s">
        <v>10648</v>
      </c>
      <c r="C431" s="64" t="str">
        <f t="shared" si="13"/>
        <v>https://mall.industry.siemens.com/mall/es/co/Catalog/Product/3RV2917-6A</v>
      </c>
      <c r="D431" s="55" t="s">
        <v>13618</v>
      </c>
      <c r="E431" t="s">
        <v>16433</v>
      </c>
      <c r="F431" s="62">
        <v>12</v>
      </c>
      <c r="G431" s="65">
        <f t="shared" si="12"/>
        <v>48000</v>
      </c>
      <c r="H431" s="63" t="s">
        <v>18674</v>
      </c>
    </row>
    <row r="432" spans="1:8" s="63" customFormat="1" ht="29.25" customHeight="1" x14ac:dyDescent="0.25">
      <c r="A432" s="63">
        <v>100018094</v>
      </c>
      <c r="B432" s="63" t="s">
        <v>10649</v>
      </c>
      <c r="C432" s="64" t="str">
        <f t="shared" si="13"/>
        <v>https://mall.industry.siemens.com/mall/es/co/Catalog/Product/3RV1915-1AB</v>
      </c>
      <c r="D432" s="55" t="s">
        <v>13619</v>
      </c>
      <c r="E432" t="s">
        <v>16434</v>
      </c>
      <c r="F432" s="62">
        <v>11</v>
      </c>
      <c r="G432" s="65">
        <f t="shared" si="12"/>
        <v>44000</v>
      </c>
      <c r="H432" s="63" t="s">
        <v>18674</v>
      </c>
    </row>
    <row r="433" spans="1:8" s="63" customFormat="1" ht="29.25" customHeight="1" x14ac:dyDescent="0.25">
      <c r="A433" s="63">
        <v>100018095</v>
      </c>
      <c r="B433" s="63" t="s">
        <v>10650</v>
      </c>
      <c r="C433" s="64" t="str">
        <f t="shared" si="13"/>
        <v>https://mall.industry.siemens.com/mall/es/co/Catalog/Product/3RV1915-1BB</v>
      </c>
      <c r="D433" s="55" t="s">
        <v>13620</v>
      </c>
      <c r="E433" t="s">
        <v>16435</v>
      </c>
      <c r="F433" s="62">
        <v>13</v>
      </c>
      <c r="G433" s="65">
        <f t="shared" si="12"/>
        <v>52000</v>
      </c>
      <c r="H433" s="63" t="s">
        <v>18674</v>
      </c>
    </row>
    <row r="434" spans="1:8" s="63" customFormat="1" ht="29.25" customHeight="1" x14ac:dyDescent="0.25">
      <c r="A434" s="63">
        <v>100018096</v>
      </c>
      <c r="B434" s="63" t="s">
        <v>10651</v>
      </c>
      <c r="C434" s="64" t="str">
        <f t="shared" si="13"/>
        <v>https://mall.industry.siemens.com/mall/es/co/Catalog/Product/3RV1915-1CB</v>
      </c>
      <c r="D434" s="55" t="s">
        <v>13621</v>
      </c>
      <c r="E434" t="s">
        <v>16436</v>
      </c>
      <c r="F434" s="62">
        <v>14</v>
      </c>
      <c r="G434" s="65">
        <f t="shared" si="12"/>
        <v>56000</v>
      </c>
      <c r="H434" s="63" t="s">
        <v>18674</v>
      </c>
    </row>
    <row r="435" spans="1:8" s="63" customFormat="1" ht="29.25" customHeight="1" x14ac:dyDescent="0.25">
      <c r="A435" s="63">
        <v>100018097</v>
      </c>
      <c r="B435" s="63" t="s">
        <v>10652</v>
      </c>
      <c r="C435" s="64" t="str">
        <f t="shared" si="13"/>
        <v>https://mall.industry.siemens.com/mall/es/co/Catalog/Product/3RV1915-1DB</v>
      </c>
      <c r="D435" s="55" t="s">
        <v>13622</v>
      </c>
      <c r="E435" t="s">
        <v>16437</v>
      </c>
      <c r="F435" s="62">
        <v>18</v>
      </c>
      <c r="G435" s="65">
        <f t="shared" si="12"/>
        <v>72000</v>
      </c>
      <c r="H435" s="63" t="s">
        <v>18674</v>
      </c>
    </row>
    <row r="436" spans="1:8" s="63" customFormat="1" ht="29.25" customHeight="1" x14ac:dyDescent="0.25">
      <c r="A436" s="63">
        <v>100018116</v>
      </c>
      <c r="B436" s="63" t="s">
        <v>10653</v>
      </c>
      <c r="C436" s="64" t="str">
        <f t="shared" si="13"/>
        <v>https://mall.industry.siemens.com/mall/es/co/Catalog/Product/3RV1935-1A</v>
      </c>
      <c r="D436" s="55" t="s">
        <v>13623</v>
      </c>
      <c r="E436" t="s">
        <v>16438</v>
      </c>
      <c r="F436" s="62">
        <v>19</v>
      </c>
      <c r="G436" s="65">
        <f t="shared" si="12"/>
        <v>76000</v>
      </c>
      <c r="H436" s="63" t="s">
        <v>18674</v>
      </c>
    </row>
    <row r="437" spans="1:8" s="63" customFormat="1" ht="29.25" customHeight="1" x14ac:dyDescent="0.25">
      <c r="A437" s="63">
        <v>100033703</v>
      </c>
      <c r="B437" s="63" t="s">
        <v>10654</v>
      </c>
      <c r="C437" s="64" t="str">
        <f t="shared" si="13"/>
        <v>https://mall.industry.siemens.com/mall/es/co/Catalog/Product/3RV1935-1B</v>
      </c>
      <c r="D437" s="55" t="s">
        <v>13624</v>
      </c>
      <c r="E437" t="s">
        <v>16439</v>
      </c>
      <c r="F437" s="62">
        <v>22</v>
      </c>
      <c r="G437" s="65">
        <f t="shared" si="12"/>
        <v>88000</v>
      </c>
      <c r="H437" s="63" t="s">
        <v>18674</v>
      </c>
    </row>
    <row r="438" spans="1:8" s="63" customFormat="1" ht="29.25" customHeight="1" x14ac:dyDescent="0.25">
      <c r="A438" s="63">
        <v>100018117</v>
      </c>
      <c r="B438" s="63" t="s">
        <v>10655</v>
      </c>
      <c r="C438" s="64" t="str">
        <f t="shared" si="13"/>
        <v>https://mall.industry.siemens.com/mall/es/co/Catalog/Product/3RV1935-1C</v>
      </c>
      <c r="D438" s="55" t="s">
        <v>13625</v>
      </c>
      <c r="E438" t="s">
        <v>16440</v>
      </c>
      <c r="F438" s="62">
        <v>27</v>
      </c>
      <c r="G438" s="65">
        <f t="shared" si="12"/>
        <v>108000</v>
      </c>
      <c r="H438" s="63" t="s">
        <v>18674</v>
      </c>
    </row>
    <row r="439" spans="1:8" s="63" customFormat="1" ht="29.25" customHeight="1" x14ac:dyDescent="0.25">
      <c r="A439" s="63">
        <v>100183883</v>
      </c>
      <c r="B439" s="63" t="s">
        <v>10656</v>
      </c>
      <c r="C439" s="64" t="str">
        <f t="shared" si="13"/>
        <v>https://mall.industry.siemens.com/mall/es/co/Catalog/Product/3RV1915-3AB</v>
      </c>
      <c r="D439" s="55" t="s">
        <v>13626</v>
      </c>
      <c r="E439" t="s">
        <v>16441</v>
      </c>
      <c r="F439" s="62">
        <v>15</v>
      </c>
      <c r="G439" s="65">
        <f t="shared" si="12"/>
        <v>60000</v>
      </c>
      <c r="H439" s="63" t="s">
        <v>18674</v>
      </c>
    </row>
    <row r="440" spans="1:8" s="63" customFormat="1" ht="29.25" customHeight="1" x14ac:dyDescent="0.25">
      <c r="A440" s="63">
        <v>100018098</v>
      </c>
      <c r="B440" s="63" t="s">
        <v>10657</v>
      </c>
      <c r="C440" s="64" t="str">
        <f t="shared" si="13"/>
        <v>https://mall.industry.siemens.com/mall/es/co/Catalog/Product/3RV1915-3CB</v>
      </c>
      <c r="D440" s="55" t="s">
        <v>13627</v>
      </c>
      <c r="E440" t="s">
        <v>16442</v>
      </c>
      <c r="F440" s="62">
        <v>19</v>
      </c>
      <c r="G440" s="65">
        <f t="shared" si="12"/>
        <v>76000</v>
      </c>
      <c r="H440" s="63" t="s">
        <v>18674</v>
      </c>
    </row>
    <row r="441" spans="1:8" s="63" customFormat="1" ht="29.25" customHeight="1" x14ac:dyDescent="0.25">
      <c r="A441" s="63">
        <v>100243274</v>
      </c>
      <c r="B441" s="63" t="s">
        <v>10658</v>
      </c>
      <c r="C441" s="64" t="str">
        <f t="shared" si="13"/>
        <v>https://mall.industry.siemens.com/mall/es/co/Catalog/Product/3RV2925-5AB</v>
      </c>
      <c r="D441" s="55" t="s">
        <v>13628</v>
      </c>
      <c r="E441" t="s">
        <v>16443</v>
      </c>
      <c r="F441" s="62">
        <v>13</v>
      </c>
      <c r="G441" s="65">
        <f t="shared" si="12"/>
        <v>52000</v>
      </c>
      <c r="H441" s="63" t="s">
        <v>18674</v>
      </c>
    </row>
    <row r="442" spans="1:8" s="63" customFormat="1" ht="29.25" customHeight="1" x14ac:dyDescent="0.25">
      <c r="A442" s="63">
        <v>100397919</v>
      </c>
      <c r="B442" s="63" t="s">
        <v>10659</v>
      </c>
      <c r="C442" s="64" t="str">
        <f t="shared" si="13"/>
        <v>https://mall.industry.siemens.com/mall/es/co/Catalog/Product/3RV2935-5A</v>
      </c>
      <c r="D442" s="55" t="s">
        <v>13629</v>
      </c>
      <c r="E442" t="s">
        <v>16444</v>
      </c>
      <c r="F442" s="62">
        <v>20</v>
      </c>
      <c r="G442" s="65">
        <f t="shared" si="12"/>
        <v>80000</v>
      </c>
      <c r="H442" s="63" t="s">
        <v>18674</v>
      </c>
    </row>
    <row r="443" spans="1:8" s="63" customFormat="1" ht="29.25" customHeight="1" x14ac:dyDescent="0.25">
      <c r="A443" s="63">
        <v>100018101</v>
      </c>
      <c r="B443" s="63" t="s">
        <v>10660</v>
      </c>
      <c r="C443" s="64" t="str">
        <f t="shared" si="13"/>
        <v>https://mall.industry.siemens.com/mall/es/co/Catalog/Product/3RV1915-6AB</v>
      </c>
      <c r="D443" s="55" t="s">
        <v>13630</v>
      </c>
      <c r="E443" t="s">
        <v>16445</v>
      </c>
      <c r="F443" s="62">
        <v>21</v>
      </c>
      <c r="G443" s="65">
        <f t="shared" si="12"/>
        <v>84000</v>
      </c>
      <c r="H443" s="63" t="s">
        <v>18674</v>
      </c>
    </row>
    <row r="444" spans="1:8" s="63" customFormat="1" ht="29.25" customHeight="1" x14ac:dyDescent="0.25">
      <c r="A444" s="63">
        <v>100018120</v>
      </c>
      <c r="B444" s="63" t="s">
        <v>10661</v>
      </c>
      <c r="C444" s="64" t="str">
        <f t="shared" si="13"/>
        <v>https://mall.industry.siemens.com/mall/es/co/Catalog/Product/3RV1935-6A</v>
      </c>
      <c r="D444" s="55" t="s">
        <v>13631</v>
      </c>
      <c r="E444" t="s">
        <v>16446</v>
      </c>
      <c r="F444" s="62">
        <v>21</v>
      </c>
      <c r="G444" s="65">
        <f t="shared" si="12"/>
        <v>84000</v>
      </c>
      <c r="H444" s="63" t="s">
        <v>18674</v>
      </c>
    </row>
    <row r="445" spans="1:8" s="63" customFormat="1" ht="29.25" customHeight="1" x14ac:dyDescent="0.25">
      <c r="A445" s="63">
        <v>100481984</v>
      </c>
      <c r="B445" s="63" t="s">
        <v>10662</v>
      </c>
      <c r="C445" s="64" t="str">
        <f t="shared" si="13"/>
        <v xml:space="preserve">https://mall.industry.siemens.com/mall/es/co/Catalog/Product/ 3RE6100-1CA15-1AN2 </v>
      </c>
      <c r="D445" s="55" t="s">
        <v>13632</v>
      </c>
      <c r="E445" t="s">
        <v>16447</v>
      </c>
      <c r="F445" s="62">
        <v>135</v>
      </c>
      <c r="G445" s="65">
        <f t="shared" si="12"/>
        <v>540000</v>
      </c>
      <c r="H445" s="63" t="s">
        <v>18674</v>
      </c>
    </row>
    <row r="446" spans="1:8" s="63" customFormat="1" ht="29.25" customHeight="1" x14ac:dyDescent="0.25">
      <c r="A446" s="63">
        <v>100481985</v>
      </c>
      <c r="B446" s="63" t="s">
        <v>10663</v>
      </c>
      <c r="C446" s="64" t="str">
        <f t="shared" si="13"/>
        <v xml:space="preserve">https://mall.industry.siemens.com/mall/es/co/Catalog/Product/ 3RE6100-1DA15-1AN2 </v>
      </c>
      <c r="D446" s="55" t="s">
        <v>13633</v>
      </c>
      <c r="E446" t="s">
        <v>16448</v>
      </c>
      <c r="F446" s="62">
        <v>135</v>
      </c>
      <c r="G446" s="65">
        <f t="shared" si="12"/>
        <v>540000</v>
      </c>
      <c r="H446" s="63" t="s">
        <v>18674</v>
      </c>
    </row>
    <row r="447" spans="1:8" s="63" customFormat="1" ht="29.25" customHeight="1" x14ac:dyDescent="0.25">
      <c r="A447" s="63">
        <v>100481987</v>
      </c>
      <c r="B447" s="63" t="s">
        <v>10664</v>
      </c>
      <c r="C447" s="64" t="str">
        <f t="shared" si="13"/>
        <v xml:space="preserve">https://mall.industry.siemens.com/mall/es/co/Catalog/Product/ 3RE6100-1EA15-1AN2 </v>
      </c>
      <c r="D447" s="55" t="s">
        <v>13634</v>
      </c>
      <c r="E447" t="s">
        <v>16449</v>
      </c>
      <c r="F447" s="62">
        <v>135</v>
      </c>
      <c r="G447" s="65">
        <f t="shared" si="12"/>
        <v>540000</v>
      </c>
      <c r="H447" s="63" t="s">
        <v>18674</v>
      </c>
    </row>
    <row r="448" spans="1:8" s="63" customFormat="1" ht="29.25" customHeight="1" x14ac:dyDescent="0.25">
      <c r="A448" s="63">
        <v>100483641</v>
      </c>
      <c r="B448" s="63" t="s">
        <v>10665</v>
      </c>
      <c r="C448" s="64" t="str">
        <f t="shared" si="13"/>
        <v xml:space="preserve">https://mall.industry.siemens.com/mall/es/co/Catalog/Product/ 3RE6100-1GA15-1AN2 </v>
      </c>
      <c r="D448" s="55" t="s">
        <v>13635</v>
      </c>
      <c r="E448" t="s">
        <v>16450</v>
      </c>
      <c r="F448" s="62">
        <v>135</v>
      </c>
      <c r="G448" s="65">
        <f t="shared" si="12"/>
        <v>540000</v>
      </c>
      <c r="H448" s="63" t="s">
        <v>18674</v>
      </c>
    </row>
    <row r="449" spans="1:8" s="63" customFormat="1" ht="29.25" customHeight="1" x14ac:dyDescent="0.25">
      <c r="A449" s="63">
        <v>100481988</v>
      </c>
      <c r="B449" s="63" t="s">
        <v>10666</v>
      </c>
      <c r="C449" s="64" t="str">
        <f t="shared" si="13"/>
        <v xml:space="preserve">https://mall.industry.siemens.com/mall/es/co/Catalog/Product/ 3RE6100-1HA15-1AN2 </v>
      </c>
      <c r="D449" s="55" t="s">
        <v>13636</v>
      </c>
      <c r="E449" t="s">
        <v>16451</v>
      </c>
      <c r="F449" s="62">
        <v>135</v>
      </c>
      <c r="G449" s="65">
        <f t="shared" si="12"/>
        <v>540000</v>
      </c>
      <c r="H449" s="63" t="s">
        <v>18674</v>
      </c>
    </row>
    <row r="450" spans="1:8" s="63" customFormat="1" ht="29.25" customHeight="1" x14ac:dyDescent="0.25">
      <c r="A450" s="63">
        <v>100483642</v>
      </c>
      <c r="B450" s="63" t="s">
        <v>10667</v>
      </c>
      <c r="C450" s="64" t="str">
        <f t="shared" si="13"/>
        <v xml:space="preserve">https://mall.industry.siemens.com/mall/es/co/Catalog/Product/ 3RE6100-1JA16-1AN2 </v>
      </c>
      <c r="D450" s="55" t="s">
        <v>13637</v>
      </c>
      <c r="E450" t="s">
        <v>16452</v>
      </c>
      <c r="F450" s="62">
        <v>137</v>
      </c>
      <c r="G450" s="65">
        <f t="shared" si="12"/>
        <v>548000</v>
      </c>
      <c r="H450" s="63" t="s">
        <v>18674</v>
      </c>
    </row>
    <row r="451" spans="1:8" s="63" customFormat="1" ht="29.25" customHeight="1" x14ac:dyDescent="0.25">
      <c r="A451" s="63">
        <v>100693655</v>
      </c>
      <c r="B451" s="63" t="s">
        <v>10668</v>
      </c>
      <c r="C451" s="64" t="str">
        <f t="shared" si="13"/>
        <v xml:space="preserve">https://mall.industry.siemens.com/mall/es/co/Catalog/Product/ 3RE6100-1KA17-1AN2 </v>
      </c>
      <c r="D451" s="55" t="s">
        <v>13638</v>
      </c>
      <c r="E451" t="s">
        <v>16453</v>
      </c>
      <c r="F451" s="62">
        <v>144</v>
      </c>
      <c r="G451" s="65">
        <f t="shared" si="12"/>
        <v>576000</v>
      </c>
      <c r="H451" s="63" t="s">
        <v>18674</v>
      </c>
    </row>
    <row r="452" spans="1:8" s="63" customFormat="1" ht="29.25" customHeight="1" x14ac:dyDescent="0.25">
      <c r="A452" s="63">
        <v>100482130</v>
      </c>
      <c r="B452" s="63" t="s">
        <v>10669</v>
      </c>
      <c r="C452" s="64" t="str">
        <f t="shared" si="13"/>
        <v xml:space="preserve">https://mall.industry.siemens.com/mall/es/co/Catalog/Product/ 3RE6100-4AA18-1AN2 </v>
      </c>
      <c r="D452" s="55" t="s">
        <v>13639</v>
      </c>
      <c r="E452" t="s">
        <v>16454</v>
      </c>
      <c r="F452" s="62">
        <v>153</v>
      </c>
      <c r="G452" s="65">
        <f t="shared" ref="G452:G515" si="14">F452*$Q$1</f>
        <v>612000</v>
      </c>
      <c r="H452" s="63" t="s">
        <v>18674</v>
      </c>
    </row>
    <row r="453" spans="1:8" s="63" customFormat="1" ht="29.25" customHeight="1" x14ac:dyDescent="0.25">
      <c r="A453" s="63">
        <v>100482131</v>
      </c>
      <c r="B453" s="63" t="s">
        <v>10670</v>
      </c>
      <c r="C453" s="64" t="str">
        <f t="shared" si="13"/>
        <v xml:space="preserve">https://mall.industry.siemens.com/mall/es/co/Catalog/Product/ 3RE6100-4BA25-1AN2 </v>
      </c>
      <c r="D453" s="55" t="s">
        <v>13640</v>
      </c>
      <c r="E453" t="s">
        <v>16455</v>
      </c>
      <c r="F453" s="62">
        <v>161</v>
      </c>
      <c r="G453" s="65">
        <f t="shared" si="14"/>
        <v>644000</v>
      </c>
      <c r="H453" s="63" t="s">
        <v>18674</v>
      </c>
    </row>
    <row r="454" spans="1:8" s="63" customFormat="1" ht="29.25" customHeight="1" x14ac:dyDescent="0.25">
      <c r="A454" s="63">
        <v>100482132</v>
      </c>
      <c r="B454" s="63" t="s">
        <v>10671</v>
      </c>
      <c r="C454" s="64" t="str">
        <f t="shared" ref="C454:C517" si="15">_xlfn.CONCAT("https://mall.industry.siemens.com/mall/es/co/Catalog/Product/",B454,)</f>
        <v xml:space="preserve">https://mall.industry.siemens.com/mall/es/co/Catalog/Product/ 3RE6100-4CA26-1AN2 </v>
      </c>
      <c r="D454" s="55" t="s">
        <v>13641</v>
      </c>
      <c r="E454" t="s">
        <v>16456</v>
      </c>
      <c r="F454" s="62">
        <v>172</v>
      </c>
      <c r="G454" s="65">
        <f t="shared" si="14"/>
        <v>688000</v>
      </c>
      <c r="H454" s="63" t="s">
        <v>18674</v>
      </c>
    </row>
    <row r="455" spans="1:8" s="63" customFormat="1" ht="29.25" customHeight="1" x14ac:dyDescent="0.25">
      <c r="A455" s="63">
        <v>100693656</v>
      </c>
      <c r="B455" s="63" t="s">
        <v>10672</v>
      </c>
      <c r="C455" s="64" t="str">
        <f t="shared" si="15"/>
        <v>https://mall.industry.siemens.com/mall/es/co/Catalog/Product/ 3RE6100-4NA27-1AN2</v>
      </c>
      <c r="D455" s="55" t="s">
        <v>13642</v>
      </c>
      <c r="E455" t="s">
        <v>16457</v>
      </c>
      <c r="F455" s="62">
        <v>220</v>
      </c>
      <c r="G455" s="65">
        <f t="shared" si="14"/>
        <v>880000</v>
      </c>
      <c r="H455" s="63" t="s">
        <v>18674</v>
      </c>
    </row>
    <row r="456" spans="1:8" s="63" customFormat="1" ht="29.25" customHeight="1" x14ac:dyDescent="0.25">
      <c r="A456" s="63">
        <v>100690239</v>
      </c>
      <c r="B456" s="63" t="s">
        <v>10673</v>
      </c>
      <c r="C456" s="64" t="str">
        <f t="shared" si="15"/>
        <v>https://mall.industry.siemens.com/mall/es/co/Catalog/Product/3RE6100-4EA27-1AN2</v>
      </c>
      <c r="D456" s="55" t="s">
        <v>13643</v>
      </c>
      <c r="E456" t="s">
        <v>16458</v>
      </c>
      <c r="F456" s="62">
        <v>263</v>
      </c>
      <c r="G456" s="65">
        <f t="shared" si="14"/>
        <v>1052000</v>
      </c>
      <c r="H456" s="63" t="s">
        <v>18674</v>
      </c>
    </row>
    <row r="457" spans="1:8" s="63" customFormat="1" ht="29.25" customHeight="1" x14ac:dyDescent="0.25">
      <c r="A457" s="63">
        <v>100693657</v>
      </c>
      <c r="B457" s="63" t="s">
        <v>10674</v>
      </c>
      <c r="C457" s="64" t="str">
        <f t="shared" si="15"/>
        <v>https://mall.industry.siemens.com/mall/es/co/Catalog/Product/3RE6100-4PA28-1AN2</v>
      </c>
      <c r="D457" s="55" t="s">
        <v>13644</v>
      </c>
      <c r="E457" t="s">
        <v>16459</v>
      </c>
      <c r="F457" s="62">
        <v>288</v>
      </c>
      <c r="G457" s="65">
        <f t="shared" si="14"/>
        <v>1152000</v>
      </c>
      <c r="H457" s="63" t="s">
        <v>18674</v>
      </c>
    </row>
    <row r="458" spans="1:8" s="63" customFormat="1" ht="29.25" customHeight="1" x14ac:dyDescent="0.25">
      <c r="A458" s="63">
        <v>100016498</v>
      </c>
      <c r="B458" s="63" t="s">
        <v>10675</v>
      </c>
      <c r="C458" s="64" t="str">
        <f t="shared" si="15"/>
        <v>https://mall.industry.siemens.com/mall/es/co/Catalog/Product/3RA6120-1AP32</v>
      </c>
      <c r="D458" s="55" t="s">
        <v>13645</v>
      </c>
      <c r="E458" t="s">
        <v>16460</v>
      </c>
      <c r="F458" s="62">
        <v>455</v>
      </c>
      <c r="G458" s="65">
        <f t="shared" si="14"/>
        <v>1820000</v>
      </c>
      <c r="H458" s="63" t="s">
        <v>18674</v>
      </c>
    </row>
    <row r="459" spans="1:8" s="63" customFormat="1" ht="29.25" customHeight="1" x14ac:dyDescent="0.25">
      <c r="A459" s="63">
        <v>100016491</v>
      </c>
      <c r="B459" s="63" t="s">
        <v>10676</v>
      </c>
      <c r="C459" s="64" t="str">
        <f t="shared" si="15"/>
        <v>https://mall.industry.siemens.com/mall/es/co/Catalog/Product/3RA6120-1BP32</v>
      </c>
      <c r="D459" s="55" t="s">
        <v>13646</v>
      </c>
      <c r="E459" t="s">
        <v>16461</v>
      </c>
      <c r="F459" s="62">
        <v>477</v>
      </c>
      <c r="G459" s="65">
        <f t="shared" si="14"/>
        <v>1908000</v>
      </c>
      <c r="H459" s="63" t="s">
        <v>18674</v>
      </c>
    </row>
    <row r="460" spans="1:8" s="63" customFormat="1" ht="29.25" customHeight="1" x14ac:dyDescent="0.25">
      <c r="A460" s="63">
        <v>100016501</v>
      </c>
      <c r="B460" s="63" t="s">
        <v>10677</v>
      </c>
      <c r="C460" s="64" t="str">
        <f t="shared" si="15"/>
        <v>https://mall.industry.siemens.com/mall/es/co/Catalog/Product/3RA6120-1CP32</v>
      </c>
      <c r="D460" s="55" t="s">
        <v>13647</v>
      </c>
      <c r="E460" t="s">
        <v>16462</v>
      </c>
      <c r="F460" s="62">
        <v>522</v>
      </c>
      <c r="G460" s="65">
        <f t="shared" si="14"/>
        <v>2088000</v>
      </c>
      <c r="H460" s="63" t="s">
        <v>18674</v>
      </c>
    </row>
    <row r="461" spans="1:8" s="63" customFormat="1" ht="29.25" customHeight="1" x14ac:dyDescent="0.25">
      <c r="A461" s="63">
        <v>100016493</v>
      </c>
      <c r="B461" s="63" t="s">
        <v>10678</v>
      </c>
      <c r="C461" s="64" t="str">
        <f t="shared" si="15"/>
        <v>https://mall.industry.siemens.com/mall/es/co/Catalog/Product/3RA6120-1DP32</v>
      </c>
      <c r="D461" s="55" t="s">
        <v>13648</v>
      </c>
      <c r="E461" t="s">
        <v>16463</v>
      </c>
      <c r="F461" s="62">
        <v>555</v>
      </c>
      <c r="G461" s="65">
        <f t="shared" si="14"/>
        <v>2220000</v>
      </c>
      <c r="H461" s="63" t="s">
        <v>18674</v>
      </c>
    </row>
    <row r="462" spans="1:8" s="63" customFormat="1" ht="29.25" customHeight="1" x14ac:dyDescent="0.25">
      <c r="A462" s="63">
        <v>100016494</v>
      </c>
      <c r="B462" s="63" t="s">
        <v>10679</v>
      </c>
      <c r="C462" s="64" t="str">
        <f t="shared" si="15"/>
        <v>https://mall.industry.siemens.com/mall/es/co/Catalog/Product/3RA6120-1EP32</v>
      </c>
      <c r="D462" s="55" t="s">
        <v>13649</v>
      </c>
      <c r="E462" t="s">
        <v>16464</v>
      </c>
      <c r="F462" s="62">
        <v>749</v>
      </c>
      <c r="G462" s="65">
        <f t="shared" si="14"/>
        <v>2996000</v>
      </c>
      <c r="H462" s="63" t="s">
        <v>18674</v>
      </c>
    </row>
    <row r="463" spans="1:8" s="63" customFormat="1" ht="29.25" customHeight="1" x14ac:dyDescent="0.25">
      <c r="A463" s="63">
        <v>100016504</v>
      </c>
      <c r="B463" s="63" t="s">
        <v>10680</v>
      </c>
      <c r="C463" s="64" t="str">
        <f t="shared" si="15"/>
        <v>https://mall.industry.siemens.com/mall/es/co/Catalog/Product/3RA6250-1AP32</v>
      </c>
      <c r="D463" s="55" t="s">
        <v>13650</v>
      </c>
      <c r="E463" t="s">
        <v>16465</v>
      </c>
      <c r="F463" s="62">
        <v>786</v>
      </c>
      <c r="G463" s="65">
        <f t="shared" si="14"/>
        <v>3144000</v>
      </c>
      <c r="H463" s="63" t="s">
        <v>18674</v>
      </c>
    </row>
    <row r="464" spans="1:8" s="63" customFormat="1" ht="29.25" customHeight="1" x14ac:dyDescent="0.25">
      <c r="A464" s="63">
        <v>100016496</v>
      </c>
      <c r="B464" s="63" t="s">
        <v>10681</v>
      </c>
      <c r="C464" s="64" t="str">
        <f t="shared" si="15"/>
        <v>https://mall.industry.siemens.com/mall/es/co/Catalog/Product/3RA6250-1BP32</v>
      </c>
      <c r="D464" s="55" t="s">
        <v>13651</v>
      </c>
      <c r="E464" t="s">
        <v>16466</v>
      </c>
      <c r="F464" s="62">
        <v>790</v>
      </c>
      <c r="G464" s="65">
        <f t="shared" si="14"/>
        <v>3160000</v>
      </c>
      <c r="H464" s="63" t="s">
        <v>18674</v>
      </c>
    </row>
    <row r="465" spans="1:8" s="63" customFormat="1" ht="29.25" customHeight="1" x14ac:dyDescent="0.25">
      <c r="A465" s="63">
        <v>100016485</v>
      </c>
      <c r="B465" s="63" t="s">
        <v>10682</v>
      </c>
      <c r="C465" s="64" t="str">
        <f t="shared" si="15"/>
        <v>https://mall.industry.siemens.com/mall/es/co/Catalog/Product/3RA6250-1CP32</v>
      </c>
      <c r="D465" s="55" t="s">
        <v>13652</v>
      </c>
      <c r="E465" t="s">
        <v>16467</v>
      </c>
      <c r="F465" s="62">
        <v>836</v>
      </c>
      <c r="G465" s="65">
        <f t="shared" si="14"/>
        <v>3344000</v>
      </c>
      <c r="H465" s="63" t="s">
        <v>18674</v>
      </c>
    </row>
    <row r="466" spans="1:8" s="63" customFormat="1" ht="29.25" customHeight="1" x14ac:dyDescent="0.25">
      <c r="A466" s="63">
        <v>100016505</v>
      </c>
      <c r="B466" s="63" t="s">
        <v>10683</v>
      </c>
      <c r="C466" s="64" t="str">
        <f t="shared" si="15"/>
        <v>https://mall.industry.siemens.com/mall/es/co/Catalog/Product/3RA6250-1DP32</v>
      </c>
      <c r="D466" s="55" t="s">
        <v>13653</v>
      </c>
      <c r="E466" t="s">
        <v>16468</v>
      </c>
      <c r="F466" s="62">
        <v>951</v>
      </c>
      <c r="G466" s="65">
        <f t="shared" si="14"/>
        <v>3804000</v>
      </c>
      <c r="H466" s="63" t="s">
        <v>18674</v>
      </c>
    </row>
    <row r="467" spans="1:8" s="63" customFormat="1" ht="29.25" customHeight="1" x14ac:dyDescent="0.25">
      <c r="A467" s="63">
        <v>100016506</v>
      </c>
      <c r="B467" s="63" t="s">
        <v>10684</v>
      </c>
      <c r="C467" s="64" t="str">
        <f t="shared" si="15"/>
        <v>https://mall.industry.siemens.com/mall/es/co/Catalog/Product/3RA6250-1EP32</v>
      </c>
      <c r="D467" s="55" t="s">
        <v>13654</v>
      </c>
      <c r="E467" t="s">
        <v>16469</v>
      </c>
      <c r="F467" s="62">
        <v>1147</v>
      </c>
      <c r="G467" s="65">
        <f t="shared" si="14"/>
        <v>4588000</v>
      </c>
      <c r="H467" s="63" t="s">
        <v>18674</v>
      </c>
    </row>
    <row r="468" spans="1:8" s="63" customFormat="1" ht="29.25" customHeight="1" x14ac:dyDescent="0.25">
      <c r="A468" s="63">
        <v>100016509</v>
      </c>
      <c r="B468" s="63" t="s">
        <v>10685</v>
      </c>
      <c r="C468" s="64" t="str">
        <f t="shared" si="15"/>
        <v>https://mall.industry.siemens.com/mall/es/co/Catalog/Product/3RA6970-3A</v>
      </c>
      <c r="D468" s="55" t="s">
        <v>13655</v>
      </c>
      <c r="E468" t="s">
        <v>16470</v>
      </c>
      <c r="F468" s="62">
        <v>377</v>
      </c>
      <c r="G468" s="65">
        <f t="shared" si="14"/>
        <v>1508000</v>
      </c>
      <c r="H468" s="63" t="s">
        <v>18674</v>
      </c>
    </row>
    <row r="469" spans="1:8" s="63" customFormat="1" ht="29.25" customHeight="1" x14ac:dyDescent="0.25">
      <c r="A469" s="63">
        <v>100016507</v>
      </c>
      <c r="B469" s="63" t="s">
        <v>10686</v>
      </c>
      <c r="C469" s="64" t="str">
        <f t="shared" si="15"/>
        <v>https://mall.industry.siemens.com/mall/es/co/Catalog/Product/3RA6911-1A</v>
      </c>
      <c r="D469" s="55" t="s">
        <v>13656</v>
      </c>
      <c r="E469" t="s">
        <v>16471</v>
      </c>
      <c r="F469" s="62">
        <v>37</v>
      </c>
      <c r="G469" s="65">
        <f t="shared" si="14"/>
        <v>148000</v>
      </c>
      <c r="H469" s="63" t="s">
        <v>18674</v>
      </c>
    </row>
    <row r="470" spans="1:8" s="63" customFormat="1" ht="29.25" customHeight="1" x14ac:dyDescent="0.25">
      <c r="A470" s="63">
        <v>100016488</v>
      </c>
      <c r="B470" s="63" t="s">
        <v>10687</v>
      </c>
      <c r="C470" s="64" t="str">
        <f t="shared" si="15"/>
        <v>https://mall.industry.siemens.com/mall/es/co/Catalog/Product/3RA6912-1A</v>
      </c>
      <c r="D470" s="55" t="s">
        <v>13657</v>
      </c>
      <c r="E470" t="s">
        <v>16472</v>
      </c>
      <c r="F470" s="62">
        <v>37</v>
      </c>
      <c r="G470" s="65">
        <f t="shared" si="14"/>
        <v>148000</v>
      </c>
      <c r="H470" s="63" t="s">
        <v>18674</v>
      </c>
    </row>
    <row r="471" spans="1:8" s="63" customFormat="1" ht="29.25" customHeight="1" x14ac:dyDescent="0.25">
      <c r="A471" s="63">
        <v>100016508</v>
      </c>
      <c r="B471" s="63" t="s">
        <v>10688</v>
      </c>
      <c r="C471" s="64" t="str">
        <f t="shared" si="15"/>
        <v>https://mall.industry.siemens.com/mall/es/co/Catalog/Product/3RA6913-1A</v>
      </c>
      <c r="D471" s="55" t="s">
        <v>13658</v>
      </c>
      <c r="E471" t="s">
        <v>16473</v>
      </c>
      <c r="F471" s="62">
        <v>37</v>
      </c>
      <c r="G471" s="65">
        <f t="shared" si="14"/>
        <v>148000</v>
      </c>
      <c r="H471" s="63" t="s">
        <v>18674</v>
      </c>
    </row>
    <row r="472" spans="1:8" s="63" customFormat="1" ht="29.25" customHeight="1" x14ac:dyDescent="0.25">
      <c r="A472" s="63">
        <v>100016510</v>
      </c>
      <c r="B472" s="63" t="s">
        <v>10689</v>
      </c>
      <c r="C472" s="64" t="str">
        <f t="shared" si="15"/>
        <v>https://mall.industry.siemens.com/mall/es/co/Catalog/Product/3RA6812-8AB</v>
      </c>
      <c r="D472" s="55" t="s">
        <v>13659</v>
      </c>
      <c r="E472" t="s">
        <v>16474</v>
      </c>
      <c r="F472" s="62">
        <v>277</v>
      </c>
      <c r="G472" s="65">
        <f t="shared" si="14"/>
        <v>1108000</v>
      </c>
      <c r="H472" s="63" t="s">
        <v>18674</v>
      </c>
    </row>
    <row r="473" spans="1:8" s="63" customFormat="1" ht="29.25" customHeight="1" x14ac:dyDescent="0.25">
      <c r="A473" s="63">
        <v>100157409</v>
      </c>
      <c r="B473" s="63" t="s">
        <v>10690</v>
      </c>
      <c r="C473" s="64" t="str">
        <f t="shared" si="15"/>
        <v>https://mall.industry.siemens.com/mall/es/co/Catalog/Product/3RA6822-0AB</v>
      </c>
      <c r="D473" s="55" t="s">
        <v>13660</v>
      </c>
      <c r="E473" t="s">
        <v>16475</v>
      </c>
      <c r="F473" s="62">
        <v>148</v>
      </c>
      <c r="G473" s="65">
        <f t="shared" si="14"/>
        <v>592000</v>
      </c>
      <c r="H473" s="63" t="s">
        <v>18674</v>
      </c>
    </row>
    <row r="474" spans="1:8" s="63" customFormat="1" ht="29.25" customHeight="1" x14ac:dyDescent="0.25">
      <c r="A474" s="63">
        <v>100157408</v>
      </c>
      <c r="B474" s="63" t="s">
        <v>10691</v>
      </c>
      <c r="C474" s="64" t="str">
        <f t="shared" si="15"/>
        <v>https://mall.industry.siemens.com/mall/es/co/Catalog/Product/3RA6823-0AB</v>
      </c>
      <c r="D474" s="55" t="s">
        <v>13661</v>
      </c>
      <c r="E474" t="s">
        <v>16476</v>
      </c>
      <c r="F474" s="62">
        <v>214</v>
      </c>
      <c r="G474" s="65">
        <f t="shared" si="14"/>
        <v>856000</v>
      </c>
      <c r="H474" s="63" t="s">
        <v>18674</v>
      </c>
    </row>
    <row r="475" spans="1:8" s="63" customFormat="1" ht="29.25" customHeight="1" x14ac:dyDescent="0.25">
      <c r="A475" s="63">
        <v>100271019</v>
      </c>
      <c r="B475" s="63" t="s">
        <v>10692</v>
      </c>
      <c r="C475" s="64" t="str">
        <f t="shared" si="15"/>
        <v>https://mall.industry.siemens.com/mall/es/co/Catalog/Product/3RM1001-1AA04</v>
      </c>
      <c r="D475" s="55" t="s">
        <v>13662</v>
      </c>
      <c r="E475" t="s">
        <v>16477</v>
      </c>
      <c r="F475" s="79">
        <v>192</v>
      </c>
      <c r="G475" s="65">
        <f t="shared" si="14"/>
        <v>768000</v>
      </c>
      <c r="H475" s="63" t="s">
        <v>18674</v>
      </c>
    </row>
    <row r="476" spans="1:8" s="63" customFormat="1" ht="29.25" customHeight="1" x14ac:dyDescent="0.25">
      <c r="A476" s="63">
        <v>100271070</v>
      </c>
      <c r="B476" s="63" t="s">
        <v>10693</v>
      </c>
      <c r="C476" s="64" t="str">
        <f t="shared" si="15"/>
        <v>https://mall.industry.siemens.com/mall/es/co/Catalog/Product/3RM1002-1AA04</v>
      </c>
      <c r="D476" s="55" t="s">
        <v>13663</v>
      </c>
      <c r="E476" t="s">
        <v>16478</v>
      </c>
      <c r="F476" s="79">
        <v>192</v>
      </c>
      <c r="G476" s="65">
        <f t="shared" si="14"/>
        <v>768000</v>
      </c>
      <c r="H476" s="63" t="s">
        <v>18674</v>
      </c>
    </row>
    <row r="477" spans="1:8" s="63" customFormat="1" ht="29.25" customHeight="1" x14ac:dyDescent="0.25">
      <c r="A477" s="63">
        <v>100258167</v>
      </c>
      <c r="B477" s="63" t="s">
        <v>10694</v>
      </c>
      <c r="C477" s="64" t="str">
        <f t="shared" si="15"/>
        <v>https://mall.industry.siemens.com/mall/es/co/Catalog/Product/3RM1007-1AA04</v>
      </c>
      <c r="D477" s="55" t="s">
        <v>13664</v>
      </c>
      <c r="E477" t="s">
        <v>16479</v>
      </c>
      <c r="F477" s="62">
        <v>192</v>
      </c>
      <c r="G477" s="65">
        <f t="shared" si="14"/>
        <v>768000</v>
      </c>
      <c r="H477" s="63" t="s">
        <v>18674</v>
      </c>
    </row>
    <row r="478" spans="1:8" s="63" customFormat="1" ht="29.25" customHeight="1" x14ac:dyDescent="0.25">
      <c r="A478" s="63">
        <v>100255179</v>
      </c>
      <c r="B478" s="63" t="s">
        <v>10695</v>
      </c>
      <c r="C478" s="64" t="str">
        <f t="shared" si="15"/>
        <v>https://mall.industry.siemens.com/mall/es/co/Catalog/Product/3RM1201-1AA04</v>
      </c>
      <c r="D478" s="55" t="s">
        <v>13665</v>
      </c>
      <c r="E478" t="s">
        <v>16480</v>
      </c>
      <c r="F478" s="62">
        <v>212</v>
      </c>
      <c r="G478" s="65">
        <f t="shared" si="14"/>
        <v>848000</v>
      </c>
      <c r="H478" s="63" t="s">
        <v>18674</v>
      </c>
    </row>
    <row r="479" spans="1:8" s="63" customFormat="1" ht="29.25" customHeight="1" x14ac:dyDescent="0.25">
      <c r="A479" s="63">
        <v>100258168</v>
      </c>
      <c r="B479" s="63" t="s">
        <v>10696</v>
      </c>
      <c r="C479" s="64" t="str">
        <f t="shared" si="15"/>
        <v>https://mall.industry.siemens.com/mall/es/co/Catalog/Product/3RM1202-1AA04</v>
      </c>
      <c r="D479" s="55" t="s">
        <v>13666</v>
      </c>
      <c r="E479" t="s">
        <v>16481</v>
      </c>
      <c r="F479" s="62">
        <v>212</v>
      </c>
      <c r="G479" s="65">
        <f t="shared" si="14"/>
        <v>848000</v>
      </c>
      <c r="H479" s="63" t="s">
        <v>18674</v>
      </c>
    </row>
    <row r="480" spans="1:8" s="63" customFormat="1" ht="29.25" customHeight="1" x14ac:dyDescent="0.25">
      <c r="A480" s="63">
        <v>100271079</v>
      </c>
      <c r="B480" s="63" t="s">
        <v>10697</v>
      </c>
      <c r="C480" s="64" t="str">
        <f t="shared" si="15"/>
        <v>https://mall.industry.siemens.com/mall/es/co/Catalog/Product/3RM1207-1AA04</v>
      </c>
      <c r="D480" s="55" t="s">
        <v>13667</v>
      </c>
      <c r="E480" t="s">
        <v>16482</v>
      </c>
      <c r="F480" s="62">
        <v>212</v>
      </c>
      <c r="G480" s="65">
        <f t="shared" si="14"/>
        <v>848000</v>
      </c>
      <c r="H480" s="63" t="s">
        <v>18674</v>
      </c>
    </row>
    <row r="481" spans="1:8" s="63" customFormat="1" ht="29.25" customHeight="1" x14ac:dyDescent="0.25">
      <c r="A481" s="63">
        <v>100271073</v>
      </c>
      <c r="B481" s="63" t="s">
        <v>10698</v>
      </c>
      <c r="C481" s="64" t="str">
        <f t="shared" si="15"/>
        <v>https://mall.industry.siemens.com/mall/es/co/Catalog/Product/3RM1001-1AA14</v>
      </c>
      <c r="D481" s="55" t="s">
        <v>13668</v>
      </c>
      <c r="E481" t="s">
        <v>16483</v>
      </c>
      <c r="F481" s="62">
        <v>192</v>
      </c>
      <c r="G481" s="65">
        <f t="shared" si="14"/>
        <v>768000</v>
      </c>
      <c r="H481" s="63" t="s">
        <v>18674</v>
      </c>
    </row>
    <row r="482" spans="1:8" s="63" customFormat="1" ht="29.25" customHeight="1" x14ac:dyDescent="0.25">
      <c r="A482" s="63">
        <v>100271074</v>
      </c>
      <c r="B482" s="63" t="s">
        <v>10699</v>
      </c>
      <c r="C482" s="64" t="str">
        <f t="shared" si="15"/>
        <v>https://mall.industry.siemens.com/mall/es/co/Catalog/Product/3RM1002-1AA14</v>
      </c>
      <c r="D482" s="55" t="s">
        <v>13669</v>
      </c>
      <c r="E482" t="s">
        <v>16484</v>
      </c>
      <c r="F482" s="62">
        <v>192</v>
      </c>
      <c r="G482" s="65">
        <f t="shared" si="14"/>
        <v>768000</v>
      </c>
      <c r="H482" s="63" t="s">
        <v>18674</v>
      </c>
    </row>
    <row r="483" spans="1:8" s="63" customFormat="1" ht="29.25" customHeight="1" x14ac:dyDescent="0.25">
      <c r="A483" s="63">
        <v>100271075</v>
      </c>
      <c r="B483" s="63" t="s">
        <v>10700</v>
      </c>
      <c r="C483" s="64" t="str">
        <f t="shared" si="15"/>
        <v>https://mall.industry.siemens.com/mall/es/co/Catalog/Product/3RM1007-1AA14</v>
      </c>
      <c r="D483" s="55" t="s">
        <v>13670</v>
      </c>
      <c r="E483" t="s">
        <v>16485</v>
      </c>
      <c r="F483" s="62">
        <v>192</v>
      </c>
      <c r="G483" s="65">
        <f t="shared" si="14"/>
        <v>768000</v>
      </c>
      <c r="H483" s="63" t="s">
        <v>18674</v>
      </c>
    </row>
    <row r="484" spans="1:8" s="63" customFormat="1" ht="29.25" customHeight="1" x14ac:dyDescent="0.25">
      <c r="A484" s="63">
        <v>100271082</v>
      </c>
      <c r="B484" s="63" t="s">
        <v>10701</v>
      </c>
      <c r="C484" s="64" t="str">
        <f t="shared" si="15"/>
        <v>https://mall.industry.siemens.com/mall/es/co/Catalog/Product/3RM1201-1AA14</v>
      </c>
      <c r="D484" s="55" t="s">
        <v>13671</v>
      </c>
      <c r="E484" t="s">
        <v>16486</v>
      </c>
      <c r="F484" s="62">
        <v>212</v>
      </c>
      <c r="G484" s="65">
        <f t="shared" si="14"/>
        <v>848000</v>
      </c>
      <c r="H484" s="63" t="s">
        <v>18674</v>
      </c>
    </row>
    <row r="485" spans="1:8" s="63" customFormat="1" ht="29.25" customHeight="1" x14ac:dyDescent="0.25">
      <c r="A485" s="63">
        <v>100271083</v>
      </c>
      <c r="B485" s="63" t="s">
        <v>10702</v>
      </c>
      <c r="C485" s="64" t="str">
        <f t="shared" si="15"/>
        <v>https://mall.industry.siemens.com/mall/es/co/Catalog/Product/3RM1202-1AA14</v>
      </c>
      <c r="D485" s="55" t="s">
        <v>13672</v>
      </c>
      <c r="E485" t="s">
        <v>16487</v>
      </c>
      <c r="F485" s="62">
        <v>212</v>
      </c>
      <c r="G485" s="65">
        <f t="shared" si="14"/>
        <v>848000</v>
      </c>
      <c r="H485" s="63" t="s">
        <v>18674</v>
      </c>
    </row>
    <row r="486" spans="1:8" s="63" customFormat="1" ht="29.25" customHeight="1" x14ac:dyDescent="0.25">
      <c r="A486" s="63">
        <v>100271084</v>
      </c>
      <c r="B486" s="63" t="s">
        <v>10703</v>
      </c>
      <c r="C486" s="64" t="str">
        <f t="shared" si="15"/>
        <v>https://mall.industry.siemens.com/mall/es/co/Catalog/Product/3RM1207-1AA14</v>
      </c>
      <c r="D486" s="55" t="s">
        <v>13673</v>
      </c>
      <c r="E486" t="s">
        <v>16488</v>
      </c>
      <c r="F486" s="62">
        <v>212</v>
      </c>
      <c r="G486" s="65">
        <f t="shared" si="14"/>
        <v>848000</v>
      </c>
      <c r="H486" s="63" t="s">
        <v>18674</v>
      </c>
    </row>
    <row r="487" spans="1:8" s="63" customFormat="1" ht="29.25" customHeight="1" x14ac:dyDescent="0.25">
      <c r="A487" s="63">
        <v>100258204</v>
      </c>
      <c r="B487" s="63" t="s">
        <v>10704</v>
      </c>
      <c r="C487" s="64" t="str">
        <f t="shared" si="15"/>
        <v>https://mall.industry.siemens.com/mall/es/co/Catalog/Product/3RM1920-1AA</v>
      </c>
      <c r="D487" s="55" t="s">
        <v>13674</v>
      </c>
      <c r="E487" t="s">
        <v>16489</v>
      </c>
      <c r="F487" s="62">
        <v>13</v>
      </c>
      <c r="G487" s="65">
        <f t="shared" si="14"/>
        <v>52000</v>
      </c>
      <c r="H487" s="63" t="s">
        <v>18674</v>
      </c>
    </row>
    <row r="488" spans="1:8" s="63" customFormat="1" ht="29.25" customHeight="1" x14ac:dyDescent="0.25">
      <c r="A488" s="63">
        <v>100271088</v>
      </c>
      <c r="B488" s="63" t="s">
        <v>10705</v>
      </c>
      <c r="C488" s="64" t="str">
        <f t="shared" si="15"/>
        <v>https://mall.industry.siemens.com/mall/es/co/Catalog/Product/3RM1910-1AA</v>
      </c>
      <c r="D488" s="55" t="s">
        <v>13675</v>
      </c>
      <c r="E488" t="s">
        <v>16490</v>
      </c>
      <c r="F488" s="62">
        <v>12</v>
      </c>
      <c r="G488" s="65">
        <f t="shared" si="14"/>
        <v>48000</v>
      </c>
      <c r="H488" s="63" t="s">
        <v>18674</v>
      </c>
    </row>
    <row r="489" spans="1:8" s="63" customFormat="1" ht="29.25" customHeight="1" x14ac:dyDescent="0.25">
      <c r="A489" s="63">
        <v>100258202</v>
      </c>
      <c r="B489" s="63" t="s">
        <v>10706</v>
      </c>
      <c r="C489" s="64" t="str">
        <f t="shared" si="15"/>
        <v>https://mall.industry.siemens.com/mall/es/co/Catalog/Product/3RM1910-1BA</v>
      </c>
      <c r="D489" s="55" t="s">
        <v>13676</v>
      </c>
      <c r="E489" t="s">
        <v>16491</v>
      </c>
      <c r="F489" s="62">
        <v>14</v>
      </c>
      <c r="G489" s="65">
        <f t="shared" si="14"/>
        <v>56000</v>
      </c>
      <c r="H489" s="63" t="s">
        <v>18674</v>
      </c>
    </row>
    <row r="490" spans="1:8" s="63" customFormat="1" ht="29.25" customHeight="1" x14ac:dyDescent="0.25">
      <c r="A490" s="63">
        <v>100271089</v>
      </c>
      <c r="B490" s="63" t="s">
        <v>10707</v>
      </c>
      <c r="C490" s="64" t="str">
        <f t="shared" si="15"/>
        <v>https://mall.industry.siemens.com/mall/es/co/Catalog/Product/3RM1910-1DA</v>
      </c>
      <c r="D490" s="55" t="s">
        <v>13677</v>
      </c>
      <c r="E490" t="s">
        <v>16492</v>
      </c>
      <c r="F490" s="62">
        <v>18</v>
      </c>
      <c r="G490" s="65">
        <f t="shared" si="14"/>
        <v>72000</v>
      </c>
      <c r="H490" s="63" t="s">
        <v>18674</v>
      </c>
    </row>
    <row r="491" spans="1:8" s="63" customFormat="1" ht="29.25" customHeight="1" x14ac:dyDescent="0.25">
      <c r="A491" s="63">
        <v>100374345</v>
      </c>
      <c r="B491" s="63" t="s">
        <v>10708</v>
      </c>
      <c r="C491" s="64" t="str">
        <f t="shared" si="15"/>
        <v xml:space="preserve">https://mall.industry.siemens.com/mall/es/co/Catalog/Product/3RK1308-0AB00-0CP0 </v>
      </c>
      <c r="D491" s="55" t="s">
        <v>13678</v>
      </c>
      <c r="E491" t="s">
        <v>16493</v>
      </c>
      <c r="F491" s="62">
        <v>359</v>
      </c>
      <c r="G491" s="65">
        <f t="shared" si="14"/>
        <v>1436000</v>
      </c>
      <c r="H491" s="63" t="s">
        <v>18674</v>
      </c>
    </row>
    <row r="492" spans="1:8" s="63" customFormat="1" ht="29.25" customHeight="1" x14ac:dyDescent="0.25">
      <c r="A492" s="63">
        <v>100374346</v>
      </c>
      <c r="B492" s="63" t="s">
        <v>10709</v>
      </c>
      <c r="C492" s="64" t="str">
        <f t="shared" si="15"/>
        <v xml:space="preserve">https://mall.industry.siemens.com/mall/es/co/Catalog/Product/3RK1308-0AC00-0CP0 </v>
      </c>
      <c r="D492" s="55" t="s">
        <v>13679</v>
      </c>
      <c r="E492" t="s">
        <v>16494</v>
      </c>
      <c r="F492" s="62">
        <v>367</v>
      </c>
      <c r="G492" s="65">
        <f t="shared" si="14"/>
        <v>1468000</v>
      </c>
      <c r="H492" s="63" t="s">
        <v>18674</v>
      </c>
    </row>
    <row r="493" spans="1:8" s="63" customFormat="1" ht="29.25" customHeight="1" x14ac:dyDescent="0.25">
      <c r="A493" s="63">
        <v>100374347</v>
      </c>
      <c r="B493" s="63" t="s">
        <v>10710</v>
      </c>
      <c r="C493" s="64" t="str">
        <f t="shared" si="15"/>
        <v xml:space="preserve">https://mall.industry.siemens.com/mall/es/co/Catalog/Product/3RK1308-0AD00-0CP0 </v>
      </c>
      <c r="D493" s="55" t="s">
        <v>13680</v>
      </c>
      <c r="E493" t="s">
        <v>16495</v>
      </c>
      <c r="F493" s="62">
        <v>391</v>
      </c>
      <c r="G493" s="65">
        <f t="shared" si="14"/>
        <v>1564000</v>
      </c>
      <c r="H493" s="63" t="s">
        <v>18674</v>
      </c>
    </row>
    <row r="494" spans="1:8" s="63" customFormat="1" ht="29.25" customHeight="1" x14ac:dyDescent="0.25">
      <c r="A494" s="63">
        <v>100374348</v>
      </c>
      <c r="B494" s="63" t="s">
        <v>10711</v>
      </c>
      <c r="C494" s="64" t="str">
        <f t="shared" si="15"/>
        <v xml:space="preserve">https://mall.industry.siemens.com/mall/es/co/Catalog/Product/3RK1308-0BB00-0CP0 </v>
      </c>
      <c r="D494" s="55" t="s">
        <v>13681</v>
      </c>
      <c r="E494" t="s">
        <v>16496</v>
      </c>
      <c r="F494" s="62">
        <v>467</v>
      </c>
      <c r="G494" s="65">
        <f t="shared" si="14"/>
        <v>1868000</v>
      </c>
      <c r="H494" s="63" t="s">
        <v>18674</v>
      </c>
    </row>
    <row r="495" spans="1:8" s="63" customFormat="1" ht="29.25" customHeight="1" x14ac:dyDescent="0.25">
      <c r="A495" s="63">
        <v>100374349</v>
      </c>
      <c r="B495" s="63" t="s">
        <v>10712</v>
      </c>
      <c r="C495" s="64" t="str">
        <f t="shared" si="15"/>
        <v xml:space="preserve">https://mall.industry.siemens.com/mall/es/co/Catalog/Product/3RK1308-0BC00-0CP0 </v>
      </c>
      <c r="D495" s="55" t="s">
        <v>13682</v>
      </c>
      <c r="E495" t="s">
        <v>16497</v>
      </c>
      <c r="F495" s="62">
        <v>481</v>
      </c>
      <c r="G495" s="65">
        <f t="shared" si="14"/>
        <v>1924000</v>
      </c>
      <c r="H495" s="63" t="s">
        <v>18674</v>
      </c>
    </row>
    <row r="496" spans="1:8" s="63" customFormat="1" ht="29.25" customHeight="1" x14ac:dyDescent="0.25">
      <c r="A496" s="63">
        <v>100374350</v>
      </c>
      <c r="B496" s="63" t="s">
        <v>10713</v>
      </c>
      <c r="C496" s="64" t="str">
        <f t="shared" si="15"/>
        <v xml:space="preserve">https://mall.industry.siemens.com/mall/es/co/Catalog/Product/3RK1308-0BD00-0CP0 </v>
      </c>
      <c r="D496" s="55" t="s">
        <v>13683</v>
      </c>
      <c r="E496" t="s">
        <v>16498</v>
      </c>
      <c r="F496" s="62">
        <v>498</v>
      </c>
      <c r="G496" s="65">
        <f t="shared" si="14"/>
        <v>1992000</v>
      </c>
      <c r="H496" s="63" t="s">
        <v>18674</v>
      </c>
    </row>
    <row r="497" spans="1:8" s="63" customFormat="1" ht="29.25" customHeight="1" x14ac:dyDescent="0.25">
      <c r="A497" s="63">
        <v>100374351</v>
      </c>
      <c r="B497" s="63" t="s">
        <v>10714</v>
      </c>
      <c r="C497" s="64" t="str">
        <f t="shared" si="15"/>
        <v xml:space="preserve">https://mall.industry.siemens.com/mall/es/co/Catalog/Product/3RK1908-0AP00-0AP0 </v>
      </c>
      <c r="D497" s="55" t="s">
        <v>13684</v>
      </c>
      <c r="E497" t="s">
        <v>16499</v>
      </c>
      <c r="F497" s="62">
        <v>175</v>
      </c>
      <c r="G497" s="65">
        <f t="shared" si="14"/>
        <v>700000</v>
      </c>
      <c r="H497" s="63" t="s">
        <v>18674</v>
      </c>
    </row>
    <row r="498" spans="1:8" s="63" customFormat="1" ht="29.25" customHeight="1" x14ac:dyDescent="0.25">
      <c r="A498" s="63">
        <v>100374352</v>
      </c>
      <c r="B498" s="63" t="s">
        <v>10715</v>
      </c>
      <c r="C498" s="64" t="str">
        <f t="shared" si="15"/>
        <v xml:space="preserve">https://mall.industry.siemens.com/mall/es/co/Catalog/Product/3RK1908-1AA00-0BP0 </v>
      </c>
      <c r="D498" s="55" t="s">
        <v>13685</v>
      </c>
      <c r="E498" t="s">
        <v>16500</v>
      </c>
      <c r="F498" s="62">
        <v>101</v>
      </c>
      <c r="G498" s="65">
        <f t="shared" si="14"/>
        <v>404000</v>
      </c>
      <c r="H498" s="63" t="s">
        <v>18674</v>
      </c>
    </row>
    <row r="499" spans="1:8" s="63" customFormat="1" ht="29.25" customHeight="1" x14ac:dyDescent="0.25">
      <c r="A499" s="63">
        <v>100374353</v>
      </c>
      <c r="B499" s="63" t="s">
        <v>10716</v>
      </c>
      <c r="C499" s="64" t="str">
        <f t="shared" si="15"/>
        <v xml:space="preserve">https://mall.industry.siemens.com/mall/es/co/Catalog/Product/3RK1908-1CA00-0BP0 </v>
      </c>
      <c r="D499" s="55" t="s">
        <v>13686</v>
      </c>
      <c r="E499" t="s">
        <v>16501</v>
      </c>
      <c r="F499" s="62">
        <v>32</v>
      </c>
      <c r="G499" s="65">
        <f t="shared" si="14"/>
        <v>128000</v>
      </c>
      <c r="H499" s="63" t="s">
        <v>18674</v>
      </c>
    </row>
    <row r="500" spans="1:8" s="63" customFormat="1" ht="29.25" customHeight="1" x14ac:dyDescent="0.25">
      <c r="A500" s="63">
        <v>100272087</v>
      </c>
      <c r="B500" s="63" t="s">
        <v>10717</v>
      </c>
      <c r="C500" s="64" t="str">
        <f t="shared" si="15"/>
        <v>https://mall.industry.siemens.com/mall/es/co/Catalog/Product/3UF7020-1AU01-0</v>
      </c>
      <c r="D500" s="55" t="s">
        <v>13687</v>
      </c>
      <c r="E500" t="s">
        <v>16502</v>
      </c>
      <c r="F500" s="62">
        <v>357</v>
      </c>
      <c r="G500" s="65">
        <f t="shared" si="14"/>
        <v>1428000</v>
      </c>
      <c r="H500" s="63" t="s">
        <v>18674</v>
      </c>
    </row>
    <row r="501" spans="1:8" s="63" customFormat="1" ht="29.25" customHeight="1" x14ac:dyDescent="0.25">
      <c r="A501" s="63">
        <v>100236797</v>
      </c>
      <c r="B501" s="63" t="s">
        <v>10718</v>
      </c>
      <c r="C501" s="64" t="str">
        <f t="shared" si="15"/>
        <v>https://mall.industry.siemens.com/mall/es/co/Catalog/Product/3UF7011-1AU00-0</v>
      </c>
      <c r="D501" s="55" t="s">
        <v>13688</v>
      </c>
      <c r="E501" t="s">
        <v>16503</v>
      </c>
      <c r="F501" s="62">
        <v>699</v>
      </c>
      <c r="G501" s="65">
        <f t="shared" si="14"/>
        <v>2796000</v>
      </c>
      <c r="H501" s="63" t="s">
        <v>18674</v>
      </c>
    </row>
    <row r="502" spans="1:8" s="63" customFormat="1" ht="29.25" customHeight="1" x14ac:dyDescent="0.25">
      <c r="A502" s="63">
        <v>100392147</v>
      </c>
      <c r="B502" s="63" t="s">
        <v>10719</v>
      </c>
      <c r="C502" s="64" t="str">
        <f t="shared" si="15"/>
        <v>https://mall.industry.siemens.com/mall/es/co/Catalog/Product/3UF7013-1AU00-0</v>
      </c>
      <c r="D502" s="55" t="s">
        <v>13689</v>
      </c>
      <c r="E502" t="s">
        <v>16504</v>
      </c>
      <c r="F502" s="62">
        <v>665</v>
      </c>
      <c r="G502" s="65">
        <f t="shared" si="14"/>
        <v>2660000</v>
      </c>
      <c r="H502" s="63" t="s">
        <v>18674</v>
      </c>
    </row>
    <row r="503" spans="1:8" s="63" customFormat="1" ht="29.25" customHeight="1" x14ac:dyDescent="0.25">
      <c r="A503" s="63">
        <v>100017994</v>
      </c>
      <c r="B503" s="63" t="s">
        <v>10720</v>
      </c>
      <c r="C503" s="64" t="str">
        <f t="shared" si="15"/>
        <v>https://mall.industry.siemens.com/mall/es/co/Catalog/Product/3UF7010-1AU00-0</v>
      </c>
      <c r="D503" s="55" t="s">
        <v>13690</v>
      </c>
      <c r="E503" t="s">
        <v>16505</v>
      </c>
      <c r="F503" s="62">
        <v>612</v>
      </c>
      <c r="G503" s="65">
        <f t="shared" si="14"/>
        <v>2448000</v>
      </c>
      <c r="H503" s="63" t="s">
        <v>18674</v>
      </c>
    </row>
    <row r="504" spans="1:8" s="63" customFormat="1" ht="29.25" customHeight="1" x14ac:dyDescent="0.25">
      <c r="A504" s="63">
        <v>100355873</v>
      </c>
      <c r="B504" s="63" t="s">
        <v>10721</v>
      </c>
      <c r="C504" s="64" t="str">
        <f t="shared" si="15"/>
        <v>https://mall.industry.siemens.com/mall/es/co/Catalog/Product/3UF7012-1AU00-0</v>
      </c>
      <c r="D504" s="55" t="s">
        <v>13691</v>
      </c>
      <c r="E504" t="s">
        <v>16506</v>
      </c>
      <c r="F504" s="62">
        <v>612</v>
      </c>
      <c r="G504" s="65">
        <f t="shared" si="14"/>
        <v>2448000</v>
      </c>
      <c r="H504" s="63" t="s">
        <v>18674</v>
      </c>
    </row>
    <row r="505" spans="1:8" s="63" customFormat="1" ht="29.25" customHeight="1" x14ac:dyDescent="0.25">
      <c r="A505" s="63">
        <v>100017995</v>
      </c>
      <c r="B505" s="63" t="s">
        <v>10722</v>
      </c>
      <c r="C505" s="64" t="str">
        <f t="shared" si="15"/>
        <v>https://mall.industry.siemens.com/mall/es/co/Catalog/Product/3UF7100-1AA00-0</v>
      </c>
      <c r="D505" s="55" t="s">
        <v>13692</v>
      </c>
      <c r="E505" t="s">
        <v>16507</v>
      </c>
      <c r="F505" s="62">
        <v>128</v>
      </c>
      <c r="G505" s="65">
        <f t="shared" si="14"/>
        <v>512000</v>
      </c>
      <c r="H505" s="63" t="s">
        <v>18674</v>
      </c>
    </row>
    <row r="506" spans="1:8" s="63" customFormat="1" ht="29.25" customHeight="1" x14ac:dyDescent="0.25">
      <c r="A506" s="63">
        <v>100017996</v>
      </c>
      <c r="B506" s="63" t="s">
        <v>10723</v>
      </c>
      <c r="C506" s="64" t="str">
        <f t="shared" si="15"/>
        <v>https://mall.industry.siemens.com/mall/es/co/Catalog/Product/3UF7101-1AA00-0</v>
      </c>
      <c r="D506" s="55" t="s">
        <v>13693</v>
      </c>
      <c r="E506" t="s">
        <v>16508</v>
      </c>
      <c r="F506" s="62">
        <v>134</v>
      </c>
      <c r="G506" s="65">
        <f t="shared" si="14"/>
        <v>536000</v>
      </c>
      <c r="H506" s="63" t="s">
        <v>18674</v>
      </c>
    </row>
    <row r="507" spans="1:8" s="63" customFormat="1" ht="29.25" customHeight="1" x14ac:dyDescent="0.25">
      <c r="A507" s="63">
        <v>100017997</v>
      </c>
      <c r="B507" s="63" t="s">
        <v>10724</v>
      </c>
      <c r="C507" s="64" t="str">
        <f t="shared" si="15"/>
        <v>https://mall.industry.siemens.com/mall/es/co/Catalog/Product/3UF7102-1AA00-0</v>
      </c>
      <c r="D507" s="55" t="s">
        <v>13694</v>
      </c>
      <c r="E507" t="s">
        <v>16509</v>
      </c>
      <c r="F507" s="62">
        <v>147</v>
      </c>
      <c r="G507" s="65">
        <f t="shared" si="14"/>
        <v>588000</v>
      </c>
      <c r="H507" s="63" t="s">
        <v>18674</v>
      </c>
    </row>
    <row r="508" spans="1:8" s="63" customFormat="1" ht="29.25" customHeight="1" x14ac:dyDescent="0.25">
      <c r="A508" s="63">
        <v>100017998</v>
      </c>
      <c r="B508" s="63" t="s">
        <v>10725</v>
      </c>
      <c r="C508" s="64" t="str">
        <f t="shared" si="15"/>
        <v>https://mall.industry.siemens.com/mall/es/co/Catalog/Product/3UF7103-1AA00-0</v>
      </c>
      <c r="D508" s="55" t="s">
        <v>13695</v>
      </c>
      <c r="E508" t="s">
        <v>16510</v>
      </c>
      <c r="F508" s="62">
        <v>287</v>
      </c>
      <c r="G508" s="65">
        <f t="shared" si="14"/>
        <v>1148000</v>
      </c>
      <c r="H508" s="63" t="s">
        <v>18674</v>
      </c>
    </row>
    <row r="509" spans="1:8" s="63" customFormat="1" ht="29.25" customHeight="1" x14ac:dyDescent="0.25">
      <c r="A509" s="63">
        <v>100017999</v>
      </c>
      <c r="B509" s="63" t="s">
        <v>10726</v>
      </c>
      <c r="C509" s="64" t="str">
        <f t="shared" si="15"/>
        <v>https://mall.industry.siemens.com/mall/es/co/Catalog/Product/3UF7103-1BA00-0</v>
      </c>
      <c r="D509" s="55" t="s">
        <v>13696</v>
      </c>
      <c r="E509" t="s">
        <v>16511</v>
      </c>
      <c r="F509" s="62">
        <v>287</v>
      </c>
      <c r="G509" s="65">
        <f t="shared" si="14"/>
        <v>1148000</v>
      </c>
      <c r="H509" s="63" t="s">
        <v>18674</v>
      </c>
    </row>
    <row r="510" spans="1:8" s="63" customFormat="1" ht="29.25" customHeight="1" x14ac:dyDescent="0.25">
      <c r="A510" s="63">
        <v>100018000</v>
      </c>
      <c r="B510" s="63" t="s">
        <v>10727</v>
      </c>
      <c r="C510" s="64" t="str">
        <f t="shared" si="15"/>
        <v>https://mall.industry.siemens.com/mall/es/co/Catalog/Product/3UF7104-1BA00-0</v>
      </c>
      <c r="D510" s="55" t="s">
        <v>13697</v>
      </c>
      <c r="E510" t="s">
        <v>16512</v>
      </c>
      <c r="F510" s="62">
        <v>343</v>
      </c>
      <c r="G510" s="65">
        <f t="shared" si="14"/>
        <v>1372000</v>
      </c>
      <c r="H510" s="63" t="s">
        <v>18674</v>
      </c>
    </row>
    <row r="511" spans="1:8" s="63" customFormat="1" ht="29.25" customHeight="1" x14ac:dyDescent="0.25">
      <c r="A511" s="63">
        <v>100416588</v>
      </c>
      <c r="B511" s="63" t="s">
        <v>10728</v>
      </c>
      <c r="C511" s="64" t="str">
        <f t="shared" si="15"/>
        <v>https://mall.industry.siemens.com/mall/es/co/Catalog/Product/3UF7110-1AA01-0</v>
      </c>
      <c r="D511" s="55" t="s">
        <v>13698</v>
      </c>
      <c r="E511" t="s">
        <v>16513</v>
      </c>
      <c r="F511" s="62">
        <v>263</v>
      </c>
      <c r="G511" s="65">
        <f t="shared" si="14"/>
        <v>1052000</v>
      </c>
      <c r="H511" s="63" t="s">
        <v>18674</v>
      </c>
    </row>
    <row r="512" spans="1:8" s="63" customFormat="1" ht="29.25" customHeight="1" x14ac:dyDescent="0.25">
      <c r="A512" s="63">
        <v>100416589</v>
      </c>
      <c r="B512" s="63" t="s">
        <v>10729</v>
      </c>
      <c r="C512" s="64" t="str">
        <f t="shared" si="15"/>
        <v>https://mall.industry.siemens.com/mall/es/co/Catalog/Product/3UF7111-1AA01-0</v>
      </c>
      <c r="D512" s="55" t="s">
        <v>13699</v>
      </c>
      <c r="E512" t="s">
        <v>16514</v>
      </c>
      <c r="F512" s="62">
        <v>267</v>
      </c>
      <c r="G512" s="65">
        <f t="shared" si="14"/>
        <v>1068000</v>
      </c>
      <c r="H512" s="63" t="s">
        <v>18674</v>
      </c>
    </row>
    <row r="513" spans="1:8" s="63" customFormat="1" ht="29.25" customHeight="1" x14ac:dyDescent="0.25">
      <c r="A513" s="63">
        <v>100416621</v>
      </c>
      <c r="B513" s="63" t="s">
        <v>10730</v>
      </c>
      <c r="C513" s="64" t="str">
        <f t="shared" si="15"/>
        <v>https://mall.industry.siemens.com/mall/es/co/Catalog/Product/3UF7112-1AA01-0</v>
      </c>
      <c r="D513" s="55" t="s">
        <v>13700</v>
      </c>
      <c r="E513" t="s">
        <v>16515</v>
      </c>
      <c r="F513" s="62">
        <v>272</v>
      </c>
      <c r="G513" s="65">
        <f t="shared" si="14"/>
        <v>1088000</v>
      </c>
      <c r="H513" s="63" t="s">
        <v>18674</v>
      </c>
    </row>
    <row r="514" spans="1:8" s="63" customFormat="1" ht="29.25" customHeight="1" x14ac:dyDescent="0.25">
      <c r="A514" s="63">
        <v>100416622</v>
      </c>
      <c r="B514" s="63" t="s">
        <v>10731</v>
      </c>
      <c r="C514" s="64" t="str">
        <f t="shared" si="15"/>
        <v>https://mall.industry.siemens.com/mall/es/co/Catalog/Product/3UF7113-1AA01-0</v>
      </c>
      <c r="D514" s="55" t="s">
        <v>13701</v>
      </c>
      <c r="E514" t="s">
        <v>16516</v>
      </c>
      <c r="F514" s="62">
        <v>415</v>
      </c>
      <c r="G514" s="65">
        <f t="shared" si="14"/>
        <v>1660000</v>
      </c>
      <c r="H514" s="63" t="s">
        <v>18674</v>
      </c>
    </row>
    <row r="515" spans="1:8" s="63" customFormat="1" ht="29.25" customHeight="1" x14ac:dyDescent="0.25">
      <c r="A515" s="63">
        <v>100416623</v>
      </c>
      <c r="B515" s="63" t="s">
        <v>10732</v>
      </c>
      <c r="C515" s="64" t="str">
        <f t="shared" si="15"/>
        <v>https://mall.industry.siemens.com/mall/es/co/Catalog/Product/3UF7113-1BA01-0</v>
      </c>
      <c r="D515" s="55" t="s">
        <v>13702</v>
      </c>
      <c r="E515" t="s">
        <v>16517</v>
      </c>
      <c r="F515" s="62">
        <v>415</v>
      </c>
      <c r="G515" s="65">
        <f t="shared" si="14"/>
        <v>1660000</v>
      </c>
      <c r="H515" s="63" t="s">
        <v>18674</v>
      </c>
    </row>
    <row r="516" spans="1:8" s="63" customFormat="1" ht="29.25" customHeight="1" x14ac:dyDescent="0.25">
      <c r="A516" s="63">
        <v>100416624</v>
      </c>
      <c r="B516" s="63" t="s">
        <v>10733</v>
      </c>
      <c r="C516" s="64" t="str">
        <f t="shared" si="15"/>
        <v>https://mall.industry.siemens.com/mall/es/co/Catalog/Product/3UF7114-1BA01-0</v>
      </c>
      <c r="D516" s="55" t="s">
        <v>13703</v>
      </c>
      <c r="E516" t="s">
        <v>16518</v>
      </c>
      <c r="F516" s="62">
        <v>455</v>
      </c>
      <c r="G516" s="65">
        <f t="shared" ref="G516:G579" si="16">F516*$Q$1</f>
        <v>1820000</v>
      </c>
      <c r="H516" s="63" t="s">
        <v>18674</v>
      </c>
    </row>
    <row r="517" spans="1:8" s="63" customFormat="1" ht="29.25" customHeight="1" x14ac:dyDescent="0.25">
      <c r="A517" s="63">
        <v>100272088</v>
      </c>
      <c r="B517" s="63" t="s">
        <v>10734</v>
      </c>
      <c r="C517" s="64" t="str">
        <f t="shared" si="15"/>
        <v>https://mall.industry.siemens.com/mall/es/co/Catalog/Product/3UF7600-1AU01-0</v>
      </c>
      <c r="D517" s="55" t="s">
        <v>13704</v>
      </c>
      <c r="E517" t="s">
        <v>16519</v>
      </c>
      <c r="F517" s="62">
        <v>263</v>
      </c>
      <c r="G517" s="65">
        <f t="shared" si="16"/>
        <v>1052000</v>
      </c>
      <c r="H517" s="63" t="s">
        <v>18674</v>
      </c>
    </row>
    <row r="518" spans="1:8" s="63" customFormat="1" ht="29.25" customHeight="1" x14ac:dyDescent="0.25">
      <c r="A518" s="63">
        <v>100017976</v>
      </c>
      <c r="B518" s="63" t="s">
        <v>10735</v>
      </c>
      <c r="C518" s="64" t="str">
        <f t="shared" ref="C518:C581" si="17">_xlfn.CONCAT("https://mall.industry.siemens.com/mall/es/co/Catalog/Product/",B518,)</f>
        <v>https://mall.industry.siemens.com/mall/es/co/Catalog/Product/3UF7300-1AU00-0</v>
      </c>
      <c r="D518" s="55" t="s">
        <v>13705</v>
      </c>
      <c r="E518" t="s">
        <v>16520</v>
      </c>
      <c r="F518" s="62">
        <v>192</v>
      </c>
      <c r="G518" s="65">
        <f t="shared" si="16"/>
        <v>768000</v>
      </c>
      <c r="H518" s="63" t="s">
        <v>18674</v>
      </c>
    </row>
    <row r="519" spans="1:8" s="63" customFormat="1" ht="29.25" customHeight="1" x14ac:dyDescent="0.25">
      <c r="A519" s="63">
        <v>100017978</v>
      </c>
      <c r="B519" s="63" t="s">
        <v>10736</v>
      </c>
      <c r="C519" s="64" t="str">
        <f t="shared" si="17"/>
        <v>https://mall.industry.siemens.com/mall/es/co/Catalog/Product/3UF7310-1AU00-0</v>
      </c>
      <c r="D519" s="55" t="s">
        <v>13706</v>
      </c>
      <c r="E519" t="s">
        <v>16521</v>
      </c>
      <c r="F519" s="62">
        <v>228</v>
      </c>
      <c r="G519" s="65">
        <f t="shared" si="16"/>
        <v>912000</v>
      </c>
      <c r="H519" s="63" t="s">
        <v>18674</v>
      </c>
    </row>
    <row r="520" spans="1:8" s="63" customFormat="1" ht="29.25" customHeight="1" x14ac:dyDescent="0.25">
      <c r="A520" s="63">
        <v>100017979</v>
      </c>
      <c r="B520" s="63" t="s">
        <v>10737</v>
      </c>
      <c r="C520" s="64" t="str">
        <f t="shared" si="17"/>
        <v>https://mall.industry.siemens.com/mall/es/co/Catalog/Product/3UF7400-1AA00-0</v>
      </c>
      <c r="D520" s="55" t="s">
        <v>13707</v>
      </c>
      <c r="E520" t="s">
        <v>16522</v>
      </c>
      <c r="F520" s="62">
        <v>324</v>
      </c>
      <c r="G520" s="65">
        <f t="shared" si="16"/>
        <v>1296000</v>
      </c>
      <c r="H520" s="63" t="s">
        <v>18674</v>
      </c>
    </row>
    <row r="521" spans="1:8" s="63" customFormat="1" ht="29.25" customHeight="1" x14ac:dyDescent="0.25">
      <c r="A521" s="63">
        <v>100277485</v>
      </c>
      <c r="B521" s="63" t="s">
        <v>10738</v>
      </c>
      <c r="C521" s="64" t="str">
        <f t="shared" si="17"/>
        <v>https://mall.industry.siemens.com/mall/es/co/Catalog/Product/3UF7510-1AA00-0</v>
      </c>
      <c r="D521" s="55" t="s">
        <v>13708</v>
      </c>
      <c r="E521" t="s">
        <v>16523</v>
      </c>
      <c r="F521" s="62">
        <v>185</v>
      </c>
      <c r="G521" s="65">
        <f t="shared" si="16"/>
        <v>740000</v>
      </c>
      <c r="H521" s="63" t="s">
        <v>18674</v>
      </c>
    </row>
    <row r="522" spans="1:8" s="63" customFormat="1" ht="29.25" customHeight="1" x14ac:dyDescent="0.25">
      <c r="A522" s="63">
        <v>100017981</v>
      </c>
      <c r="B522" s="63" t="s">
        <v>10739</v>
      </c>
      <c r="C522" s="64" t="str">
        <f t="shared" si="17"/>
        <v>https://mall.industry.siemens.com/mall/es/co/Catalog/Product/3UF7700-1AA00-0</v>
      </c>
      <c r="D522" s="55" t="s">
        <v>13709</v>
      </c>
      <c r="E522" t="s">
        <v>16524</v>
      </c>
      <c r="F522" s="62">
        <v>274</v>
      </c>
      <c r="G522" s="65">
        <f t="shared" si="16"/>
        <v>1096000</v>
      </c>
      <c r="H522" s="63" t="s">
        <v>18674</v>
      </c>
    </row>
    <row r="523" spans="1:8" s="63" customFormat="1" ht="29.25" customHeight="1" x14ac:dyDescent="0.25">
      <c r="A523" s="63">
        <v>100236800</v>
      </c>
      <c r="B523" s="63" t="s">
        <v>10740</v>
      </c>
      <c r="C523" s="64" t="str">
        <f t="shared" si="17"/>
        <v>https://mall.industry.siemens.com/mall/es/co/Catalog/Product/3UF7320-1AU00-0</v>
      </c>
      <c r="D523" s="55" t="s">
        <v>13710</v>
      </c>
      <c r="E523" t="s">
        <v>16525</v>
      </c>
      <c r="F523" s="62">
        <v>365</v>
      </c>
      <c r="G523" s="65">
        <f t="shared" si="16"/>
        <v>1460000</v>
      </c>
      <c r="H523" s="63" t="s">
        <v>18674</v>
      </c>
    </row>
    <row r="524" spans="1:8" s="63" customFormat="1" ht="29.25" customHeight="1" x14ac:dyDescent="0.25">
      <c r="A524" s="63">
        <v>100245952</v>
      </c>
      <c r="B524" s="63" t="s">
        <v>10741</v>
      </c>
      <c r="C524" s="64" t="str">
        <f t="shared" si="17"/>
        <v>https://mall.industry.siemens.com/mall/es/co/Catalog/Product/3UF7330-1AU00-0</v>
      </c>
      <c r="D524" s="55" t="s">
        <v>13711</v>
      </c>
      <c r="E524" t="s">
        <v>16526</v>
      </c>
      <c r="F524" s="62">
        <v>489</v>
      </c>
      <c r="G524" s="65">
        <f t="shared" si="16"/>
        <v>1956000</v>
      </c>
      <c r="H524" s="63" t="s">
        <v>18674</v>
      </c>
    </row>
    <row r="525" spans="1:8" s="63" customFormat="1" ht="29.25" customHeight="1" x14ac:dyDescent="0.25">
      <c r="A525" s="63">
        <v>100276946</v>
      </c>
      <c r="B525" s="63" t="s">
        <v>10742</v>
      </c>
      <c r="C525" s="64" t="str">
        <f t="shared" si="17"/>
        <v>https://mall.industry.siemens.com/mall/es/co/Catalog/Product/3UF7200-1AA01-0</v>
      </c>
      <c r="D525" s="55" t="s">
        <v>13712</v>
      </c>
      <c r="E525" t="s">
        <v>16527</v>
      </c>
      <c r="F525" s="62">
        <v>250</v>
      </c>
      <c r="G525" s="65">
        <f t="shared" si="16"/>
        <v>1000000</v>
      </c>
      <c r="H525" s="63" t="s">
        <v>18674</v>
      </c>
    </row>
    <row r="526" spans="1:8" s="63" customFormat="1" ht="29.25" customHeight="1" x14ac:dyDescent="0.25">
      <c r="A526" s="63">
        <v>100426347</v>
      </c>
      <c r="B526" s="63" t="s">
        <v>10743</v>
      </c>
      <c r="C526" s="64" t="str">
        <f t="shared" si="17"/>
        <v>https://mall.industry.siemens.com/mall/es/co/Catalog/Product/3UF7210-1AA01-0</v>
      </c>
      <c r="D526" s="55" t="s">
        <v>13713</v>
      </c>
      <c r="E526" t="s">
        <v>16528</v>
      </c>
      <c r="F526" s="62">
        <v>631</v>
      </c>
      <c r="G526" s="65">
        <f t="shared" si="16"/>
        <v>2524000</v>
      </c>
      <c r="H526" s="63" t="s">
        <v>18674</v>
      </c>
    </row>
    <row r="527" spans="1:8" s="63" customFormat="1" ht="29.25" customHeight="1" x14ac:dyDescent="0.25">
      <c r="A527" s="63">
        <v>100017983</v>
      </c>
      <c r="B527" s="63" t="s">
        <v>10744</v>
      </c>
      <c r="C527" s="64" t="str">
        <f t="shared" si="17"/>
        <v>https://mall.industry.siemens.com/mall/es/co/Catalog/Product/3UF7910-0AA00-0</v>
      </c>
      <c r="D527" s="55" t="s">
        <v>13714</v>
      </c>
      <c r="E527" t="s">
        <v>16529</v>
      </c>
      <c r="F527" s="62">
        <v>74</v>
      </c>
      <c r="G527" s="65">
        <f t="shared" si="16"/>
        <v>296000</v>
      </c>
      <c r="H527" s="63" t="s">
        <v>18674</v>
      </c>
    </row>
    <row r="528" spans="1:8" s="63" customFormat="1" ht="29.25" customHeight="1" x14ac:dyDescent="0.25">
      <c r="A528" s="63">
        <v>100017984</v>
      </c>
      <c r="B528" s="63" t="s">
        <v>10745</v>
      </c>
      <c r="C528" s="64" t="str">
        <f t="shared" si="17"/>
        <v>https://mall.industry.siemens.com/mall/es/co/Catalog/Product/3UF7920-0AA00-0</v>
      </c>
      <c r="D528" s="55" t="s">
        <v>13715</v>
      </c>
      <c r="E528" t="s">
        <v>16530</v>
      </c>
      <c r="F528" s="62">
        <v>25</v>
      </c>
      <c r="G528" s="65">
        <f t="shared" si="16"/>
        <v>100000</v>
      </c>
      <c r="H528" s="63" t="s">
        <v>18674</v>
      </c>
    </row>
    <row r="529" spans="1:8" s="63" customFormat="1" ht="29.25" customHeight="1" x14ac:dyDescent="0.25">
      <c r="A529" s="63">
        <v>100017985</v>
      </c>
      <c r="B529" s="63" t="s">
        <v>10746</v>
      </c>
      <c r="C529" s="64" t="str">
        <f t="shared" si="17"/>
        <v>https://mall.industry.siemens.com/mall/es/co/Catalog/Product/3UF7930-0AA00-0</v>
      </c>
      <c r="D529" s="55" t="s">
        <v>13716</v>
      </c>
      <c r="E529" t="s">
        <v>16531</v>
      </c>
      <c r="F529" s="62">
        <v>13</v>
      </c>
      <c r="G529" s="65">
        <f t="shared" si="16"/>
        <v>52000</v>
      </c>
      <c r="H529" s="63" t="s">
        <v>18674</v>
      </c>
    </row>
    <row r="530" spans="1:8" s="63" customFormat="1" ht="29.25" customHeight="1" x14ac:dyDescent="0.25">
      <c r="A530" s="63">
        <v>100017986</v>
      </c>
      <c r="B530" s="63" t="s">
        <v>10747</v>
      </c>
      <c r="C530" s="64" t="str">
        <f t="shared" si="17"/>
        <v>https://mall.industry.siemens.com/mall/es/co/Catalog/Product/3UF7931-0AA00-0</v>
      </c>
      <c r="D530" s="55" t="s">
        <v>13717</v>
      </c>
      <c r="E530" t="s">
        <v>16532</v>
      </c>
      <c r="F530" s="62">
        <v>14</v>
      </c>
      <c r="G530" s="65">
        <f t="shared" si="16"/>
        <v>56000</v>
      </c>
      <c r="H530" s="63" t="s">
        <v>18674</v>
      </c>
    </row>
    <row r="531" spans="1:8" s="63" customFormat="1" ht="29.25" customHeight="1" x14ac:dyDescent="0.25">
      <c r="A531" s="63">
        <v>100017987</v>
      </c>
      <c r="B531" s="63" t="s">
        <v>10748</v>
      </c>
      <c r="C531" s="64" t="str">
        <f t="shared" si="17"/>
        <v>https://mall.industry.siemens.com/mall/es/co/Catalog/Product/3UF7932-0AA00-0</v>
      </c>
      <c r="D531" s="55" t="s">
        <v>13718</v>
      </c>
      <c r="E531" t="s">
        <v>16533</v>
      </c>
      <c r="F531" s="62">
        <v>21</v>
      </c>
      <c r="G531" s="65">
        <f t="shared" si="16"/>
        <v>84000</v>
      </c>
      <c r="H531" s="63" t="s">
        <v>18674</v>
      </c>
    </row>
    <row r="532" spans="1:8" s="63" customFormat="1" ht="29.25" customHeight="1" x14ac:dyDescent="0.25">
      <c r="A532" s="63">
        <v>100018020</v>
      </c>
      <c r="B532" s="63" t="s">
        <v>10749</v>
      </c>
      <c r="C532" s="64" t="str">
        <f t="shared" si="17"/>
        <v>https://mall.industry.siemens.com/mall/es/co/Catalog/Product/3UF7933-0BA00-0</v>
      </c>
      <c r="D532" s="55" t="s">
        <v>13719</v>
      </c>
      <c r="E532" t="s">
        <v>16534</v>
      </c>
      <c r="F532" s="62">
        <v>47</v>
      </c>
      <c r="G532" s="65">
        <f t="shared" si="16"/>
        <v>188000</v>
      </c>
      <c r="H532" s="63" t="s">
        <v>18674</v>
      </c>
    </row>
    <row r="533" spans="1:8" s="63" customFormat="1" ht="29.25" customHeight="1" x14ac:dyDescent="0.25">
      <c r="A533" s="63">
        <v>100245770</v>
      </c>
      <c r="B533" s="63" t="s">
        <v>10750</v>
      </c>
      <c r="C533" s="64" t="str">
        <f t="shared" si="17"/>
        <v>https://mall.industry.siemens.com/mall/es/co/Catalog/Product/3UF7902-0AA00-0</v>
      </c>
      <c r="D533" s="55" t="s">
        <v>13720</v>
      </c>
      <c r="E533" t="s">
        <v>16535</v>
      </c>
      <c r="F533" s="62">
        <v>68</v>
      </c>
      <c r="G533" s="65">
        <f t="shared" si="16"/>
        <v>272000</v>
      </c>
      <c r="H533" s="63" t="s">
        <v>18674</v>
      </c>
    </row>
    <row r="534" spans="1:8" s="63" customFormat="1" ht="29.25" customHeight="1" x14ac:dyDescent="0.25">
      <c r="A534" s="63">
        <v>100245771</v>
      </c>
      <c r="B534" s="63" t="s">
        <v>10751</v>
      </c>
      <c r="C534" s="64" t="str">
        <f t="shared" si="17"/>
        <v>https://mall.industry.siemens.com/mall/es/co/Catalog/Product/3UF7931-0CA00-0</v>
      </c>
      <c r="D534" s="55" t="s">
        <v>13721</v>
      </c>
      <c r="E534" t="s">
        <v>16536</v>
      </c>
      <c r="F534" s="62">
        <v>47</v>
      </c>
      <c r="G534" s="65">
        <f t="shared" si="16"/>
        <v>188000</v>
      </c>
      <c r="H534" s="63" t="s">
        <v>18674</v>
      </c>
    </row>
    <row r="535" spans="1:8" s="63" customFormat="1" ht="29.25" customHeight="1" x14ac:dyDescent="0.25">
      <c r="A535" s="63">
        <v>100245772</v>
      </c>
      <c r="B535" s="63" t="s">
        <v>10752</v>
      </c>
      <c r="C535" s="64" t="str">
        <f t="shared" si="17"/>
        <v>https://mall.industry.siemens.com/mall/es/co/Catalog/Product/3UF7932-0CA00-0</v>
      </c>
      <c r="D535" s="55" t="s">
        <v>13722</v>
      </c>
      <c r="E535" t="s">
        <v>16537</v>
      </c>
      <c r="F535" s="62">
        <v>54</v>
      </c>
      <c r="G535" s="65">
        <f t="shared" si="16"/>
        <v>216000</v>
      </c>
      <c r="H535" s="63" t="s">
        <v>18674</v>
      </c>
    </row>
    <row r="536" spans="1:8" s="63" customFormat="1" ht="29.25" customHeight="1" x14ac:dyDescent="0.25">
      <c r="A536" s="63">
        <v>100245773</v>
      </c>
      <c r="B536" s="63" t="s">
        <v>10753</v>
      </c>
      <c r="C536" s="64" t="str">
        <f t="shared" si="17"/>
        <v>https://mall.industry.siemens.com/mall/es/co/Catalog/Product/3UF7937-0CA00-0</v>
      </c>
      <c r="D536" s="55" t="s">
        <v>13723</v>
      </c>
      <c r="E536" t="s">
        <v>16538</v>
      </c>
      <c r="F536" s="62">
        <v>76</v>
      </c>
      <c r="G536" s="65">
        <f t="shared" si="16"/>
        <v>304000</v>
      </c>
      <c r="H536" s="63" t="s">
        <v>18674</v>
      </c>
    </row>
    <row r="537" spans="1:8" s="63" customFormat="1" ht="29.25" customHeight="1" x14ac:dyDescent="0.25">
      <c r="A537" s="63">
        <v>100236798</v>
      </c>
      <c r="B537" s="63" t="s">
        <v>10754</v>
      </c>
      <c r="C537" s="64" t="str">
        <f t="shared" si="17"/>
        <v>https://mall.industry.siemens.com/mall/es/co/Catalog/Product/3UF7941-0AA00-0</v>
      </c>
      <c r="D537" s="55" t="s">
        <v>13724</v>
      </c>
      <c r="E537" t="s">
        <v>16539</v>
      </c>
      <c r="F537" s="62">
        <v>128</v>
      </c>
      <c r="G537" s="65">
        <f t="shared" si="16"/>
        <v>512000</v>
      </c>
      <c r="H537" s="63" t="s">
        <v>18674</v>
      </c>
    </row>
    <row r="538" spans="1:8" s="63" customFormat="1" ht="29.25" customHeight="1" x14ac:dyDescent="0.25">
      <c r="A538" s="63">
        <v>100731230</v>
      </c>
      <c r="B538" s="63" t="s">
        <v>10755</v>
      </c>
      <c r="C538" s="64" t="str">
        <f t="shared" si="17"/>
        <v xml:space="preserve">https://mall.industry.siemens.com/mall/es/co/Catalog/Product/3ZS1322-6CE16-0YB5 </v>
      </c>
      <c r="D538" s="55" t="s">
        <v>13725</v>
      </c>
      <c r="E538" t="s">
        <v>16540</v>
      </c>
      <c r="F538" s="62">
        <v>1428</v>
      </c>
      <c r="G538" s="65">
        <f t="shared" si="16"/>
        <v>5712000</v>
      </c>
      <c r="H538" s="63" t="s">
        <v>18674</v>
      </c>
    </row>
    <row r="539" spans="1:8" s="63" customFormat="1" ht="29.25" customHeight="1" x14ac:dyDescent="0.25">
      <c r="A539" s="63">
        <v>100279621</v>
      </c>
      <c r="B539" s="63" t="s">
        <v>10756</v>
      </c>
      <c r="C539" s="64" t="str">
        <f t="shared" si="17"/>
        <v xml:space="preserve">https://mall.industry.siemens.com/mall/es/co/Catalog/Product/3SK1111-1AB30 </v>
      </c>
      <c r="D539" s="55" t="s">
        <v>13726</v>
      </c>
      <c r="E539" t="s">
        <v>16541</v>
      </c>
      <c r="F539" s="62">
        <v>204</v>
      </c>
      <c r="G539" s="65">
        <f t="shared" si="16"/>
        <v>816000</v>
      </c>
      <c r="H539" s="63" t="s">
        <v>18674</v>
      </c>
    </row>
    <row r="540" spans="1:8" s="63" customFormat="1" ht="29.25" customHeight="1" x14ac:dyDescent="0.25">
      <c r="A540" s="63">
        <v>100343313</v>
      </c>
      <c r="B540" s="63" t="s">
        <v>10757</v>
      </c>
      <c r="C540" s="64" t="str">
        <f t="shared" si="17"/>
        <v xml:space="preserve">https://mall.industry.siemens.com/mall/es/co/Catalog/Product/3SK1111-1AW20 </v>
      </c>
      <c r="D540" s="55" t="s">
        <v>13727</v>
      </c>
      <c r="E540" t="s">
        <v>16542</v>
      </c>
      <c r="F540" s="62">
        <v>204</v>
      </c>
      <c r="G540" s="65">
        <f t="shared" si="16"/>
        <v>816000</v>
      </c>
      <c r="H540" s="63" t="s">
        <v>18674</v>
      </c>
    </row>
    <row r="541" spans="1:8" s="63" customFormat="1" ht="29.25" customHeight="1" x14ac:dyDescent="0.25">
      <c r="A541" s="63">
        <v>100341382</v>
      </c>
      <c r="B541" s="63" t="s">
        <v>10758</v>
      </c>
      <c r="C541" s="64" t="str">
        <f t="shared" si="17"/>
        <v xml:space="preserve">https://mall.industry.siemens.com/mall/es/co/Catalog/Product/3SK1121-1CB42 </v>
      </c>
      <c r="D541" s="55" t="s">
        <v>13728</v>
      </c>
      <c r="E541" t="s">
        <v>16543</v>
      </c>
      <c r="F541" s="62">
        <v>326</v>
      </c>
      <c r="G541" s="65">
        <f t="shared" si="16"/>
        <v>1304000</v>
      </c>
      <c r="H541" s="63" t="s">
        <v>18674</v>
      </c>
    </row>
    <row r="542" spans="1:8" s="63" customFormat="1" ht="29.25" customHeight="1" x14ac:dyDescent="0.25">
      <c r="A542" s="63">
        <v>100333635</v>
      </c>
      <c r="B542" s="63" t="s">
        <v>10759</v>
      </c>
      <c r="C542" s="64" t="str">
        <f t="shared" si="17"/>
        <v xml:space="preserve">https://mall.industry.siemens.com/mall/es/co/Catalog/Product/3SK1220-1AB40 </v>
      </c>
      <c r="D542" s="55" t="s">
        <v>13729</v>
      </c>
      <c r="E542" t="s">
        <v>16544</v>
      </c>
      <c r="F542" s="62">
        <v>169</v>
      </c>
      <c r="G542" s="65">
        <f t="shared" si="16"/>
        <v>676000</v>
      </c>
      <c r="H542" s="63" t="s">
        <v>18674</v>
      </c>
    </row>
    <row r="543" spans="1:8" s="63" customFormat="1" ht="29.25" customHeight="1" x14ac:dyDescent="0.25">
      <c r="A543" s="63">
        <v>100281121</v>
      </c>
      <c r="B543" s="63" t="s">
        <v>10760</v>
      </c>
      <c r="C543" s="64" t="str">
        <f t="shared" si="17"/>
        <v xml:space="preserve">https://mall.industry.siemens.com/mall/es/co/Catalog/Product/3SK1211-1BB40 </v>
      </c>
      <c r="D543" s="55" t="s">
        <v>13730</v>
      </c>
      <c r="E543" t="s">
        <v>16545</v>
      </c>
      <c r="F543" s="62">
        <v>202</v>
      </c>
      <c r="G543" s="65">
        <f t="shared" si="16"/>
        <v>808000</v>
      </c>
      <c r="H543" s="63" t="s">
        <v>18674</v>
      </c>
    </row>
    <row r="544" spans="1:8" s="63" customFormat="1" ht="29.25" customHeight="1" x14ac:dyDescent="0.25">
      <c r="A544" s="63">
        <v>100343272</v>
      </c>
      <c r="B544" s="63" t="s">
        <v>10761</v>
      </c>
      <c r="C544" s="64" t="str">
        <f t="shared" si="17"/>
        <v xml:space="preserve">https://mall.industry.siemens.com/mall/es/co/Catalog/Product/3SK1230-1AW20 </v>
      </c>
      <c r="D544" s="55" t="s">
        <v>13731</v>
      </c>
      <c r="E544" t="s">
        <v>16546</v>
      </c>
      <c r="F544" s="62">
        <v>138</v>
      </c>
      <c r="G544" s="65">
        <f t="shared" si="16"/>
        <v>552000</v>
      </c>
      <c r="H544" s="63" t="s">
        <v>18674</v>
      </c>
    </row>
    <row r="545" spans="1:8" s="63" customFormat="1" ht="29.25" customHeight="1" x14ac:dyDescent="0.25">
      <c r="A545" s="63">
        <v>100345788</v>
      </c>
      <c r="B545" s="63" t="s">
        <v>10762</v>
      </c>
      <c r="C545" s="64" t="str">
        <f t="shared" si="17"/>
        <v xml:space="preserve">https://mall.industry.siemens.com/mall/es/co/Catalog/Product/3SK2112-1AA10 </v>
      </c>
      <c r="D545" s="55" t="s">
        <v>13732</v>
      </c>
      <c r="E545" t="s">
        <v>16547</v>
      </c>
      <c r="F545" s="62">
        <v>495</v>
      </c>
      <c r="G545" s="65">
        <f t="shared" si="16"/>
        <v>1980000</v>
      </c>
      <c r="H545" s="63" t="s">
        <v>18674</v>
      </c>
    </row>
    <row r="546" spans="1:8" s="63" customFormat="1" ht="29.25" customHeight="1" x14ac:dyDescent="0.25">
      <c r="A546" s="63">
        <v>100345820</v>
      </c>
      <c r="B546" s="63" t="s">
        <v>10763</v>
      </c>
      <c r="C546" s="64" t="str">
        <f t="shared" si="17"/>
        <v xml:space="preserve">https://mall.industry.siemens.com/mall/es/co/Catalog/Product/3SK2122-1AA10 </v>
      </c>
      <c r="D546" s="55" t="s">
        <v>13733</v>
      </c>
      <c r="E546" t="s">
        <v>16548</v>
      </c>
      <c r="F546" s="62">
        <v>726</v>
      </c>
      <c r="G546" s="65">
        <f t="shared" si="16"/>
        <v>2904000</v>
      </c>
      <c r="H546" s="63" t="s">
        <v>18674</v>
      </c>
    </row>
    <row r="547" spans="1:8" s="63" customFormat="1" ht="29.25" customHeight="1" x14ac:dyDescent="0.25">
      <c r="A547" s="63">
        <v>100501445</v>
      </c>
      <c r="B547" s="63" t="s">
        <v>10764</v>
      </c>
      <c r="C547" s="64" t="str">
        <f t="shared" si="17"/>
        <v xml:space="preserve">https://mall.industry.siemens.com/mall/es/co/Catalog/Product/3SK2511-1FA10 </v>
      </c>
      <c r="D547" s="55" t="s">
        <v>13734</v>
      </c>
      <c r="E547" t="s">
        <v>16549</v>
      </c>
      <c r="F547" s="62">
        <v>446</v>
      </c>
      <c r="G547" s="65">
        <f t="shared" si="16"/>
        <v>1784000</v>
      </c>
      <c r="H547" s="63" t="s">
        <v>18674</v>
      </c>
    </row>
    <row r="548" spans="1:8" s="63" customFormat="1" ht="29.25" customHeight="1" x14ac:dyDescent="0.25">
      <c r="A548" s="63">
        <v>100363861</v>
      </c>
      <c r="B548" s="63" t="s">
        <v>10765</v>
      </c>
      <c r="C548" s="64" t="str">
        <f t="shared" si="17"/>
        <v xml:space="preserve">https://mall.industry.siemens.com/mall/es/co/Catalog/Product/3SK2611-3AA00 </v>
      </c>
      <c r="D548" s="55" t="s">
        <v>13735</v>
      </c>
      <c r="E548" t="s">
        <v>16550</v>
      </c>
      <c r="F548" s="62">
        <v>429</v>
      </c>
      <c r="G548" s="65">
        <f t="shared" si="16"/>
        <v>1716000</v>
      </c>
      <c r="H548" s="63" t="s">
        <v>18674</v>
      </c>
    </row>
    <row r="549" spans="1:8" s="63" customFormat="1" ht="29.25" customHeight="1" x14ac:dyDescent="0.25">
      <c r="A549" s="63">
        <v>100345821</v>
      </c>
      <c r="B549" s="63" t="s">
        <v>10766</v>
      </c>
      <c r="C549" s="64" t="str">
        <f t="shared" si="17"/>
        <v xml:space="preserve">https://mall.industry.siemens.com/mall/es/co/Catalog/Product/3ZY1212-2GA00 </v>
      </c>
      <c r="D549" s="55" t="s">
        <v>13736</v>
      </c>
      <c r="E549" t="s">
        <v>16551</v>
      </c>
      <c r="F549" s="62">
        <v>23</v>
      </c>
      <c r="G549" s="65">
        <f t="shared" si="16"/>
        <v>92000</v>
      </c>
      <c r="H549" s="63" t="s">
        <v>18674</v>
      </c>
    </row>
    <row r="550" spans="1:8" s="63" customFormat="1" ht="29.25" customHeight="1" x14ac:dyDescent="0.25">
      <c r="A550" s="63">
        <v>100345822</v>
      </c>
      <c r="B550" s="63" t="s">
        <v>10767</v>
      </c>
      <c r="C550" s="64" t="str">
        <f t="shared" si="17"/>
        <v xml:space="preserve">https://mall.industry.siemens.com/mall/es/co/Catalog/Product/3ZY1212-4GA01 </v>
      </c>
      <c r="D550" s="55" t="s">
        <v>13737</v>
      </c>
      <c r="E550" t="s">
        <v>16552</v>
      </c>
      <c r="F550" s="62">
        <v>27</v>
      </c>
      <c r="G550" s="65">
        <f t="shared" si="16"/>
        <v>108000</v>
      </c>
      <c r="H550" s="63" t="s">
        <v>18674</v>
      </c>
    </row>
    <row r="551" spans="1:8" s="63" customFormat="1" ht="29.25" customHeight="1" x14ac:dyDescent="0.25">
      <c r="A551" s="63">
        <v>100333638</v>
      </c>
      <c r="B551" s="63" t="s">
        <v>10768</v>
      </c>
      <c r="C551" s="64" t="str">
        <f t="shared" si="17"/>
        <v xml:space="preserve">https://mall.industry.siemens.com/mall/es/co/Catalog/Product/3ZY1212-1BA00 </v>
      </c>
      <c r="D551" s="55" t="s">
        <v>13738</v>
      </c>
      <c r="E551" t="s">
        <v>16553</v>
      </c>
      <c r="F551" s="62">
        <v>20</v>
      </c>
      <c r="G551" s="65">
        <f t="shared" si="16"/>
        <v>80000</v>
      </c>
      <c r="H551" s="63" t="s">
        <v>18674</v>
      </c>
    </row>
    <row r="552" spans="1:8" s="63" customFormat="1" ht="29.25" customHeight="1" x14ac:dyDescent="0.25">
      <c r="A552" s="63">
        <v>100343022</v>
      </c>
      <c r="B552" s="63" t="s">
        <v>10769</v>
      </c>
      <c r="C552" s="64" t="str">
        <f t="shared" si="17"/>
        <v xml:space="preserve">https://mall.industry.siemens.com/mall/es/co/Catalog/Product/3ZY1212-2BA00 </v>
      </c>
      <c r="D552" s="55" t="s">
        <v>13739</v>
      </c>
      <c r="E552" t="s">
        <v>16554</v>
      </c>
      <c r="F552" s="62">
        <v>20</v>
      </c>
      <c r="G552" s="65">
        <f t="shared" si="16"/>
        <v>80000</v>
      </c>
      <c r="H552" s="63" t="s">
        <v>18674</v>
      </c>
    </row>
    <row r="553" spans="1:8" s="63" customFormat="1" ht="29.25" customHeight="1" x14ac:dyDescent="0.25">
      <c r="A553" s="63">
        <v>100333639</v>
      </c>
      <c r="B553" s="63" t="s">
        <v>10770</v>
      </c>
      <c r="C553" s="64" t="str">
        <f t="shared" si="17"/>
        <v xml:space="preserve">https://mall.industry.siemens.com/mall/es/co/Catalog/Product/3ZY1212-2DA00 </v>
      </c>
      <c r="D553" s="55" t="s">
        <v>13740</v>
      </c>
      <c r="E553" t="s">
        <v>16555</v>
      </c>
      <c r="F553" s="62">
        <v>21</v>
      </c>
      <c r="G553" s="65">
        <f t="shared" si="16"/>
        <v>84000</v>
      </c>
      <c r="H553" s="63" t="s">
        <v>18674</v>
      </c>
    </row>
    <row r="554" spans="1:8" s="63" customFormat="1" ht="29.25" customHeight="1" x14ac:dyDescent="0.25">
      <c r="A554" s="63">
        <v>100703446</v>
      </c>
      <c r="B554" s="63" t="s">
        <v>10771</v>
      </c>
      <c r="C554" s="64" t="str">
        <f t="shared" si="17"/>
        <v>https://mall.industry.siemens.com/mall/es/co/Catalog/Product/3RQ1000-1EB00</v>
      </c>
      <c r="D554" s="55" t="s">
        <v>13741</v>
      </c>
      <c r="E554" t="s">
        <v>16556</v>
      </c>
      <c r="F554" s="62">
        <v>248</v>
      </c>
      <c r="G554" s="65">
        <f t="shared" si="16"/>
        <v>992000</v>
      </c>
      <c r="H554" s="63" t="s">
        <v>18674</v>
      </c>
    </row>
    <row r="555" spans="1:8" s="63" customFormat="1" ht="29.25" customHeight="1" x14ac:dyDescent="0.25">
      <c r="A555" s="63">
        <v>100703447</v>
      </c>
      <c r="B555" s="63" t="s">
        <v>10772</v>
      </c>
      <c r="C555" s="64" t="str">
        <f t="shared" si="17"/>
        <v>https://mall.industry.siemens.com/mall/es/co/Catalog/Product/3RQ1000-1EW00</v>
      </c>
      <c r="D555" s="55" t="s">
        <v>13742</v>
      </c>
      <c r="E555" t="s">
        <v>16557</v>
      </c>
      <c r="F555" s="62">
        <v>273</v>
      </c>
      <c r="G555" s="65">
        <f t="shared" si="16"/>
        <v>1092000</v>
      </c>
      <c r="H555" s="63" t="s">
        <v>18674</v>
      </c>
    </row>
    <row r="556" spans="1:8" s="63" customFormat="1" ht="29.25" customHeight="1" x14ac:dyDescent="0.25">
      <c r="A556" s="63">
        <v>100703448</v>
      </c>
      <c r="B556" s="63" t="s">
        <v>10773</v>
      </c>
      <c r="C556" s="64" t="str">
        <f t="shared" si="17"/>
        <v>https://mall.industry.siemens.com/mall/es/co/Catalog/Product/3RQ1000-1GB00</v>
      </c>
      <c r="D556" s="55" t="s">
        <v>13743</v>
      </c>
      <c r="E556" t="s">
        <v>16558</v>
      </c>
      <c r="F556" s="62">
        <v>278</v>
      </c>
      <c r="G556" s="65">
        <f t="shared" si="16"/>
        <v>1112000</v>
      </c>
      <c r="H556" s="63" t="s">
        <v>18674</v>
      </c>
    </row>
    <row r="557" spans="1:8" s="63" customFormat="1" ht="29.25" customHeight="1" x14ac:dyDescent="0.25">
      <c r="A557" s="63">
        <v>100703449</v>
      </c>
      <c r="B557" s="63" t="s">
        <v>10774</v>
      </c>
      <c r="C557" s="64" t="str">
        <f t="shared" si="17"/>
        <v>https://mall.industry.siemens.com/mall/es/co/Catalog/Product/3RQ1000-1GW00</v>
      </c>
      <c r="D557" s="55" t="s">
        <v>13744</v>
      </c>
      <c r="E557" t="s">
        <v>16559</v>
      </c>
      <c r="F557" s="62">
        <v>305</v>
      </c>
      <c r="G557" s="65">
        <f t="shared" si="16"/>
        <v>1220000</v>
      </c>
      <c r="H557" s="63" t="s">
        <v>18674</v>
      </c>
    </row>
    <row r="558" spans="1:8" s="63" customFormat="1" ht="29.25" customHeight="1" x14ac:dyDescent="0.25">
      <c r="A558" s="63">
        <v>100703450</v>
      </c>
      <c r="B558" s="63" t="s">
        <v>10775</v>
      </c>
      <c r="C558" s="64" t="str">
        <f t="shared" si="17"/>
        <v>https://mall.industry.siemens.com/mall/es/co/Catalog/Product/3RQ1000-1HB00</v>
      </c>
      <c r="D558" s="55" t="s">
        <v>13745</v>
      </c>
      <c r="E558" t="s">
        <v>16560</v>
      </c>
      <c r="F558" s="62">
        <v>281</v>
      </c>
      <c r="G558" s="65">
        <f t="shared" si="16"/>
        <v>1124000</v>
      </c>
      <c r="H558" s="63" t="s">
        <v>18674</v>
      </c>
    </row>
    <row r="559" spans="1:8" s="63" customFormat="1" ht="29.25" customHeight="1" x14ac:dyDescent="0.25">
      <c r="A559" s="63">
        <v>100703451</v>
      </c>
      <c r="B559" s="63" t="s">
        <v>10776</v>
      </c>
      <c r="C559" s="64" t="str">
        <f t="shared" si="17"/>
        <v>https://mall.industry.siemens.com/mall/es/co/Catalog/Product/3RQ1000-1HW00</v>
      </c>
      <c r="D559" s="55" t="s">
        <v>13746</v>
      </c>
      <c r="E559" t="s">
        <v>16561</v>
      </c>
      <c r="F559" s="62">
        <v>308</v>
      </c>
      <c r="G559" s="65">
        <f t="shared" si="16"/>
        <v>1232000</v>
      </c>
      <c r="H559" s="63" t="s">
        <v>18674</v>
      </c>
    </row>
    <row r="560" spans="1:8" s="63" customFormat="1" ht="29.25" customHeight="1" x14ac:dyDescent="0.25">
      <c r="A560" s="63">
        <v>100703452</v>
      </c>
      <c r="B560" s="63" t="s">
        <v>10777</v>
      </c>
      <c r="C560" s="64" t="str">
        <f t="shared" si="17"/>
        <v>https://mall.industry.siemens.com/mall/es/co/Catalog/Product/3RQ1000-1LB00</v>
      </c>
      <c r="D560" s="55" t="s">
        <v>13747</v>
      </c>
      <c r="E560" t="s">
        <v>16562</v>
      </c>
      <c r="F560" s="62">
        <v>323</v>
      </c>
      <c r="G560" s="65">
        <f t="shared" si="16"/>
        <v>1292000</v>
      </c>
      <c r="H560" s="63" t="s">
        <v>18674</v>
      </c>
    </row>
    <row r="561" spans="1:8" s="63" customFormat="1" ht="29.25" customHeight="1" x14ac:dyDescent="0.25">
      <c r="A561" s="63">
        <v>100703453</v>
      </c>
      <c r="B561" s="63" t="s">
        <v>10778</v>
      </c>
      <c r="C561" s="64" t="str">
        <f t="shared" si="17"/>
        <v>https://mall.industry.siemens.com/mall/es/co/Catalog/Product/3RQ1000-1LW00</v>
      </c>
      <c r="D561" s="55" t="s">
        <v>13748</v>
      </c>
      <c r="E561" t="s">
        <v>16563</v>
      </c>
      <c r="F561" s="62">
        <v>355</v>
      </c>
      <c r="G561" s="65">
        <f t="shared" si="16"/>
        <v>1420000</v>
      </c>
      <c r="H561" s="63" t="s">
        <v>18674</v>
      </c>
    </row>
    <row r="562" spans="1:8" s="63" customFormat="1" ht="29.25" customHeight="1" x14ac:dyDescent="0.25">
      <c r="A562" s="63">
        <v>100703454</v>
      </c>
      <c r="B562" s="63" t="s">
        <v>10779</v>
      </c>
      <c r="C562" s="64" t="str">
        <f t="shared" si="17"/>
        <v>https://mall.industry.siemens.com/mall/es/co/Catalog/Product/3RQ1200-1EB00</v>
      </c>
      <c r="D562" s="55" t="s">
        <v>13749</v>
      </c>
      <c r="E562" t="s">
        <v>16564</v>
      </c>
      <c r="F562" s="62">
        <v>347</v>
      </c>
      <c r="G562" s="65">
        <f t="shared" si="16"/>
        <v>1388000</v>
      </c>
      <c r="H562" s="63" t="s">
        <v>18674</v>
      </c>
    </row>
    <row r="563" spans="1:8" s="63" customFormat="1" ht="29.25" customHeight="1" x14ac:dyDescent="0.25">
      <c r="A563" s="63">
        <v>100703455</v>
      </c>
      <c r="B563" s="63" t="s">
        <v>10780</v>
      </c>
      <c r="C563" s="64" t="str">
        <f t="shared" si="17"/>
        <v>https://mall.industry.siemens.com/mall/es/co/Catalog/Product/3RQ1200-1EW00</v>
      </c>
      <c r="D563" s="55" t="s">
        <v>13750</v>
      </c>
      <c r="E563" t="s">
        <v>16565</v>
      </c>
      <c r="F563" s="62">
        <v>382</v>
      </c>
      <c r="G563" s="65">
        <f t="shared" si="16"/>
        <v>1528000</v>
      </c>
      <c r="H563" s="63" t="s">
        <v>18674</v>
      </c>
    </row>
    <row r="564" spans="1:8" s="63" customFormat="1" ht="29.25" customHeight="1" x14ac:dyDescent="0.25">
      <c r="A564" s="63">
        <v>100914543</v>
      </c>
      <c r="B564" s="63" t="s">
        <v>10781</v>
      </c>
      <c r="C564" s="64" t="str">
        <f t="shared" si="17"/>
        <v xml:space="preserve">https://mall.industry.siemens.com/mall/es/co/Catalog/Product/3ZS1326-2CE11-0YB5 </v>
      </c>
      <c r="D564" s="55" t="s">
        <v>13751</v>
      </c>
      <c r="E564" t="s">
        <v>16566</v>
      </c>
      <c r="F564" s="62">
        <v>772</v>
      </c>
      <c r="G564" s="65">
        <f t="shared" si="16"/>
        <v>3088000</v>
      </c>
      <c r="H564" s="63" t="s">
        <v>18674</v>
      </c>
    </row>
    <row r="565" spans="1:8" s="63" customFormat="1" ht="29.25" customHeight="1" x14ac:dyDescent="0.25">
      <c r="A565" s="63">
        <v>100236798</v>
      </c>
      <c r="B565" s="63" t="s">
        <v>10782</v>
      </c>
      <c r="C565" s="64" t="str">
        <f t="shared" si="17"/>
        <v xml:space="preserve">https://mall.industry.siemens.com/mall/es/co/Catalog/Product/3UF7941-0AA00-0 </v>
      </c>
      <c r="D565" s="55" t="s">
        <v>13752</v>
      </c>
      <c r="E565" t="s">
        <v>16539</v>
      </c>
      <c r="F565" s="62">
        <v>128</v>
      </c>
      <c r="G565" s="65">
        <f t="shared" si="16"/>
        <v>512000</v>
      </c>
      <c r="H565" s="63" t="s">
        <v>18674</v>
      </c>
    </row>
    <row r="566" spans="1:8" s="63" customFormat="1" ht="29.25" customHeight="1" x14ac:dyDescent="0.25">
      <c r="A566" s="63">
        <v>100728895</v>
      </c>
      <c r="B566" s="63" t="s">
        <v>10783</v>
      </c>
      <c r="C566" s="64" t="str">
        <f t="shared" si="17"/>
        <v xml:space="preserve">https://mall.industry.siemens.com/mall/es/co/Catalog/Product/3SE6315-0BB01-1AP0 </v>
      </c>
      <c r="D566" s="55" t="s">
        <v>13753</v>
      </c>
      <c r="E566" t="s">
        <v>16567</v>
      </c>
      <c r="F566" s="62">
        <v>380</v>
      </c>
      <c r="G566" s="65">
        <f t="shared" si="16"/>
        <v>1520000</v>
      </c>
      <c r="H566" s="63" t="s">
        <v>18674</v>
      </c>
    </row>
    <row r="567" spans="1:8" s="63" customFormat="1" ht="29.25" customHeight="1" x14ac:dyDescent="0.25">
      <c r="A567" s="63">
        <v>100333633</v>
      </c>
      <c r="B567" s="63" t="s">
        <v>10784</v>
      </c>
      <c r="C567" s="64" t="str">
        <f t="shared" si="17"/>
        <v>https://mall.industry.siemens.com/mall/es/co/Catalog/Product/3SE6310-0BC01</v>
      </c>
      <c r="D567" s="55" t="s">
        <v>13754</v>
      </c>
      <c r="E567" t="s">
        <v>16568</v>
      </c>
      <c r="F567" s="62">
        <v>38</v>
      </c>
      <c r="G567" s="65">
        <f t="shared" si="16"/>
        <v>152000</v>
      </c>
      <c r="H567" s="63" t="s">
        <v>18674</v>
      </c>
    </row>
    <row r="568" spans="1:8" s="63" customFormat="1" ht="29.25" customHeight="1" x14ac:dyDescent="0.25">
      <c r="A568" s="63">
        <v>100394665</v>
      </c>
      <c r="B568" s="63" t="s">
        <v>10785</v>
      </c>
      <c r="C568" s="64" t="str">
        <f t="shared" si="17"/>
        <v>https://mall.industry.siemens.com/mall/es/co/Catalog/Product/3SX5601-2GA05</v>
      </c>
      <c r="D568" s="55" t="s">
        <v>13755</v>
      </c>
      <c r="E568" t="s">
        <v>16569</v>
      </c>
      <c r="F568" s="62">
        <v>63</v>
      </c>
      <c r="G568" s="65">
        <f t="shared" si="16"/>
        <v>252000</v>
      </c>
      <c r="H568" s="63" t="s">
        <v>18674</v>
      </c>
    </row>
    <row r="569" spans="1:8" s="63" customFormat="1" ht="29.25" customHeight="1" x14ac:dyDescent="0.25">
      <c r="A569" s="63">
        <v>100018433</v>
      </c>
      <c r="B569" s="63" t="s">
        <v>10786</v>
      </c>
      <c r="C569" s="64" t="str">
        <f t="shared" si="17"/>
        <v>https://mall.industry.siemens.com/mall/es/co/Catalog/Product/3SE5322-0SB21</v>
      </c>
      <c r="D569" s="55" t="s">
        <v>13756</v>
      </c>
      <c r="E569" t="s">
        <v>16570</v>
      </c>
      <c r="F569" s="62">
        <v>244</v>
      </c>
      <c r="G569" s="65">
        <f t="shared" si="16"/>
        <v>976000</v>
      </c>
      <c r="H569" s="63" t="s">
        <v>18674</v>
      </c>
    </row>
    <row r="570" spans="1:8" s="63" customFormat="1" ht="29.25" customHeight="1" x14ac:dyDescent="0.25">
      <c r="A570" s="63">
        <v>100425366</v>
      </c>
      <c r="B570" s="63" t="s">
        <v>10787</v>
      </c>
      <c r="C570" s="64" t="str">
        <f t="shared" si="17"/>
        <v>https://mall.industry.siemens.com/mall/es/co/Catalog/Product/3SE5112-1QV10</v>
      </c>
      <c r="D570" s="55" t="s">
        <v>13757</v>
      </c>
      <c r="E570" t="s">
        <v>16571</v>
      </c>
      <c r="F570" s="62">
        <v>105</v>
      </c>
      <c r="G570" s="65">
        <f t="shared" si="16"/>
        <v>420000</v>
      </c>
      <c r="H570" s="63" t="s">
        <v>18674</v>
      </c>
    </row>
    <row r="571" spans="1:8" s="63" customFormat="1" ht="29.25" customHeight="1" x14ac:dyDescent="0.25">
      <c r="A571" s="63">
        <v>100155392</v>
      </c>
      <c r="B571" s="63" t="s">
        <v>10788</v>
      </c>
      <c r="C571" s="64" t="str">
        <f t="shared" si="17"/>
        <v>https://mall.industry.siemens.com/mall/es/co/Catalog/Product/3SE5000-0AV02</v>
      </c>
      <c r="D571" s="55" t="s">
        <v>13758</v>
      </c>
      <c r="E571" t="s">
        <v>16572</v>
      </c>
      <c r="F571" s="62">
        <v>9</v>
      </c>
      <c r="G571" s="65">
        <f t="shared" si="16"/>
        <v>36000</v>
      </c>
      <c r="H571" s="63" t="s">
        <v>18674</v>
      </c>
    </row>
    <row r="572" spans="1:8" s="63" customFormat="1" ht="29.25" customHeight="1" x14ac:dyDescent="0.25">
      <c r="A572" s="63">
        <v>100347719</v>
      </c>
      <c r="B572" s="63" t="s">
        <v>10789</v>
      </c>
      <c r="C572" s="64" t="str">
        <f t="shared" si="17"/>
        <v xml:space="preserve">https://mall.industry.siemens.com/mall/es/co/Catalog/Product/3SU1100-1HB20-1CG0 </v>
      </c>
      <c r="D572" s="55" t="s">
        <v>13759</v>
      </c>
      <c r="E572" t="s">
        <v>16573</v>
      </c>
      <c r="F572" s="62">
        <v>37</v>
      </c>
      <c r="G572" s="65">
        <f t="shared" si="16"/>
        <v>148000</v>
      </c>
      <c r="H572" s="63" t="s">
        <v>18674</v>
      </c>
    </row>
    <row r="573" spans="1:8" s="63" customFormat="1" ht="29.25" customHeight="1" x14ac:dyDescent="0.25">
      <c r="A573" s="63">
        <v>100350618</v>
      </c>
      <c r="B573" s="63" t="s">
        <v>10790</v>
      </c>
      <c r="C573" s="64" t="str">
        <f t="shared" si="17"/>
        <v xml:space="preserve">https://mall.industry.siemens.com/mall/es/co/Catalog/Product/3SU1400-1AA10-1CA0 </v>
      </c>
      <c r="D573" s="55" t="s">
        <v>13760</v>
      </c>
      <c r="E573" t="s">
        <v>16574</v>
      </c>
      <c r="F573" s="62">
        <v>9</v>
      </c>
      <c r="G573" s="65">
        <f t="shared" si="16"/>
        <v>36000</v>
      </c>
      <c r="H573" s="63" t="s">
        <v>18674</v>
      </c>
    </row>
    <row r="574" spans="1:8" s="63" customFormat="1" ht="29.25" customHeight="1" x14ac:dyDescent="0.25">
      <c r="A574" s="63">
        <v>100363440</v>
      </c>
      <c r="B574" s="63" t="s">
        <v>10791</v>
      </c>
      <c r="C574" s="64" t="str">
        <f t="shared" si="17"/>
        <v xml:space="preserve">https://mall.industry.siemens.com/mall/es/co/Catalog/Product/3SU1803-3NB00-1AE1 </v>
      </c>
      <c r="D574" s="55" t="s">
        <v>13761</v>
      </c>
      <c r="E574" t="s">
        <v>16575</v>
      </c>
      <c r="F574" s="62">
        <v>287</v>
      </c>
      <c r="G574" s="65">
        <f t="shared" si="16"/>
        <v>1148000</v>
      </c>
      <c r="H574" s="63" t="s">
        <v>18674</v>
      </c>
    </row>
    <row r="575" spans="1:8" s="63" customFormat="1" ht="29.25" customHeight="1" x14ac:dyDescent="0.25">
      <c r="A575" s="63">
        <v>100392407</v>
      </c>
      <c r="B575" s="63" t="s">
        <v>10792</v>
      </c>
      <c r="C575" s="64" t="str">
        <f t="shared" si="17"/>
        <v xml:space="preserve">https://mall.industry.siemens.com/mall/es/co/Catalog/Product/3SU1853-3NB00-1AA1 </v>
      </c>
      <c r="D575" s="55" t="s">
        <v>13762</v>
      </c>
      <c r="E575" t="s">
        <v>16576</v>
      </c>
      <c r="F575" s="62">
        <v>597</v>
      </c>
      <c r="G575" s="65">
        <f t="shared" si="16"/>
        <v>2388000</v>
      </c>
      <c r="H575" s="63" t="s">
        <v>18674</v>
      </c>
    </row>
    <row r="576" spans="1:8" s="63" customFormat="1" ht="29.25" customHeight="1" x14ac:dyDescent="0.25">
      <c r="A576" s="63">
        <v>100206667</v>
      </c>
      <c r="B576" s="63" t="s">
        <v>10793</v>
      </c>
      <c r="C576" s="64" t="str">
        <f t="shared" si="17"/>
        <v>https://mall.industry.siemens.com/mall/es/co/Catalog/Product/3SE7120-1BH00</v>
      </c>
      <c r="D576" s="55" t="s">
        <v>13763</v>
      </c>
      <c r="E576" t="s">
        <v>16577</v>
      </c>
      <c r="F576" s="62">
        <v>219</v>
      </c>
      <c r="G576" s="65">
        <f t="shared" si="16"/>
        <v>876000</v>
      </c>
      <c r="H576" s="63" t="s">
        <v>18674</v>
      </c>
    </row>
    <row r="577" spans="1:8" s="63" customFormat="1" ht="29.25" customHeight="1" x14ac:dyDescent="0.25">
      <c r="A577" s="63">
        <v>100427019</v>
      </c>
      <c r="B577" s="63" t="s">
        <v>10794</v>
      </c>
      <c r="C577" s="64" t="str">
        <f t="shared" si="17"/>
        <v>https://mall.industry.siemens.com/mall/es/co/Catalog/Product/3SE7910-3AA</v>
      </c>
      <c r="D577" s="55" t="s">
        <v>13764</v>
      </c>
      <c r="E577" t="s">
        <v>16578</v>
      </c>
      <c r="F577" s="62">
        <v>69</v>
      </c>
      <c r="G577" s="65">
        <f t="shared" si="16"/>
        <v>276000</v>
      </c>
      <c r="H577" s="63" t="s">
        <v>18674</v>
      </c>
    </row>
    <row r="578" spans="1:8" s="63" customFormat="1" ht="29.25" customHeight="1" x14ac:dyDescent="0.25">
      <c r="A578" s="63">
        <v>100037365</v>
      </c>
      <c r="B578" s="63" t="s">
        <v>10795</v>
      </c>
      <c r="C578" s="64" t="str">
        <f t="shared" si="17"/>
        <v>https://mall.industry.siemens.com/mall/es/co/Catalog/Product/3SE7941-1AC</v>
      </c>
      <c r="D578" s="55" t="s">
        <v>13765</v>
      </c>
      <c r="E578" t="s">
        <v>16579</v>
      </c>
      <c r="F578" s="62">
        <v>14</v>
      </c>
      <c r="G578" s="65">
        <f t="shared" si="16"/>
        <v>56000</v>
      </c>
      <c r="H578" s="63" t="s">
        <v>18674</v>
      </c>
    </row>
    <row r="579" spans="1:8" s="63" customFormat="1" ht="29.25" customHeight="1" x14ac:dyDescent="0.25">
      <c r="A579" s="63">
        <v>100045544</v>
      </c>
      <c r="B579" s="63" t="s">
        <v>10796</v>
      </c>
      <c r="C579" s="64" t="str">
        <f t="shared" si="17"/>
        <v>https://mall.industry.siemens.com/mall/es/co/Catalog/Product/3SE7942-1AA</v>
      </c>
      <c r="D579" s="55" t="s">
        <v>13766</v>
      </c>
      <c r="E579" t="s">
        <v>16580</v>
      </c>
      <c r="F579" s="62">
        <v>68</v>
      </c>
      <c r="G579" s="65">
        <f t="shared" si="16"/>
        <v>272000</v>
      </c>
      <c r="H579" s="63" t="s">
        <v>18674</v>
      </c>
    </row>
    <row r="580" spans="1:8" s="63" customFormat="1" ht="29.25" customHeight="1" x14ac:dyDescent="0.25">
      <c r="A580" s="63">
        <v>100014581</v>
      </c>
      <c r="B580" s="63" t="s">
        <v>10797</v>
      </c>
      <c r="C580" s="64" t="str">
        <f t="shared" si="17"/>
        <v>https://mall.industry.siemens.com/mall/es/co/Catalog/Product/3SE7920-1AB</v>
      </c>
      <c r="D580" s="55" t="s">
        <v>13767</v>
      </c>
      <c r="E580" t="s">
        <v>16581</v>
      </c>
      <c r="F580" s="62">
        <v>13</v>
      </c>
      <c r="G580" s="65">
        <f t="shared" ref="G580:G643" si="18">F580*$Q$1</f>
        <v>52000</v>
      </c>
      <c r="H580" s="63" t="s">
        <v>18674</v>
      </c>
    </row>
    <row r="581" spans="1:8" s="63" customFormat="1" ht="29.25" customHeight="1" x14ac:dyDescent="0.25">
      <c r="A581" s="63">
        <v>100343023</v>
      </c>
      <c r="B581" s="63" t="s">
        <v>10798</v>
      </c>
      <c r="C581" s="64" t="str">
        <f t="shared" si="17"/>
        <v xml:space="preserve">https://mall.industry.siemens.com/mall/es/co/Catalog/Product/3RM1101-1AA04 </v>
      </c>
      <c r="D581" s="55" t="s">
        <v>13768</v>
      </c>
      <c r="E581" t="s">
        <v>16582</v>
      </c>
      <c r="F581" s="62">
        <v>224</v>
      </c>
      <c r="G581" s="65">
        <f t="shared" si="18"/>
        <v>896000</v>
      </c>
      <c r="H581" s="63" t="s">
        <v>18674</v>
      </c>
    </row>
    <row r="582" spans="1:8" s="63" customFormat="1" ht="29.25" customHeight="1" x14ac:dyDescent="0.25">
      <c r="A582" s="63">
        <v>100345850</v>
      </c>
      <c r="B582" s="63" t="s">
        <v>10799</v>
      </c>
      <c r="C582" s="64" t="str">
        <f t="shared" ref="C582:C645" si="19">_xlfn.CONCAT("https://mall.industry.siemens.com/mall/es/co/Catalog/Product/",B582,)</f>
        <v xml:space="preserve">https://mall.industry.siemens.com/mall/es/co/Catalog/Product/3RM1102-1AA04 </v>
      </c>
      <c r="D582" s="55" t="s">
        <v>13769</v>
      </c>
      <c r="E582" t="s">
        <v>16583</v>
      </c>
      <c r="F582" s="62">
        <v>224</v>
      </c>
      <c r="G582" s="65">
        <f t="shared" si="18"/>
        <v>896000</v>
      </c>
      <c r="H582" s="63" t="s">
        <v>18674</v>
      </c>
    </row>
    <row r="583" spans="1:8" s="63" customFormat="1" ht="29.25" customHeight="1" x14ac:dyDescent="0.25">
      <c r="A583" s="63">
        <v>100370140</v>
      </c>
      <c r="B583" s="63" t="s">
        <v>10800</v>
      </c>
      <c r="C583" s="64" t="str">
        <f t="shared" si="19"/>
        <v xml:space="preserve">https://mall.industry.siemens.com/mall/es/co/Catalog/Product/3RM1107-1AA04 </v>
      </c>
      <c r="D583" s="55" t="s">
        <v>13770</v>
      </c>
      <c r="E583" t="s">
        <v>16584</v>
      </c>
      <c r="F583" s="62">
        <v>224</v>
      </c>
      <c r="G583" s="65">
        <f t="shared" si="18"/>
        <v>896000</v>
      </c>
      <c r="H583" s="63" t="s">
        <v>18674</v>
      </c>
    </row>
    <row r="584" spans="1:8" s="63" customFormat="1" ht="29.25" customHeight="1" x14ac:dyDescent="0.25">
      <c r="A584" s="63">
        <v>100370141</v>
      </c>
      <c r="B584" s="63" t="s">
        <v>10801</v>
      </c>
      <c r="C584" s="64" t="str">
        <f t="shared" si="19"/>
        <v xml:space="preserve">https://mall.industry.siemens.com/mall/es/co/Catalog/Product/3RM1301-1AA04 </v>
      </c>
      <c r="D584" s="55" t="s">
        <v>13771</v>
      </c>
      <c r="E584" t="s">
        <v>16585</v>
      </c>
      <c r="F584" s="62">
        <v>236</v>
      </c>
      <c r="G584" s="65">
        <f t="shared" si="18"/>
        <v>944000</v>
      </c>
      <c r="H584" s="63" t="s">
        <v>18674</v>
      </c>
    </row>
    <row r="585" spans="1:8" s="63" customFormat="1" ht="29.25" customHeight="1" x14ac:dyDescent="0.25">
      <c r="A585" s="63">
        <v>100351450</v>
      </c>
      <c r="B585" s="63" t="s">
        <v>10802</v>
      </c>
      <c r="C585" s="64" t="str">
        <f t="shared" si="19"/>
        <v xml:space="preserve">https://mall.industry.siemens.com/mall/es/co/Catalog/Product/3RM1302-1AA04 </v>
      </c>
      <c r="D585" s="55" t="s">
        <v>13772</v>
      </c>
      <c r="E585" t="s">
        <v>16586</v>
      </c>
      <c r="F585" s="62">
        <v>236</v>
      </c>
      <c r="G585" s="65">
        <f t="shared" si="18"/>
        <v>944000</v>
      </c>
      <c r="H585" s="63" t="s">
        <v>18674</v>
      </c>
    </row>
    <row r="586" spans="1:8" s="63" customFormat="1" ht="29.25" customHeight="1" x14ac:dyDescent="0.25">
      <c r="A586" s="63">
        <v>100370142</v>
      </c>
      <c r="B586" s="63" t="s">
        <v>10803</v>
      </c>
      <c r="C586" s="64" t="str">
        <f t="shared" si="19"/>
        <v xml:space="preserve">https://mall.industry.siemens.com/mall/es/co/Catalog/Product/3RM1307-1AA04 </v>
      </c>
      <c r="D586" s="55" t="s">
        <v>13773</v>
      </c>
      <c r="E586" t="s">
        <v>16587</v>
      </c>
      <c r="F586" s="62">
        <v>236</v>
      </c>
      <c r="G586" s="65">
        <f t="shared" si="18"/>
        <v>944000</v>
      </c>
      <c r="H586" s="63" t="s">
        <v>18674</v>
      </c>
    </row>
    <row r="587" spans="1:8" s="63" customFormat="1" ht="29.25" customHeight="1" x14ac:dyDescent="0.25">
      <c r="A587" s="63">
        <v>100374309</v>
      </c>
      <c r="B587" s="63" t="s">
        <v>10804</v>
      </c>
      <c r="C587" s="64" t="str">
        <f t="shared" si="19"/>
        <v xml:space="preserve">https://mall.industry.siemens.com/mall/es/co/Catalog/Product/3RM1101-1AA14 </v>
      </c>
      <c r="D587" s="55" t="s">
        <v>13774</v>
      </c>
      <c r="E587" t="s">
        <v>16588</v>
      </c>
      <c r="F587" s="62">
        <v>224</v>
      </c>
      <c r="G587" s="65">
        <f t="shared" si="18"/>
        <v>896000</v>
      </c>
      <c r="H587" s="63" t="s">
        <v>18674</v>
      </c>
    </row>
    <row r="588" spans="1:8" s="63" customFormat="1" ht="29.25" customHeight="1" x14ac:dyDescent="0.25">
      <c r="A588" s="63">
        <v>100374340</v>
      </c>
      <c r="B588" s="63" t="s">
        <v>10805</v>
      </c>
      <c r="C588" s="64" t="str">
        <f t="shared" si="19"/>
        <v xml:space="preserve">https://mall.industry.siemens.com/mall/es/co/Catalog/Product/3RM1102-1AA14 </v>
      </c>
      <c r="D588" s="55" t="s">
        <v>13775</v>
      </c>
      <c r="E588" t="s">
        <v>16589</v>
      </c>
      <c r="F588" s="62">
        <v>224</v>
      </c>
      <c r="G588" s="65">
        <f t="shared" si="18"/>
        <v>896000</v>
      </c>
      <c r="H588" s="63" t="s">
        <v>18674</v>
      </c>
    </row>
    <row r="589" spans="1:8" s="63" customFormat="1" ht="29.25" customHeight="1" x14ac:dyDescent="0.25">
      <c r="A589" s="63">
        <v>100374341</v>
      </c>
      <c r="B589" s="63" t="s">
        <v>10806</v>
      </c>
      <c r="C589" s="64" t="str">
        <f t="shared" si="19"/>
        <v xml:space="preserve">https://mall.industry.siemens.com/mall/es/co/Catalog/Product/3RM1107-1AA14 </v>
      </c>
      <c r="D589" s="55" t="s">
        <v>13776</v>
      </c>
      <c r="E589" t="s">
        <v>16590</v>
      </c>
      <c r="F589" s="62">
        <v>224</v>
      </c>
      <c r="G589" s="65">
        <f t="shared" si="18"/>
        <v>896000</v>
      </c>
      <c r="H589" s="63" t="s">
        <v>18674</v>
      </c>
    </row>
    <row r="590" spans="1:8" s="63" customFormat="1" ht="29.25" customHeight="1" x14ac:dyDescent="0.25">
      <c r="A590" s="63">
        <v>100374342</v>
      </c>
      <c r="B590" s="63" t="s">
        <v>10807</v>
      </c>
      <c r="C590" s="64" t="str">
        <f t="shared" si="19"/>
        <v xml:space="preserve">https://mall.industry.siemens.com/mall/es/co/Catalog/Product/3RM1301-1AA14 </v>
      </c>
      <c r="D590" s="55" t="s">
        <v>13777</v>
      </c>
      <c r="E590" t="s">
        <v>16591</v>
      </c>
      <c r="F590" s="62">
        <v>236</v>
      </c>
      <c r="G590" s="65">
        <f t="shared" si="18"/>
        <v>944000</v>
      </c>
      <c r="H590" s="63" t="s">
        <v>18674</v>
      </c>
    </row>
    <row r="591" spans="1:8" s="63" customFormat="1" ht="29.25" customHeight="1" x14ac:dyDescent="0.25">
      <c r="A591" s="63">
        <v>100374343</v>
      </c>
      <c r="B591" s="63" t="s">
        <v>10808</v>
      </c>
      <c r="C591" s="64" t="str">
        <f t="shared" si="19"/>
        <v xml:space="preserve">https://mall.industry.siemens.com/mall/es/co/Catalog/Product/3RM1302-1AA14 </v>
      </c>
      <c r="D591" s="55" t="s">
        <v>13778</v>
      </c>
      <c r="E591" t="s">
        <v>16592</v>
      </c>
      <c r="F591" s="62">
        <v>236</v>
      </c>
      <c r="G591" s="65">
        <f t="shared" si="18"/>
        <v>944000</v>
      </c>
      <c r="H591" s="63" t="s">
        <v>18674</v>
      </c>
    </row>
    <row r="592" spans="1:8" s="63" customFormat="1" ht="29.25" customHeight="1" x14ac:dyDescent="0.25">
      <c r="A592" s="63">
        <v>100374344</v>
      </c>
      <c r="B592" s="63" t="s">
        <v>10809</v>
      </c>
      <c r="C592" s="64" t="str">
        <f t="shared" si="19"/>
        <v xml:space="preserve">https://mall.industry.siemens.com/mall/es/co/Catalog/Product/3RM1307-1AA14 </v>
      </c>
      <c r="D592" s="55" t="s">
        <v>13779</v>
      </c>
      <c r="E592" t="s">
        <v>16593</v>
      </c>
      <c r="F592" s="62">
        <v>236</v>
      </c>
      <c r="G592" s="65">
        <f t="shared" si="18"/>
        <v>944000</v>
      </c>
      <c r="H592" s="63" t="s">
        <v>18674</v>
      </c>
    </row>
    <row r="593" spans="1:8" s="63" customFormat="1" ht="29.25" customHeight="1" x14ac:dyDescent="0.25">
      <c r="A593" s="63">
        <v>100258205</v>
      </c>
      <c r="B593" s="63" t="s">
        <v>10811</v>
      </c>
      <c r="C593" s="64" t="str">
        <f t="shared" si="19"/>
        <v>https://mall.industry.siemens.com/mall/es/co/Catalog/Product/3ZY1212-2EA00</v>
      </c>
      <c r="D593" s="55" t="s">
        <v>13780</v>
      </c>
      <c r="E593" t="s">
        <v>16594</v>
      </c>
      <c r="F593" s="62">
        <v>20</v>
      </c>
      <c r="G593" s="65">
        <f t="shared" si="18"/>
        <v>80000</v>
      </c>
      <c r="H593" s="63" t="s">
        <v>18674</v>
      </c>
    </row>
    <row r="594" spans="1:8" s="63" customFormat="1" ht="29.25" customHeight="1" x14ac:dyDescent="0.25">
      <c r="A594" s="63">
        <v>100258207</v>
      </c>
      <c r="B594" s="63" t="s">
        <v>10810</v>
      </c>
      <c r="C594" s="64" t="str">
        <f t="shared" si="19"/>
        <v>https://mall.industry.siemens.com/mall/es/co/Catalog/Product/3ZY1212-2FA00</v>
      </c>
      <c r="D594" s="55" t="s">
        <v>13781</v>
      </c>
      <c r="E594" t="s">
        <v>16595</v>
      </c>
      <c r="F594" s="62">
        <v>22</v>
      </c>
      <c r="G594" s="65">
        <f t="shared" si="18"/>
        <v>88000</v>
      </c>
      <c r="H594" s="63" t="s">
        <v>18674</v>
      </c>
    </row>
    <row r="595" spans="1:8" s="63" customFormat="1" ht="29.25" customHeight="1" x14ac:dyDescent="0.25">
      <c r="A595" s="63">
        <v>100427050</v>
      </c>
      <c r="B595" s="63" t="s">
        <v>10812</v>
      </c>
      <c r="C595" s="64" t="str">
        <f t="shared" si="19"/>
        <v xml:space="preserve">https://mall.industry.siemens.com/mall/es/co/Catalog/Product/3RT2016-1BB44-3MA0 </v>
      </c>
      <c r="D595" s="55" t="s">
        <v>13782</v>
      </c>
      <c r="E595" t="s">
        <v>16596</v>
      </c>
      <c r="F595" s="62">
        <v>69</v>
      </c>
      <c r="G595" s="65">
        <f t="shared" si="18"/>
        <v>276000</v>
      </c>
      <c r="H595" s="63" t="s">
        <v>18674</v>
      </c>
    </row>
    <row r="596" spans="1:8" s="63" customFormat="1" ht="29.25" customHeight="1" x14ac:dyDescent="0.25">
      <c r="A596" s="63">
        <v>100427051</v>
      </c>
      <c r="B596" s="63" t="s">
        <v>10813</v>
      </c>
      <c r="C596" s="64" t="str">
        <f t="shared" si="19"/>
        <v xml:space="preserve">https://mall.industry.siemens.com/mall/es/co/Catalog/Product/3RT2018-1BB44-3MA0 </v>
      </c>
      <c r="D596" s="55" t="s">
        <v>13783</v>
      </c>
      <c r="E596" t="s">
        <v>16597</v>
      </c>
      <c r="F596" s="62">
        <v>120</v>
      </c>
      <c r="G596" s="65">
        <f t="shared" si="18"/>
        <v>480000</v>
      </c>
      <c r="H596" s="63" t="s">
        <v>18674</v>
      </c>
    </row>
    <row r="597" spans="1:8" s="63" customFormat="1" ht="29.25" customHeight="1" x14ac:dyDescent="0.25">
      <c r="A597" s="63">
        <v>100405334</v>
      </c>
      <c r="B597" s="63" t="s">
        <v>10814</v>
      </c>
      <c r="C597" s="64" t="str">
        <f t="shared" si="19"/>
        <v xml:space="preserve">https://mall.industry.siemens.com/mall/es/co/Catalog/Product/3RT2026-1DB44-3MA0 </v>
      </c>
      <c r="D597" s="55" t="s">
        <v>13784</v>
      </c>
      <c r="E597" t="s">
        <v>16598</v>
      </c>
      <c r="F597" s="62">
        <v>172</v>
      </c>
      <c r="G597" s="65">
        <f t="shared" si="18"/>
        <v>688000</v>
      </c>
      <c r="H597" s="63" t="s">
        <v>18674</v>
      </c>
    </row>
    <row r="598" spans="1:8" s="63" customFormat="1" ht="29.25" customHeight="1" x14ac:dyDescent="0.25">
      <c r="A598" s="63">
        <v>100405335</v>
      </c>
      <c r="B598" s="63" t="s">
        <v>10815</v>
      </c>
      <c r="C598" s="64" t="str">
        <f t="shared" si="19"/>
        <v xml:space="preserve">https://mall.industry.siemens.com/mall/es/co/Catalog/Product/3RT2027-1DB44-3MA0 </v>
      </c>
      <c r="D598" s="55" t="s">
        <v>13785</v>
      </c>
      <c r="E598" t="s">
        <v>16599</v>
      </c>
      <c r="F598" s="62">
        <v>219</v>
      </c>
      <c r="G598" s="65">
        <f t="shared" si="18"/>
        <v>876000</v>
      </c>
      <c r="H598" s="63" t="s">
        <v>18674</v>
      </c>
    </row>
    <row r="599" spans="1:8" s="63" customFormat="1" ht="29.25" customHeight="1" x14ac:dyDescent="0.25">
      <c r="A599" s="63">
        <v>100425923</v>
      </c>
      <c r="B599" s="63" t="s">
        <v>10816</v>
      </c>
      <c r="C599" s="64" t="str">
        <f t="shared" si="19"/>
        <v>https://mall.industry.siemens.com/mall/es/co/Catalog/Product/3RQ3118-1AM01</v>
      </c>
      <c r="D599" s="55" t="s">
        <v>13786</v>
      </c>
      <c r="E599" t="s">
        <v>16600</v>
      </c>
      <c r="F599" s="62">
        <v>24</v>
      </c>
      <c r="G599" s="65">
        <f t="shared" si="18"/>
        <v>96000</v>
      </c>
      <c r="H599" s="63" t="s">
        <v>18674</v>
      </c>
    </row>
    <row r="600" spans="1:8" s="63" customFormat="1" ht="29.25" customHeight="1" x14ac:dyDescent="0.25">
      <c r="A600" s="63">
        <v>100374054</v>
      </c>
      <c r="B600" s="63" t="s">
        <v>10817</v>
      </c>
      <c r="C600" s="64" t="str">
        <f t="shared" si="19"/>
        <v>https://mall.industry.siemens.com/mall/es/co/Catalog/Product/3RQ3118-1AM00</v>
      </c>
      <c r="D600" s="55" t="s">
        <v>13787</v>
      </c>
      <c r="E600" t="s">
        <v>16601</v>
      </c>
      <c r="F600" s="62">
        <v>20</v>
      </c>
      <c r="G600" s="65">
        <f t="shared" si="18"/>
        <v>80000</v>
      </c>
      <c r="H600" s="63" t="s">
        <v>18674</v>
      </c>
    </row>
    <row r="601" spans="1:8" s="63" customFormat="1" ht="29.25" customHeight="1" x14ac:dyDescent="0.25">
      <c r="A601" s="63">
        <v>100374055</v>
      </c>
      <c r="B601" s="63" t="s">
        <v>10818</v>
      </c>
      <c r="C601" s="64" t="str">
        <f t="shared" si="19"/>
        <v>https://mall.industry.siemens.com/mall/es/co/Catalog/Product/3RQ3118-1AB00</v>
      </c>
      <c r="D601" s="55" t="s">
        <v>13788</v>
      </c>
      <c r="E601" t="s">
        <v>16602</v>
      </c>
      <c r="F601" s="62">
        <v>24</v>
      </c>
      <c r="G601" s="65">
        <f t="shared" si="18"/>
        <v>96000</v>
      </c>
      <c r="H601" s="63" t="s">
        <v>18674</v>
      </c>
    </row>
    <row r="602" spans="1:8" s="63" customFormat="1" ht="29.25" customHeight="1" x14ac:dyDescent="0.25">
      <c r="A602" s="63">
        <v>100374056</v>
      </c>
      <c r="B602" s="63" t="s">
        <v>10819</v>
      </c>
      <c r="C602" s="64" t="str">
        <f t="shared" si="19"/>
        <v>https://mall.industry.siemens.com/mall/es/co/Catalog/Product/3RQ3118-1AE00</v>
      </c>
      <c r="D602" s="55" t="s">
        <v>13789</v>
      </c>
      <c r="E602" t="s">
        <v>16603</v>
      </c>
      <c r="F602" s="62">
        <v>32</v>
      </c>
      <c r="G602" s="65">
        <f t="shared" si="18"/>
        <v>128000</v>
      </c>
      <c r="H602" s="63" t="s">
        <v>18674</v>
      </c>
    </row>
    <row r="603" spans="1:8" s="63" customFormat="1" ht="29.25" customHeight="1" x14ac:dyDescent="0.25">
      <c r="A603" s="63">
        <v>100374057</v>
      </c>
      <c r="B603" s="63" t="s">
        <v>10820</v>
      </c>
      <c r="C603" s="64" t="str">
        <f t="shared" si="19"/>
        <v>https://mall.industry.siemens.com/mall/es/co/Catalog/Product/3RQ3118-1AF00</v>
      </c>
      <c r="D603" s="55" t="s">
        <v>13790</v>
      </c>
      <c r="E603" t="s">
        <v>16604</v>
      </c>
      <c r="F603" s="62">
        <v>35</v>
      </c>
      <c r="G603" s="65">
        <f t="shared" si="18"/>
        <v>140000</v>
      </c>
      <c r="H603" s="63" t="s">
        <v>18674</v>
      </c>
    </row>
    <row r="604" spans="1:8" s="63" customFormat="1" ht="29.25" customHeight="1" x14ac:dyDescent="0.25">
      <c r="A604" s="63">
        <v>100358723</v>
      </c>
      <c r="B604" s="63" t="s">
        <v>10821</v>
      </c>
      <c r="C604" s="64" t="str">
        <f t="shared" si="19"/>
        <v>https://mall.industry.siemens.com/mall/es/co/Catalog/Product/3RQ3901-0D</v>
      </c>
      <c r="D604" s="55" t="s">
        <v>13791</v>
      </c>
      <c r="E604" t="s">
        <v>16605</v>
      </c>
      <c r="F604" s="62">
        <v>90</v>
      </c>
      <c r="G604" s="65">
        <f t="shared" si="18"/>
        <v>360000</v>
      </c>
      <c r="H604" s="63" t="s">
        <v>18674</v>
      </c>
    </row>
    <row r="605" spans="1:8" s="63" customFormat="1" ht="29.25" customHeight="1" x14ac:dyDescent="0.25">
      <c r="A605" s="63">
        <v>100394707</v>
      </c>
      <c r="B605" s="63" t="s">
        <v>10822</v>
      </c>
      <c r="C605" s="64" t="str">
        <f t="shared" si="19"/>
        <v>https://mall.industry.siemens.com/mall/es/co/Catalog/Product/3RQ3901-0C</v>
      </c>
      <c r="D605" s="55" t="s">
        <v>13792</v>
      </c>
      <c r="E605" t="s">
        <v>16606</v>
      </c>
      <c r="F605" s="62">
        <v>60</v>
      </c>
      <c r="G605" s="65">
        <f t="shared" si="18"/>
        <v>240000</v>
      </c>
      <c r="H605" s="63" t="s">
        <v>18674</v>
      </c>
    </row>
    <row r="606" spans="1:8" s="63" customFormat="1" ht="29.25" customHeight="1" x14ac:dyDescent="0.25">
      <c r="A606" s="63">
        <v>100425924</v>
      </c>
      <c r="B606" s="63" t="s">
        <v>10823</v>
      </c>
      <c r="C606" s="64" t="str">
        <f t="shared" si="19"/>
        <v>https://mall.industry.siemens.com/mall/es/co/Catalog/Product/3RQ3050-1SM50</v>
      </c>
      <c r="D606" s="55" t="s">
        <v>13793</v>
      </c>
      <c r="E606" t="s">
        <v>16607</v>
      </c>
      <c r="F606" s="62">
        <v>56</v>
      </c>
      <c r="G606" s="65">
        <f t="shared" si="18"/>
        <v>224000</v>
      </c>
      <c r="H606" s="63" t="s">
        <v>18674</v>
      </c>
    </row>
    <row r="607" spans="1:8" s="63" customFormat="1" ht="29.25" customHeight="1" x14ac:dyDescent="0.25">
      <c r="A607" s="63">
        <v>100425925</v>
      </c>
      <c r="B607" s="63" t="s">
        <v>10824</v>
      </c>
      <c r="C607" s="64" t="str">
        <f t="shared" si="19"/>
        <v>https://mall.industry.siemens.com/mall/es/co/Catalog/Product/3RQ3055-1SM30</v>
      </c>
      <c r="D607" s="55" t="s">
        <v>13794</v>
      </c>
      <c r="E607" t="s">
        <v>16608</v>
      </c>
      <c r="F607" s="62">
        <v>57</v>
      </c>
      <c r="G607" s="65">
        <f t="shared" si="18"/>
        <v>228000</v>
      </c>
      <c r="H607" s="63" t="s">
        <v>18674</v>
      </c>
    </row>
    <row r="608" spans="1:8" s="63" customFormat="1" ht="29.25" customHeight="1" x14ac:dyDescent="0.25">
      <c r="A608" s="63">
        <v>100358722</v>
      </c>
      <c r="B608" s="63" t="s">
        <v>10825</v>
      </c>
      <c r="C608" s="64" t="str">
        <f t="shared" si="19"/>
        <v>https://mall.industry.siemens.com/mall/es/co/Catalog/Product/3RQ3070-1SG30</v>
      </c>
      <c r="D608" s="55" t="s">
        <v>13795</v>
      </c>
      <c r="E608" t="s">
        <v>16609</v>
      </c>
      <c r="F608" s="62">
        <v>71</v>
      </c>
      <c r="G608" s="65">
        <f t="shared" si="18"/>
        <v>284000</v>
      </c>
      <c r="H608" s="63" t="s">
        <v>18674</v>
      </c>
    </row>
    <row r="609" spans="1:8" s="63" customFormat="1" ht="29.25" customHeight="1" x14ac:dyDescent="0.25">
      <c r="A609" s="63">
        <v>100377788</v>
      </c>
      <c r="B609" s="63" t="s">
        <v>10826</v>
      </c>
      <c r="C609" s="64" t="str">
        <f t="shared" si="19"/>
        <v>https://mall.industry.siemens.com/mall/es/co/Catalog/Product/3RS7003-1AE00</v>
      </c>
      <c r="D609" s="55" t="s">
        <v>13796</v>
      </c>
      <c r="E609" t="s">
        <v>16610</v>
      </c>
      <c r="F609" s="62">
        <v>172</v>
      </c>
      <c r="G609" s="65">
        <f t="shared" si="18"/>
        <v>688000</v>
      </c>
      <c r="H609" s="63" t="s">
        <v>18674</v>
      </c>
    </row>
    <row r="610" spans="1:8" s="63" customFormat="1" ht="29.25" customHeight="1" x14ac:dyDescent="0.25">
      <c r="A610" s="63">
        <v>100397717</v>
      </c>
      <c r="B610" s="63" t="s">
        <v>10827</v>
      </c>
      <c r="C610" s="64" t="str">
        <f t="shared" si="19"/>
        <v>https://mall.industry.siemens.com/mall/es/co/Catalog/Product/3RS7003-1DE00</v>
      </c>
      <c r="D610" s="55" t="s">
        <v>13797</v>
      </c>
      <c r="E610" t="s">
        <v>16611</v>
      </c>
      <c r="F610" s="62">
        <v>172</v>
      </c>
      <c r="G610" s="65">
        <f t="shared" si="18"/>
        <v>688000</v>
      </c>
      <c r="H610" s="63" t="s">
        <v>18674</v>
      </c>
    </row>
    <row r="611" spans="1:8" s="63" customFormat="1" ht="29.25" customHeight="1" x14ac:dyDescent="0.25">
      <c r="A611" s="63">
        <v>100678501</v>
      </c>
      <c r="B611" s="63" t="s">
        <v>10828</v>
      </c>
      <c r="C611" s="64" t="str">
        <f t="shared" si="19"/>
        <v>https://mall.industry.siemens.com/mall/es/co/Catalog/Product/3RS7000-1DE00</v>
      </c>
      <c r="D611" s="55" t="s">
        <v>13798</v>
      </c>
      <c r="E611" t="s">
        <v>16612</v>
      </c>
      <c r="F611" s="62">
        <v>172</v>
      </c>
      <c r="G611" s="65">
        <f t="shared" si="18"/>
        <v>688000</v>
      </c>
      <c r="H611" s="63" t="s">
        <v>18674</v>
      </c>
    </row>
    <row r="612" spans="1:8" s="63" customFormat="1" ht="29.25" customHeight="1" x14ac:dyDescent="0.25">
      <c r="A612" s="63">
        <v>100368288</v>
      </c>
      <c r="B612" s="63" t="s">
        <v>10829</v>
      </c>
      <c r="C612" s="64" t="str">
        <f t="shared" si="19"/>
        <v>https://mall.industry.siemens.com/mall/es/co/Catalog/Product/3RS7006-2FW00</v>
      </c>
      <c r="D612" s="55" t="s">
        <v>13799</v>
      </c>
      <c r="E612" t="s">
        <v>16613</v>
      </c>
      <c r="F612" s="62">
        <v>376</v>
      </c>
      <c r="G612" s="65">
        <f t="shared" si="18"/>
        <v>1504000</v>
      </c>
      <c r="H612" s="63" t="s">
        <v>18674</v>
      </c>
    </row>
    <row r="613" spans="1:8" s="63" customFormat="1" ht="29.25" customHeight="1" x14ac:dyDescent="0.25">
      <c r="A613" s="63">
        <v>100016482</v>
      </c>
      <c r="B613" s="63" t="s">
        <v>10830</v>
      </c>
      <c r="C613" s="64" t="str">
        <f t="shared" si="19"/>
        <v>https://mall.industry.siemens.com/mall/es/co/Catalog/Product/LZS:RT4A4L24</v>
      </c>
      <c r="D613" s="55" t="s">
        <v>13800</v>
      </c>
      <c r="E613" t="s">
        <v>16614</v>
      </c>
      <c r="F613" s="62">
        <v>21</v>
      </c>
      <c r="G613" s="65">
        <f t="shared" si="18"/>
        <v>84000</v>
      </c>
      <c r="H613" s="63" t="s">
        <v>18674</v>
      </c>
    </row>
    <row r="614" spans="1:8" s="63" customFormat="1" ht="29.25" customHeight="1" x14ac:dyDescent="0.25">
      <c r="A614" s="63">
        <v>100016483</v>
      </c>
      <c r="B614" s="63" t="s">
        <v>10831</v>
      </c>
      <c r="C614" s="64" t="str">
        <f t="shared" si="19"/>
        <v>https://mall.industry.siemens.com/mall/es/co/Catalog/Product/LZS:RT4A4S15</v>
      </c>
      <c r="D614" s="55" t="s">
        <v>13801</v>
      </c>
      <c r="E614" t="s">
        <v>16614</v>
      </c>
      <c r="F614" s="62">
        <v>24</v>
      </c>
      <c r="G614" s="65">
        <f t="shared" si="18"/>
        <v>96000</v>
      </c>
      <c r="H614" s="63" t="s">
        <v>18674</v>
      </c>
    </row>
    <row r="615" spans="1:8" s="63" customFormat="1" ht="29.25" customHeight="1" x14ac:dyDescent="0.25">
      <c r="A615" s="63">
        <v>100016473</v>
      </c>
      <c r="B615" s="63" t="s">
        <v>10832</v>
      </c>
      <c r="C615" s="64" t="str">
        <f t="shared" si="19"/>
        <v>https://mall.industry.siemens.com/mall/es/co/Catalog/Product/LZS:RT4A4T30</v>
      </c>
      <c r="D615" s="55" t="s">
        <v>13802</v>
      </c>
      <c r="E615" t="s">
        <v>16614</v>
      </c>
      <c r="F615" s="79">
        <v>24</v>
      </c>
      <c r="G615" s="65">
        <f t="shared" si="18"/>
        <v>96000</v>
      </c>
      <c r="H615" s="63" t="s">
        <v>18674</v>
      </c>
    </row>
    <row r="616" spans="1:8" s="63" customFormat="1" ht="29.25" customHeight="1" x14ac:dyDescent="0.25">
      <c r="A616" s="63">
        <v>100016465</v>
      </c>
      <c r="B616" s="63" t="s">
        <v>10833</v>
      </c>
      <c r="C616" s="64" t="str">
        <f t="shared" si="19"/>
        <v>https://mall.industry.siemens.com/mall/es/co/Catalog/Product/LZS:PT3A5L24</v>
      </c>
      <c r="D616" s="55" t="s">
        <v>13803</v>
      </c>
      <c r="E616" t="s">
        <v>16614</v>
      </c>
      <c r="F616" s="62">
        <v>20</v>
      </c>
      <c r="G616" s="65">
        <f t="shared" si="18"/>
        <v>80000</v>
      </c>
      <c r="H616" s="63" t="s">
        <v>18674</v>
      </c>
    </row>
    <row r="617" spans="1:8" s="63" customFormat="1" ht="29.25" customHeight="1" x14ac:dyDescent="0.25">
      <c r="A617" s="63">
        <v>100006595</v>
      </c>
      <c r="B617" s="63" t="s">
        <v>10834</v>
      </c>
      <c r="C617" s="64" t="str">
        <f t="shared" si="19"/>
        <v>https://mall.industry.siemens.com/mall/es/co/Catalog/Product/LZS:PT3A5S15</v>
      </c>
      <c r="D617" s="55" t="s">
        <v>13804</v>
      </c>
      <c r="E617" t="s">
        <v>16614</v>
      </c>
      <c r="F617" s="62">
        <v>21</v>
      </c>
      <c r="G617" s="65">
        <f t="shared" si="18"/>
        <v>84000</v>
      </c>
      <c r="H617" s="63" t="s">
        <v>18674</v>
      </c>
    </row>
    <row r="618" spans="1:8" s="63" customFormat="1" ht="29.25" customHeight="1" x14ac:dyDescent="0.25">
      <c r="A618" s="63">
        <v>100016477</v>
      </c>
      <c r="B618" s="63" t="s">
        <v>10835</v>
      </c>
      <c r="C618" s="64" t="str">
        <f t="shared" si="19"/>
        <v>https://mall.industry.siemens.com/mall/es/co/Catalog/Product/LZS:PT3A5T30</v>
      </c>
      <c r="D618" s="55" t="s">
        <v>13805</v>
      </c>
      <c r="E618" t="s">
        <v>16614</v>
      </c>
      <c r="F618" s="62">
        <v>21</v>
      </c>
      <c r="G618" s="65">
        <f t="shared" si="18"/>
        <v>84000</v>
      </c>
      <c r="H618" s="63" t="s">
        <v>18674</v>
      </c>
    </row>
    <row r="619" spans="1:8" s="63" customFormat="1" ht="29.25" customHeight="1" x14ac:dyDescent="0.25">
      <c r="A619" s="63">
        <v>100016466</v>
      </c>
      <c r="B619" s="63" t="s">
        <v>10836</v>
      </c>
      <c r="C619" s="64" t="str">
        <f t="shared" si="19"/>
        <v>https://mall.industry.siemens.com/mall/es/co/Catalog/Product/LZS:PT5A5L24</v>
      </c>
      <c r="D619" s="55" t="s">
        <v>13806</v>
      </c>
      <c r="E619" t="s">
        <v>16614</v>
      </c>
      <c r="F619" s="62">
        <v>20</v>
      </c>
      <c r="G619" s="65">
        <f t="shared" si="18"/>
        <v>80000</v>
      </c>
      <c r="H619" s="63" t="s">
        <v>18674</v>
      </c>
    </row>
    <row r="620" spans="1:8" s="63" customFormat="1" ht="29.25" customHeight="1" x14ac:dyDescent="0.25">
      <c r="A620" s="63">
        <v>100016467</v>
      </c>
      <c r="B620" s="63" t="s">
        <v>10837</v>
      </c>
      <c r="C620" s="64" t="str">
        <f t="shared" si="19"/>
        <v>https://mall.industry.siemens.com/mall/es/co/Catalog/Product/LZS:PT5A5S15</v>
      </c>
      <c r="D620" s="55" t="s">
        <v>13807</v>
      </c>
      <c r="E620" t="s">
        <v>16614</v>
      </c>
      <c r="F620" s="62">
        <v>21</v>
      </c>
      <c r="G620" s="65">
        <f t="shared" si="18"/>
        <v>84000</v>
      </c>
      <c r="H620" s="63" t="s">
        <v>18674</v>
      </c>
    </row>
    <row r="621" spans="1:8" s="63" customFormat="1" ht="29.25" customHeight="1" x14ac:dyDescent="0.25">
      <c r="A621" s="63">
        <v>100016478</v>
      </c>
      <c r="B621" s="63" t="s">
        <v>10838</v>
      </c>
      <c r="C621" s="64" t="str">
        <f t="shared" si="19"/>
        <v>https://mall.industry.siemens.com/mall/es/co/Catalog/Product/LZS:PT5A5T30</v>
      </c>
      <c r="D621" s="55" t="s">
        <v>13808</v>
      </c>
      <c r="E621" t="s">
        <v>16614</v>
      </c>
      <c r="F621" s="62">
        <v>21</v>
      </c>
      <c r="G621" s="65">
        <f t="shared" si="18"/>
        <v>84000</v>
      </c>
      <c r="H621" s="63" t="s">
        <v>18674</v>
      </c>
    </row>
    <row r="622" spans="1:8" s="63" customFormat="1" ht="29.25" customHeight="1" x14ac:dyDescent="0.25">
      <c r="A622" s="63">
        <v>100172694</v>
      </c>
      <c r="B622" s="63" t="s">
        <v>10839</v>
      </c>
      <c r="C622" s="64" t="str">
        <f t="shared" si="19"/>
        <v>https://mall.industry.siemens.com/mall/es/co/Catalog/Product/LZX:MT321024</v>
      </c>
      <c r="D622" s="55" t="s">
        <v>13809</v>
      </c>
      <c r="E622" t="s">
        <v>16614</v>
      </c>
      <c r="F622" s="62">
        <v>26</v>
      </c>
      <c r="G622" s="65">
        <f t="shared" si="18"/>
        <v>104000</v>
      </c>
      <c r="H622" s="63" t="s">
        <v>18674</v>
      </c>
    </row>
    <row r="623" spans="1:8" s="63" customFormat="1" ht="29.25" customHeight="1" x14ac:dyDescent="0.25">
      <c r="A623" s="63">
        <v>100172698</v>
      </c>
      <c r="B623" s="63" t="s">
        <v>10840</v>
      </c>
      <c r="C623" s="64" t="str">
        <f t="shared" si="19"/>
        <v>https://mall.industry.siemens.com/mall/es/co/Catalog/Product/LZX:MT326115</v>
      </c>
      <c r="D623" s="55" t="s">
        <v>13810</v>
      </c>
      <c r="E623" t="s">
        <v>16614</v>
      </c>
      <c r="F623" s="62">
        <v>29</v>
      </c>
      <c r="G623" s="65">
        <f t="shared" si="18"/>
        <v>116000</v>
      </c>
      <c r="H623" s="63" t="s">
        <v>18674</v>
      </c>
    </row>
    <row r="624" spans="1:8" s="63" customFormat="1" ht="29.25" customHeight="1" x14ac:dyDescent="0.25">
      <c r="A624" s="63">
        <v>100197570</v>
      </c>
      <c r="B624" s="63" t="s">
        <v>10841</v>
      </c>
      <c r="C624" s="64" t="str">
        <f t="shared" si="19"/>
        <v>https://mall.industry.siemens.com/mall/es/co/Catalog/Product/LZX:MT326230</v>
      </c>
      <c r="D624" s="55" t="s">
        <v>13811</v>
      </c>
      <c r="E624" t="s">
        <v>16614</v>
      </c>
      <c r="F624" s="62">
        <v>29</v>
      </c>
      <c r="G624" s="65">
        <f t="shared" si="18"/>
        <v>116000</v>
      </c>
      <c r="H624" s="63" t="s">
        <v>18674</v>
      </c>
    </row>
    <row r="625" spans="1:8" s="63" customFormat="1" ht="29.25" customHeight="1" x14ac:dyDescent="0.25">
      <c r="A625" s="63">
        <v>100016475</v>
      </c>
      <c r="B625" s="63" t="s">
        <v>10842</v>
      </c>
      <c r="C625" s="64" t="str">
        <f t="shared" si="19"/>
        <v>https://mall.industry.siemens.com/mall/es/co/Catalog/Product/LZS:MT78750</v>
      </c>
      <c r="D625" s="55" t="s">
        <v>13812</v>
      </c>
      <c r="E625" t="s">
        <v>16614</v>
      </c>
      <c r="F625" s="62">
        <v>8</v>
      </c>
      <c r="G625" s="65">
        <f t="shared" si="18"/>
        <v>32000</v>
      </c>
      <c r="H625" s="63" t="s">
        <v>18674</v>
      </c>
    </row>
    <row r="626" spans="1:8" s="63" customFormat="1" ht="29.25" customHeight="1" x14ac:dyDescent="0.25">
      <c r="A626" s="63">
        <v>100018012</v>
      </c>
      <c r="B626" s="63" t="s">
        <v>10843</v>
      </c>
      <c r="C626" s="64" t="str">
        <f t="shared" si="19"/>
        <v>https://mall.industry.siemens.com/mall/es/co/Catalog/Product/3UG4632-1AW30</v>
      </c>
      <c r="D626" s="55" t="s">
        <v>13813</v>
      </c>
      <c r="E626" t="s">
        <v>16615</v>
      </c>
      <c r="F626" s="62">
        <v>151</v>
      </c>
      <c r="G626" s="65">
        <f t="shared" si="18"/>
        <v>604000</v>
      </c>
      <c r="H626" s="63" t="s">
        <v>18674</v>
      </c>
    </row>
    <row r="627" spans="1:8" s="63" customFormat="1" ht="29.25" customHeight="1" x14ac:dyDescent="0.25">
      <c r="A627" s="63">
        <v>100018013</v>
      </c>
      <c r="B627" s="63" t="s">
        <v>10844</v>
      </c>
      <c r="C627" s="64" t="str">
        <f t="shared" si="19"/>
        <v>https://mall.industry.siemens.com/mall/es/co/Catalog/Product/3UG4513-1BR20</v>
      </c>
      <c r="D627" s="55" t="s">
        <v>13814</v>
      </c>
      <c r="E627" t="s">
        <v>16616</v>
      </c>
      <c r="F627" s="62">
        <v>151</v>
      </c>
      <c r="G627" s="65">
        <f t="shared" si="18"/>
        <v>604000</v>
      </c>
      <c r="H627" s="63" t="s">
        <v>18674</v>
      </c>
    </row>
    <row r="628" spans="1:8" s="63" customFormat="1" ht="29.25" customHeight="1" x14ac:dyDescent="0.25">
      <c r="A628" s="63">
        <v>100018008</v>
      </c>
      <c r="B628" s="63" t="s">
        <v>10845</v>
      </c>
      <c r="C628" s="64" t="str">
        <f t="shared" si="19"/>
        <v>https://mall.industry.siemens.com/mall/es/co/Catalog/Product/3UG4617-1CR20</v>
      </c>
      <c r="D628" s="55" t="s">
        <v>13815</v>
      </c>
      <c r="E628" t="s">
        <v>16617</v>
      </c>
      <c r="F628" s="62">
        <v>252</v>
      </c>
      <c r="G628" s="65">
        <f t="shared" si="18"/>
        <v>1008000</v>
      </c>
      <c r="H628" s="63" t="s">
        <v>18674</v>
      </c>
    </row>
    <row r="629" spans="1:8" s="63" customFormat="1" ht="29.25" customHeight="1" x14ac:dyDescent="0.25">
      <c r="A629" s="63">
        <v>100018011</v>
      </c>
      <c r="B629" s="63" t="s">
        <v>10846</v>
      </c>
      <c r="C629" s="64" t="str">
        <f t="shared" si="19"/>
        <v>https://mall.industry.siemens.com/mall/es/co/Catalog/Product/3UG4622-1AW30</v>
      </c>
      <c r="D629" s="55" t="s">
        <v>13816</v>
      </c>
      <c r="E629" t="s">
        <v>16618</v>
      </c>
      <c r="F629" s="62">
        <v>151</v>
      </c>
      <c r="G629" s="65">
        <f t="shared" si="18"/>
        <v>604000</v>
      </c>
      <c r="H629" s="63" t="s">
        <v>18674</v>
      </c>
    </row>
    <row r="630" spans="1:8" s="63" customFormat="1" ht="29.25" customHeight="1" x14ac:dyDescent="0.25">
      <c r="A630" s="63">
        <v>100018024</v>
      </c>
      <c r="B630" s="63" t="s">
        <v>10847</v>
      </c>
      <c r="C630" s="64" t="str">
        <f t="shared" si="19"/>
        <v>https://mall.industry.siemens.com/mall/es/co/Catalog/Product/3UG4651-1AW30</v>
      </c>
      <c r="D630" s="55" t="s">
        <v>13817</v>
      </c>
      <c r="E630" t="s">
        <v>16619</v>
      </c>
      <c r="F630" s="62">
        <v>252</v>
      </c>
      <c r="G630" s="65">
        <f t="shared" si="18"/>
        <v>1008000</v>
      </c>
      <c r="H630" s="63" t="s">
        <v>18674</v>
      </c>
    </row>
    <row r="631" spans="1:8" s="63" customFormat="1" ht="29.25" customHeight="1" x14ac:dyDescent="0.25">
      <c r="A631" s="63">
        <v>100018023</v>
      </c>
      <c r="B631" s="63" t="s">
        <v>10848</v>
      </c>
      <c r="C631" s="64" t="str">
        <f t="shared" si="19"/>
        <v>https://mall.industry.siemens.com/mall/es/co/Catalog/Product/3UG4501-1AW30</v>
      </c>
      <c r="D631" s="55" t="s">
        <v>13818</v>
      </c>
      <c r="E631" t="s">
        <v>16620</v>
      </c>
      <c r="F631" s="62">
        <v>113</v>
      </c>
      <c r="G631" s="65">
        <f t="shared" si="18"/>
        <v>452000</v>
      </c>
      <c r="H631" s="63" t="s">
        <v>18674</v>
      </c>
    </row>
    <row r="632" spans="1:8" s="63" customFormat="1" ht="29.25" customHeight="1" x14ac:dyDescent="0.25">
      <c r="A632" s="63">
        <v>100852206</v>
      </c>
      <c r="B632" s="63" t="s">
        <v>10849</v>
      </c>
      <c r="C632" s="64" t="str">
        <f t="shared" si="19"/>
        <v>https://mall.industry.siemens.com/mall/es/co/Catalog/Product/3UG5512-1AR20</v>
      </c>
      <c r="D632" s="55" t="s">
        <v>13819</v>
      </c>
      <c r="E632" t="s">
        <v>16621</v>
      </c>
      <c r="F632" s="62">
        <v>132</v>
      </c>
      <c r="G632" s="65">
        <f t="shared" si="18"/>
        <v>528000</v>
      </c>
      <c r="H632" s="63" t="s">
        <v>18674</v>
      </c>
    </row>
    <row r="633" spans="1:8" s="63" customFormat="1" ht="29.25" customHeight="1" x14ac:dyDescent="0.25">
      <c r="A633" s="63">
        <v>100852211</v>
      </c>
      <c r="B633" s="63" t="s">
        <v>10850</v>
      </c>
      <c r="C633" s="64" t="str">
        <f t="shared" si="19"/>
        <v>https://mall.industry.siemens.com/mall/es/co/Catalog/Product/3UG5616-1CR20</v>
      </c>
      <c r="D633" s="55" t="s">
        <v>13820</v>
      </c>
      <c r="E633" t="s">
        <v>16622</v>
      </c>
      <c r="F633" s="62">
        <v>255</v>
      </c>
      <c r="G633" s="65">
        <f t="shared" si="18"/>
        <v>1020000</v>
      </c>
      <c r="H633" s="63" t="s">
        <v>18674</v>
      </c>
    </row>
    <row r="634" spans="1:8" s="63" customFormat="1" ht="29.25" customHeight="1" x14ac:dyDescent="0.25">
      <c r="A634" s="63">
        <v>100267975</v>
      </c>
      <c r="B634" s="63" t="s">
        <v>10851</v>
      </c>
      <c r="C634" s="64" t="str">
        <f t="shared" si="19"/>
        <v>https://mall.industry.siemens.com/mall/es/co/Catalog/Product/3UG4625-1CW30</v>
      </c>
      <c r="D634" s="55" t="s">
        <v>13821</v>
      </c>
      <c r="E634" t="s">
        <v>16623</v>
      </c>
      <c r="F634" s="62">
        <v>219</v>
      </c>
      <c r="G634" s="65">
        <f t="shared" si="18"/>
        <v>876000</v>
      </c>
      <c r="H634" s="63" t="s">
        <v>18674</v>
      </c>
    </row>
    <row r="635" spans="1:8" s="63" customFormat="1" ht="29.25" customHeight="1" x14ac:dyDescent="0.25">
      <c r="A635" s="63">
        <v>100277486</v>
      </c>
      <c r="B635" s="63" t="s">
        <v>10852</v>
      </c>
      <c r="C635" s="64" t="str">
        <f t="shared" si="19"/>
        <v>https://mall.industry.siemens.com/mall/es/co/Catalog/Product/3UL2302-1A</v>
      </c>
      <c r="D635" s="55" t="s">
        <v>13822</v>
      </c>
      <c r="E635" t="s">
        <v>16624</v>
      </c>
      <c r="F635" s="62">
        <v>140</v>
      </c>
      <c r="G635" s="65">
        <f t="shared" si="18"/>
        <v>560000</v>
      </c>
      <c r="H635" s="63" t="s">
        <v>18674</v>
      </c>
    </row>
    <row r="636" spans="1:8" s="63" customFormat="1" ht="29.25" customHeight="1" x14ac:dyDescent="0.25">
      <c r="A636" s="63">
        <v>100277487</v>
      </c>
      <c r="B636" s="63" t="s">
        <v>10853</v>
      </c>
      <c r="C636" s="64" t="str">
        <f t="shared" si="19"/>
        <v>https://mall.industry.siemens.com/mall/es/co/Catalog/Product/3UL2303-1A</v>
      </c>
      <c r="D636" s="55" t="s">
        <v>13823</v>
      </c>
      <c r="E636" t="s">
        <v>16625</v>
      </c>
      <c r="F636" s="62">
        <v>153</v>
      </c>
      <c r="G636" s="65">
        <f t="shared" si="18"/>
        <v>612000</v>
      </c>
      <c r="H636" s="63" t="s">
        <v>18674</v>
      </c>
    </row>
    <row r="637" spans="1:8" s="63" customFormat="1" ht="29.25" customHeight="1" x14ac:dyDescent="0.25">
      <c r="A637" s="63">
        <v>100277296</v>
      </c>
      <c r="B637" s="63" t="s">
        <v>10854</v>
      </c>
      <c r="C637" s="64" t="str">
        <f t="shared" si="19"/>
        <v>https://mall.industry.siemens.com/mall/es/co/Catalog/Product/3UL2304-1A</v>
      </c>
      <c r="D637" s="55" t="s">
        <v>13824</v>
      </c>
      <c r="E637" t="s">
        <v>16626</v>
      </c>
      <c r="F637" s="62">
        <v>164</v>
      </c>
      <c r="G637" s="65">
        <f t="shared" si="18"/>
        <v>656000</v>
      </c>
      <c r="H637" s="63" t="s">
        <v>18674</v>
      </c>
    </row>
    <row r="638" spans="1:8" s="63" customFormat="1" ht="29.25" customHeight="1" x14ac:dyDescent="0.25">
      <c r="A638" s="63">
        <v>100270323</v>
      </c>
      <c r="B638" s="63" t="s">
        <v>10855</v>
      </c>
      <c r="C638" s="64" t="str">
        <f t="shared" si="19"/>
        <v>https://mall.industry.siemens.com/mall/es/co/Catalog/Product/3UL2306-1A</v>
      </c>
      <c r="D638" s="55" t="s">
        <v>13825</v>
      </c>
      <c r="E638" t="s">
        <v>16627</v>
      </c>
      <c r="F638" s="62">
        <v>299</v>
      </c>
      <c r="G638" s="65">
        <f t="shared" si="18"/>
        <v>1196000</v>
      </c>
      <c r="H638" s="63" t="s">
        <v>18674</v>
      </c>
    </row>
    <row r="639" spans="1:8" s="63" customFormat="1" ht="29.25" customHeight="1" x14ac:dyDescent="0.25">
      <c r="A639" s="63">
        <v>100267976</v>
      </c>
      <c r="B639" s="63" t="s">
        <v>10856</v>
      </c>
      <c r="C639" s="64" t="str">
        <f t="shared" si="19"/>
        <v>https://mall.industry.siemens.com/mall/es/co/Catalog/Product/3UL2307-1A</v>
      </c>
      <c r="D639" s="55" t="s">
        <v>13826</v>
      </c>
      <c r="E639" t="s">
        <v>16628</v>
      </c>
      <c r="F639" s="62">
        <v>442</v>
      </c>
      <c r="G639" s="65">
        <f t="shared" si="18"/>
        <v>1768000</v>
      </c>
      <c r="H639" s="63" t="s">
        <v>18674</v>
      </c>
    </row>
    <row r="640" spans="1:8" s="63" customFormat="1" ht="29.25" customHeight="1" x14ac:dyDescent="0.25">
      <c r="A640" s="63">
        <v>100040502</v>
      </c>
      <c r="B640" s="63" t="s">
        <v>10857</v>
      </c>
      <c r="C640" s="64" t="str">
        <f t="shared" si="19"/>
        <v>https://mall.industry.siemens.com/mall/es/co/Catalog/Product/5SV8000-6KK</v>
      </c>
      <c r="D640" s="55" t="s">
        <v>13827</v>
      </c>
      <c r="E640" t="s">
        <v>16629</v>
      </c>
      <c r="F640" s="62">
        <v>308</v>
      </c>
      <c r="G640" s="65">
        <f t="shared" si="18"/>
        <v>1232000</v>
      </c>
      <c r="H640" s="63" t="s">
        <v>18674</v>
      </c>
    </row>
    <row r="641" spans="1:8" s="63" customFormat="1" ht="29.25" customHeight="1" x14ac:dyDescent="0.25">
      <c r="A641" s="63">
        <v>100069631</v>
      </c>
      <c r="B641" s="63" t="s">
        <v>10858</v>
      </c>
      <c r="C641" s="64" t="str">
        <f t="shared" si="19"/>
        <v>https://mall.industry.siemens.com/mall/es/co/Catalog/Product/5SV8200-6KK</v>
      </c>
      <c r="D641" s="55" t="s">
        <v>13828</v>
      </c>
      <c r="E641" t="s">
        <v>16630</v>
      </c>
      <c r="F641" s="62">
        <v>782</v>
      </c>
      <c r="G641" s="65">
        <f t="shared" si="18"/>
        <v>3128000</v>
      </c>
      <c r="H641" s="63" t="s">
        <v>18674</v>
      </c>
    </row>
    <row r="642" spans="1:8" s="63" customFormat="1" ht="29.25" customHeight="1" x14ac:dyDescent="0.25">
      <c r="A642" s="63">
        <v>100069629</v>
      </c>
      <c r="B642" s="63" t="s">
        <v>10859</v>
      </c>
      <c r="C642" s="64" t="str">
        <f t="shared" si="19"/>
        <v xml:space="preserve">https://mall.industry.siemens.com/mall/es/co/Catalog/Product/5SV8701-0KK </v>
      </c>
      <c r="D642" s="55" t="s">
        <v>13829</v>
      </c>
      <c r="E642" t="s">
        <v>16631</v>
      </c>
      <c r="F642" s="62">
        <v>112</v>
      </c>
      <c r="G642" s="65">
        <f t="shared" si="18"/>
        <v>448000</v>
      </c>
      <c r="H642" s="63" t="s">
        <v>18674</v>
      </c>
    </row>
    <row r="643" spans="1:8" s="63" customFormat="1" ht="29.25" customHeight="1" x14ac:dyDescent="0.25">
      <c r="A643" s="63">
        <v>100040503</v>
      </c>
      <c r="B643" s="63" t="s">
        <v>10860</v>
      </c>
      <c r="C643" s="64" t="str">
        <f t="shared" si="19"/>
        <v>https://mall.industry.siemens.com/mall/es/co/Catalog/Product/5SV8703-0KK</v>
      </c>
      <c r="D643" s="55" t="s">
        <v>13830</v>
      </c>
      <c r="E643" t="s">
        <v>16632</v>
      </c>
      <c r="F643" s="62">
        <v>163</v>
      </c>
      <c r="G643" s="65">
        <f t="shared" si="18"/>
        <v>652000</v>
      </c>
      <c r="H643" s="63" t="s">
        <v>18674</v>
      </c>
    </row>
    <row r="644" spans="1:8" s="63" customFormat="1" ht="29.25" customHeight="1" x14ac:dyDescent="0.25">
      <c r="A644" s="63">
        <v>100069626</v>
      </c>
      <c r="B644" s="63" t="s">
        <v>10861</v>
      </c>
      <c r="C644" s="64" t="str">
        <f t="shared" si="19"/>
        <v>https://mall.industry.siemens.com/mall/es/co/Catalog/Product/5SV8704-0KK</v>
      </c>
      <c r="D644" s="55" t="s">
        <v>13831</v>
      </c>
      <c r="E644" t="s">
        <v>16633</v>
      </c>
      <c r="F644" s="62">
        <v>236</v>
      </c>
      <c r="G644" s="65">
        <f t="shared" ref="G644:G681" si="20">F644*$Q$1</f>
        <v>944000</v>
      </c>
      <c r="H644" s="63" t="s">
        <v>18674</v>
      </c>
    </row>
    <row r="645" spans="1:8" s="63" customFormat="1" ht="29.25" customHeight="1" x14ac:dyDescent="0.25">
      <c r="A645" s="63">
        <v>100040504</v>
      </c>
      <c r="B645" s="63" t="s">
        <v>10862</v>
      </c>
      <c r="C645" s="64" t="str">
        <f t="shared" si="19"/>
        <v>https://mall.industry.siemens.com/mall/es/co/Catalog/Product/5SV8705-0KK</v>
      </c>
      <c r="D645" s="55" t="s">
        <v>13832</v>
      </c>
      <c r="E645" t="s">
        <v>16634</v>
      </c>
      <c r="F645" s="62">
        <v>502</v>
      </c>
      <c r="G645" s="65">
        <f t="shared" si="20"/>
        <v>2008000</v>
      </c>
      <c r="H645" s="63" t="s">
        <v>18674</v>
      </c>
    </row>
    <row r="646" spans="1:8" s="63" customFormat="1" ht="29.25" customHeight="1" x14ac:dyDescent="0.25">
      <c r="A646" s="63">
        <v>100040505</v>
      </c>
      <c r="B646" s="63" t="s">
        <v>10863</v>
      </c>
      <c r="C646" s="64" t="str">
        <f t="shared" ref="C646:C709" si="21">_xlfn.CONCAT("https://mall.industry.siemens.com/mall/es/co/Catalog/Product/",B646,)</f>
        <v xml:space="preserve">https://mall.industry.siemens.com/mall/es/co/Catalog/Product/5SV8706-0KK </v>
      </c>
      <c r="D646" s="55" t="s">
        <v>13833</v>
      </c>
      <c r="E646" t="s">
        <v>16635</v>
      </c>
      <c r="F646" s="62">
        <v>738</v>
      </c>
      <c r="G646" s="65">
        <f t="shared" si="20"/>
        <v>2952000</v>
      </c>
      <c r="H646" s="63" t="s">
        <v>18674</v>
      </c>
    </row>
    <row r="647" spans="1:8" s="63" customFormat="1" ht="29.25" customHeight="1" x14ac:dyDescent="0.25">
      <c r="A647" s="63">
        <v>100354218</v>
      </c>
      <c r="B647" s="63" t="s">
        <v>10864</v>
      </c>
      <c r="C647" s="64" t="str">
        <f t="shared" si="21"/>
        <v xml:space="preserve">https://mall.industry.siemens.com/mall/es/co/Catalog/Product/3RP2574-1NW30 </v>
      </c>
      <c r="D647" s="55" t="s">
        <v>13834</v>
      </c>
      <c r="E647" t="s">
        <v>16636</v>
      </c>
      <c r="F647" s="79">
        <v>79</v>
      </c>
      <c r="G647" s="65">
        <f t="shared" si="20"/>
        <v>316000</v>
      </c>
      <c r="H647" s="63" t="s">
        <v>18674</v>
      </c>
    </row>
    <row r="648" spans="1:8" s="63" customFormat="1" ht="29.25" customHeight="1" x14ac:dyDescent="0.25">
      <c r="A648" s="63">
        <v>100354211</v>
      </c>
      <c r="B648" s="63" t="s">
        <v>10865</v>
      </c>
      <c r="C648" s="64" t="str">
        <f t="shared" si="21"/>
        <v xml:space="preserve">https://mall.industry.siemens.com/mall/es/co/Catalog/Product/3RP2512-1AW30 </v>
      </c>
      <c r="D648" s="55" t="s">
        <v>13835</v>
      </c>
      <c r="E648" t="s">
        <v>16637</v>
      </c>
      <c r="F648" s="79">
        <v>61</v>
      </c>
      <c r="G648" s="65">
        <f t="shared" si="20"/>
        <v>244000</v>
      </c>
      <c r="H648" s="63" t="s">
        <v>18674</v>
      </c>
    </row>
    <row r="649" spans="1:8" s="63" customFormat="1" ht="29.25" customHeight="1" x14ac:dyDescent="0.25">
      <c r="A649" s="63">
        <v>100354212</v>
      </c>
      <c r="B649" s="63" t="s">
        <v>10866</v>
      </c>
      <c r="C649" s="64" t="str">
        <f t="shared" si="21"/>
        <v xml:space="preserve">https://mall.industry.siemens.com/mall/es/co/Catalog/Product/3RP2513-1AW30 </v>
      </c>
      <c r="D649" s="55" t="s">
        <v>13836</v>
      </c>
      <c r="E649" t="s">
        <v>16638</v>
      </c>
      <c r="F649" s="62">
        <v>62</v>
      </c>
      <c r="G649" s="65">
        <f t="shared" si="20"/>
        <v>248000</v>
      </c>
      <c r="H649" s="63" t="s">
        <v>18674</v>
      </c>
    </row>
    <row r="650" spans="1:8" s="63" customFormat="1" ht="29.25" customHeight="1" x14ac:dyDescent="0.25">
      <c r="A650" s="63">
        <v>100354213</v>
      </c>
      <c r="B650" s="63" t="s">
        <v>10867</v>
      </c>
      <c r="C650" s="64" t="str">
        <f t="shared" si="21"/>
        <v xml:space="preserve">https://mall.industry.siemens.com/mall/es/co/Catalog/Product/3RP2525-1AW30 </v>
      </c>
      <c r="D650" s="55" t="s">
        <v>13837</v>
      </c>
      <c r="E650" t="s">
        <v>16639</v>
      </c>
      <c r="F650" s="62">
        <v>139</v>
      </c>
      <c r="G650" s="65">
        <f t="shared" si="20"/>
        <v>556000</v>
      </c>
      <c r="H650" s="63" t="s">
        <v>18674</v>
      </c>
    </row>
    <row r="651" spans="1:8" s="63" customFormat="1" ht="29.25" customHeight="1" x14ac:dyDescent="0.25">
      <c r="A651" s="63">
        <v>100354217</v>
      </c>
      <c r="B651" s="63" t="s">
        <v>10868</v>
      </c>
      <c r="C651" s="64" t="str">
        <f t="shared" si="21"/>
        <v xml:space="preserve">https://mall.industry.siemens.com/mall/es/co/Catalog/Product/3RP2540-1BW30 </v>
      </c>
      <c r="D651" s="55" t="s">
        <v>13838</v>
      </c>
      <c r="E651" t="s">
        <v>16640</v>
      </c>
      <c r="F651" s="62">
        <v>167</v>
      </c>
      <c r="G651" s="65">
        <f t="shared" si="20"/>
        <v>668000</v>
      </c>
      <c r="H651" s="63" t="s">
        <v>18674</v>
      </c>
    </row>
    <row r="652" spans="1:8" s="63" customFormat="1" ht="29.25" customHeight="1" x14ac:dyDescent="0.25">
      <c r="A652" s="63">
        <v>100235836</v>
      </c>
      <c r="B652" s="63" t="s">
        <v>10869</v>
      </c>
      <c r="C652" s="64" t="str">
        <f t="shared" si="21"/>
        <v xml:space="preserve">https://mall.industry.siemens.com/mall/es/co/Catalog/Product/7PV1508-1BW30 </v>
      </c>
      <c r="D652" s="55" t="s">
        <v>13839</v>
      </c>
      <c r="E652" t="s">
        <v>16641</v>
      </c>
      <c r="F652" s="62">
        <v>73</v>
      </c>
      <c r="G652" s="65">
        <f t="shared" si="20"/>
        <v>292000</v>
      </c>
      <c r="H652" s="63" t="s">
        <v>18674</v>
      </c>
    </row>
    <row r="653" spans="1:8" s="63" customFormat="1" ht="29.25" customHeight="1" x14ac:dyDescent="0.25">
      <c r="A653" s="63">
        <v>100396375</v>
      </c>
      <c r="B653" s="63" t="s">
        <v>10870</v>
      </c>
      <c r="C653" s="64" t="str">
        <f t="shared" si="21"/>
        <v>https://mall.industry.siemens.com/mall/es/co/Catalog/Product/3RN2010-1BW30</v>
      </c>
      <c r="D653" s="55" t="s">
        <v>13840</v>
      </c>
      <c r="E653" t="s">
        <v>16642</v>
      </c>
      <c r="F653" s="62">
        <v>93</v>
      </c>
      <c r="G653" s="65">
        <f t="shared" si="20"/>
        <v>372000</v>
      </c>
      <c r="H653" s="63" t="s">
        <v>18674</v>
      </c>
    </row>
    <row r="654" spans="1:8" s="63" customFormat="1" ht="29.25" customHeight="1" x14ac:dyDescent="0.25">
      <c r="A654" s="63">
        <v>100238830</v>
      </c>
      <c r="B654" s="63" t="s">
        <v>10871</v>
      </c>
      <c r="C654" s="64" t="str">
        <f t="shared" si="21"/>
        <v>https://mall.industry.siemens.com/mall/es/co/Catalog/Product/5TT3185</v>
      </c>
      <c r="D654" s="55" t="s">
        <v>13841</v>
      </c>
      <c r="E654" t="s">
        <v>16643</v>
      </c>
      <c r="F654" s="62">
        <v>146</v>
      </c>
      <c r="G654" s="65">
        <f t="shared" si="20"/>
        <v>584000</v>
      </c>
      <c r="H654" s="63" t="s">
        <v>18674</v>
      </c>
    </row>
    <row r="655" spans="1:8" s="63" customFormat="1" ht="29.25" customHeight="1" x14ac:dyDescent="0.25">
      <c r="A655" s="63">
        <v>100376994</v>
      </c>
      <c r="B655" s="63" t="s">
        <v>10872</v>
      </c>
      <c r="C655" s="64" t="str">
        <f t="shared" si="21"/>
        <v>https://mall.industry.siemens.com/mall/es/co/Catalog/Product/5TT3181</v>
      </c>
      <c r="D655" s="55" t="s">
        <v>13842</v>
      </c>
      <c r="E655" t="s">
        <v>16644</v>
      </c>
      <c r="F655" s="62">
        <v>146</v>
      </c>
      <c r="G655" s="65">
        <f t="shared" si="20"/>
        <v>584000</v>
      </c>
      <c r="H655" s="63" t="s">
        <v>18674</v>
      </c>
    </row>
    <row r="656" spans="1:8" s="63" customFormat="1" ht="29.25" customHeight="1" x14ac:dyDescent="0.25">
      <c r="A656" s="63">
        <v>100042803</v>
      </c>
      <c r="B656" s="63" t="s">
        <v>10873</v>
      </c>
      <c r="C656" s="64" t="str">
        <f t="shared" si="21"/>
        <v xml:space="preserve">https://mall.industry.siemens.com/mall/es/co/Catalog/Product/7KT5604 </v>
      </c>
      <c r="D656" s="55" t="s">
        <v>13843</v>
      </c>
      <c r="E656" t="s">
        <v>16645</v>
      </c>
      <c r="F656" s="62">
        <v>136</v>
      </c>
      <c r="G656" s="65">
        <f t="shared" si="20"/>
        <v>544000</v>
      </c>
      <c r="H656" s="63" t="s">
        <v>18674</v>
      </c>
    </row>
    <row r="657" spans="1:8" s="63" customFormat="1" ht="29.25" customHeight="1" x14ac:dyDescent="0.25">
      <c r="A657" s="63">
        <v>100349820</v>
      </c>
      <c r="B657" s="63" t="s">
        <v>10874</v>
      </c>
      <c r="C657" s="64" t="str">
        <f t="shared" si="21"/>
        <v>https://mall.industry.siemens.com/mall/es/co/Catalog/Product/3SU1100-0AB10-1BA0</v>
      </c>
      <c r="D657" s="55" t="s">
        <v>13844</v>
      </c>
      <c r="E657" t="s">
        <v>16646</v>
      </c>
      <c r="F657" s="62">
        <v>14</v>
      </c>
      <c r="G657" s="65">
        <f t="shared" si="20"/>
        <v>56000</v>
      </c>
      <c r="H657" s="63" t="s">
        <v>18674</v>
      </c>
    </row>
    <row r="658" spans="1:8" s="63" customFormat="1" ht="29.25" customHeight="1" x14ac:dyDescent="0.25">
      <c r="A658" s="63">
        <v>100358864</v>
      </c>
      <c r="B658" s="63" t="s">
        <v>10875</v>
      </c>
      <c r="C658" s="64" t="str">
        <f t="shared" si="21"/>
        <v>https://mall.industry.siemens.com/mall/es/co/Catalog/Product/3SU1100-0AB20-1CA0</v>
      </c>
      <c r="D658" s="55" t="s">
        <v>13845</v>
      </c>
      <c r="E658" t="s">
        <v>16647</v>
      </c>
      <c r="F658" s="62">
        <v>14</v>
      </c>
      <c r="G658" s="65">
        <f t="shared" si="20"/>
        <v>56000</v>
      </c>
      <c r="H658" s="63" t="s">
        <v>18674</v>
      </c>
    </row>
    <row r="659" spans="1:8" s="63" customFormat="1" ht="29.25" customHeight="1" x14ac:dyDescent="0.25">
      <c r="A659" s="63">
        <v>100358866</v>
      </c>
      <c r="B659" s="63" t="s">
        <v>10876</v>
      </c>
      <c r="C659" s="64" t="str">
        <f t="shared" si="21"/>
        <v>https://mall.industry.siemens.com/mall/es/co/Catalog/Product/3SU1100-0AB40-1BA0</v>
      </c>
      <c r="D659" s="55" t="s">
        <v>13846</v>
      </c>
      <c r="E659" t="s">
        <v>16648</v>
      </c>
      <c r="F659" s="62">
        <v>14</v>
      </c>
      <c r="G659" s="65">
        <f t="shared" si="20"/>
        <v>56000</v>
      </c>
      <c r="H659" s="63" t="s">
        <v>18674</v>
      </c>
    </row>
    <row r="660" spans="1:8" s="63" customFormat="1" ht="29.25" customHeight="1" x14ac:dyDescent="0.25">
      <c r="A660" s="63">
        <v>100358870</v>
      </c>
      <c r="B660" s="63" t="s">
        <v>10877</v>
      </c>
      <c r="C660" s="64" t="str">
        <f t="shared" si="21"/>
        <v>https://mall.industry.siemens.com/mall/es/co/Catalog/Product/3SU1102-0AB20-1CA0</v>
      </c>
      <c r="D660" s="55" t="s">
        <v>13847</v>
      </c>
      <c r="E660" t="s">
        <v>16649</v>
      </c>
      <c r="F660" s="62">
        <v>24</v>
      </c>
      <c r="G660" s="65">
        <f t="shared" si="20"/>
        <v>96000</v>
      </c>
      <c r="H660" s="63" t="s">
        <v>18674</v>
      </c>
    </row>
    <row r="661" spans="1:8" s="63" customFormat="1" ht="29.25" customHeight="1" x14ac:dyDescent="0.25">
      <c r="A661" s="63">
        <v>100358873</v>
      </c>
      <c r="B661" s="63" t="s">
        <v>10878</v>
      </c>
      <c r="C661" s="64" t="str">
        <f t="shared" si="21"/>
        <v>https://mall.industry.siemens.com/mall/es/co/Catalog/Product/3SU1103-0AB20-1CA0</v>
      </c>
      <c r="D661" s="55" t="s">
        <v>13848</v>
      </c>
      <c r="E661" t="s">
        <v>16650</v>
      </c>
      <c r="F661" s="62">
        <v>30</v>
      </c>
      <c r="G661" s="65">
        <f t="shared" si="20"/>
        <v>120000</v>
      </c>
      <c r="H661" s="63" t="s">
        <v>18674</v>
      </c>
    </row>
    <row r="662" spans="1:8" s="63" customFormat="1" ht="29.25" customHeight="1" x14ac:dyDescent="0.25">
      <c r="A662" s="63">
        <v>100358876</v>
      </c>
      <c r="B662" s="63" t="s">
        <v>10879</v>
      </c>
      <c r="C662" s="64" t="str">
        <f t="shared" si="21"/>
        <v>https://mall.industry.siemens.com/mall/es/co/Catalog/Product/3SU1106-0AB20-1CA0</v>
      </c>
      <c r="D662" s="55" t="s">
        <v>13849</v>
      </c>
      <c r="E662" t="s">
        <v>16651</v>
      </c>
      <c r="F662" s="62">
        <v>30</v>
      </c>
      <c r="G662" s="65">
        <f t="shared" si="20"/>
        <v>120000</v>
      </c>
      <c r="H662" s="63" t="s">
        <v>18674</v>
      </c>
    </row>
    <row r="663" spans="1:8" s="63" customFormat="1" ht="29.25" customHeight="1" x14ac:dyDescent="0.25">
      <c r="A663" s="63">
        <v>100358871</v>
      </c>
      <c r="B663" s="63" t="s">
        <v>10880</v>
      </c>
      <c r="C663" s="64" t="str">
        <f t="shared" si="21"/>
        <v>https://mall.industry.siemens.com/mall/es/co/Catalog/Product/3SU1102-0AB30-1BA0</v>
      </c>
      <c r="D663" s="55" t="s">
        <v>13850</v>
      </c>
      <c r="E663" t="s">
        <v>16652</v>
      </c>
      <c r="F663" s="62">
        <v>24</v>
      </c>
      <c r="G663" s="65">
        <f t="shared" si="20"/>
        <v>96000</v>
      </c>
      <c r="H663" s="63" t="s">
        <v>18674</v>
      </c>
    </row>
    <row r="664" spans="1:8" s="63" customFormat="1" ht="29.25" customHeight="1" x14ac:dyDescent="0.25">
      <c r="A664" s="63">
        <v>100358874</v>
      </c>
      <c r="B664" s="63" t="s">
        <v>10881</v>
      </c>
      <c r="C664" s="64" t="str">
        <f t="shared" si="21"/>
        <v>https://mall.industry.siemens.com/mall/es/co/Catalog/Product/3SU1103-0AB30-1BA0</v>
      </c>
      <c r="D664" s="55" t="s">
        <v>13851</v>
      </c>
      <c r="E664" t="s">
        <v>16653</v>
      </c>
      <c r="F664" s="62">
        <v>30</v>
      </c>
      <c r="G664" s="65">
        <f t="shared" si="20"/>
        <v>120000</v>
      </c>
      <c r="H664" s="63" t="s">
        <v>18674</v>
      </c>
    </row>
    <row r="665" spans="1:8" s="63" customFormat="1" ht="29.25" customHeight="1" x14ac:dyDescent="0.25">
      <c r="A665" s="63">
        <v>100358877</v>
      </c>
      <c r="B665" s="63" t="s">
        <v>10882</v>
      </c>
      <c r="C665" s="64" t="str">
        <f t="shared" si="21"/>
        <v>https://mall.industry.siemens.com/mall/es/co/Catalog/Product/3SU1106-0AB30-1BA0</v>
      </c>
      <c r="D665" s="55" t="s">
        <v>13852</v>
      </c>
      <c r="E665" t="s">
        <v>16654</v>
      </c>
      <c r="F665" s="62">
        <v>30</v>
      </c>
      <c r="G665" s="65">
        <f t="shared" si="20"/>
        <v>120000</v>
      </c>
      <c r="H665" s="63" t="s">
        <v>18674</v>
      </c>
    </row>
    <row r="666" spans="1:8" s="63" customFormat="1" ht="29.25" customHeight="1" x14ac:dyDescent="0.25">
      <c r="A666" s="63">
        <v>100358872</v>
      </c>
      <c r="B666" s="63" t="s">
        <v>10883</v>
      </c>
      <c r="C666" s="64" t="str">
        <f t="shared" si="21"/>
        <v>https://mall.industry.siemens.com/mall/es/co/Catalog/Product/3SU1102-0AB40-1BA0</v>
      </c>
      <c r="D666" s="55" t="s">
        <v>13853</v>
      </c>
      <c r="E666" t="s">
        <v>16655</v>
      </c>
      <c r="F666" s="62">
        <v>24</v>
      </c>
      <c r="G666" s="65">
        <f t="shared" si="20"/>
        <v>96000</v>
      </c>
      <c r="H666" s="63" t="s">
        <v>18674</v>
      </c>
    </row>
    <row r="667" spans="1:8" s="63" customFormat="1" ht="29.25" customHeight="1" x14ac:dyDescent="0.25">
      <c r="A667" s="63">
        <v>100358875</v>
      </c>
      <c r="B667" s="63" t="s">
        <v>10884</v>
      </c>
      <c r="C667" s="64" t="str">
        <f t="shared" si="21"/>
        <v>https://mall.industry.siemens.com/mall/es/co/Catalog/Product/3SU1103-0AB40-1BA0</v>
      </c>
      <c r="D667" s="55" t="s">
        <v>13854</v>
      </c>
      <c r="E667" t="s">
        <v>16656</v>
      </c>
      <c r="F667" s="62">
        <v>30</v>
      </c>
      <c r="G667" s="65">
        <f t="shared" si="20"/>
        <v>120000</v>
      </c>
      <c r="H667" s="63" t="s">
        <v>18674</v>
      </c>
    </row>
    <row r="668" spans="1:8" s="63" customFormat="1" ht="29.25" customHeight="1" x14ac:dyDescent="0.25">
      <c r="A668" s="63">
        <v>100358878</v>
      </c>
      <c r="B668" s="63" t="s">
        <v>10885</v>
      </c>
      <c r="C668" s="64" t="str">
        <f t="shared" si="21"/>
        <v>https://mall.industry.siemens.com/mall/es/co/Catalog/Product/3SU1106-0AB40-1BA0</v>
      </c>
      <c r="D668" s="55" t="s">
        <v>13855</v>
      </c>
      <c r="E668" t="s">
        <v>16657</v>
      </c>
      <c r="F668" s="62">
        <v>30</v>
      </c>
      <c r="G668" s="65">
        <f t="shared" si="20"/>
        <v>120000</v>
      </c>
      <c r="H668" s="63" t="s">
        <v>18674</v>
      </c>
    </row>
    <row r="669" spans="1:8" s="63" customFormat="1" ht="29.25" customHeight="1" x14ac:dyDescent="0.25">
      <c r="A669" s="63">
        <v>100349819</v>
      </c>
      <c r="B669" s="63" t="s">
        <v>10886</v>
      </c>
      <c r="C669" s="64" t="str">
        <f t="shared" si="21"/>
        <v xml:space="preserve">https://mall.industry.siemens.com/mall/es/co/Catalog/Product/3SU1100-2BF60-1BA0 </v>
      </c>
      <c r="D669" s="55" t="s">
        <v>13856</v>
      </c>
      <c r="E669" t="s">
        <v>16658</v>
      </c>
      <c r="F669" s="62">
        <v>20</v>
      </c>
      <c r="G669" s="65">
        <f t="shared" si="20"/>
        <v>80000</v>
      </c>
      <c r="H669" s="63" t="s">
        <v>18674</v>
      </c>
    </row>
    <row r="670" spans="1:8" s="63" customFormat="1" ht="29.25" customHeight="1" x14ac:dyDescent="0.25">
      <c r="A670" s="63">
        <v>100358867</v>
      </c>
      <c r="B670" s="63" t="s">
        <v>10887</v>
      </c>
      <c r="C670" s="64" t="str">
        <f t="shared" si="21"/>
        <v xml:space="preserve">https://mall.industry.siemens.com/mall/es/co/Catalog/Product/3SU1100-2BL60-1NA0  </v>
      </c>
      <c r="D670" s="55" t="s">
        <v>13857</v>
      </c>
      <c r="E670" t="s">
        <v>16659</v>
      </c>
      <c r="F670" s="62">
        <v>26</v>
      </c>
      <c r="G670" s="65">
        <f t="shared" si="20"/>
        <v>104000</v>
      </c>
      <c r="H670" s="63" t="s">
        <v>18674</v>
      </c>
    </row>
    <row r="671" spans="1:8" s="63" customFormat="1" ht="29.25" customHeight="1" x14ac:dyDescent="0.25">
      <c r="A671" s="63">
        <v>100467939</v>
      </c>
      <c r="B671" s="63" t="s">
        <v>10888</v>
      </c>
      <c r="C671" s="64" t="str">
        <f t="shared" si="21"/>
        <v xml:space="preserve">https://mall.industry.siemens.com/mall/es/co/Catalog/Product/3SU1103-2BF60-1BA0 </v>
      </c>
      <c r="D671" s="55" t="s">
        <v>13858</v>
      </c>
      <c r="E671" t="s">
        <v>16660</v>
      </c>
      <c r="F671" s="62">
        <v>34</v>
      </c>
      <c r="G671" s="65">
        <f t="shared" si="20"/>
        <v>136000</v>
      </c>
      <c r="H671" s="63" t="s">
        <v>18674</v>
      </c>
    </row>
    <row r="672" spans="1:8" s="63" customFormat="1" ht="29.25" customHeight="1" x14ac:dyDescent="0.25">
      <c r="A672" s="63">
        <v>100358868</v>
      </c>
      <c r="B672" s="63" t="s">
        <v>10889</v>
      </c>
      <c r="C672" s="64" t="str">
        <f t="shared" si="21"/>
        <v xml:space="preserve">https://mall.industry.siemens.com/mall/es/co/Catalog/Product/3SU1100-4BF11-1BA0 </v>
      </c>
      <c r="D672" s="55" t="s">
        <v>13859</v>
      </c>
      <c r="E672" t="s">
        <v>16661</v>
      </c>
      <c r="F672" s="62">
        <v>36</v>
      </c>
      <c r="G672" s="65">
        <f t="shared" si="20"/>
        <v>144000</v>
      </c>
      <c r="H672" s="63" t="s">
        <v>18674</v>
      </c>
    </row>
    <row r="673" spans="1:8" s="63" customFormat="1" ht="29.25" customHeight="1" x14ac:dyDescent="0.25">
      <c r="A673" s="63">
        <v>100358869</v>
      </c>
      <c r="B673" s="63" t="s">
        <v>10890</v>
      </c>
      <c r="C673" s="64" t="str">
        <f t="shared" si="21"/>
        <v xml:space="preserve">https://mall.industry.siemens.com/mall/es/co/Catalog/Product/3SU1100-4BL11-1NA0 </v>
      </c>
      <c r="D673" s="55" t="s">
        <v>13860</v>
      </c>
      <c r="E673" t="s">
        <v>16662</v>
      </c>
      <c r="F673" s="62">
        <v>43</v>
      </c>
      <c r="G673" s="65">
        <f t="shared" si="20"/>
        <v>172000</v>
      </c>
      <c r="H673" s="63" t="s">
        <v>18674</v>
      </c>
    </row>
    <row r="674" spans="1:8" s="63" customFormat="1" ht="29.25" customHeight="1" x14ac:dyDescent="0.25">
      <c r="A674" s="63">
        <v>100350564</v>
      </c>
      <c r="B674" s="63" t="s">
        <v>10891</v>
      </c>
      <c r="C674" s="64" t="str">
        <f t="shared" si="21"/>
        <v xml:space="preserve">https://mall.industry.siemens.com/mall/es/co/Catalog/Product/3SU1102-6AA20-1AA0 </v>
      </c>
      <c r="D674" s="55" t="s">
        <v>13861</v>
      </c>
      <c r="E674" t="s">
        <v>16663</v>
      </c>
      <c r="F674" s="62">
        <v>22</v>
      </c>
      <c r="G674" s="65">
        <f t="shared" si="20"/>
        <v>88000</v>
      </c>
      <c r="H674" s="63" t="s">
        <v>18674</v>
      </c>
    </row>
    <row r="675" spans="1:8" s="63" customFormat="1" ht="29.25" customHeight="1" x14ac:dyDescent="0.25">
      <c r="A675" s="63">
        <v>100347740</v>
      </c>
      <c r="B675" s="63" t="s">
        <v>10892</v>
      </c>
      <c r="C675" s="64" t="str">
        <f t="shared" si="21"/>
        <v>https://mall.industry.siemens.com/mall/es/co/Catalog/Product/3SU1103-6AA20-1AA0</v>
      </c>
      <c r="D675" s="55" t="s">
        <v>13862</v>
      </c>
      <c r="E675" t="s">
        <v>16664</v>
      </c>
      <c r="F675" s="62">
        <v>22</v>
      </c>
      <c r="G675" s="65">
        <f t="shared" si="20"/>
        <v>88000</v>
      </c>
      <c r="H675" s="63" t="s">
        <v>18674</v>
      </c>
    </row>
    <row r="676" spans="1:8" s="63" customFormat="1" ht="29.25" customHeight="1" x14ac:dyDescent="0.25">
      <c r="A676" s="63">
        <v>100350565</v>
      </c>
      <c r="B676" s="63" t="s">
        <v>10893</v>
      </c>
      <c r="C676" s="64" t="str">
        <f t="shared" si="21"/>
        <v>https://mall.industry.siemens.com/mall/es/co/Catalog/Product/3SU1106-6AA20-1AA0</v>
      </c>
      <c r="D676" s="55" t="s">
        <v>13863</v>
      </c>
      <c r="E676" t="s">
        <v>16665</v>
      </c>
      <c r="F676" s="62">
        <v>22</v>
      </c>
      <c r="G676" s="65">
        <f t="shared" si="20"/>
        <v>88000</v>
      </c>
      <c r="H676" s="63" t="s">
        <v>18674</v>
      </c>
    </row>
    <row r="677" spans="1:8" s="63" customFormat="1" ht="29.25" customHeight="1" x14ac:dyDescent="0.25">
      <c r="A677" s="63">
        <v>100350566</v>
      </c>
      <c r="B677" s="63" t="s">
        <v>10894</v>
      </c>
      <c r="C677" s="64" t="str">
        <f t="shared" si="21"/>
        <v>https://mall.industry.siemens.com/mall/es/co/Catalog/Product/3SU1102-6AA30-1AA0</v>
      </c>
      <c r="D677" s="55" t="s">
        <v>13864</v>
      </c>
      <c r="E677" t="s">
        <v>16666</v>
      </c>
      <c r="F677" s="62">
        <v>22</v>
      </c>
      <c r="G677" s="65">
        <f t="shared" si="20"/>
        <v>88000</v>
      </c>
      <c r="H677" s="63" t="s">
        <v>18674</v>
      </c>
    </row>
    <row r="678" spans="1:8" s="63" customFormat="1" ht="29.25" customHeight="1" x14ac:dyDescent="0.25">
      <c r="A678" s="63">
        <v>100350567</v>
      </c>
      <c r="B678" s="63" t="s">
        <v>10895</v>
      </c>
      <c r="C678" s="64" t="str">
        <f t="shared" si="21"/>
        <v>https://mall.industry.siemens.com/mall/es/co/Catalog/Product/3SU1103-6AA30-1AA0</v>
      </c>
      <c r="D678" s="55" t="s">
        <v>13865</v>
      </c>
      <c r="E678" t="s">
        <v>16667</v>
      </c>
      <c r="F678" s="62">
        <v>22</v>
      </c>
      <c r="G678" s="65">
        <f t="shared" si="20"/>
        <v>88000</v>
      </c>
      <c r="H678" s="63" t="s">
        <v>18674</v>
      </c>
    </row>
    <row r="679" spans="1:8" s="63" customFormat="1" ht="29.25" customHeight="1" x14ac:dyDescent="0.25">
      <c r="A679" s="63">
        <v>100350568</v>
      </c>
      <c r="B679" s="63" t="s">
        <v>10896</v>
      </c>
      <c r="C679" s="64" t="str">
        <f t="shared" si="21"/>
        <v>https://mall.industry.siemens.com/mall/es/co/Catalog/Product/3SU1106-6AA30-1AA0</v>
      </c>
      <c r="D679" s="55" t="s">
        <v>13866</v>
      </c>
      <c r="E679" t="s">
        <v>16668</v>
      </c>
      <c r="F679" s="62">
        <v>22</v>
      </c>
      <c r="G679" s="65">
        <f t="shared" si="20"/>
        <v>88000</v>
      </c>
      <c r="H679" s="63" t="s">
        <v>18674</v>
      </c>
    </row>
    <row r="680" spans="1:8" s="63" customFormat="1" ht="29.25" customHeight="1" x14ac:dyDescent="0.25">
      <c r="A680" s="63">
        <v>100350569</v>
      </c>
      <c r="B680" s="63" t="s">
        <v>10897</v>
      </c>
      <c r="C680" s="64" t="str">
        <f t="shared" si="21"/>
        <v>https://mall.industry.siemens.com/mall/es/co/Catalog/Product/3SU1102-6AA40-1AA0</v>
      </c>
      <c r="D680" s="55" t="s">
        <v>13867</v>
      </c>
      <c r="E680" t="s">
        <v>16669</v>
      </c>
      <c r="F680" s="62">
        <v>22</v>
      </c>
      <c r="G680" s="65">
        <f t="shared" si="20"/>
        <v>88000</v>
      </c>
      <c r="H680" s="63" t="s">
        <v>18674</v>
      </c>
    </row>
    <row r="681" spans="1:8" s="63" customFormat="1" ht="29.25" customHeight="1" x14ac:dyDescent="0.25">
      <c r="A681" s="63">
        <v>100350580</v>
      </c>
      <c r="B681" s="63" t="s">
        <v>10898</v>
      </c>
      <c r="C681" s="64" t="str">
        <f t="shared" si="21"/>
        <v>https://mall.industry.siemens.com/mall/es/co/Catalog/Product/3SU1103-6AA40-1AA0</v>
      </c>
      <c r="D681" s="55" t="s">
        <v>13868</v>
      </c>
      <c r="E681" t="s">
        <v>16670</v>
      </c>
      <c r="F681" s="62">
        <v>22</v>
      </c>
      <c r="G681" s="65">
        <f t="shared" si="20"/>
        <v>88000</v>
      </c>
      <c r="H681" s="63" t="s">
        <v>18674</v>
      </c>
    </row>
    <row r="682" spans="1:8" s="63" customFormat="1" ht="29.25" customHeight="1" x14ac:dyDescent="0.25">
      <c r="A682" s="63">
        <v>100350581</v>
      </c>
      <c r="B682" s="63" t="s">
        <v>10899</v>
      </c>
      <c r="C682" s="64" t="str">
        <f t="shared" si="21"/>
        <v>https://mall.industry.siemens.com/mall/es/co/Catalog/Product/3SU1106-6AA40-1AA0</v>
      </c>
      <c r="D682" s="55" t="s">
        <v>13869</v>
      </c>
      <c r="E682" t="s">
        <v>16671</v>
      </c>
      <c r="F682" s="62">
        <v>22</v>
      </c>
      <c r="G682" s="65" t="s">
        <v>10900</v>
      </c>
      <c r="H682" s="63" t="s">
        <v>18674</v>
      </c>
    </row>
    <row r="683" spans="1:8" s="63" customFormat="1" ht="29.25" customHeight="1" x14ac:dyDescent="0.25">
      <c r="A683" s="63">
        <v>100421403</v>
      </c>
      <c r="B683" s="63" t="s">
        <v>10902</v>
      </c>
      <c r="C683" s="64" t="str">
        <f t="shared" si="21"/>
        <v xml:space="preserve">https://mall.industry.siemens.com/mall/es/co/Catalog/Product/3SU1000-3BB42-0AK0-Z0 </v>
      </c>
      <c r="D683" s="55" t="s">
        <v>13870</v>
      </c>
      <c r="E683" t="s">
        <v>16671</v>
      </c>
      <c r="F683" s="62">
        <v>30</v>
      </c>
      <c r="G683" s="65">
        <f t="shared" ref="G683:G746" si="22">F683*$Q$1</f>
        <v>120000</v>
      </c>
      <c r="H683" s="63" t="s">
        <v>18674</v>
      </c>
    </row>
    <row r="684" spans="1:8" s="63" customFormat="1" ht="29.25" customHeight="1" x14ac:dyDescent="0.25">
      <c r="A684" s="63">
        <v>100421406</v>
      </c>
      <c r="B684" s="63" t="s">
        <v>10903</v>
      </c>
      <c r="C684" s="64" t="str">
        <f t="shared" si="21"/>
        <v xml:space="preserve">https://mall.industry.siemens.com/mall/es/co/Catalog/Product/3SU1001-3BB42-0AK0-Z0 </v>
      </c>
      <c r="D684" s="55" t="s">
        <v>13871</v>
      </c>
      <c r="E684" t="s">
        <v>16671</v>
      </c>
      <c r="F684" s="62">
        <v>44</v>
      </c>
      <c r="G684" s="65">
        <f t="shared" si="22"/>
        <v>176000</v>
      </c>
      <c r="H684" s="63" t="s">
        <v>18674</v>
      </c>
    </row>
    <row r="685" spans="1:8" s="63" customFormat="1" ht="29.25" customHeight="1" x14ac:dyDescent="0.25">
      <c r="A685" s="63">
        <v>100350591</v>
      </c>
      <c r="B685" s="63" t="s">
        <v>10904</v>
      </c>
      <c r="C685" s="64" t="str">
        <f t="shared" si="21"/>
        <v>https://mall.industry.siemens.com/mall/es/co/Catalog/Product/3SU1150-0AB10-1BA0</v>
      </c>
      <c r="D685" s="55" t="s">
        <v>13872</v>
      </c>
      <c r="E685" t="s">
        <v>16672</v>
      </c>
      <c r="F685" s="62">
        <v>18</v>
      </c>
      <c r="G685" s="65">
        <f t="shared" si="22"/>
        <v>72000</v>
      </c>
      <c r="H685" s="63" t="s">
        <v>18674</v>
      </c>
    </row>
    <row r="686" spans="1:8" s="63" customFormat="1" ht="29.25" customHeight="1" x14ac:dyDescent="0.25">
      <c r="A686" s="63">
        <v>100350592</v>
      </c>
      <c r="B686" s="63" t="s">
        <v>10905</v>
      </c>
      <c r="C686" s="64" t="str">
        <f t="shared" si="21"/>
        <v>https://mall.industry.siemens.com/mall/es/co/Catalog/Product/3SU1150-0AB20-1CA0</v>
      </c>
      <c r="D686" s="55" t="s">
        <v>13873</v>
      </c>
      <c r="E686" t="s">
        <v>16673</v>
      </c>
      <c r="F686" s="62">
        <v>18</v>
      </c>
      <c r="G686" s="65">
        <f t="shared" si="22"/>
        <v>72000</v>
      </c>
      <c r="H686" s="63" t="s">
        <v>18674</v>
      </c>
    </row>
    <row r="687" spans="1:8" s="63" customFormat="1" ht="29.25" customHeight="1" x14ac:dyDescent="0.25">
      <c r="A687" s="63">
        <v>100350593</v>
      </c>
      <c r="B687" s="63" t="s">
        <v>10906</v>
      </c>
      <c r="C687" s="64" t="str">
        <f t="shared" si="21"/>
        <v>https://mall.industry.siemens.com/mall/es/co/Catalog/Product/3SU1150-0AB40-1BA0</v>
      </c>
      <c r="D687" s="55" t="s">
        <v>13874</v>
      </c>
      <c r="E687" t="s">
        <v>16674</v>
      </c>
      <c r="F687" s="62">
        <v>18</v>
      </c>
      <c r="G687" s="65">
        <f t="shared" si="22"/>
        <v>72000</v>
      </c>
      <c r="H687" s="63" t="s">
        <v>18674</v>
      </c>
    </row>
    <row r="688" spans="1:8" s="63" customFormat="1" ht="29.25" customHeight="1" x14ac:dyDescent="0.25">
      <c r="A688" s="63">
        <v>100380413</v>
      </c>
      <c r="B688" s="63" t="s">
        <v>10907</v>
      </c>
      <c r="C688" s="64" t="str">
        <f t="shared" si="21"/>
        <v>https://mall.industry.siemens.com/mall/es/co/Catalog/Product/3SU1150-0AB50-1BA0</v>
      </c>
      <c r="D688" s="55" t="s">
        <v>13875</v>
      </c>
      <c r="E688" t="s">
        <v>16675</v>
      </c>
      <c r="F688" s="62">
        <v>18</v>
      </c>
      <c r="G688" s="65">
        <f t="shared" si="22"/>
        <v>72000</v>
      </c>
      <c r="H688" s="63" t="s">
        <v>18674</v>
      </c>
    </row>
    <row r="689" spans="1:8" s="63" customFormat="1" ht="29.25" customHeight="1" x14ac:dyDescent="0.25">
      <c r="A689" s="63">
        <v>100350601</v>
      </c>
      <c r="B689" s="63" t="s">
        <v>10908</v>
      </c>
      <c r="C689" s="64" t="str">
        <f t="shared" si="21"/>
        <v>https://mall.industry.siemens.com/mall/es/co/Catalog/Product/3SU1152-0AB20-1CA0</v>
      </c>
      <c r="D689" s="55" t="s">
        <v>13876</v>
      </c>
      <c r="E689" t="s">
        <v>16676</v>
      </c>
      <c r="F689" s="62">
        <v>44</v>
      </c>
      <c r="G689" s="65">
        <f t="shared" si="22"/>
        <v>176000</v>
      </c>
      <c r="H689" s="63" t="s">
        <v>18674</v>
      </c>
    </row>
    <row r="690" spans="1:8" s="63" customFormat="1" ht="29.25" customHeight="1" x14ac:dyDescent="0.25">
      <c r="A690" s="63">
        <v>100350602</v>
      </c>
      <c r="B690" s="63" t="s">
        <v>10909</v>
      </c>
      <c r="C690" s="64" t="str">
        <f t="shared" si="21"/>
        <v>https://mall.industry.siemens.com/mall/es/co/Catalog/Product/3SU1153-0AB20-1CA0</v>
      </c>
      <c r="D690" s="55" t="s">
        <v>13877</v>
      </c>
      <c r="E690" t="s">
        <v>16677</v>
      </c>
      <c r="F690" s="62">
        <v>44</v>
      </c>
      <c r="G690" s="65">
        <f t="shared" si="22"/>
        <v>176000</v>
      </c>
      <c r="H690" s="63" t="s">
        <v>18674</v>
      </c>
    </row>
    <row r="691" spans="1:8" s="63" customFormat="1" ht="29.25" customHeight="1" x14ac:dyDescent="0.25">
      <c r="A691" s="63">
        <v>100350603</v>
      </c>
      <c r="B691" s="63" t="s">
        <v>10910</v>
      </c>
      <c r="C691" s="64" t="str">
        <f t="shared" si="21"/>
        <v>https://mall.industry.siemens.com/mall/es/co/Catalog/Product/3SU1156-0AB20-1CA0</v>
      </c>
      <c r="D691" s="55" t="s">
        <v>13878</v>
      </c>
      <c r="E691" t="s">
        <v>16678</v>
      </c>
      <c r="F691" s="62">
        <v>44</v>
      </c>
      <c r="G691" s="65">
        <f t="shared" si="22"/>
        <v>176000</v>
      </c>
      <c r="H691" s="63" t="s">
        <v>18674</v>
      </c>
    </row>
    <row r="692" spans="1:8" s="63" customFormat="1" ht="29.25" customHeight="1" x14ac:dyDescent="0.25">
      <c r="A692" s="63">
        <v>100350604</v>
      </c>
      <c r="B692" s="63" t="s">
        <v>10911</v>
      </c>
      <c r="C692" s="64" t="str">
        <f t="shared" si="21"/>
        <v>https://mall.industry.siemens.com/mall/es/co/Catalog/Product/3SU1152-0AB30-1BA0</v>
      </c>
      <c r="D692" s="55" t="s">
        <v>13879</v>
      </c>
      <c r="E692" t="s">
        <v>16679</v>
      </c>
      <c r="F692" s="62">
        <v>44</v>
      </c>
      <c r="G692" s="65">
        <f t="shared" si="22"/>
        <v>176000</v>
      </c>
      <c r="H692" s="63" t="s">
        <v>18674</v>
      </c>
    </row>
    <row r="693" spans="1:8" s="63" customFormat="1" ht="29.25" customHeight="1" x14ac:dyDescent="0.25">
      <c r="A693" s="63">
        <v>100347711</v>
      </c>
      <c r="B693" s="63" t="s">
        <v>10912</v>
      </c>
      <c r="C693" s="64" t="str">
        <f t="shared" si="21"/>
        <v>https://mall.industry.siemens.com/mall/es/co/Catalog/Product/3SU1153-0AB30-1BA0</v>
      </c>
      <c r="D693" s="55" t="s">
        <v>13880</v>
      </c>
      <c r="E693" t="s">
        <v>16680</v>
      </c>
      <c r="F693" s="62">
        <v>44</v>
      </c>
      <c r="G693" s="65">
        <f t="shared" si="22"/>
        <v>176000</v>
      </c>
      <c r="H693" s="63" t="s">
        <v>18674</v>
      </c>
    </row>
    <row r="694" spans="1:8" s="63" customFormat="1" ht="29.25" customHeight="1" x14ac:dyDescent="0.25">
      <c r="A694" s="63">
        <v>100350605</v>
      </c>
      <c r="B694" s="63" t="s">
        <v>10913</v>
      </c>
      <c r="C694" s="64" t="str">
        <f t="shared" si="21"/>
        <v>https://mall.industry.siemens.com/mall/es/co/Catalog/Product/3SU1156-0AB30-1BA0</v>
      </c>
      <c r="D694" s="55" t="s">
        <v>13881</v>
      </c>
      <c r="E694" t="s">
        <v>16681</v>
      </c>
      <c r="F694" s="62">
        <v>44</v>
      </c>
      <c r="G694" s="65">
        <f t="shared" si="22"/>
        <v>176000</v>
      </c>
      <c r="H694" s="63" t="s">
        <v>18674</v>
      </c>
    </row>
    <row r="695" spans="1:8" s="63" customFormat="1" ht="29.25" customHeight="1" x14ac:dyDescent="0.25">
      <c r="A695" s="63">
        <v>100350606</v>
      </c>
      <c r="B695" s="63" t="s">
        <v>10914</v>
      </c>
      <c r="C695" s="64" t="str">
        <f t="shared" si="21"/>
        <v>https://mall.industry.siemens.com/mall/es/co/Catalog/Product/3SU1152-0AB40-1BA0</v>
      </c>
      <c r="D695" s="55" t="s">
        <v>13882</v>
      </c>
      <c r="E695" t="s">
        <v>16682</v>
      </c>
      <c r="F695" s="62">
        <v>44</v>
      </c>
      <c r="G695" s="65">
        <f t="shared" si="22"/>
        <v>176000</v>
      </c>
      <c r="H695" s="63" t="s">
        <v>18674</v>
      </c>
    </row>
    <row r="696" spans="1:8" s="63" customFormat="1" ht="29.25" customHeight="1" x14ac:dyDescent="0.25">
      <c r="A696" s="63">
        <v>100350607</v>
      </c>
      <c r="B696" s="63" t="s">
        <v>10915</v>
      </c>
      <c r="C696" s="64" t="str">
        <f t="shared" si="21"/>
        <v>https://mall.industry.siemens.com/mall/es/co/Catalog/Product/3SU1153-0AB40-1BA0</v>
      </c>
      <c r="D696" s="55" t="s">
        <v>13883</v>
      </c>
      <c r="E696" t="s">
        <v>16683</v>
      </c>
      <c r="F696" s="62">
        <v>44</v>
      </c>
      <c r="G696" s="65">
        <f t="shared" si="22"/>
        <v>176000</v>
      </c>
      <c r="H696" s="63" t="s">
        <v>18674</v>
      </c>
    </row>
    <row r="697" spans="1:8" s="63" customFormat="1" ht="29.25" customHeight="1" x14ac:dyDescent="0.25">
      <c r="A697" s="63">
        <v>100350608</v>
      </c>
      <c r="B697" s="63" t="s">
        <v>10916</v>
      </c>
      <c r="C697" s="64" t="str">
        <f t="shared" si="21"/>
        <v>https://mall.industry.siemens.com/mall/es/co/Catalog/Product/3SU1156-0AB40-1BA0</v>
      </c>
      <c r="D697" s="55" t="s">
        <v>13884</v>
      </c>
      <c r="E697" t="s">
        <v>16684</v>
      </c>
      <c r="F697" s="62">
        <v>44</v>
      </c>
      <c r="G697" s="65">
        <f t="shared" si="22"/>
        <v>176000</v>
      </c>
      <c r="H697" s="63" t="s">
        <v>18674</v>
      </c>
    </row>
    <row r="698" spans="1:8" s="63" customFormat="1" ht="29.25" customHeight="1" x14ac:dyDescent="0.25">
      <c r="A698" s="63">
        <v>100408474</v>
      </c>
      <c r="B698" s="63" t="s">
        <v>10917</v>
      </c>
      <c r="C698" s="64" t="str">
        <f t="shared" si="21"/>
        <v>https://mall.industry.siemens.com/mall/es/co/Catalog/Product/3SU1152-0AB50-1BA0</v>
      </c>
      <c r="D698" s="55" t="s">
        <v>13885</v>
      </c>
      <c r="E698" t="s">
        <v>16685</v>
      </c>
      <c r="F698" s="62">
        <v>44</v>
      </c>
      <c r="G698" s="65">
        <f t="shared" si="22"/>
        <v>176000</v>
      </c>
      <c r="H698" s="63" t="s">
        <v>18674</v>
      </c>
    </row>
    <row r="699" spans="1:8" s="63" customFormat="1" ht="29.25" customHeight="1" x14ac:dyDescent="0.25">
      <c r="A699" s="63">
        <v>100699263</v>
      </c>
      <c r="B699" s="63" t="s">
        <v>10918</v>
      </c>
      <c r="C699" s="64" t="str">
        <f t="shared" si="21"/>
        <v>https://mall.industry.siemens.com/mall/es/co/Catalog/Product/3SU1153-0AB50-1BA0</v>
      </c>
      <c r="D699" s="55" t="s">
        <v>13886</v>
      </c>
      <c r="E699" t="s">
        <v>16686</v>
      </c>
      <c r="F699" s="62">
        <v>44</v>
      </c>
      <c r="G699" s="65">
        <f t="shared" si="22"/>
        <v>176000</v>
      </c>
      <c r="H699" s="63" t="s">
        <v>18674</v>
      </c>
    </row>
    <row r="700" spans="1:8" s="63" customFormat="1" ht="29.25" customHeight="1" x14ac:dyDescent="0.25">
      <c r="A700" s="63">
        <v>100433020</v>
      </c>
      <c r="B700" s="63" t="s">
        <v>10919</v>
      </c>
      <c r="C700" s="64" t="str">
        <f t="shared" si="21"/>
        <v>https://mall.industry.siemens.com/mall/es/co/Catalog/Product/3SU1156-0AB50-1BA0</v>
      </c>
      <c r="D700" s="55" t="s">
        <v>13887</v>
      </c>
      <c r="E700" t="s">
        <v>16687</v>
      </c>
      <c r="F700" s="62">
        <v>44</v>
      </c>
      <c r="G700" s="65">
        <f t="shared" si="22"/>
        <v>176000</v>
      </c>
      <c r="H700" s="63" t="s">
        <v>18674</v>
      </c>
    </row>
    <row r="701" spans="1:8" s="63" customFormat="1" ht="29.25" customHeight="1" x14ac:dyDescent="0.25">
      <c r="A701" s="63">
        <v>100350594</v>
      </c>
      <c r="B701" s="63" t="s">
        <v>10920</v>
      </c>
      <c r="C701" s="64" t="str">
        <f t="shared" si="21"/>
        <v>https://mall.industry.siemens.com/mall/es/co/Catalog/Product/3SU1150-2BF60-1BA0</v>
      </c>
      <c r="D701" s="55" t="s">
        <v>13888</v>
      </c>
      <c r="E701" t="s">
        <v>16688</v>
      </c>
      <c r="F701" s="62">
        <v>23</v>
      </c>
      <c r="G701" s="65">
        <f t="shared" si="22"/>
        <v>92000</v>
      </c>
      <c r="H701" s="63" t="s">
        <v>18674</v>
      </c>
    </row>
    <row r="702" spans="1:8" s="63" customFormat="1" ht="29.25" customHeight="1" x14ac:dyDescent="0.25">
      <c r="A702" s="63">
        <v>100347699</v>
      </c>
      <c r="B702" s="63" t="s">
        <v>10921</v>
      </c>
      <c r="C702" s="64" t="str">
        <f t="shared" si="21"/>
        <v>https://mall.industry.siemens.com/mall/es/co/Catalog/Product/3SU1150-2BL60-1NA0</v>
      </c>
      <c r="D702" s="55" t="s">
        <v>13889</v>
      </c>
      <c r="E702" t="s">
        <v>16689</v>
      </c>
      <c r="F702" s="62">
        <v>29</v>
      </c>
      <c r="G702" s="65">
        <f t="shared" si="22"/>
        <v>116000</v>
      </c>
      <c r="H702" s="63" t="s">
        <v>18674</v>
      </c>
    </row>
    <row r="703" spans="1:8" s="63" customFormat="1" ht="29.25" customHeight="1" x14ac:dyDescent="0.25">
      <c r="A703" s="63">
        <v>100350595</v>
      </c>
      <c r="B703" s="63" t="s">
        <v>10922</v>
      </c>
      <c r="C703" s="64" t="str">
        <f t="shared" si="21"/>
        <v>https://mall.industry.siemens.com/mall/es/co/Catalog/Product/3SU1150-4BF11-1BA0</v>
      </c>
      <c r="D703" s="55" t="s">
        <v>13890</v>
      </c>
      <c r="E703" t="s">
        <v>16690</v>
      </c>
      <c r="F703" s="62">
        <v>44</v>
      </c>
      <c r="G703" s="65">
        <f t="shared" si="22"/>
        <v>176000</v>
      </c>
      <c r="H703" s="63" t="s">
        <v>18674</v>
      </c>
    </row>
    <row r="704" spans="1:8" s="63" customFormat="1" ht="29.25" customHeight="1" x14ac:dyDescent="0.25">
      <c r="A704" s="63">
        <v>100349817</v>
      </c>
      <c r="B704" s="63" t="s">
        <v>10923</v>
      </c>
      <c r="C704" s="64" t="str">
        <f t="shared" si="21"/>
        <v>https://mall.industry.siemens.com/mall/es/co/Catalog/Product/3SU1152-6AA20-1AA0</v>
      </c>
      <c r="D704" s="55" t="s">
        <v>13891</v>
      </c>
      <c r="E704" t="s">
        <v>16691</v>
      </c>
      <c r="F704" s="62">
        <v>25</v>
      </c>
      <c r="G704" s="65">
        <f t="shared" si="22"/>
        <v>100000</v>
      </c>
      <c r="H704" s="63" t="s">
        <v>18674</v>
      </c>
    </row>
    <row r="705" spans="1:8" s="63" customFormat="1" ht="29.25" customHeight="1" x14ac:dyDescent="0.25">
      <c r="A705" s="63">
        <v>100347713</v>
      </c>
      <c r="B705" s="63" t="s">
        <v>10924</v>
      </c>
      <c r="C705" s="64" t="str">
        <f t="shared" si="21"/>
        <v>https://mall.industry.siemens.com/mall/es/co/Catalog/Product/3SU1153-6AA20-1AA0</v>
      </c>
      <c r="D705" s="55" t="s">
        <v>13892</v>
      </c>
      <c r="E705" t="s">
        <v>16692</v>
      </c>
      <c r="F705" s="62">
        <v>25</v>
      </c>
      <c r="G705" s="65">
        <f t="shared" si="22"/>
        <v>100000</v>
      </c>
      <c r="H705" s="63" t="s">
        <v>18674</v>
      </c>
    </row>
    <row r="706" spans="1:8" s="63" customFormat="1" ht="29.25" customHeight="1" x14ac:dyDescent="0.25">
      <c r="A706" s="63">
        <v>100350596</v>
      </c>
      <c r="B706" s="63" t="s">
        <v>10925</v>
      </c>
      <c r="C706" s="64" t="str">
        <f t="shared" si="21"/>
        <v>https://mall.industry.siemens.com/mall/es/co/Catalog/Product/3SU1156-6AA20-1AA0</v>
      </c>
      <c r="D706" s="55" t="s">
        <v>13893</v>
      </c>
      <c r="E706" t="s">
        <v>16693</v>
      </c>
      <c r="F706" s="62">
        <v>25</v>
      </c>
      <c r="G706" s="65">
        <f t="shared" si="22"/>
        <v>100000</v>
      </c>
      <c r="H706" s="63" t="s">
        <v>18674</v>
      </c>
    </row>
    <row r="707" spans="1:8" s="63" customFormat="1" ht="29.25" customHeight="1" x14ac:dyDescent="0.25">
      <c r="A707" s="63">
        <v>100349818</v>
      </c>
      <c r="B707" s="63" t="s">
        <v>10926</v>
      </c>
      <c r="C707" s="64" t="str">
        <f t="shared" si="21"/>
        <v>https://mall.industry.siemens.com/mall/es/co/Catalog/Product/3SU1152-6AA30-1AA0</v>
      </c>
      <c r="D707" s="55" t="s">
        <v>13894</v>
      </c>
      <c r="E707" t="s">
        <v>16694</v>
      </c>
      <c r="F707" s="62">
        <v>25</v>
      </c>
      <c r="G707" s="65">
        <f t="shared" si="22"/>
        <v>100000</v>
      </c>
      <c r="H707" s="63" t="s">
        <v>18674</v>
      </c>
    </row>
    <row r="708" spans="1:8" s="63" customFormat="1" ht="29.25" customHeight="1" x14ac:dyDescent="0.25">
      <c r="A708" s="63">
        <v>100350597</v>
      </c>
      <c r="B708" s="63" t="s">
        <v>10927</v>
      </c>
      <c r="C708" s="64" t="str">
        <f t="shared" si="21"/>
        <v>https://mall.industry.siemens.com/mall/es/co/Catalog/Product/3SU1153-6AA30-1AA0</v>
      </c>
      <c r="D708" s="55" t="s">
        <v>13895</v>
      </c>
      <c r="E708" t="s">
        <v>16695</v>
      </c>
      <c r="F708" s="62">
        <v>25</v>
      </c>
      <c r="G708" s="65">
        <f t="shared" si="22"/>
        <v>100000</v>
      </c>
      <c r="H708" s="63" t="s">
        <v>18674</v>
      </c>
    </row>
    <row r="709" spans="1:8" s="63" customFormat="1" ht="29.25" customHeight="1" x14ac:dyDescent="0.25">
      <c r="A709" s="63">
        <v>100350598</v>
      </c>
      <c r="B709" s="63" t="s">
        <v>10928</v>
      </c>
      <c r="C709" s="64" t="str">
        <f t="shared" si="21"/>
        <v>https://mall.industry.siemens.com/mall/es/co/Catalog/Product/3SU1156-6AA30-1AA0</v>
      </c>
      <c r="D709" s="55" t="s">
        <v>13896</v>
      </c>
      <c r="E709" t="s">
        <v>16696</v>
      </c>
      <c r="F709" s="62">
        <v>25</v>
      </c>
      <c r="G709" s="65">
        <f t="shared" si="22"/>
        <v>100000</v>
      </c>
      <c r="H709" s="63" t="s">
        <v>18674</v>
      </c>
    </row>
    <row r="710" spans="1:8" s="63" customFormat="1" ht="29.25" customHeight="1" x14ac:dyDescent="0.25">
      <c r="A710" s="63">
        <v>100349816</v>
      </c>
      <c r="B710" s="63" t="s">
        <v>10929</v>
      </c>
      <c r="C710" s="64" t="str">
        <f t="shared" ref="C710:C773" si="23">_xlfn.CONCAT("https://mall.industry.siemens.com/mall/es/co/Catalog/Product/",B710,)</f>
        <v>https://mall.industry.siemens.com/mall/es/co/Catalog/Product/3SU1152-6AA40-1AA0</v>
      </c>
      <c r="D710" s="55" t="s">
        <v>13897</v>
      </c>
      <c r="E710" t="s">
        <v>16697</v>
      </c>
      <c r="F710" s="62">
        <v>25</v>
      </c>
      <c r="G710" s="65">
        <f t="shared" si="22"/>
        <v>100000</v>
      </c>
      <c r="H710" s="63" t="s">
        <v>18674</v>
      </c>
    </row>
    <row r="711" spans="1:8" s="63" customFormat="1" ht="29.25" customHeight="1" x14ac:dyDescent="0.25">
      <c r="A711" s="63">
        <v>100350599</v>
      </c>
      <c r="B711" s="63" t="s">
        <v>10930</v>
      </c>
      <c r="C711" s="64" t="str">
        <f t="shared" si="23"/>
        <v>https://mall.industry.siemens.com/mall/es/co/Catalog/Product/3SU1153-6AA40-1AA0</v>
      </c>
      <c r="D711" s="55" t="s">
        <v>13898</v>
      </c>
      <c r="E711" t="s">
        <v>16698</v>
      </c>
      <c r="F711" s="62">
        <v>25</v>
      </c>
      <c r="G711" s="65">
        <f t="shared" si="22"/>
        <v>100000</v>
      </c>
      <c r="H711" s="63" t="s">
        <v>18674</v>
      </c>
    </row>
    <row r="712" spans="1:8" s="63" customFormat="1" ht="29.25" customHeight="1" x14ac:dyDescent="0.25">
      <c r="A712" s="63">
        <v>100350600</v>
      </c>
      <c r="B712" s="63" t="s">
        <v>10931</v>
      </c>
      <c r="C712" s="64" t="str">
        <f t="shared" si="23"/>
        <v>https://mall.industry.siemens.com/mall/es/co/Catalog/Product/3SU1156-6AA40-1AA0</v>
      </c>
      <c r="D712" s="55" t="s">
        <v>13899</v>
      </c>
      <c r="E712" t="s">
        <v>16699</v>
      </c>
      <c r="F712" s="62">
        <v>25</v>
      </c>
      <c r="G712" s="65">
        <f t="shared" si="22"/>
        <v>100000</v>
      </c>
      <c r="H712" s="63" t="s">
        <v>18674</v>
      </c>
    </row>
    <row r="713" spans="1:8" s="63" customFormat="1" ht="29.25" customHeight="1" x14ac:dyDescent="0.25">
      <c r="A713" s="63">
        <v>100380425</v>
      </c>
      <c r="B713" s="63" t="s">
        <v>10932</v>
      </c>
      <c r="C713" s="64" t="str">
        <f t="shared" si="23"/>
        <v>https://mall.industry.siemens.com/mall/es/co/Catalog/Product/3SU1152-6AA50-1AA0</v>
      </c>
      <c r="D713" s="55" t="s">
        <v>13900</v>
      </c>
      <c r="E713" t="s">
        <v>16700</v>
      </c>
      <c r="F713" s="62">
        <v>25</v>
      </c>
      <c r="G713" s="65">
        <f t="shared" si="22"/>
        <v>100000</v>
      </c>
      <c r="H713" s="63" t="s">
        <v>18674</v>
      </c>
    </row>
    <row r="714" spans="1:8" s="63" customFormat="1" ht="29.25" customHeight="1" x14ac:dyDescent="0.25">
      <c r="A714" s="63">
        <v>100380432</v>
      </c>
      <c r="B714" s="63" t="s">
        <v>10933</v>
      </c>
      <c r="C714" s="64" t="str">
        <f t="shared" si="23"/>
        <v>https://mall.industry.siemens.com/mall/es/co/Catalog/Product/3SU1153-6AA50-1AA0</v>
      </c>
      <c r="D714" s="55" t="s">
        <v>13901</v>
      </c>
      <c r="E714" t="s">
        <v>16701</v>
      </c>
      <c r="F714" s="62">
        <v>25</v>
      </c>
      <c r="G714" s="65">
        <f t="shared" si="22"/>
        <v>100000</v>
      </c>
      <c r="H714" s="63" t="s">
        <v>18674</v>
      </c>
    </row>
    <row r="715" spans="1:8" s="63" customFormat="1" ht="29.25" customHeight="1" x14ac:dyDescent="0.25">
      <c r="A715" s="63">
        <v>100380441</v>
      </c>
      <c r="B715" s="63" t="s">
        <v>10934</v>
      </c>
      <c r="C715" s="64" t="str">
        <f t="shared" si="23"/>
        <v>https://mall.industry.siemens.com/mall/es/co/Catalog/Product/3SU1156-6AA50-1AA0</v>
      </c>
      <c r="D715" s="55" t="s">
        <v>13902</v>
      </c>
      <c r="E715" t="s">
        <v>16702</v>
      </c>
      <c r="F715" s="62">
        <v>25</v>
      </c>
      <c r="G715" s="65">
        <f t="shared" si="22"/>
        <v>100000</v>
      </c>
      <c r="H715" s="63" t="s">
        <v>18674</v>
      </c>
    </row>
    <row r="716" spans="1:8" s="63" customFormat="1" ht="29.25" customHeight="1" x14ac:dyDescent="0.25">
      <c r="A716" s="63">
        <v>100347719</v>
      </c>
      <c r="B716" s="63" t="s">
        <v>10935</v>
      </c>
      <c r="C716" s="64" t="str">
        <f t="shared" si="23"/>
        <v>https://mall.industry.siemens.com/mall/es/co/Catalog/Product/3SU1100-1HB20-1CG0</v>
      </c>
      <c r="D716" s="55" t="s">
        <v>13903</v>
      </c>
      <c r="E716" t="s">
        <v>16573</v>
      </c>
      <c r="F716" s="62">
        <v>37</v>
      </c>
      <c r="G716" s="65">
        <f t="shared" si="22"/>
        <v>148000</v>
      </c>
      <c r="H716" s="63" t="s">
        <v>18674</v>
      </c>
    </row>
    <row r="717" spans="1:8" s="63" customFormat="1" ht="29.25" customHeight="1" x14ac:dyDescent="0.25">
      <c r="A717" s="63">
        <v>100350611</v>
      </c>
      <c r="B717" s="63" t="s">
        <v>10936</v>
      </c>
      <c r="C717" s="64" t="str">
        <f t="shared" si="23"/>
        <v xml:space="preserve">https://mall.industry.siemens.com/mall/es/co/Catalog/Product/3SU1801-0NA00-2AA2 </v>
      </c>
      <c r="D717" s="55" t="s">
        <v>13904</v>
      </c>
      <c r="E717" t="s">
        <v>16703</v>
      </c>
      <c r="F717" s="62">
        <v>67</v>
      </c>
      <c r="G717" s="65">
        <f t="shared" si="22"/>
        <v>268000</v>
      </c>
      <c r="H717" s="63" t="s">
        <v>18674</v>
      </c>
    </row>
    <row r="718" spans="1:8" s="63" customFormat="1" ht="29.25" customHeight="1" x14ac:dyDescent="0.25">
      <c r="A718" s="63">
        <v>100404295</v>
      </c>
      <c r="B718" s="63" t="s">
        <v>10937</v>
      </c>
      <c r="C718" s="64" t="str">
        <f t="shared" si="23"/>
        <v xml:space="preserve">https://mall.industry.siemens.com/mall/es/co/Catalog/Product/3SU1801-0NB00-2AC2 </v>
      </c>
      <c r="D718" s="55" t="s">
        <v>13905</v>
      </c>
      <c r="E718" t="s">
        <v>16704</v>
      </c>
      <c r="F718" s="62">
        <v>76</v>
      </c>
      <c r="G718" s="65">
        <f t="shared" si="22"/>
        <v>304000</v>
      </c>
      <c r="H718" s="63" t="s">
        <v>18674</v>
      </c>
    </row>
    <row r="719" spans="1:8" s="63" customFormat="1" ht="29.25" customHeight="1" x14ac:dyDescent="0.25">
      <c r="A719" s="63">
        <v>100424253</v>
      </c>
      <c r="B719" s="63" t="s">
        <v>10938</v>
      </c>
      <c r="C719" s="64" t="str">
        <f t="shared" si="23"/>
        <v xml:space="preserve">https://mall.industry.siemens.com/mall/es/co/Catalog/Product/3SU1801-2NG00-2AA2 </v>
      </c>
      <c r="D719" s="55" t="s">
        <v>13906</v>
      </c>
      <c r="E719" t="s">
        <v>16705</v>
      </c>
      <c r="F719" s="62">
        <v>93</v>
      </c>
      <c r="G719" s="65">
        <f t="shared" si="22"/>
        <v>372000</v>
      </c>
      <c r="H719" s="63" t="s">
        <v>18674</v>
      </c>
    </row>
    <row r="720" spans="1:8" s="63" customFormat="1" ht="29.25" customHeight="1" x14ac:dyDescent="0.25">
      <c r="A720" s="63">
        <v>100353936</v>
      </c>
      <c r="B720" s="63" t="s">
        <v>10939</v>
      </c>
      <c r="C720" s="64" t="str">
        <f t="shared" si="23"/>
        <v>https://mall.industry.siemens.com/mall/es/co/Catalog/Product/3SU1900-0DY30-0AA0</v>
      </c>
      <c r="D720" s="55" t="s">
        <v>13907</v>
      </c>
      <c r="E720" t="s">
        <v>16706</v>
      </c>
      <c r="F720" s="62">
        <v>21</v>
      </c>
      <c r="G720" s="65">
        <f t="shared" si="22"/>
        <v>84000</v>
      </c>
      <c r="H720" s="63" t="s">
        <v>18674</v>
      </c>
    </row>
    <row r="721" spans="1:8" s="63" customFormat="1" ht="29.25" customHeight="1" x14ac:dyDescent="0.25">
      <c r="A721" s="63">
        <v>100396379</v>
      </c>
      <c r="B721" s="63" t="s">
        <v>10940</v>
      </c>
      <c r="C721" s="64" t="str">
        <f t="shared" si="23"/>
        <v xml:space="preserve">https://mall.industry.siemens.com/mall/es/co/Catalog/Product/3SU1200-6KB10-1AA0 </v>
      </c>
      <c r="D721" s="55" t="s">
        <v>13908</v>
      </c>
      <c r="E721" t="s">
        <v>16707</v>
      </c>
      <c r="F721" s="62">
        <v>44</v>
      </c>
      <c r="G721" s="65">
        <f t="shared" si="22"/>
        <v>176000</v>
      </c>
      <c r="H721" s="63" t="s">
        <v>18674</v>
      </c>
    </row>
    <row r="722" spans="1:8" s="63" customFormat="1" ht="29.25" customHeight="1" x14ac:dyDescent="0.25">
      <c r="A722" s="63">
        <v>100467371</v>
      </c>
      <c r="B722" s="63" t="s">
        <v>10941</v>
      </c>
      <c r="C722" s="64" t="str">
        <f t="shared" si="23"/>
        <v xml:space="preserve">https://mall.industry.siemens.com/mall/es/co/Catalog/Product/3SU1200-6KC10-1AA0 </v>
      </c>
      <c r="D722" s="55" t="s">
        <v>13909</v>
      </c>
      <c r="E722" t="s">
        <v>16708</v>
      </c>
      <c r="F722" s="62">
        <v>44</v>
      </c>
      <c r="G722" s="65">
        <f t="shared" si="22"/>
        <v>176000</v>
      </c>
      <c r="H722" s="63" t="s">
        <v>18674</v>
      </c>
    </row>
    <row r="723" spans="1:8" s="63" customFormat="1" ht="29.25" customHeight="1" x14ac:dyDescent="0.25">
      <c r="A723" s="63">
        <v>100396380</v>
      </c>
      <c r="B723" s="63" t="s">
        <v>10942</v>
      </c>
      <c r="C723" s="64" t="str">
        <f t="shared" si="23"/>
        <v xml:space="preserve">https://mall.industry.siemens.com/mall/es/co/Catalog/Product/3SU1200-6KF10-1AA0 </v>
      </c>
      <c r="D723" s="55" t="s">
        <v>13910</v>
      </c>
      <c r="E723" t="s">
        <v>16709</v>
      </c>
      <c r="F723" s="62">
        <v>44</v>
      </c>
      <c r="G723" s="65">
        <f t="shared" si="22"/>
        <v>176000</v>
      </c>
      <c r="H723" s="63" t="s">
        <v>18674</v>
      </c>
    </row>
    <row r="724" spans="1:8" s="63" customFormat="1" ht="29.25" customHeight="1" x14ac:dyDescent="0.25">
      <c r="A724" s="63">
        <v>100364735</v>
      </c>
      <c r="B724" s="63" t="s">
        <v>10943</v>
      </c>
      <c r="C724" s="64" t="str">
        <f t="shared" si="23"/>
        <v>https://mall.industry.siemens.com/mall/es/co/Catalog/Product/3SU1200-2PQ10-1AA0</v>
      </c>
      <c r="D724" s="55" t="s">
        <v>13911</v>
      </c>
      <c r="E724" t="s">
        <v>16710</v>
      </c>
      <c r="F724" s="62">
        <v>71</v>
      </c>
      <c r="G724" s="65">
        <f t="shared" si="22"/>
        <v>284000</v>
      </c>
      <c r="H724" s="63" t="s">
        <v>18674</v>
      </c>
    </row>
    <row r="725" spans="1:8" s="63" customFormat="1" ht="29.25" customHeight="1" x14ac:dyDescent="0.25">
      <c r="A725" s="63">
        <v>100678737</v>
      </c>
      <c r="B725" s="63" t="s">
        <v>10944</v>
      </c>
      <c r="C725" s="64" t="str">
        <f t="shared" si="23"/>
        <v>https://mall.industry.siemens.com/mall/es/co/Catalog/Product/3SU1200-2PW10-1AA0</v>
      </c>
      <c r="D725" s="55" t="s">
        <v>13912</v>
      </c>
      <c r="E725" t="s">
        <v>16711</v>
      </c>
      <c r="F725" s="62">
        <v>71</v>
      </c>
      <c r="G725" s="65">
        <f t="shared" si="22"/>
        <v>284000</v>
      </c>
      <c r="H725" s="63" t="s">
        <v>18674</v>
      </c>
    </row>
    <row r="726" spans="1:8" s="63" customFormat="1" ht="29.25" customHeight="1" x14ac:dyDescent="0.25">
      <c r="A726" s="63">
        <v>100364736</v>
      </c>
      <c r="B726" s="63" t="s">
        <v>10945</v>
      </c>
      <c r="C726" s="64" t="str">
        <f t="shared" si="23"/>
        <v>https://mall.industry.siemens.com/mall/es/co/Catalog/Product/3SU1200-2PR10-1AA0</v>
      </c>
      <c r="D726" s="55" t="s">
        <v>13913</v>
      </c>
      <c r="E726" t="s">
        <v>16712</v>
      </c>
      <c r="F726" s="62">
        <v>71</v>
      </c>
      <c r="G726" s="65">
        <f t="shared" si="22"/>
        <v>284000</v>
      </c>
      <c r="H726" s="63" t="s">
        <v>18674</v>
      </c>
    </row>
    <row r="727" spans="1:8" s="63" customFormat="1" ht="29.25" customHeight="1" x14ac:dyDescent="0.25">
      <c r="A727" s="63">
        <v>100364737</v>
      </c>
      <c r="B727" s="63" t="s">
        <v>10946</v>
      </c>
      <c r="C727" s="64" t="str">
        <f t="shared" si="23"/>
        <v>https://mall.industry.siemens.com/mall/es/co/Catalog/Product/3SU1200-2PS10-1AA0</v>
      </c>
      <c r="D727" s="55" t="s">
        <v>13914</v>
      </c>
      <c r="E727" t="s">
        <v>16713</v>
      </c>
      <c r="F727" s="62">
        <v>71</v>
      </c>
      <c r="G727" s="65">
        <f t="shared" si="22"/>
        <v>284000</v>
      </c>
      <c r="H727" s="63" t="s">
        <v>18674</v>
      </c>
    </row>
    <row r="728" spans="1:8" s="63" customFormat="1" ht="29.25" customHeight="1" x14ac:dyDescent="0.25">
      <c r="A728" s="63">
        <v>100418559</v>
      </c>
      <c r="B728" s="63" t="s">
        <v>10947</v>
      </c>
      <c r="C728" s="64" t="str">
        <f t="shared" si="23"/>
        <v>https://mall.industry.siemens.com/mall/es/co/Catalog/Product/3SU1900-0BG16-0RU0</v>
      </c>
      <c r="D728" s="55" t="s">
        <v>13915</v>
      </c>
      <c r="E728" t="s">
        <v>16714</v>
      </c>
      <c r="F728" s="62">
        <v>9</v>
      </c>
      <c r="G728" s="65">
        <f t="shared" si="22"/>
        <v>36000</v>
      </c>
      <c r="H728" s="63" t="s">
        <v>18674</v>
      </c>
    </row>
    <row r="729" spans="1:8" s="63" customFormat="1" ht="29.25" customHeight="1" x14ac:dyDescent="0.25">
      <c r="A729" s="63">
        <v>100350615</v>
      </c>
      <c r="B729" s="63" t="s">
        <v>10948</v>
      </c>
      <c r="C729" s="64" t="str">
        <f t="shared" si="23"/>
        <v>https://mall.industry.siemens.com/mall/es/co/Catalog/Product/3SU1000-3BB42-0AK0</v>
      </c>
      <c r="D729" s="55" t="s">
        <v>13916</v>
      </c>
      <c r="E729" t="s">
        <v>16715</v>
      </c>
      <c r="F729" s="62">
        <v>16</v>
      </c>
      <c r="G729" s="65">
        <f t="shared" si="22"/>
        <v>64000</v>
      </c>
      <c r="H729" s="63" t="s">
        <v>18674</v>
      </c>
    </row>
    <row r="730" spans="1:8" s="63" customFormat="1" ht="29.25" customHeight="1" x14ac:dyDescent="0.25">
      <c r="A730" s="63">
        <v>100347714</v>
      </c>
      <c r="B730" s="63" t="s">
        <v>10949</v>
      </c>
      <c r="C730" s="64" t="str">
        <f t="shared" si="23"/>
        <v xml:space="preserve">https://mall.industry.siemens.com/mall/es/co/Catalog/Product/3SU1001-3BB42-0AK0 </v>
      </c>
      <c r="D730" s="55" t="s">
        <v>13917</v>
      </c>
      <c r="E730" t="s">
        <v>16716</v>
      </c>
      <c r="F730" s="62">
        <v>16</v>
      </c>
      <c r="G730" s="65">
        <f t="shared" si="22"/>
        <v>64000</v>
      </c>
      <c r="H730" s="63" t="s">
        <v>18674</v>
      </c>
    </row>
    <row r="731" spans="1:8" s="63" customFormat="1" ht="29.25" customHeight="1" x14ac:dyDescent="0.25">
      <c r="A731" s="63">
        <v>100347715</v>
      </c>
      <c r="B731" s="63" t="s">
        <v>10950</v>
      </c>
      <c r="C731" s="64" t="str">
        <f t="shared" si="23"/>
        <v>https://mall.industry.siemens.com/mall/es/co/Catalog/Product/3SU1500-0AA10-0AA0</v>
      </c>
      <c r="D731" s="55" t="s">
        <v>13918</v>
      </c>
      <c r="E731" t="s">
        <v>16717</v>
      </c>
      <c r="F731" s="62">
        <v>4</v>
      </c>
      <c r="G731" s="65">
        <f t="shared" si="22"/>
        <v>16000</v>
      </c>
      <c r="H731" s="63" t="s">
        <v>18674</v>
      </c>
    </row>
    <row r="732" spans="1:8" s="63" customFormat="1" ht="29.25" customHeight="1" x14ac:dyDescent="0.25">
      <c r="A732" s="63">
        <v>100347742</v>
      </c>
      <c r="B732" s="63" t="s">
        <v>10951</v>
      </c>
      <c r="C732" s="64" t="str">
        <f t="shared" si="23"/>
        <v>https://mall.industry.siemens.com/mall/es/co/Catalog/Product/3SU1550-0AA10-0AA0</v>
      </c>
      <c r="D732" s="55" t="s">
        <v>13919</v>
      </c>
      <c r="E732" t="s">
        <v>16718</v>
      </c>
      <c r="F732" s="62">
        <v>31</v>
      </c>
      <c r="G732" s="65">
        <f t="shared" si="22"/>
        <v>124000</v>
      </c>
      <c r="H732" s="63" t="s">
        <v>18674</v>
      </c>
    </row>
    <row r="733" spans="1:8" s="63" customFormat="1" ht="29.25" customHeight="1" x14ac:dyDescent="0.25">
      <c r="A733" s="63">
        <v>100708917</v>
      </c>
      <c r="B733" s="63" t="s">
        <v>10952</v>
      </c>
      <c r="C733" s="64" t="str">
        <f t="shared" si="23"/>
        <v xml:space="preserve">https://mall.industry.siemens.com/mall/es/co/Catalog/Product/3SU1510-0AA10-0AA0 </v>
      </c>
      <c r="D733" s="55" t="s">
        <v>13920</v>
      </c>
      <c r="E733" t="s">
        <v>16719</v>
      </c>
      <c r="F733" s="62">
        <v>51</v>
      </c>
      <c r="G733" s="65">
        <f t="shared" si="22"/>
        <v>204000</v>
      </c>
      <c r="H733" s="63" t="s">
        <v>18674</v>
      </c>
    </row>
    <row r="734" spans="1:8" s="63" customFormat="1" ht="29.25" customHeight="1" x14ac:dyDescent="0.25">
      <c r="A734" s="63">
        <v>100350617</v>
      </c>
      <c r="B734" s="63" t="s">
        <v>10953</v>
      </c>
      <c r="C734" s="64" t="str">
        <f t="shared" si="23"/>
        <v>https://mall.industry.siemens.com/mall/es/co/Catalog/Product/3SU1400-1AA10-1BA0</v>
      </c>
      <c r="D734" s="55" t="s">
        <v>13921</v>
      </c>
      <c r="E734" t="s">
        <v>16720</v>
      </c>
      <c r="F734" s="62">
        <v>9</v>
      </c>
      <c r="G734" s="65">
        <f t="shared" si="22"/>
        <v>36000</v>
      </c>
      <c r="H734" s="63" t="s">
        <v>18674</v>
      </c>
    </row>
    <row r="735" spans="1:8" s="63" customFormat="1" ht="29.25" customHeight="1" x14ac:dyDescent="0.25">
      <c r="A735" s="63">
        <v>100350618</v>
      </c>
      <c r="B735" s="63" t="s">
        <v>10790</v>
      </c>
      <c r="C735" s="64" t="str">
        <f t="shared" si="23"/>
        <v xml:space="preserve">https://mall.industry.siemens.com/mall/es/co/Catalog/Product/3SU1400-1AA10-1CA0 </v>
      </c>
      <c r="D735" s="55" t="s">
        <v>13760</v>
      </c>
      <c r="E735" t="s">
        <v>16574</v>
      </c>
      <c r="F735" s="62">
        <v>9</v>
      </c>
      <c r="G735" s="65">
        <f t="shared" si="22"/>
        <v>36000</v>
      </c>
      <c r="H735" s="63" t="s">
        <v>18674</v>
      </c>
    </row>
    <row r="736" spans="1:8" s="63" customFormat="1" ht="29.25" customHeight="1" x14ac:dyDescent="0.25">
      <c r="A736" s="63">
        <v>100350619</v>
      </c>
      <c r="B736" s="63" t="s">
        <v>10954</v>
      </c>
      <c r="C736" s="64" t="str">
        <f t="shared" si="23"/>
        <v xml:space="preserve">https://mall.industry.siemens.com/mall/es/co/Catalog/Product/3SU1401-1BH60-1AA0 </v>
      </c>
      <c r="D736" s="55" t="s">
        <v>13922</v>
      </c>
      <c r="E736" t="s">
        <v>16721</v>
      </c>
      <c r="F736" s="62">
        <v>17</v>
      </c>
      <c r="G736" s="65">
        <f t="shared" si="22"/>
        <v>68000</v>
      </c>
      <c r="H736" s="63" t="s">
        <v>18674</v>
      </c>
    </row>
    <row r="737" spans="1:8" s="63" customFormat="1" ht="29.25" customHeight="1" x14ac:dyDescent="0.25">
      <c r="A737" s="63">
        <v>100353719</v>
      </c>
      <c r="B737" s="63" t="s">
        <v>10955</v>
      </c>
      <c r="C737" s="64" t="str">
        <f t="shared" si="23"/>
        <v xml:space="preserve">https://mall.industry.siemens.com/mall/es/co/Catalog/Product/3SU1401-2BH60-1AA0 </v>
      </c>
      <c r="D737" s="55" t="s">
        <v>13923</v>
      </c>
      <c r="E737" t="s">
        <v>16722</v>
      </c>
      <c r="F737" s="62">
        <v>19</v>
      </c>
      <c r="G737" s="65">
        <f t="shared" si="22"/>
        <v>76000</v>
      </c>
      <c r="H737" s="63" t="s">
        <v>18674</v>
      </c>
    </row>
    <row r="738" spans="1:8" s="63" customFormat="1" ht="29.25" customHeight="1" x14ac:dyDescent="0.25">
      <c r="A738" s="63">
        <v>100364730</v>
      </c>
      <c r="B738" s="63" t="s">
        <v>10956</v>
      </c>
      <c r="C738" s="64" t="str">
        <f t="shared" si="23"/>
        <v>https://mall.industry.siemens.com/mall/es/co/Catalog/Product/3SU1900-0AG10-0AA0</v>
      </c>
      <c r="D738" s="55" t="s">
        <v>13924</v>
      </c>
      <c r="E738" t="s">
        <v>16723</v>
      </c>
      <c r="F738" s="62">
        <v>21</v>
      </c>
      <c r="G738" s="65">
        <f t="shared" si="22"/>
        <v>84000</v>
      </c>
      <c r="H738" s="63" t="s">
        <v>18674</v>
      </c>
    </row>
    <row r="739" spans="1:8" s="63" customFormat="1" ht="29.25" customHeight="1" x14ac:dyDescent="0.25">
      <c r="A739" s="63">
        <v>100353918</v>
      </c>
      <c r="B739" s="63" t="s">
        <v>10957</v>
      </c>
      <c r="C739" s="64" t="str">
        <f t="shared" si="23"/>
        <v>https://mall.industry.siemens.com/mall/es/co/Catalog/Product/3SU1900-0DB70-0AA0</v>
      </c>
      <c r="D739" s="55" t="s">
        <v>13925</v>
      </c>
      <c r="E739" t="s">
        <v>16724</v>
      </c>
      <c r="F739" s="62">
        <v>41</v>
      </c>
      <c r="G739" s="65">
        <f t="shared" si="22"/>
        <v>164000</v>
      </c>
      <c r="H739" s="63" t="s">
        <v>18674</v>
      </c>
    </row>
    <row r="740" spans="1:8" s="63" customFormat="1" ht="29.25" customHeight="1" x14ac:dyDescent="0.25">
      <c r="A740" s="63">
        <v>100353930</v>
      </c>
      <c r="B740" s="63" t="s">
        <v>10958</v>
      </c>
      <c r="C740" s="64" t="str">
        <f t="shared" si="23"/>
        <v>https://mall.industry.siemens.com/mall/es/co/Catalog/Product/3SU1900-0DD70-0AA0</v>
      </c>
      <c r="D740" s="55" t="s">
        <v>13926</v>
      </c>
      <c r="E740" t="s">
        <v>16725</v>
      </c>
      <c r="F740" s="62">
        <v>9</v>
      </c>
      <c r="G740" s="65">
        <f t="shared" si="22"/>
        <v>36000</v>
      </c>
      <c r="H740" s="63" t="s">
        <v>18674</v>
      </c>
    </row>
    <row r="741" spans="1:8" s="63" customFormat="1" ht="29.25" customHeight="1" x14ac:dyDescent="0.25">
      <c r="A741" s="63">
        <v>100353947</v>
      </c>
      <c r="B741" s="63" t="s">
        <v>10959</v>
      </c>
      <c r="C741" s="64" t="str">
        <f t="shared" si="23"/>
        <v>https://mall.industry.siemens.com/mall/es/co/Catalog/Product/3SU1900-0DG70-0AA0</v>
      </c>
      <c r="D741" s="55" t="s">
        <v>13927</v>
      </c>
      <c r="E741" t="s">
        <v>16726</v>
      </c>
      <c r="F741" s="62">
        <v>11</v>
      </c>
      <c r="G741" s="65">
        <f t="shared" si="22"/>
        <v>44000</v>
      </c>
      <c r="H741" s="63" t="s">
        <v>18674</v>
      </c>
    </row>
    <row r="742" spans="1:8" s="63" customFormat="1" ht="29.25" customHeight="1" x14ac:dyDescent="0.25">
      <c r="A742" s="63">
        <v>100350609</v>
      </c>
      <c r="B742" s="63" t="s">
        <v>10960</v>
      </c>
      <c r="C742" s="64" t="str">
        <f t="shared" si="23"/>
        <v>https://mall.industry.siemens.com/mall/es/co/Catalog/Product/3SU1801-0AB00-2AB1</v>
      </c>
      <c r="D742" s="55" t="s">
        <v>13928</v>
      </c>
      <c r="E742" t="s">
        <v>16727</v>
      </c>
      <c r="F742" s="62">
        <v>44</v>
      </c>
      <c r="G742" s="65">
        <f t="shared" si="22"/>
        <v>176000</v>
      </c>
      <c r="H742" s="63" t="s">
        <v>18674</v>
      </c>
    </row>
    <row r="743" spans="1:8" s="63" customFormat="1" ht="29.25" customHeight="1" x14ac:dyDescent="0.25">
      <c r="A743" s="63">
        <v>100350610</v>
      </c>
      <c r="B743" s="63" t="s">
        <v>10961</v>
      </c>
      <c r="C743" s="64" t="str">
        <f t="shared" si="23"/>
        <v>https://mall.industry.siemens.com/mall/es/co/Catalog/Product/3SU1801-0AC00-2AB1</v>
      </c>
      <c r="D743" s="55" t="s">
        <v>13929</v>
      </c>
      <c r="E743" t="s">
        <v>16728</v>
      </c>
      <c r="F743" s="62">
        <v>44</v>
      </c>
      <c r="G743" s="65">
        <f t="shared" si="22"/>
        <v>176000</v>
      </c>
      <c r="H743" s="63" t="s">
        <v>18674</v>
      </c>
    </row>
    <row r="744" spans="1:8" s="63" customFormat="1" ht="29.25" customHeight="1" x14ac:dyDescent="0.25">
      <c r="A744" s="63">
        <v>100350613</v>
      </c>
      <c r="B744" s="63" t="s">
        <v>10962</v>
      </c>
      <c r="C744" s="64" t="str">
        <f t="shared" si="23"/>
        <v xml:space="preserve">https://mall.industry.siemens.com/mall/es/co/Catalog/Product/3SU1802-0AB00-2AB1 </v>
      </c>
      <c r="D744" s="55" t="s">
        <v>13930</v>
      </c>
      <c r="E744" t="s">
        <v>16729</v>
      </c>
      <c r="F744" s="62">
        <v>66</v>
      </c>
      <c r="G744" s="65">
        <f t="shared" si="22"/>
        <v>264000</v>
      </c>
      <c r="H744" s="63" t="s">
        <v>18674</v>
      </c>
    </row>
    <row r="745" spans="1:8" s="63" customFormat="1" ht="29.25" customHeight="1" x14ac:dyDescent="0.25">
      <c r="A745" s="63">
        <v>100350614</v>
      </c>
      <c r="B745" s="63" t="s">
        <v>10963</v>
      </c>
      <c r="C745" s="64" t="str">
        <f t="shared" si="23"/>
        <v xml:space="preserve">https://mall.industry.siemens.com/mall/es/co/Catalog/Product/3SU1803-0AB00-2AB1 </v>
      </c>
      <c r="D745" s="55" t="s">
        <v>13931</v>
      </c>
      <c r="E745" t="s">
        <v>16730</v>
      </c>
      <c r="F745" s="62">
        <v>89</v>
      </c>
      <c r="G745" s="65">
        <f t="shared" si="22"/>
        <v>356000</v>
      </c>
      <c r="H745" s="63" t="s">
        <v>18674</v>
      </c>
    </row>
    <row r="746" spans="1:8" s="63" customFormat="1" ht="29.25" customHeight="1" x14ac:dyDescent="0.25">
      <c r="A746" s="63">
        <v>100353958</v>
      </c>
      <c r="B746" s="63" t="s">
        <v>10964</v>
      </c>
      <c r="C746" s="64" t="str">
        <f t="shared" si="23"/>
        <v>https://mall.industry.siemens.com/mall/es/co/Catalog/Product/3SU1400-2AA10-1BA0</v>
      </c>
      <c r="D746" s="55" t="s">
        <v>13932</v>
      </c>
      <c r="E746" t="s">
        <v>16731</v>
      </c>
      <c r="F746" s="62">
        <v>41</v>
      </c>
      <c r="G746" s="65">
        <f t="shared" si="22"/>
        <v>164000</v>
      </c>
      <c r="H746" s="63" t="s">
        <v>18674</v>
      </c>
    </row>
    <row r="747" spans="1:8" s="63" customFormat="1" ht="29.25" customHeight="1" x14ac:dyDescent="0.25">
      <c r="A747" s="63">
        <v>100353959</v>
      </c>
      <c r="B747" s="63" t="s">
        <v>10965</v>
      </c>
      <c r="C747" s="64" t="str">
        <f t="shared" si="23"/>
        <v>https://mall.industry.siemens.com/mall/es/co/Catalog/Product/3SU1400-2AA10-1CA0</v>
      </c>
      <c r="D747" s="55" t="s">
        <v>13933</v>
      </c>
      <c r="E747" t="s">
        <v>16732</v>
      </c>
      <c r="F747" s="62">
        <v>41</v>
      </c>
      <c r="G747" s="65">
        <f t="shared" ref="G747:G810" si="24">F747*$Q$1</f>
        <v>164000</v>
      </c>
      <c r="H747" s="63" t="s">
        <v>18674</v>
      </c>
    </row>
    <row r="748" spans="1:8" s="63" customFormat="1" ht="29.25" customHeight="1" x14ac:dyDescent="0.25">
      <c r="A748" s="63">
        <v>100396327</v>
      </c>
      <c r="B748" s="63" t="s">
        <v>10966</v>
      </c>
      <c r="C748" s="64" t="str">
        <f t="shared" si="23"/>
        <v xml:space="preserve">https://mall.industry.siemens.com/mall/es/co/Catalog/Product/3SU1400-1LL10-1BA1 </v>
      </c>
      <c r="D748" s="55" t="s">
        <v>13934</v>
      </c>
      <c r="E748" t="s">
        <v>16733</v>
      </c>
      <c r="F748" s="62">
        <v>394</v>
      </c>
      <c r="G748" s="65">
        <f t="shared" si="24"/>
        <v>1576000</v>
      </c>
      <c r="H748" s="63" t="s">
        <v>18674</v>
      </c>
    </row>
    <row r="749" spans="1:8" s="63" customFormat="1" ht="29.25" customHeight="1" x14ac:dyDescent="0.25">
      <c r="A749" s="63">
        <v>100396328</v>
      </c>
      <c r="B749" s="63" t="s">
        <v>10967</v>
      </c>
      <c r="C749" s="64" t="str">
        <f t="shared" si="23"/>
        <v xml:space="preserve">https://mall.industry.siemens.com/mall/es/co/Catalog/Product/3SU1400-1LK10-1AA1 </v>
      </c>
      <c r="D749" s="55" t="s">
        <v>13935</v>
      </c>
      <c r="E749" t="s">
        <v>16734</v>
      </c>
      <c r="F749" s="62">
        <v>252</v>
      </c>
      <c r="G749" s="65">
        <f t="shared" si="24"/>
        <v>1008000</v>
      </c>
      <c r="H749" s="63" t="s">
        <v>18674</v>
      </c>
    </row>
    <row r="750" spans="1:8" s="63" customFormat="1" ht="29.25" customHeight="1" x14ac:dyDescent="0.25">
      <c r="A750" s="63">
        <v>100396329</v>
      </c>
      <c r="B750" s="63" t="s">
        <v>10968</v>
      </c>
      <c r="C750" s="64" t="str">
        <f t="shared" si="23"/>
        <v xml:space="preserve">https://mall.industry.siemens.com/mall/es/co/Catalog/Product/3SU1400-1MA10-1BA1 </v>
      </c>
      <c r="D750" s="55" t="s">
        <v>13936</v>
      </c>
      <c r="E750" t="s">
        <v>16735</v>
      </c>
      <c r="F750" s="62">
        <v>41</v>
      </c>
      <c r="G750" s="65">
        <f t="shared" si="24"/>
        <v>164000</v>
      </c>
      <c r="H750" s="63" t="s">
        <v>18674</v>
      </c>
    </row>
    <row r="751" spans="1:8" s="63" customFormat="1" ht="29.25" customHeight="1" x14ac:dyDescent="0.25">
      <c r="A751" s="63">
        <v>100396364</v>
      </c>
      <c r="B751" s="63" t="s">
        <v>10969</v>
      </c>
      <c r="C751" s="64" t="str">
        <f t="shared" si="23"/>
        <v xml:space="preserve">https://mall.industry.siemens.com/mall/es/co/Catalog/Product/3SU1401-1MC60-1CA1 </v>
      </c>
      <c r="D751" s="55" t="s">
        <v>13937</v>
      </c>
      <c r="E751" t="s">
        <v>16736</v>
      </c>
      <c r="F751" s="62">
        <v>43</v>
      </c>
      <c r="G751" s="65">
        <f t="shared" si="24"/>
        <v>172000</v>
      </c>
      <c r="H751" s="63" t="s">
        <v>18674</v>
      </c>
    </row>
    <row r="752" spans="1:8" s="63" customFormat="1" ht="29.25" customHeight="1" x14ac:dyDescent="0.25">
      <c r="A752" s="63">
        <v>100396369</v>
      </c>
      <c r="B752" s="63" t="s">
        <v>10970</v>
      </c>
      <c r="C752" s="64" t="str">
        <f t="shared" si="23"/>
        <v xml:space="preserve">https://mall.industry.siemens.com/mall/es/co/Catalog/Product/3SU1401-1ME60-1DA1 </v>
      </c>
      <c r="D752" s="55" t="s">
        <v>13938</v>
      </c>
      <c r="E752" t="s">
        <v>16737</v>
      </c>
      <c r="F752" s="62">
        <v>40</v>
      </c>
      <c r="G752" s="65">
        <f t="shared" si="24"/>
        <v>160000</v>
      </c>
      <c r="H752" s="63" t="s">
        <v>18674</v>
      </c>
    </row>
    <row r="753" spans="1:8" s="63" customFormat="1" ht="29.25" customHeight="1" x14ac:dyDescent="0.25">
      <c r="A753" s="63">
        <v>100353738</v>
      </c>
      <c r="B753" s="63" t="s">
        <v>10971</v>
      </c>
      <c r="C753" s="64" t="str">
        <f t="shared" si="23"/>
        <v xml:space="preserve">https://mall.industry.siemens.com/mall/es/co/Catalog/Product/3SU1000-0AB10-0AA0 </v>
      </c>
      <c r="D753" s="55" t="s">
        <v>13939</v>
      </c>
      <c r="E753" t="s">
        <v>16738</v>
      </c>
      <c r="F753" s="62">
        <v>7</v>
      </c>
      <c r="G753" s="65">
        <f t="shared" si="24"/>
        <v>28000</v>
      </c>
      <c r="H753" s="63" t="s">
        <v>18674</v>
      </c>
    </row>
    <row r="754" spans="1:8" s="63" customFormat="1" ht="29.25" customHeight="1" x14ac:dyDescent="0.25">
      <c r="A754" s="63">
        <v>100353739</v>
      </c>
      <c r="B754" s="63" t="s">
        <v>10972</v>
      </c>
      <c r="C754" s="64" t="str">
        <f t="shared" si="23"/>
        <v xml:space="preserve">https://mall.industry.siemens.com/mall/es/co/Catalog/Product/3SU1000-0AB20-0AA0 </v>
      </c>
      <c r="D754" s="55" t="s">
        <v>13940</v>
      </c>
      <c r="E754" t="s">
        <v>16739</v>
      </c>
      <c r="F754" s="62">
        <v>7</v>
      </c>
      <c r="G754" s="65">
        <f t="shared" si="24"/>
        <v>28000</v>
      </c>
      <c r="H754" s="63" t="s">
        <v>18674</v>
      </c>
    </row>
    <row r="755" spans="1:8" s="63" customFormat="1" ht="29.25" customHeight="1" x14ac:dyDescent="0.25">
      <c r="A755" s="63">
        <v>100353740</v>
      </c>
      <c r="B755" s="63" t="s">
        <v>10973</v>
      </c>
      <c r="C755" s="64" t="str">
        <f t="shared" si="23"/>
        <v xml:space="preserve">https://mall.industry.siemens.com/mall/es/co/Catalog/Product/3SU1000-0AB30-0AA0 </v>
      </c>
      <c r="D755" s="55" t="s">
        <v>13941</v>
      </c>
      <c r="E755" t="s">
        <v>16740</v>
      </c>
      <c r="F755" s="62">
        <v>7</v>
      </c>
      <c r="G755" s="65">
        <f t="shared" si="24"/>
        <v>28000</v>
      </c>
      <c r="H755" s="63" t="s">
        <v>18674</v>
      </c>
    </row>
    <row r="756" spans="1:8" s="63" customFormat="1" ht="29.25" customHeight="1" x14ac:dyDescent="0.25">
      <c r="A756" s="63">
        <v>100353741</v>
      </c>
      <c r="B756" s="63" t="s">
        <v>10974</v>
      </c>
      <c r="C756" s="64" t="str">
        <f t="shared" si="23"/>
        <v xml:space="preserve">https://mall.industry.siemens.com/mall/es/co/Catalog/Product/3SU1000-0AB40-0AA0 </v>
      </c>
      <c r="D756" s="55" t="s">
        <v>13942</v>
      </c>
      <c r="E756" t="s">
        <v>16741</v>
      </c>
      <c r="F756" s="62">
        <v>7</v>
      </c>
      <c r="G756" s="65">
        <f t="shared" si="24"/>
        <v>28000</v>
      </c>
      <c r="H756" s="63" t="s">
        <v>18674</v>
      </c>
    </row>
    <row r="757" spans="1:8" s="63" customFormat="1" ht="29.25" customHeight="1" x14ac:dyDescent="0.25">
      <c r="A757" s="63">
        <v>100353750</v>
      </c>
      <c r="B757" s="63" t="s">
        <v>10975</v>
      </c>
      <c r="C757" s="64" t="str">
        <f t="shared" si="23"/>
        <v xml:space="preserve">https://mall.industry.siemens.com/mall/es/co/Catalog/Product/3SU1001-0AB20-0AA0 </v>
      </c>
      <c r="D757" s="55" t="s">
        <v>13943</v>
      </c>
      <c r="E757" t="s">
        <v>16742</v>
      </c>
      <c r="F757" s="62">
        <v>9</v>
      </c>
      <c r="G757" s="65">
        <f t="shared" si="24"/>
        <v>36000</v>
      </c>
      <c r="H757" s="63" t="s">
        <v>18674</v>
      </c>
    </row>
    <row r="758" spans="1:8" s="63" customFormat="1" ht="29.25" customHeight="1" x14ac:dyDescent="0.25">
      <c r="A758" s="63">
        <v>100353751</v>
      </c>
      <c r="B758" s="63" t="s">
        <v>10976</v>
      </c>
      <c r="C758" s="64" t="str">
        <f t="shared" si="23"/>
        <v xml:space="preserve">https://mall.industry.siemens.com/mall/es/co/Catalog/Product/3SU1001-0AB30-0AA0 </v>
      </c>
      <c r="D758" s="55" t="s">
        <v>13944</v>
      </c>
      <c r="E758" t="s">
        <v>16743</v>
      </c>
      <c r="F758" s="62">
        <v>9</v>
      </c>
      <c r="G758" s="65">
        <f t="shared" si="24"/>
        <v>36000</v>
      </c>
      <c r="H758" s="63" t="s">
        <v>18674</v>
      </c>
    </row>
    <row r="759" spans="1:8" s="63" customFormat="1" ht="29.25" customHeight="1" x14ac:dyDescent="0.25">
      <c r="A759" s="63">
        <v>100353752</v>
      </c>
      <c r="B759" s="63" t="s">
        <v>10977</v>
      </c>
      <c r="C759" s="64" t="str">
        <f t="shared" si="23"/>
        <v xml:space="preserve">https://mall.industry.siemens.com/mall/es/co/Catalog/Product/3SU1001-0AB40-0AA0 </v>
      </c>
      <c r="D759" s="55" t="s">
        <v>13945</v>
      </c>
      <c r="E759" t="s">
        <v>16744</v>
      </c>
      <c r="F759" s="62">
        <v>9</v>
      </c>
      <c r="G759" s="65">
        <f t="shared" si="24"/>
        <v>36000</v>
      </c>
      <c r="H759" s="63" t="s">
        <v>18674</v>
      </c>
    </row>
    <row r="760" spans="1:8" s="63" customFormat="1" ht="29.25" customHeight="1" x14ac:dyDescent="0.25">
      <c r="A760" s="63">
        <v>100353687</v>
      </c>
      <c r="B760" s="63" t="s">
        <v>10978</v>
      </c>
      <c r="C760" s="64" t="str">
        <f t="shared" si="23"/>
        <v xml:space="preserve">https://mall.industry.siemens.com/mall/es/co/Catalog/Product/3SU1001-6AA20-0AA0 </v>
      </c>
      <c r="D760" s="55" t="s">
        <v>13946</v>
      </c>
      <c r="E760" t="s">
        <v>16745</v>
      </c>
      <c r="F760" s="62">
        <v>6</v>
      </c>
      <c r="G760" s="65">
        <f t="shared" si="24"/>
        <v>24000</v>
      </c>
      <c r="H760" s="63" t="s">
        <v>18674</v>
      </c>
    </row>
    <row r="761" spans="1:8" s="63" customFormat="1" ht="29.25" customHeight="1" x14ac:dyDescent="0.25">
      <c r="A761" s="63">
        <v>100353688</v>
      </c>
      <c r="B761" s="63" t="s">
        <v>10979</v>
      </c>
      <c r="C761" s="64" t="str">
        <f t="shared" si="23"/>
        <v xml:space="preserve">https://mall.industry.siemens.com/mall/es/co/Catalog/Product/3SU1001-6AA30-0AA0 </v>
      </c>
      <c r="D761" s="55" t="s">
        <v>13947</v>
      </c>
      <c r="E761" t="s">
        <v>16746</v>
      </c>
      <c r="F761" s="62">
        <v>6</v>
      </c>
      <c r="G761" s="65">
        <f t="shared" si="24"/>
        <v>24000</v>
      </c>
      <c r="H761" s="63" t="s">
        <v>18674</v>
      </c>
    </row>
    <row r="762" spans="1:8" s="63" customFormat="1" ht="29.25" customHeight="1" x14ac:dyDescent="0.25">
      <c r="A762" s="63">
        <v>100353689</v>
      </c>
      <c r="B762" s="63" t="s">
        <v>10980</v>
      </c>
      <c r="C762" s="64" t="str">
        <f t="shared" si="23"/>
        <v xml:space="preserve">https://mall.industry.siemens.com/mall/es/co/Catalog/Product/3SU1001-6AA40-0AA0 </v>
      </c>
      <c r="D762" s="55" t="s">
        <v>13948</v>
      </c>
      <c r="E762" t="s">
        <v>16747</v>
      </c>
      <c r="F762" s="62">
        <v>6</v>
      </c>
      <c r="G762" s="65">
        <f t="shared" si="24"/>
        <v>24000</v>
      </c>
      <c r="H762" s="63" t="s">
        <v>18674</v>
      </c>
    </row>
    <row r="763" spans="1:8" s="63" customFormat="1" ht="29.25" customHeight="1" x14ac:dyDescent="0.25">
      <c r="A763" s="63">
        <v>100353759</v>
      </c>
      <c r="B763" s="63" t="s">
        <v>10981</v>
      </c>
      <c r="C763" s="64" t="str">
        <f t="shared" si="23"/>
        <v xml:space="preserve">https://mall.industry.siemens.com/mall/es/co/Catalog/Product/3SU1002-2BF20-0AA0 </v>
      </c>
      <c r="D763" s="55" t="s">
        <v>13949</v>
      </c>
      <c r="E763" t="s">
        <v>16748</v>
      </c>
      <c r="F763" s="62">
        <v>14</v>
      </c>
      <c r="G763" s="65">
        <f t="shared" si="24"/>
        <v>56000</v>
      </c>
      <c r="H763" s="63" t="s">
        <v>18674</v>
      </c>
    </row>
    <row r="764" spans="1:8" s="63" customFormat="1" ht="29.25" customHeight="1" x14ac:dyDescent="0.25">
      <c r="A764" s="63">
        <v>100353760</v>
      </c>
      <c r="B764" s="63" t="s">
        <v>10982</v>
      </c>
      <c r="C764" s="64" t="str">
        <f t="shared" si="23"/>
        <v xml:space="preserve">https://mall.industry.siemens.com/mall/es/co/Catalog/Product/3SU1002-2BF40-0AA0 </v>
      </c>
      <c r="D764" s="55" t="s">
        <v>13950</v>
      </c>
      <c r="E764" t="s">
        <v>16749</v>
      </c>
      <c r="F764" s="62">
        <v>14</v>
      </c>
      <c r="G764" s="65">
        <f t="shared" si="24"/>
        <v>56000</v>
      </c>
      <c r="H764" s="63" t="s">
        <v>18674</v>
      </c>
    </row>
    <row r="765" spans="1:8" s="63" customFormat="1" ht="29.25" customHeight="1" x14ac:dyDescent="0.25">
      <c r="A765" s="63">
        <v>100353758</v>
      </c>
      <c r="B765" s="63" t="s">
        <v>10983</v>
      </c>
      <c r="C765" s="64" t="str">
        <f t="shared" si="23"/>
        <v xml:space="preserve">https://mall.industry.siemens.com/mall/es/co/Catalog/Product/3SU1002-2BF60-0AA0 </v>
      </c>
      <c r="D765" s="55" t="s">
        <v>13951</v>
      </c>
      <c r="E765" t="s">
        <v>16750</v>
      </c>
      <c r="F765" s="62">
        <v>14</v>
      </c>
      <c r="G765" s="65">
        <f t="shared" si="24"/>
        <v>56000</v>
      </c>
      <c r="H765" s="63" t="s">
        <v>18674</v>
      </c>
    </row>
    <row r="766" spans="1:8" s="63" customFormat="1" ht="29.25" customHeight="1" x14ac:dyDescent="0.25">
      <c r="A766" s="63">
        <v>100353765</v>
      </c>
      <c r="B766" s="63" t="s">
        <v>10984</v>
      </c>
      <c r="C766" s="64" t="str">
        <f t="shared" si="23"/>
        <v xml:space="preserve">https://mall.industry.siemens.com/mall/es/co/Catalog/Product/3SU1002-2BL20-0AA0 </v>
      </c>
      <c r="D766" s="55" t="s">
        <v>13952</v>
      </c>
      <c r="E766" t="s">
        <v>16751</v>
      </c>
      <c r="F766" s="62">
        <v>14</v>
      </c>
      <c r="G766" s="65">
        <f t="shared" si="24"/>
        <v>56000</v>
      </c>
      <c r="H766" s="63" t="s">
        <v>18674</v>
      </c>
    </row>
    <row r="767" spans="1:8" s="63" customFormat="1" ht="29.25" customHeight="1" x14ac:dyDescent="0.25">
      <c r="A767" s="63">
        <v>100353766</v>
      </c>
      <c r="B767" s="63" t="s">
        <v>10985</v>
      </c>
      <c r="C767" s="64" t="str">
        <f t="shared" si="23"/>
        <v xml:space="preserve">https://mall.industry.siemens.com/mall/es/co/Catalog/Product/3SU1002-2BL40-0AA0 </v>
      </c>
      <c r="D767" s="55" t="s">
        <v>13953</v>
      </c>
      <c r="E767" t="s">
        <v>16752</v>
      </c>
      <c r="F767" s="62">
        <v>14</v>
      </c>
      <c r="G767" s="65">
        <f t="shared" si="24"/>
        <v>56000</v>
      </c>
      <c r="H767" s="63" t="s">
        <v>18674</v>
      </c>
    </row>
    <row r="768" spans="1:8" s="63" customFormat="1" ht="29.25" customHeight="1" x14ac:dyDescent="0.25">
      <c r="A768" s="63">
        <v>100353764</v>
      </c>
      <c r="B768" s="63" t="s">
        <v>10986</v>
      </c>
      <c r="C768" s="64" t="str">
        <f t="shared" si="23"/>
        <v xml:space="preserve">https://mall.industry.siemens.com/mall/es/co/Catalog/Product/3SU1002-2BL60-0AA0 </v>
      </c>
      <c r="D768" s="55" t="s">
        <v>13954</v>
      </c>
      <c r="E768" t="s">
        <v>16753</v>
      </c>
      <c r="F768" s="62">
        <v>14</v>
      </c>
      <c r="G768" s="65">
        <f t="shared" si="24"/>
        <v>56000</v>
      </c>
      <c r="H768" s="63" t="s">
        <v>18674</v>
      </c>
    </row>
    <row r="769" spans="1:8" s="63" customFormat="1" ht="29.25" customHeight="1" x14ac:dyDescent="0.25">
      <c r="A769" s="63">
        <v>100396370</v>
      </c>
      <c r="B769" s="63" t="s">
        <v>10987</v>
      </c>
      <c r="C769" s="64" t="str">
        <f t="shared" si="23"/>
        <v xml:space="preserve">https://mall.industry.siemens.com/mall/es/co/Catalog/Product/3SU1900-0KP80-0AA0 </v>
      </c>
      <c r="D769" s="55" t="s">
        <v>13955</v>
      </c>
      <c r="E769" t="s">
        <v>16754</v>
      </c>
      <c r="F769" s="62">
        <v>28</v>
      </c>
      <c r="G769" s="65">
        <f t="shared" si="24"/>
        <v>112000</v>
      </c>
      <c r="H769" s="63" t="s">
        <v>18674</v>
      </c>
    </row>
    <row r="770" spans="1:8" s="63" customFormat="1" ht="29.25" customHeight="1" x14ac:dyDescent="0.25">
      <c r="A770" s="63">
        <v>100347715</v>
      </c>
      <c r="B770" s="63" t="s">
        <v>10988</v>
      </c>
      <c r="C770" s="64" t="str">
        <f t="shared" si="23"/>
        <v xml:space="preserve">https://mall.industry.siemens.com/mall/es/co/Catalog/Product/3SU1500-0AA10-0AA0 </v>
      </c>
      <c r="D770" s="55" t="s">
        <v>13956</v>
      </c>
      <c r="E770" t="s">
        <v>16717</v>
      </c>
      <c r="F770" s="62">
        <v>4</v>
      </c>
      <c r="G770" s="65">
        <f t="shared" si="24"/>
        <v>16000</v>
      </c>
      <c r="H770" s="63" t="s">
        <v>18674</v>
      </c>
    </row>
    <row r="771" spans="1:8" s="63" customFormat="1" ht="29.25" customHeight="1" x14ac:dyDescent="0.25">
      <c r="A771" s="63">
        <v>100236510</v>
      </c>
      <c r="B771" s="63" t="s">
        <v>10989</v>
      </c>
      <c r="C771" s="64" t="str">
        <f t="shared" si="23"/>
        <v xml:space="preserve">https://mall.industry.siemens.com/mall/es/co/Catalog/Product/3RK3931-0AA00 </v>
      </c>
      <c r="D771" s="55" t="s">
        <v>13957</v>
      </c>
      <c r="E771" t="s">
        <v>16755</v>
      </c>
      <c r="F771" s="62">
        <v>53</v>
      </c>
      <c r="G771" s="65">
        <f t="shared" si="24"/>
        <v>212000</v>
      </c>
      <c r="H771" s="63" t="s">
        <v>18674</v>
      </c>
    </row>
    <row r="772" spans="1:8" s="63" customFormat="1" ht="29.25" customHeight="1" x14ac:dyDescent="0.25">
      <c r="A772" s="63">
        <v>100166905</v>
      </c>
      <c r="B772" s="63" t="s">
        <v>10990</v>
      </c>
      <c r="C772" s="64" t="str">
        <f t="shared" si="23"/>
        <v>https://mall.industry.siemens.com/mall/es/co/Catalog/Product/8WD4220-0FA</v>
      </c>
      <c r="D772" s="55" t="s">
        <v>13958</v>
      </c>
      <c r="E772" t="s">
        <v>16756</v>
      </c>
      <c r="F772" s="62">
        <v>510</v>
      </c>
      <c r="G772" s="65">
        <f t="shared" si="24"/>
        <v>2040000</v>
      </c>
      <c r="H772" s="63" t="s">
        <v>18674</v>
      </c>
    </row>
    <row r="773" spans="1:8" s="63" customFormat="1" ht="29.25" customHeight="1" x14ac:dyDescent="0.25">
      <c r="A773" s="63">
        <v>100016135</v>
      </c>
      <c r="B773" s="63" t="s">
        <v>10991</v>
      </c>
      <c r="C773" s="64" t="str">
        <f t="shared" si="23"/>
        <v xml:space="preserve">https://mall.industry.siemens.com/mall/es/co/Catalog/Product/8WD4220-5AB </v>
      </c>
      <c r="D773" s="55" t="s">
        <v>13959</v>
      </c>
      <c r="E773" t="s">
        <v>16757</v>
      </c>
      <c r="F773" s="62">
        <v>510</v>
      </c>
      <c r="G773" s="65">
        <f t="shared" si="24"/>
        <v>2040000</v>
      </c>
      <c r="H773" s="63" t="s">
        <v>18674</v>
      </c>
    </row>
    <row r="774" spans="1:8" s="63" customFormat="1" ht="29.25" customHeight="1" x14ac:dyDescent="0.25">
      <c r="A774" s="63">
        <v>100016136</v>
      </c>
      <c r="B774" s="63" t="s">
        <v>10992</v>
      </c>
      <c r="C774" s="64" t="str">
        <f t="shared" ref="C774:C837" si="25">_xlfn.CONCAT("https://mall.industry.siemens.com/mall/es/co/Catalog/Product/",B774,)</f>
        <v xml:space="preserve">https://mall.industry.siemens.com/mall/es/co/Catalog/Product/8WD4220-5AC </v>
      </c>
      <c r="D774" s="55" t="s">
        <v>13960</v>
      </c>
      <c r="E774" t="s">
        <v>16758</v>
      </c>
      <c r="F774" s="62">
        <v>510</v>
      </c>
      <c r="G774" s="65">
        <f t="shared" si="24"/>
        <v>2040000</v>
      </c>
      <c r="H774" s="63" t="s">
        <v>18674</v>
      </c>
    </row>
    <row r="775" spans="1:8" s="63" customFormat="1" ht="29.25" customHeight="1" x14ac:dyDescent="0.25">
      <c r="A775" s="63">
        <v>100016137</v>
      </c>
      <c r="B775" s="63" t="s">
        <v>10993</v>
      </c>
      <c r="C775" s="64" t="str">
        <f t="shared" si="25"/>
        <v>https://mall.industry.siemens.com/mall/es/co/Catalog/Product/8WD4220-5AD</v>
      </c>
      <c r="D775" s="55" t="s">
        <v>13961</v>
      </c>
      <c r="E775" t="s">
        <v>16759</v>
      </c>
      <c r="F775" s="62">
        <v>510</v>
      </c>
      <c r="G775" s="65">
        <f t="shared" si="24"/>
        <v>2040000</v>
      </c>
      <c r="H775" s="63" t="s">
        <v>18674</v>
      </c>
    </row>
    <row r="776" spans="1:8" s="63" customFormat="1" ht="29.25" customHeight="1" x14ac:dyDescent="0.25">
      <c r="A776" s="63">
        <v>100016131</v>
      </c>
      <c r="B776" s="63" t="s">
        <v>10994</v>
      </c>
      <c r="C776" s="64" t="str">
        <f t="shared" si="25"/>
        <v>https://mall.industry.siemens.com/mall/es/co/Catalog/Product/8WD4208-0AA</v>
      </c>
      <c r="D776" s="55" t="s">
        <v>13962</v>
      </c>
      <c r="E776" t="s">
        <v>16760</v>
      </c>
      <c r="F776" s="62">
        <v>510</v>
      </c>
      <c r="G776" s="65">
        <f t="shared" si="24"/>
        <v>2040000</v>
      </c>
      <c r="H776" s="63" t="s">
        <v>18674</v>
      </c>
    </row>
    <row r="777" spans="1:8" s="63" customFormat="1" ht="29.25" customHeight="1" x14ac:dyDescent="0.25">
      <c r="A777" s="63">
        <v>100184351</v>
      </c>
      <c r="B777" s="63" t="s">
        <v>10995</v>
      </c>
      <c r="C777" s="64" t="str">
        <f t="shared" si="25"/>
        <v xml:space="preserve">https://mall.industry.siemens.com/mall/es/co/Catalog/Product/8WD4208-0DE </v>
      </c>
      <c r="D777" s="55" t="s">
        <v>13963</v>
      </c>
      <c r="E777" t="s">
        <v>16761</v>
      </c>
      <c r="F777" s="62">
        <v>510</v>
      </c>
      <c r="G777" s="65">
        <f t="shared" si="24"/>
        <v>2040000</v>
      </c>
      <c r="H777" s="63" t="s">
        <v>18674</v>
      </c>
    </row>
    <row r="778" spans="1:8" s="63" customFormat="1" ht="29.25" customHeight="1" x14ac:dyDescent="0.25">
      <c r="A778" s="63">
        <v>100166905</v>
      </c>
      <c r="B778" s="63" t="s">
        <v>10990</v>
      </c>
      <c r="C778" s="64" t="str">
        <f t="shared" si="25"/>
        <v>https://mall.industry.siemens.com/mall/es/co/Catalog/Product/8WD4220-0FA</v>
      </c>
      <c r="D778" s="55" t="s">
        <v>13958</v>
      </c>
      <c r="E778" t="s">
        <v>16756</v>
      </c>
      <c r="F778" s="62">
        <v>521</v>
      </c>
      <c r="G778" s="65">
        <f t="shared" si="24"/>
        <v>2084000</v>
      </c>
      <c r="H778" s="63" t="s">
        <v>18674</v>
      </c>
    </row>
    <row r="779" spans="1:8" s="63" customFormat="1" ht="29.25" customHeight="1" x14ac:dyDescent="0.25">
      <c r="A779" s="63">
        <v>100018911</v>
      </c>
      <c r="B779" s="63" t="s">
        <v>10996</v>
      </c>
      <c r="C779" s="64" t="str">
        <f t="shared" si="25"/>
        <v>https://mall.industry.siemens.com/mall/es/co/Catalog/Product/8WD4220-5BB</v>
      </c>
      <c r="D779" s="55" t="s">
        <v>13964</v>
      </c>
      <c r="E779" t="s">
        <v>16762</v>
      </c>
      <c r="F779" s="62">
        <v>521</v>
      </c>
      <c r="G779" s="65">
        <f t="shared" si="24"/>
        <v>2084000</v>
      </c>
      <c r="H779" s="63" t="s">
        <v>18674</v>
      </c>
    </row>
    <row r="780" spans="1:8" s="63" customFormat="1" ht="29.25" customHeight="1" x14ac:dyDescent="0.25">
      <c r="A780" s="63">
        <v>100070046</v>
      </c>
      <c r="B780" s="63" t="s">
        <v>10997</v>
      </c>
      <c r="C780" s="64" t="str">
        <f t="shared" si="25"/>
        <v>https://mall.industry.siemens.com/mall/es/co/Catalog/Product/8WD4220-5BC</v>
      </c>
      <c r="D780" s="55" t="s">
        <v>13965</v>
      </c>
      <c r="E780" t="s">
        <v>16763</v>
      </c>
      <c r="F780" s="62">
        <v>521</v>
      </c>
      <c r="G780" s="65">
        <f t="shared" si="24"/>
        <v>2084000</v>
      </c>
      <c r="H780" s="63" t="s">
        <v>18674</v>
      </c>
    </row>
    <row r="781" spans="1:8" s="63" customFormat="1" ht="29.25" customHeight="1" x14ac:dyDescent="0.25">
      <c r="A781" s="63">
        <v>100070375</v>
      </c>
      <c r="B781" s="63" t="s">
        <v>10998</v>
      </c>
      <c r="C781" s="64" t="str">
        <f t="shared" si="25"/>
        <v>https://mall.industry.siemens.com/mall/es/co/Catalog/Product/8WD4220-5BD</v>
      </c>
      <c r="D781" s="55" t="s">
        <v>13966</v>
      </c>
      <c r="E781" t="s">
        <v>16764</v>
      </c>
      <c r="F781" s="62">
        <v>521</v>
      </c>
      <c r="G781" s="65">
        <f t="shared" si="24"/>
        <v>2084000</v>
      </c>
      <c r="H781" s="63" t="s">
        <v>18674</v>
      </c>
    </row>
    <row r="782" spans="1:8" s="63" customFormat="1" ht="29.25" customHeight="1" x14ac:dyDescent="0.25">
      <c r="A782" s="63">
        <v>100016131</v>
      </c>
      <c r="B782" s="63" t="s">
        <v>10994</v>
      </c>
      <c r="C782" s="64" t="str">
        <f t="shared" si="25"/>
        <v>https://mall.industry.siemens.com/mall/es/co/Catalog/Product/8WD4208-0AA</v>
      </c>
      <c r="D782" s="55" t="s">
        <v>13962</v>
      </c>
      <c r="E782" t="s">
        <v>16760</v>
      </c>
      <c r="F782" s="62">
        <v>521</v>
      </c>
      <c r="G782" s="65">
        <f t="shared" si="24"/>
        <v>2084000</v>
      </c>
      <c r="H782" s="63" t="s">
        <v>18674</v>
      </c>
    </row>
    <row r="783" spans="1:8" s="63" customFormat="1" ht="29.25" customHeight="1" x14ac:dyDescent="0.25">
      <c r="A783" s="63">
        <v>100184351</v>
      </c>
      <c r="B783" s="63" t="s">
        <v>10995</v>
      </c>
      <c r="C783" s="64" t="str">
        <f t="shared" si="25"/>
        <v xml:space="preserve">https://mall.industry.siemens.com/mall/es/co/Catalog/Product/8WD4208-0DE </v>
      </c>
      <c r="D783" s="55" t="s">
        <v>13963</v>
      </c>
      <c r="E783" t="s">
        <v>16761</v>
      </c>
      <c r="F783" s="62">
        <v>521</v>
      </c>
      <c r="G783" s="65">
        <f t="shared" si="24"/>
        <v>2084000</v>
      </c>
      <c r="H783" s="63" t="s">
        <v>18674</v>
      </c>
    </row>
    <row r="784" spans="1:8" s="63" customFormat="1" ht="29.25" customHeight="1" x14ac:dyDescent="0.25">
      <c r="A784" s="63">
        <v>100045558</v>
      </c>
      <c r="B784" s="63" t="s">
        <v>10999</v>
      </c>
      <c r="C784" s="64" t="str">
        <f t="shared" si="25"/>
        <v xml:space="preserve">https://mall.industry.siemens.com/mall/es/co/Catalog/Product/8WD4240-0FA </v>
      </c>
      <c r="D784" s="55" t="s">
        <v>13967</v>
      </c>
      <c r="E784" t="s">
        <v>16765</v>
      </c>
      <c r="F784" s="62">
        <v>521</v>
      </c>
      <c r="G784" s="65">
        <f t="shared" si="24"/>
        <v>2084000</v>
      </c>
      <c r="H784" s="63" t="s">
        <v>18674</v>
      </c>
    </row>
    <row r="785" spans="1:8" s="63" customFormat="1" ht="29.25" customHeight="1" x14ac:dyDescent="0.25">
      <c r="A785" s="63">
        <v>100045417</v>
      </c>
      <c r="B785" s="63" t="s">
        <v>11000</v>
      </c>
      <c r="C785" s="64" t="str">
        <f t="shared" si="25"/>
        <v xml:space="preserve">https://mall.industry.siemens.com/mall/es/co/Catalog/Product/8WD4240-5BB </v>
      </c>
      <c r="D785" s="55" t="s">
        <v>13968</v>
      </c>
      <c r="E785" t="s">
        <v>16766</v>
      </c>
      <c r="F785" s="62">
        <v>521</v>
      </c>
      <c r="G785" s="65">
        <f t="shared" si="24"/>
        <v>2084000</v>
      </c>
      <c r="H785" s="63" t="s">
        <v>18674</v>
      </c>
    </row>
    <row r="786" spans="1:8" s="63" customFormat="1" ht="29.25" customHeight="1" x14ac:dyDescent="0.25">
      <c r="A786" s="63">
        <v>100176455</v>
      </c>
      <c r="B786" s="63" t="s">
        <v>11001</v>
      </c>
      <c r="C786" s="64" t="str">
        <f t="shared" si="25"/>
        <v xml:space="preserve">https://mall.industry.siemens.com/mall/es/co/Catalog/Product/8WD4240-5BC </v>
      </c>
      <c r="D786" s="55" t="s">
        <v>13969</v>
      </c>
      <c r="E786" t="s">
        <v>16767</v>
      </c>
      <c r="F786" s="62">
        <v>521</v>
      </c>
      <c r="G786" s="65">
        <f t="shared" si="24"/>
        <v>2084000</v>
      </c>
      <c r="H786" s="63" t="s">
        <v>18674</v>
      </c>
    </row>
    <row r="787" spans="1:8" s="63" customFormat="1" ht="29.25" customHeight="1" x14ac:dyDescent="0.25">
      <c r="A787" s="63">
        <v>100045418</v>
      </c>
      <c r="B787" s="63" t="s">
        <v>11002</v>
      </c>
      <c r="C787" s="64" t="str">
        <f t="shared" si="25"/>
        <v xml:space="preserve">https://mall.industry.siemens.com/mall/es/co/Catalog/Product/8WD4240-5BD </v>
      </c>
      <c r="D787" s="55" t="s">
        <v>13970</v>
      </c>
      <c r="E787" t="s">
        <v>16768</v>
      </c>
      <c r="F787" s="62">
        <v>521</v>
      </c>
      <c r="G787" s="65">
        <f t="shared" si="24"/>
        <v>2084000</v>
      </c>
      <c r="H787" s="63" t="s">
        <v>18674</v>
      </c>
    </row>
    <row r="788" spans="1:8" s="63" customFormat="1" ht="29.25" customHeight="1" x14ac:dyDescent="0.25">
      <c r="A788" s="63">
        <v>100016131</v>
      </c>
      <c r="B788" s="63" t="s">
        <v>10994</v>
      </c>
      <c r="C788" s="64" t="str">
        <f t="shared" si="25"/>
        <v>https://mall.industry.siemens.com/mall/es/co/Catalog/Product/8WD4208-0AA</v>
      </c>
      <c r="D788" s="55" t="s">
        <v>13962</v>
      </c>
      <c r="E788" t="s">
        <v>16760</v>
      </c>
      <c r="F788" s="62">
        <v>521</v>
      </c>
      <c r="G788" s="65">
        <f t="shared" si="24"/>
        <v>2084000</v>
      </c>
      <c r="H788" s="63" t="s">
        <v>18674</v>
      </c>
    </row>
    <row r="789" spans="1:8" s="63" customFormat="1" ht="29.25" customHeight="1" x14ac:dyDescent="0.25">
      <c r="A789" s="63">
        <v>100184351</v>
      </c>
      <c r="B789" s="63" t="s">
        <v>10995</v>
      </c>
      <c r="C789" s="64" t="str">
        <f t="shared" si="25"/>
        <v xml:space="preserve">https://mall.industry.siemens.com/mall/es/co/Catalog/Product/8WD4208-0DE </v>
      </c>
      <c r="D789" s="55" t="s">
        <v>13963</v>
      </c>
      <c r="E789" t="s">
        <v>16761</v>
      </c>
      <c r="F789" s="62">
        <v>521</v>
      </c>
      <c r="G789" s="65">
        <f t="shared" si="24"/>
        <v>2084000</v>
      </c>
      <c r="H789" s="63" t="s">
        <v>18674</v>
      </c>
    </row>
    <row r="790" spans="1:8" s="63" customFormat="1" ht="29.25" customHeight="1" x14ac:dyDescent="0.25">
      <c r="A790" s="63">
        <v>100223714</v>
      </c>
      <c r="B790" s="63" t="s">
        <v>11003</v>
      </c>
      <c r="C790" s="64" t="str">
        <f t="shared" si="25"/>
        <v xml:space="preserve">https://mall.industry.siemens.com/mall/es/co/Catalog/Product/8WD4250-0FA </v>
      </c>
      <c r="D790" s="55" t="s">
        <v>13971</v>
      </c>
      <c r="E790" t="s">
        <v>16769</v>
      </c>
      <c r="F790" s="62">
        <v>521</v>
      </c>
      <c r="G790" s="65">
        <f t="shared" si="24"/>
        <v>2084000</v>
      </c>
      <c r="H790" s="63" t="s">
        <v>18674</v>
      </c>
    </row>
    <row r="791" spans="1:8" s="63" customFormat="1" ht="29.25" customHeight="1" x14ac:dyDescent="0.25">
      <c r="A791" s="63">
        <v>100223715</v>
      </c>
      <c r="B791" s="63" t="s">
        <v>11004</v>
      </c>
      <c r="C791" s="64" t="str">
        <f t="shared" si="25"/>
        <v>https://mall.industry.siemens.com/mall/es/co/Catalog/Product/8WD4250-5BB</v>
      </c>
      <c r="D791" s="55" t="s">
        <v>13972</v>
      </c>
      <c r="E791" t="s">
        <v>16770</v>
      </c>
      <c r="F791" s="62">
        <v>521</v>
      </c>
      <c r="G791" s="65">
        <f t="shared" si="24"/>
        <v>2084000</v>
      </c>
      <c r="H791" s="63" t="s">
        <v>18674</v>
      </c>
    </row>
    <row r="792" spans="1:8" s="63" customFormat="1" ht="29.25" customHeight="1" x14ac:dyDescent="0.25">
      <c r="A792" s="63">
        <v>100273991</v>
      </c>
      <c r="B792" s="63" t="s">
        <v>11005</v>
      </c>
      <c r="C792" s="64" t="str">
        <f t="shared" si="25"/>
        <v>https://mall.industry.siemens.com/mall/es/co/Catalog/Product/8WD4250-5BC</v>
      </c>
      <c r="D792" s="55" t="s">
        <v>13973</v>
      </c>
      <c r="E792" t="s">
        <v>16771</v>
      </c>
      <c r="F792" s="62">
        <v>521</v>
      </c>
      <c r="G792" s="65">
        <f t="shared" si="24"/>
        <v>2084000</v>
      </c>
      <c r="H792" s="63" t="s">
        <v>18674</v>
      </c>
    </row>
    <row r="793" spans="1:8" s="63" customFormat="1" ht="29.25" customHeight="1" x14ac:dyDescent="0.25">
      <c r="A793" s="63">
        <v>100273992</v>
      </c>
      <c r="B793" s="63" t="s">
        <v>11006</v>
      </c>
      <c r="C793" s="64" t="str">
        <f t="shared" si="25"/>
        <v>https://mall.industry.siemens.com/mall/es/co/Catalog/Product/8WD4250-5BD</v>
      </c>
      <c r="D793" s="55" t="s">
        <v>13974</v>
      </c>
      <c r="E793" t="s">
        <v>16772</v>
      </c>
      <c r="F793" s="62">
        <v>521</v>
      </c>
      <c r="G793" s="65">
        <f t="shared" si="24"/>
        <v>2084000</v>
      </c>
      <c r="H793" s="63" t="s">
        <v>18674</v>
      </c>
    </row>
    <row r="794" spans="1:8" s="63" customFormat="1" ht="29.25" customHeight="1" x14ac:dyDescent="0.25">
      <c r="A794" s="63">
        <v>100016131</v>
      </c>
      <c r="B794" s="63" t="s">
        <v>10994</v>
      </c>
      <c r="C794" s="64" t="str">
        <f t="shared" si="25"/>
        <v>https://mall.industry.siemens.com/mall/es/co/Catalog/Product/8WD4208-0AA</v>
      </c>
      <c r="D794" s="55" t="s">
        <v>13962</v>
      </c>
      <c r="E794" t="s">
        <v>16760</v>
      </c>
      <c r="F794" s="62">
        <v>521</v>
      </c>
      <c r="G794" s="65">
        <f t="shared" si="24"/>
        <v>2084000</v>
      </c>
      <c r="H794" s="63" t="s">
        <v>18674</v>
      </c>
    </row>
    <row r="795" spans="1:8" s="63" customFormat="1" ht="29.25" customHeight="1" x14ac:dyDescent="0.25">
      <c r="A795" s="63">
        <v>100184351</v>
      </c>
      <c r="B795" s="63" t="s">
        <v>10995</v>
      </c>
      <c r="C795" s="64" t="str">
        <f t="shared" si="25"/>
        <v xml:space="preserve">https://mall.industry.siemens.com/mall/es/co/Catalog/Product/8WD4208-0DE </v>
      </c>
      <c r="D795" s="55" t="s">
        <v>13963</v>
      </c>
      <c r="E795" t="s">
        <v>16761</v>
      </c>
      <c r="F795" s="62">
        <v>521</v>
      </c>
      <c r="G795" s="65">
        <f t="shared" si="24"/>
        <v>2084000</v>
      </c>
      <c r="H795" s="63" t="s">
        <v>18674</v>
      </c>
    </row>
    <row r="796" spans="1:8" s="63" customFormat="1" ht="29.25" customHeight="1" x14ac:dyDescent="0.25">
      <c r="A796" s="63">
        <v>100016135</v>
      </c>
      <c r="B796" s="63" t="s">
        <v>10991</v>
      </c>
      <c r="C796" s="64" t="str">
        <f t="shared" si="25"/>
        <v xml:space="preserve">https://mall.industry.siemens.com/mall/es/co/Catalog/Product/8WD4220-5AB </v>
      </c>
      <c r="D796" s="55" t="s">
        <v>13959</v>
      </c>
      <c r="E796" t="s">
        <v>16757</v>
      </c>
      <c r="F796" s="62">
        <v>419</v>
      </c>
      <c r="G796" s="65">
        <f t="shared" si="24"/>
        <v>1676000</v>
      </c>
      <c r="H796" s="63" t="s">
        <v>18674</v>
      </c>
    </row>
    <row r="797" spans="1:8" s="63" customFormat="1" ht="29.25" customHeight="1" x14ac:dyDescent="0.25">
      <c r="A797" s="63">
        <v>100016136</v>
      </c>
      <c r="B797" s="63" t="s">
        <v>10992</v>
      </c>
      <c r="C797" s="64" t="str">
        <f t="shared" si="25"/>
        <v xml:space="preserve">https://mall.industry.siemens.com/mall/es/co/Catalog/Product/8WD4220-5AC </v>
      </c>
      <c r="D797" s="55" t="s">
        <v>13960</v>
      </c>
      <c r="E797" t="s">
        <v>16758</v>
      </c>
      <c r="F797" s="62">
        <v>419</v>
      </c>
      <c r="G797" s="65">
        <f t="shared" si="24"/>
        <v>1676000</v>
      </c>
      <c r="H797" s="63" t="s">
        <v>18674</v>
      </c>
    </row>
    <row r="798" spans="1:8" s="63" customFormat="1" ht="29.25" customHeight="1" x14ac:dyDescent="0.25">
      <c r="A798" s="63">
        <v>100016137</v>
      </c>
      <c r="B798" s="63" t="s">
        <v>11007</v>
      </c>
      <c r="C798" s="64" t="str">
        <f t="shared" si="25"/>
        <v xml:space="preserve">https://mall.industry.siemens.com/mall/es/co/Catalog/Product/8WD4220-5AD </v>
      </c>
      <c r="D798" s="55" t="s">
        <v>13975</v>
      </c>
      <c r="E798" t="s">
        <v>16759</v>
      </c>
      <c r="F798" s="62">
        <v>419</v>
      </c>
      <c r="G798" s="65">
        <f t="shared" si="24"/>
        <v>1676000</v>
      </c>
      <c r="H798" s="63" t="s">
        <v>18674</v>
      </c>
    </row>
    <row r="799" spans="1:8" s="63" customFormat="1" ht="29.25" customHeight="1" x14ac:dyDescent="0.25">
      <c r="A799" s="63">
        <v>100016131</v>
      </c>
      <c r="B799" s="63" t="s">
        <v>11008</v>
      </c>
      <c r="C799" s="64" t="str">
        <f t="shared" si="25"/>
        <v xml:space="preserve">https://mall.industry.siemens.com/mall/es/co/Catalog/Product/8WD4208-0AA </v>
      </c>
      <c r="D799" s="55" t="s">
        <v>13976</v>
      </c>
      <c r="E799" t="s">
        <v>16760</v>
      </c>
      <c r="F799" s="62">
        <v>419</v>
      </c>
      <c r="G799" s="65">
        <f t="shared" si="24"/>
        <v>1676000</v>
      </c>
      <c r="H799" s="63" t="s">
        <v>18674</v>
      </c>
    </row>
    <row r="800" spans="1:8" s="63" customFormat="1" ht="29.25" customHeight="1" x14ac:dyDescent="0.25">
      <c r="A800" s="63">
        <v>100184351</v>
      </c>
      <c r="B800" s="63" t="s">
        <v>10995</v>
      </c>
      <c r="C800" s="64" t="str">
        <f t="shared" si="25"/>
        <v xml:space="preserve">https://mall.industry.siemens.com/mall/es/co/Catalog/Product/8WD4208-0DE </v>
      </c>
      <c r="D800" s="55" t="s">
        <v>13963</v>
      </c>
      <c r="E800" t="s">
        <v>16761</v>
      </c>
      <c r="F800" s="62">
        <v>419</v>
      </c>
      <c r="G800" s="65">
        <f t="shared" si="24"/>
        <v>1676000</v>
      </c>
      <c r="H800" s="63" t="s">
        <v>18674</v>
      </c>
    </row>
    <row r="801" spans="1:8" s="63" customFormat="1" ht="29.25" customHeight="1" x14ac:dyDescent="0.25">
      <c r="A801" s="63">
        <v>100018911</v>
      </c>
      <c r="B801" s="63" t="s">
        <v>11009</v>
      </c>
      <c r="C801" s="64" t="str">
        <f t="shared" si="25"/>
        <v xml:space="preserve">https://mall.industry.siemens.com/mall/es/co/Catalog/Product/8WD4220-5BB </v>
      </c>
      <c r="D801" s="55" t="s">
        <v>13977</v>
      </c>
      <c r="E801" t="s">
        <v>16762</v>
      </c>
      <c r="F801" s="62">
        <v>429</v>
      </c>
      <c r="G801" s="65">
        <f t="shared" si="24"/>
        <v>1716000</v>
      </c>
      <c r="H801" s="63" t="s">
        <v>18674</v>
      </c>
    </row>
    <row r="802" spans="1:8" s="63" customFormat="1" ht="29.25" customHeight="1" x14ac:dyDescent="0.25">
      <c r="A802" s="63">
        <v>100070046</v>
      </c>
      <c r="B802" s="63" t="s">
        <v>11010</v>
      </c>
      <c r="C802" s="64" t="str">
        <f t="shared" si="25"/>
        <v xml:space="preserve">https://mall.industry.siemens.com/mall/es/co/Catalog/Product/8WD4220-5BC </v>
      </c>
      <c r="D802" s="55" t="s">
        <v>13978</v>
      </c>
      <c r="E802" t="s">
        <v>16763</v>
      </c>
      <c r="F802" s="62">
        <v>429</v>
      </c>
      <c r="G802" s="65">
        <f t="shared" si="24"/>
        <v>1716000</v>
      </c>
      <c r="H802" s="63" t="s">
        <v>18674</v>
      </c>
    </row>
    <row r="803" spans="1:8" s="63" customFormat="1" ht="29.25" customHeight="1" x14ac:dyDescent="0.25">
      <c r="A803" s="63">
        <v>100070375</v>
      </c>
      <c r="B803" s="63" t="s">
        <v>11011</v>
      </c>
      <c r="C803" s="64" t="str">
        <f t="shared" si="25"/>
        <v xml:space="preserve">https://mall.industry.siemens.com/mall/es/co/Catalog/Product/8WD4220-5BD </v>
      </c>
      <c r="D803" s="55" t="s">
        <v>13979</v>
      </c>
      <c r="E803" t="s">
        <v>16764</v>
      </c>
      <c r="F803" s="62">
        <v>429</v>
      </c>
      <c r="G803" s="65">
        <f t="shared" si="24"/>
        <v>1716000</v>
      </c>
      <c r="H803" s="63" t="s">
        <v>18674</v>
      </c>
    </row>
    <row r="804" spans="1:8" s="63" customFormat="1" ht="29.25" customHeight="1" x14ac:dyDescent="0.25">
      <c r="A804" s="63">
        <v>100016131</v>
      </c>
      <c r="B804" s="63" t="s">
        <v>11008</v>
      </c>
      <c r="C804" s="64" t="str">
        <f t="shared" si="25"/>
        <v xml:space="preserve">https://mall.industry.siemens.com/mall/es/co/Catalog/Product/8WD4208-0AA </v>
      </c>
      <c r="D804" s="55" t="s">
        <v>13976</v>
      </c>
      <c r="E804" t="s">
        <v>16760</v>
      </c>
      <c r="F804" s="62">
        <v>429</v>
      </c>
      <c r="G804" s="65">
        <f t="shared" si="24"/>
        <v>1716000</v>
      </c>
      <c r="H804" s="63" t="s">
        <v>18674</v>
      </c>
    </row>
    <row r="805" spans="1:8" s="63" customFormat="1" ht="29.25" customHeight="1" x14ac:dyDescent="0.25">
      <c r="A805" s="63">
        <v>100184351</v>
      </c>
      <c r="B805" s="63" t="s">
        <v>10995</v>
      </c>
      <c r="C805" s="64" t="str">
        <f t="shared" si="25"/>
        <v xml:space="preserve">https://mall.industry.siemens.com/mall/es/co/Catalog/Product/8WD4208-0DE </v>
      </c>
      <c r="D805" s="55" t="s">
        <v>13963</v>
      </c>
      <c r="E805" t="s">
        <v>16761</v>
      </c>
      <c r="F805" s="62">
        <v>429</v>
      </c>
      <c r="G805" s="65">
        <f t="shared" si="24"/>
        <v>1716000</v>
      </c>
      <c r="H805" s="63" t="s">
        <v>18674</v>
      </c>
    </row>
    <row r="806" spans="1:8" s="63" customFormat="1" ht="29.25" customHeight="1" x14ac:dyDescent="0.25">
      <c r="A806" s="63">
        <v>100045417</v>
      </c>
      <c r="B806" s="63" t="s">
        <v>11000</v>
      </c>
      <c r="C806" s="64" t="str">
        <f t="shared" si="25"/>
        <v xml:space="preserve">https://mall.industry.siemens.com/mall/es/co/Catalog/Product/8WD4240-5BB </v>
      </c>
      <c r="D806" s="55" t="s">
        <v>13968</v>
      </c>
      <c r="E806" t="s">
        <v>16766</v>
      </c>
      <c r="F806" s="62">
        <v>429</v>
      </c>
      <c r="G806" s="65">
        <f t="shared" si="24"/>
        <v>1716000</v>
      </c>
      <c r="H806" s="63" t="s">
        <v>18674</v>
      </c>
    </row>
    <row r="807" spans="1:8" s="63" customFormat="1" ht="29.25" customHeight="1" x14ac:dyDescent="0.25">
      <c r="A807" s="63">
        <v>100176455</v>
      </c>
      <c r="B807" s="63" t="s">
        <v>11001</v>
      </c>
      <c r="C807" s="64" t="str">
        <f t="shared" si="25"/>
        <v xml:space="preserve">https://mall.industry.siemens.com/mall/es/co/Catalog/Product/8WD4240-5BC </v>
      </c>
      <c r="D807" s="55" t="s">
        <v>13969</v>
      </c>
      <c r="E807" t="s">
        <v>16767</v>
      </c>
      <c r="F807" s="62">
        <v>429</v>
      </c>
      <c r="G807" s="65">
        <f t="shared" si="24"/>
        <v>1716000</v>
      </c>
      <c r="H807" s="63" t="s">
        <v>18674</v>
      </c>
    </row>
    <row r="808" spans="1:8" s="63" customFormat="1" ht="29.25" customHeight="1" x14ac:dyDescent="0.25">
      <c r="A808" s="63">
        <v>100045418</v>
      </c>
      <c r="B808" s="63" t="s">
        <v>11002</v>
      </c>
      <c r="C808" s="64" t="str">
        <f t="shared" si="25"/>
        <v xml:space="preserve">https://mall.industry.siemens.com/mall/es/co/Catalog/Product/8WD4240-5BD </v>
      </c>
      <c r="D808" s="55" t="s">
        <v>13970</v>
      </c>
      <c r="E808" t="s">
        <v>16768</v>
      </c>
      <c r="F808" s="62">
        <v>429</v>
      </c>
      <c r="G808" s="65">
        <f t="shared" si="24"/>
        <v>1716000</v>
      </c>
      <c r="H808" s="63" t="s">
        <v>18674</v>
      </c>
    </row>
    <row r="809" spans="1:8" s="63" customFormat="1" ht="29.25" customHeight="1" x14ac:dyDescent="0.25">
      <c r="A809" s="63">
        <v>100016131</v>
      </c>
      <c r="B809" s="63" t="s">
        <v>11008</v>
      </c>
      <c r="C809" s="64" t="str">
        <f t="shared" si="25"/>
        <v xml:space="preserve">https://mall.industry.siemens.com/mall/es/co/Catalog/Product/8WD4208-0AA </v>
      </c>
      <c r="D809" s="55" t="s">
        <v>13976</v>
      </c>
      <c r="E809" t="s">
        <v>16760</v>
      </c>
      <c r="F809" s="62">
        <v>429</v>
      </c>
      <c r="G809" s="65">
        <f t="shared" si="24"/>
        <v>1716000</v>
      </c>
      <c r="H809" s="63" t="s">
        <v>18674</v>
      </c>
    </row>
    <row r="810" spans="1:8" s="63" customFormat="1" ht="29.25" customHeight="1" x14ac:dyDescent="0.25">
      <c r="A810" s="63">
        <v>100184351</v>
      </c>
      <c r="B810" s="63" t="s">
        <v>10995</v>
      </c>
      <c r="C810" s="64" t="str">
        <f t="shared" si="25"/>
        <v xml:space="preserve">https://mall.industry.siemens.com/mall/es/co/Catalog/Product/8WD4208-0DE </v>
      </c>
      <c r="D810" s="55" t="s">
        <v>13963</v>
      </c>
      <c r="E810" t="s">
        <v>16761</v>
      </c>
      <c r="F810" s="62">
        <v>429</v>
      </c>
      <c r="G810" s="65">
        <f t="shared" si="24"/>
        <v>1716000</v>
      </c>
      <c r="H810" s="63" t="s">
        <v>18674</v>
      </c>
    </row>
    <row r="811" spans="1:8" s="63" customFormat="1" ht="29.25" customHeight="1" x14ac:dyDescent="0.25">
      <c r="A811" s="63">
        <v>100223715</v>
      </c>
      <c r="B811" s="63" t="s">
        <v>11012</v>
      </c>
      <c r="C811" s="64" t="str">
        <f t="shared" si="25"/>
        <v xml:space="preserve">https://mall.industry.siemens.com/mall/es/co/Catalog/Product/8WD4250-5BB </v>
      </c>
      <c r="D811" s="55" t="s">
        <v>13980</v>
      </c>
      <c r="E811" t="s">
        <v>16770</v>
      </c>
      <c r="F811" s="62">
        <v>429</v>
      </c>
      <c r="G811" s="65">
        <f t="shared" ref="G811:G874" si="26">F811*$Q$1</f>
        <v>1716000</v>
      </c>
      <c r="H811" s="63" t="s">
        <v>18674</v>
      </c>
    </row>
    <row r="812" spans="1:8" s="63" customFormat="1" ht="29.25" customHeight="1" x14ac:dyDescent="0.25">
      <c r="A812" s="63">
        <v>100273991</v>
      </c>
      <c r="B812" s="63" t="s">
        <v>11013</v>
      </c>
      <c r="C812" s="64" t="str">
        <f t="shared" si="25"/>
        <v xml:space="preserve">https://mall.industry.siemens.com/mall/es/co/Catalog/Product/8WD4250-5BC </v>
      </c>
      <c r="D812" s="55" t="s">
        <v>13981</v>
      </c>
      <c r="E812" t="s">
        <v>16771</v>
      </c>
      <c r="F812" s="62">
        <v>429</v>
      </c>
      <c r="G812" s="65">
        <f t="shared" si="26"/>
        <v>1716000</v>
      </c>
      <c r="H812" s="63" t="s">
        <v>18674</v>
      </c>
    </row>
    <row r="813" spans="1:8" s="63" customFormat="1" ht="29.25" customHeight="1" x14ac:dyDescent="0.25">
      <c r="A813" s="63">
        <v>100273992</v>
      </c>
      <c r="B813" s="63" t="s">
        <v>11014</v>
      </c>
      <c r="C813" s="64" t="str">
        <f t="shared" si="25"/>
        <v xml:space="preserve">https://mall.industry.siemens.com/mall/es/co/Catalog/Product/8WD4250-5BD </v>
      </c>
      <c r="D813" s="55" t="s">
        <v>13982</v>
      </c>
      <c r="E813" t="s">
        <v>16772</v>
      </c>
      <c r="F813" s="62">
        <v>429</v>
      </c>
      <c r="G813" s="65">
        <f t="shared" si="26"/>
        <v>1716000</v>
      </c>
      <c r="H813" s="63" t="s">
        <v>18674</v>
      </c>
    </row>
    <row r="814" spans="1:8" s="63" customFormat="1" ht="29.25" customHeight="1" x14ac:dyDescent="0.25">
      <c r="A814" s="63">
        <v>100016131</v>
      </c>
      <c r="B814" s="63" t="s">
        <v>11008</v>
      </c>
      <c r="C814" s="64" t="str">
        <f t="shared" si="25"/>
        <v xml:space="preserve">https://mall.industry.siemens.com/mall/es/co/Catalog/Product/8WD4208-0AA </v>
      </c>
      <c r="D814" s="55" t="s">
        <v>13976</v>
      </c>
      <c r="E814" t="s">
        <v>16760</v>
      </c>
      <c r="F814" s="62">
        <v>429</v>
      </c>
      <c r="G814" s="65">
        <f t="shared" si="26"/>
        <v>1716000</v>
      </c>
      <c r="H814" s="63" t="s">
        <v>18674</v>
      </c>
    </row>
    <row r="815" spans="1:8" s="63" customFormat="1" ht="29.25" customHeight="1" x14ac:dyDescent="0.25">
      <c r="A815" s="63">
        <v>100184351</v>
      </c>
      <c r="B815" s="63" t="s">
        <v>10995</v>
      </c>
      <c r="C815" s="64" t="str">
        <f t="shared" si="25"/>
        <v xml:space="preserve">https://mall.industry.siemens.com/mall/es/co/Catalog/Product/8WD4208-0DE </v>
      </c>
      <c r="D815" s="55" t="s">
        <v>13963</v>
      </c>
      <c r="E815" t="s">
        <v>16761</v>
      </c>
      <c r="F815" s="62">
        <v>429</v>
      </c>
      <c r="G815" s="65">
        <f t="shared" si="26"/>
        <v>1716000</v>
      </c>
      <c r="H815" s="63" t="s">
        <v>18674</v>
      </c>
    </row>
    <row r="816" spans="1:8" s="63" customFormat="1" ht="29.25" customHeight="1" x14ac:dyDescent="0.25">
      <c r="A816" s="63">
        <v>100166905</v>
      </c>
      <c r="B816" s="63" t="s">
        <v>10990</v>
      </c>
      <c r="C816" s="64" t="str">
        <f t="shared" si="25"/>
        <v>https://mall.industry.siemens.com/mall/es/co/Catalog/Product/8WD4220-0FA</v>
      </c>
      <c r="D816" s="55" t="s">
        <v>13958</v>
      </c>
      <c r="E816" t="s">
        <v>16756</v>
      </c>
      <c r="F816" s="62">
        <v>398</v>
      </c>
      <c r="G816" s="65">
        <f t="shared" si="26"/>
        <v>1592000</v>
      </c>
      <c r="H816" s="63" t="s">
        <v>18674</v>
      </c>
    </row>
    <row r="817" spans="1:8" s="63" customFormat="1" ht="29.25" customHeight="1" x14ac:dyDescent="0.25">
      <c r="A817" s="63">
        <v>100016135</v>
      </c>
      <c r="B817" s="63" t="s">
        <v>11015</v>
      </c>
      <c r="C817" s="64" t="str">
        <f t="shared" si="25"/>
        <v>https://mall.industry.siemens.com/mall/es/co/Catalog/Product/8WD4220-5AB</v>
      </c>
      <c r="D817" s="55" t="s">
        <v>13983</v>
      </c>
      <c r="E817" t="s">
        <v>16757</v>
      </c>
      <c r="F817" s="62">
        <v>398</v>
      </c>
      <c r="G817" s="65">
        <f t="shared" si="26"/>
        <v>1592000</v>
      </c>
      <c r="H817" s="63" t="s">
        <v>18674</v>
      </c>
    </row>
    <row r="818" spans="1:8" s="63" customFormat="1" ht="29.25" customHeight="1" x14ac:dyDescent="0.25">
      <c r="A818" s="63">
        <v>100016136</v>
      </c>
      <c r="B818" s="63" t="s">
        <v>11016</v>
      </c>
      <c r="C818" s="64" t="str">
        <f t="shared" si="25"/>
        <v>https://mall.industry.siemens.com/mall/es/co/Catalog/Product/8WD4220-5AC</v>
      </c>
      <c r="D818" s="55" t="s">
        <v>13984</v>
      </c>
      <c r="E818" t="s">
        <v>16758</v>
      </c>
      <c r="F818" s="62">
        <v>398</v>
      </c>
      <c r="G818" s="65">
        <f t="shared" si="26"/>
        <v>1592000</v>
      </c>
      <c r="H818" s="63" t="s">
        <v>18674</v>
      </c>
    </row>
    <row r="819" spans="1:8" s="63" customFormat="1" ht="29.25" customHeight="1" x14ac:dyDescent="0.25">
      <c r="A819" s="63">
        <v>100016131</v>
      </c>
      <c r="B819" s="63" t="s">
        <v>10994</v>
      </c>
      <c r="C819" s="64" t="str">
        <f t="shared" si="25"/>
        <v>https://mall.industry.siemens.com/mall/es/co/Catalog/Product/8WD4208-0AA</v>
      </c>
      <c r="D819" s="55" t="s">
        <v>13962</v>
      </c>
      <c r="E819" t="s">
        <v>16760</v>
      </c>
      <c r="F819" s="62">
        <v>398</v>
      </c>
      <c r="G819" s="65">
        <f t="shared" si="26"/>
        <v>1592000</v>
      </c>
      <c r="H819" s="63" t="s">
        <v>18674</v>
      </c>
    </row>
    <row r="820" spans="1:8" s="63" customFormat="1" ht="29.25" customHeight="1" x14ac:dyDescent="0.25">
      <c r="A820" s="63">
        <v>100184351</v>
      </c>
      <c r="B820" s="63" t="s">
        <v>10995</v>
      </c>
      <c r="C820" s="64" t="str">
        <f t="shared" si="25"/>
        <v xml:space="preserve">https://mall.industry.siemens.com/mall/es/co/Catalog/Product/8WD4208-0DE </v>
      </c>
      <c r="D820" s="55" t="s">
        <v>13963</v>
      </c>
      <c r="E820" t="s">
        <v>16761</v>
      </c>
      <c r="F820" s="62">
        <v>398</v>
      </c>
      <c r="G820" s="65">
        <f t="shared" si="26"/>
        <v>1592000</v>
      </c>
      <c r="H820" s="63" t="s">
        <v>18674</v>
      </c>
    </row>
    <row r="821" spans="1:8" s="63" customFormat="1" ht="29.25" customHeight="1" x14ac:dyDescent="0.25">
      <c r="A821" s="63">
        <v>100166905</v>
      </c>
      <c r="B821" s="63" t="s">
        <v>10990</v>
      </c>
      <c r="C821" s="64" t="str">
        <f t="shared" si="25"/>
        <v>https://mall.industry.siemens.com/mall/es/co/Catalog/Product/8WD4220-0FA</v>
      </c>
      <c r="D821" s="55" t="s">
        <v>13958</v>
      </c>
      <c r="E821" t="s">
        <v>16756</v>
      </c>
      <c r="F821" s="62">
        <v>408</v>
      </c>
      <c r="G821" s="65">
        <f t="shared" si="26"/>
        <v>1632000</v>
      </c>
      <c r="H821" s="63" t="s">
        <v>18674</v>
      </c>
    </row>
    <row r="822" spans="1:8" s="63" customFormat="1" ht="29.25" customHeight="1" x14ac:dyDescent="0.25">
      <c r="A822" s="63">
        <v>100018911</v>
      </c>
      <c r="B822" s="63" t="s">
        <v>10996</v>
      </c>
      <c r="C822" s="64" t="str">
        <f t="shared" si="25"/>
        <v>https://mall.industry.siemens.com/mall/es/co/Catalog/Product/8WD4220-5BB</v>
      </c>
      <c r="D822" s="55" t="s">
        <v>13964</v>
      </c>
      <c r="E822" t="s">
        <v>16762</v>
      </c>
      <c r="F822" s="62">
        <v>408</v>
      </c>
      <c r="G822" s="65">
        <f t="shared" si="26"/>
        <v>1632000</v>
      </c>
      <c r="H822" s="63" t="s">
        <v>18674</v>
      </c>
    </row>
    <row r="823" spans="1:8" s="63" customFormat="1" ht="29.25" customHeight="1" x14ac:dyDescent="0.25">
      <c r="A823" s="63">
        <v>100070046</v>
      </c>
      <c r="B823" s="63" t="s">
        <v>10997</v>
      </c>
      <c r="C823" s="64" t="str">
        <f t="shared" si="25"/>
        <v>https://mall.industry.siemens.com/mall/es/co/Catalog/Product/8WD4220-5BC</v>
      </c>
      <c r="D823" s="55" t="s">
        <v>13965</v>
      </c>
      <c r="E823" t="s">
        <v>16763</v>
      </c>
      <c r="F823" s="62">
        <v>408</v>
      </c>
      <c r="G823" s="65">
        <f t="shared" si="26"/>
        <v>1632000</v>
      </c>
      <c r="H823" s="63" t="s">
        <v>18674</v>
      </c>
    </row>
    <row r="824" spans="1:8" s="63" customFormat="1" ht="29.25" customHeight="1" x14ac:dyDescent="0.25">
      <c r="A824" s="63">
        <v>100016131</v>
      </c>
      <c r="B824" s="63" t="s">
        <v>10994</v>
      </c>
      <c r="C824" s="64" t="str">
        <f t="shared" si="25"/>
        <v>https://mall.industry.siemens.com/mall/es/co/Catalog/Product/8WD4208-0AA</v>
      </c>
      <c r="D824" s="55" t="s">
        <v>13962</v>
      </c>
      <c r="E824" t="s">
        <v>16760</v>
      </c>
      <c r="F824" s="62">
        <v>408</v>
      </c>
      <c r="G824" s="65">
        <f t="shared" si="26"/>
        <v>1632000</v>
      </c>
      <c r="H824" s="63" t="s">
        <v>18674</v>
      </c>
    </row>
    <row r="825" spans="1:8" s="63" customFormat="1" ht="29.25" customHeight="1" x14ac:dyDescent="0.25">
      <c r="A825" s="63">
        <v>100184351</v>
      </c>
      <c r="B825" s="63" t="s">
        <v>10995</v>
      </c>
      <c r="C825" s="64" t="str">
        <f t="shared" si="25"/>
        <v xml:space="preserve">https://mall.industry.siemens.com/mall/es/co/Catalog/Product/8WD4208-0DE </v>
      </c>
      <c r="D825" s="55" t="s">
        <v>13963</v>
      </c>
      <c r="E825" t="s">
        <v>16761</v>
      </c>
      <c r="F825" s="62">
        <v>408</v>
      </c>
      <c r="G825" s="65">
        <f t="shared" si="26"/>
        <v>1632000</v>
      </c>
      <c r="H825" s="63" t="s">
        <v>18674</v>
      </c>
    </row>
    <row r="826" spans="1:8" s="63" customFormat="1" ht="29.25" customHeight="1" x14ac:dyDescent="0.25">
      <c r="A826" s="63">
        <v>100045558</v>
      </c>
      <c r="B826" s="63" t="s">
        <v>10999</v>
      </c>
      <c r="C826" s="64" t="str">
        <f t="shared" si="25"/>
        <v xml:space="preserve">https://mall.industry.siemens.com/mall/es/co/Catalog/Product/8WD4240-0FA </v>
      </c>
      <c r="D826" s="55" t="s">
        <v>13967</v>
      </c>
      <c r="E826" t="s">
        <v>16765</v>
      </c>
      <c r="F826" s="62">
        <v>408</v>
      </c>
      <c r="G826" s="65">
        <f t="shared" si="26"/>
        <v>1632000</v>
      </c>
      <c r="H826" s="63" t="s">
        <v>18674</v>
      </c>
    </row>
    <row r="827" spans="1:8" s="63" customFormat="1" ht="29.25" customHeight="1" x14ac:dyDescent="0.25">
      <c r="A827" s="63">
        <v>100045417</v>
      </c>
      <c r="B827" s="63" t="s">
        <v>11000</v>
      </c>
      <c r="C827" s="64" t="str">
        <f t="shared" si="25"/>
        <v xml:space="preserve">https://mall.industry.siemens.com/mall/es/co/Catalog/Product/8WD4240-5BB </v>
      </c>
      <c r="D827" s="55" t="s">
        <v>13968</v>
      </c>
      <c r="E827" t="s">
        <v>16766</v>
      </c>
      <c r="F827" s="62">
        <v>408</v>
      </c>
      <c r="G827" s="65">
        <f t="shared" si="26"/>
        <v>1632000</v>
      </c>
      <c r="H827" s="63" t="s">
        <v>18674</v>
      </c>
    </row>
    <row r="828" spans="1:8" s="63" customFormat="1" ht="29.25" customHeight="1" x14ac:dyDescent="0.25">
      <c r="A828" s="63">
        <v>100176455</v>
      </c>
      <c r="B828" s="63" t="s">
        <v>11001</v>
      </c>
      <c r="C828" s="64" t="str">
        <f t="shared" si="25"/>
        <v xml:space="preserve">https://mall.industry.siemens.com/mall/es/co/Catalog/Product/8WD4240-5BC </v>
      </c>
      <c r="D828" s="55" t="s">
        <v>13969</v>
      </c>
      <c r="E828" t="s">
        <v>16767</v>
      </c>
      <c r="F828" s="62">
        <v>408</v>
      </c>
      <c r="G828" s="65">
        <f t="shared" si="26"/>
        <v>1632000</v>
      </c>
      <c r="H828" s="63" t="s">
        <v>18674</v>
      </c>
    </row>
    <row r="829" spans="1:8" s="63" customFormat="1" ht="29.25" customHeight="1" x14ac:dyDescent="0.25">
      <c r="A829" s="63">
        <v>100016131</v>
      </c>
      <c r="B829" s="63" t="s">
        <v>10994</v>
      </c>
      <c r="C829" s="64" t="str">
        <f t="shared" si="25"/>
        <v>https://mall.industry.siemens.com/mall/es/co/Catalog/Product/8WD4208-0AA</v>
      </c>
      <c r="D829" s="55" t="s">
        <v>13962</v>
      </c>
      <c r="E829" t="s">
        <v>16760</v>
      </c>
      <c r="F829" s="62">
        <v>408</v>
      </c>
      <c r="G829" s="65">
        <f t="shared" si="26"/>
        <v>1632000</v>
      </c>
      <c r="H829" s="63" t="s">
        <v>18674</v>
      </c>
    </row>
    <row r="830" spans="1:8" s="63" customFormat="1" ht="29.25" customHeight="1" x14ac:dyDescent="0.25">
      <c r="A830" s="63">
        <v>100184351</v>
      </c>
      <c r="B830" s="63" t="s">
        <v>10995</v>
      </c>
      <c r="C830" s="64" t="str">
        <f t="shared" si="25"/>
        <v xml:space="preserve">https://mall.industry.siemens.com/mall/es/co/Catalog/Product/8WD4208-0DE </v>
      </c>
      <c r="D830" s="55" t="s">
        <v>13963</v>
      </c>
      <c r="E830" t="s">
        <v>16761</v>
      </c>
      <c r="F830" s="62">
        <v>408</v>
      </c>
      <c r="G830" s="65">
        <f t="shared" si="26"/>
        <v>1632000</v>
      </c>
      <c r="H830" s="63" t="s">
        <v>18674</v>
      </c>
    </row>
    <row r="831" spans="1:8" s="63" customFormat="1" ht="29.25" customHeight="1" x14ac:dyDescent="0.25">
      <c r="A831" s="63">
        <v>100223714</v>
      </c>
      <c r="B831" s="63" t="s">
        <v>11003</v>
      </c>
      <c r="C831" s="64" t="str">
        <f t="shared" si="25"/>
        <v xml:space="preserve">https://mall.industry.siemens.com/mall/es/co/Catalog/Product/8WD4250-0FA </v>
      </c>
      <c r="D831" s="55" t="s">
        <v>13971</v>
      </c>
      <c r="E831" t="s">
        <v>16769</v>
      </c>
      <c r="F831" s="62">
        <v>408</v>
      </c>
      <c r="G831" s="65">
        <f t="shared" si="26"/>
        <v>1632000</v>
      </c>
      <c r="H831" s="63" t="s">
        <v>18674</v>
      </c>
    </row>
    <row r="832" spans="1:8" s="63" customFormat="1" ht="29.25" customHeight="1" x14ac:dyDescent="0.25">
      <c r="A832" s="63">
        <v>100223715</v>
      </c>
      <c r="B832" s="63" t="s">
        <v>11004</v>
      </c>
      <c r="C832" s="64" t="str">
        <f t="shared" si="25"/>
        <v>https://mall.industry.siemens.com/mall/es/co/Catalog/Product/8WD4250-5BB</v>
      </c>
      <c r="D832" s="55" t="s">
        <v>13972</v>
      </c>
      <c r="E832" t="s">
        <v>16770</v>
      </c>
      <c r="F832" s="62">
        <v>408</v>
      </c>
      <c r="G832" s="65">
        <f t="shared" si="26"/>
        <v>1632000</v>
      </c>
      <c r="H832" s="63" t="s">
        <v>18674</v>
      </c>
    </row>
    <row r="833" spans="1:8" s="63" customFormat="1" ht="29.25" customHeight="1" x14ac:dyDescent="0.25">
      <c r="A833" s="63">
        <v>100273991</v>
      </c>
      <c r="B833" s="63" t="s">
        <v>11005</v>
      </c>
      <c r="C833" s="64" t="str">
        <f t="shared" si="25"/>
        <v>https://mall.industry.siemens.com/mall/es/co/Catalog/Product/8WD4250-5BC</v>
      </c>
      <c r="D833" s="55" t="s">
        <v>13973</v>
      </c>
      <c r="E833" t="s">
        <v>16771</v>
      </c>
      <c r="F833" s="62">
        <v>408</v>
      </c>
      <c r="G833" s="65">
        <f t="shared" si="26"/>
        <v>1632000</v>
      </c>
      <c r="H833" s="63" t="s">
        <v>18674</v>
      </c>
    </row>
    <row r="834" spans="1:8" s="63" customFormat="1" ht="29.25" customHeight="1" x14ac:dyDescent="0.25">
      <c r="A834" s="63">
        <v>100016131</v>
      </c>
      <c r="B834" s="63" t="s">
        <v>10994</v>
      </c>
      <c r="C834" s="64" t="str">
        <f t="shared" si="25"/>
        <v>https://mall.industry.siemens.com/mall/es/co/Catalog/Product/8WD4208-0AA</v>
      </c>
      <c r="D834" s="55" t="s">
        <v>13962</v>
      </c>
      <c r="E834" t="s">
        <v>16760</v>
      </c>
      <c r="F834" s="62">
        <v>408</v>
      </c>
      <c r="G834" s="65">
        <f t="shared" si="26"/>
        <v>1632000</v>
      </c>
      <c r="H834" s="63" t="s">
        <v>18674</v>
      </c>
    </row>
    <row r="835" spans="1:8" s="63" customFormat="1" ht="29.25" customHeight="1" x14ac:dyDescent="0.25">
      <c r="A835" s="63">
        <v>100184351</v>
      </c>
      <c r="B835" s="63" t="s">
        <v>10995</v>
      </c>
      <c r="C835" s="64" t="str">
        <f t="shared" si="25"/>
        <v xml:space="preserve">https://mall.industry.siemens.com/mall/es/co/Catalog/Product/8WD4208-0DE </v>
      </c>
      <c r="D835" s="55" t="s">
        <v>13963</v>
      </c>
      <c r="E835" t="s">
        <v>16761</v>
      </c>
      <c r="F835" s="62">
        <v>408</v>
      </c>
      <c r="G835" s="65">
        <f t="shared" si="26"/>
        <v>1632000</v>
      </c>
      <c r="H835" s="63" t="s">
        <v>18674</v>
      </c>
    </row>
    <row r="836" spans="1:8" s="63" customFormat="1" ht="29.25" customHeight="1" x14ac:dyDescent="0.25">
      <c r="A836" s="63">
        <v>100016135</v>
      </c>
      <c r="B836" s="63" t="s">
        <v>11017</v>
      </c>
      <c r="C836" s="64" t="str">
        <f t="shared" si="25"/>
        <v>https://mall.industry.siemens.com/mall/es/co/Catalog/Product/ 8WD4220-5AB</v>
      </c>
      <c r="D836" s="55" t="s">
        <v>13985</v>
      </c>
      <c r="E836" t="s">
        <v>16757</v>
      </c>
      <c r="F836" s="62">
        <v>113</v>
      </c>
      <c r="G836" s="65">
        <f t="shared" si="26"/>
        <v>452000</v>
      </c>
      <c r="H836" s="63" t="s">
        <v>18674</v>
      </c>
    </row>
    <row r="837" spans="1:8" s="63" customFormat="1" ht="29.25" customHeight="1" x14ac:dyDescent="0.25">
      <c r="A837" s="63">
        <v>100016136</v>
      </c>
      <c r="B837" s="63" t="s">
        <v>11018</v>
      </c>
      <c r="C837" s="64" t="str">
        <f t="shared" si="25"/>
        <v>https://mall.industry.siemens.com/mall/es/co/Catalog/Product/ 8WD4220-5A</v>
      </c>
      <c r="D837" s="55" t="s">
        <v>13986</v>
      </c>
      <c r="E837" t="s">
        <v>16757</v>
      </c>
      <c r="F837" s="62">
        <v>113</v>
      </c>
      <c r="G837" s="65">
        <f t="shared" si="26"/>
        <v>452000</v>
      </c>
      <c r="H837" s="63" t="s">
        <v>18674</v>
      </c>
    </row>
    <row r="838" spans="1:8" s="63" customFormat="1" ht="29.25" customHeight="1" x14ac:dyDescent="0.25">
      <c r="A838" s="63">
        <v>100016137</v>
      </c>
      <c r="B838" s="63" t="s">
        <v>11019</v>
      </c>
      <c r="C838" s="64" t="str">
        <f t="shared" ref="C838:C901" si="27">_xlfn.CONCAT("https://mall.industry.siemens.com/mall/es/co/Catalog/Product/",B838,)</f>
        <v>https://mall.industry.siemens.com/mall/es/co/Catalog/Product/ 8WD4220-5AD</v>
      </c>
      <c r="D838" s="55" t="s">
        <v>13987</v>
      </c>
      <c r="E838" t="s">
        <v>16759</v>
      </c>
      <c r="F838" s="62">
        <v>113</v>
      </c>
      <c r="G838" s="65">
        <f t="shared" si="26"/>
        <v>452000</v>
      </c>
      <c r="H838" s="63" t="s">
        <v>18674</v>
      </c>
    </row>
    <row r="839" spans="1:8" s="63" customFormat="1" ht="29.25" customHeight="1" x14ac:dyDescent="0.25">
      <c r="A839" s="63">
        <v>100018911</v>
      </c>
      <c r="B839" s="63" t="s">
        <v>10996</v>
      </c>
      <c r="C839" s="64" t="str">
        <f t="shared" si="27"/>
        <v>https://mall.industry.siemens.com/mall/es/co/Catalog/Product/8WD4220-5BB</v>
      </c>
      <c r="D839" s="55" t="s">
        <v>13964</v>
      </c>
      <c r="E839" t="s">
        <v>16762</v>
      </c>
      <c r="F839" s="62">
        <v>115</v>
      </c>
      <c r="G839" s="65">
        <f t="shared" si="26"/>
        <v>460000</v>
      </c>
      <c r="H839" s="63" t="s">
        <v>18674</v>
      </c>
    </row>
    <row r="840" spans="1:8" s="63" customFormat="1" ht="29.25" customHeight="1" x14ac:dyDescent="0.25">
      <c r="A840" s="63">
        <v>100070046</v>
      </c>
      <c r="B840" s="63" t="s">
        <v>10997</v>
      </c>
      <c r="C840" s="64" t="str">
        <f t="shared" si="27"/>
        <v>https://mall.industry.siemens.com/mall/es/co/Catalog/Product/8WD4220-5BC</v>
      </c>
      <c r="D840" s="55" t="s">
        <v>13965</v>
      </c>
      <c r="E840" t="s">
        <v>16763</v>
      </c>
      <c r="F840" s="62">
        <v>115</v>
      </c>
      <c r="G840" s="65">
        <f t="shared" si="26"/>
        <v>460000</v>
      </c>
      <c r="H840" s="63" t="s">
        <v>18674</v>
      </c>
    </row>
    <row r="841" spans="1:8" s="63" customFormat="1" ht="29.25" customHeight="1" x14ac:dyDescent="0.25">
      <c r="A841" s="63">
        <v>100070375</v>
      </c>
      <c r="B841" s="63" t="s">
        <v>10998</v>
      </c>
      <c r="C841" s="64" t="str">
        <f t="shared" si="27"/>
        <v>https://mall.industry.siemens.com/mall/es/co/Catalog/Product/8WD4220-5BD</v>
      </c>
      <c r="D841" s="55" t="s">
        <v>13966</v>
      </c>
      <c r="E841" t="s">
        <v>16764</v>
      </c>
      <c r="F841" s="62">
        <v>115</v>
      </c>
      <c r="G841" s="65">
        <f t="shared" si="26"/>
        <v>460000</v>
      </c>
      <c r="H841" s="63" t="s">
        <v>18674</v>
      </c>
    </row>
    <row r="842" spans="1:8" s="63" customFormat="1" ht="29.25" customHeight="1" x14ac:dyDescent="0.25">
      <c r="A842" s="63">
        <v>100273969</v>
      </c>
      <c r="B842" s="63" t="s">
        <v>11020</v>
      </c>
      <c r="C842" s="64" t="str">
        <f t="shared" si="27"/>
        <v>https://mall.industry.siemens.com/mall/es/co/Catalog/Product/8WD4220-5BE</v>
      </c>
      <c r="D842" s="55" t="s">
        <v>13988</v>
      </c>
      <c r="E842" t="s">
        <v>16773</v>
      </c>
      <c r="F842" s="62">
        <v>115</v>
      </c>
      <c r="G842" s="65">
        <f t="shared" si="26"/>
        <v>460000</v>
      </c>
      <c r="H842" s="63" t="s">
        <v>18674</v>
      </c>
    </row>
    <row r="843" spans="1:8" s="63" customFormat="1" ht="29.25" customHeight="1" x14ac:dyDescent="0.25">
      <c r="A843" s="63">
        <v>100070377</v>
      </c>
      <c r="B843" s="63" t="s">
        <v>11021</v>
      </c>
      <c r="C843" s="64" t="str">
        <f t="shared" si="27"/>
        <v>https://mall.industry.siemens.com/mall/es/co/Catalog/Product/8WD4220-5BF</v>
      </c>
      <c r="D843" s="55" t="s">
        <v>13989</v>
      </c>
      <c r="E843" t="s">
        <v>16774</v>
      </c>
      <c r="F843" s="62">
        <v>115</v>
      </c>
      <c r="G843" s="65">
        <f t="shared" si="26"/>
        <v>460000</v>
      </c>
      <c r="H843" s="63" t="s">
        <v>18674</v>
      </c>
    </row>
    <row r="844" spans="1:8" s="63" customFormat="1" ht="29.25" customHeight="1" x14ac:dyDescent="0.25">
      <c r="A844" s="63">
        <v>100045417</v>
      </c>
      <c r="B844" s="63" t="s">
        <v>11022</v>
      </c>
      <c r="C844" s="64" t="str">
        <f t="shared" si="27"/>
        <v>https://mall.industry.siemens.com/mall/es/co/Catalog/Product/ 8WD4240-5BB</v>
      </c>
      <c r="D844" s="55" t="s">
        <v>13990</v>
      </c>
      <c r="E844" t="s">
        <v>16766</v>
      </c>
      <c r="F844" s="62">
        <v>115</v>
      </c>
      <c r="G844" s="65">
        <f t="shared" si="26"/>
        <v>460000</v>
      </c>
      <c r="H844" s="63" t="s">
        <v>18674</v>
      </c>
    </row>
    <row r="845" spans="1:8" s="63" customFormat="1" ht="29.25" customHeight="1" x14ac:dyDescent="0.25">
      <c r="A845" s="63">
        <v>100176455</v>
      </c>
      <c r="B845" s="63" t="s">
        <v>11023</v>
      </c>
      <c r="C845" s="64" t="str">
        <f t="shared" si="27"/>
        <v>https://mall.industry.siemens.com/mall/es/co/Catalog/Product/ 8WD4240-5BC</v>
      </c>
      <c r="D845" s="55" t="s">
        <v>13991</v>
      </c>
      <c r="E845" t="s">
        <v>16767</v>
      </c>
      <c r="F845" s="62">
        <v>115</v>
      </c>
      <c r="G845" s="65">
        <f t="shared" si="26"/>
        <v>460000</v>
      </c>
      <c r="H845" s="63" t="s">
        <v>18674</v>
      </c>
    </row>
    <row r="846" spans="1:8" s="63" customFormat="1" ht="29.25" customHeight="1" x14ac:dyDescent="0.25">
      <c r="A846" s="63">
        <v>100045418</v>
      </c>
      <c r="B846" s="63" t="s">
        <v>11024</v>
      </c>
      <c r="C846" s="64" t="str">
        <f t="shared" si="27"/>
        <v>https://mall.industry.siemens.com/mall/es/co/Catalog/Product/ 8WD4240-5BD</v>
      </c>
      <c r="D846" s="55" t="s">
        <v>13992</v>
      </c>
      <c r="E846" t="s">
        <v>16768</v>
      </c>
      <c r="F846" s="62">
        <v>115</v>
      </c>
      <c r="G846" s="65">
        <f t="shared" si="26"/>
        <v>460000</v>
      </c>
      <c r="H846" s="63" t="s">
        <v>18674</v>
      </c>
    </row>
    <row r="847" spans="1:8" s="63" customFormat="1" ht="29.25" customHeight="1" x14ac:dyDescent="0.25">
      <c r="A847" s="63">
        <v>100273990</v>
      </c>
      <c r="B847" s="63" t="s">
        <v>11025</v>
      </c>
      <c r="C847" s="64" t="str">
        <f t="shared" si="27"/>
        <v>https://mall.industry.siemens.com/mall/es/co/Catalog/Product/ 8WD4240-5BE</v>
      </c>
      <c r="D847" s="55" t="s">
        <v>13993</v>
      </c>
      <c r="E847" t="s">
        <v>16775</v>
      </c>
      <c r="F847" s="62">
        <v>115</v>
      </c>
      <c r="G847" s="65">
        <f t="shared" si="26"/>
        <v>460000</v>
      </c>
      <c r="H847" s="63" t="s">
        <v>18674</v>
      </c>
    </row>
    <row r="848" spans="1:8" s="63" customFormat="1" ht="29.25" customHeight="1" x14ac:dyDescent="0.25">
      <c r="A848" s="63">
        <v>100045419</v>
      </c>
      <c r="B848" s="63" t="s">
        <v>11026</v>
      </c>
      <c r="C848" s="64" t="str">
        <f t="shared" si="27"/>
        <v>https://mall.industry.siemens.com/mall/es/co/Catalog/Product/ 8WD4240-5BF</v>
      </c>
      <c r="D848" s="55" t="s">
        <v>13994</v>
      </c>
      <c r="E848" t="s">
        <v>16776</v>
      </c>
      <c r="F848" s="62">
        <v>115</v>
      </c>
      <c r="G848" s="65">
        <f t="shared" si="26"/>
        <v>460000</v>
      </c>
      <c r="H848" s="63" t="s">
        <v>18674</v>
      </c>
    </row>
    <row r="849" spans="1:8" s="63" customFormat="1" ht="29.25" customHeight="1" x14ac:dyDescent="0.25">
      <c r="A849" s="63">
        <v>100223715</v>
      </c>
      <c r="B849" s="63" t="s">
        <v>11027</v>
      </c>
      <c r="C849" s="64" t="str">
        <f t="shared" si="27"/>
        <v>https://mall.industry.siemens.com/mall/es/co/Catalog/Product/ 8WD4250-5BB</v>
      </c>
      <c r="D849" s="55" t="s">
        <v>13995</v>
      </c>
      <c r="E849" t="s">
        <v>16770</v>
      </c>
      <c r="F849" s="62">
        <v>115</v>
      </c>
      <c r="G849" s="65">
        <f t="shared" si="26"/>
        <v>460000</v>
      </c>
      <c r="H849" s="63" t="s">
        <v>18674</v>
      </c>
    </row>
    <row r="850" spans="1:8" s="63" customFormat="1" ht="29.25" customHeight="1" x14ac:dyDescent="0.25">
      <c r="A850" s="63">
        <v>100273991</v>
      </c>
      <c r="B850" s="63" t="s">
        <v>11028</v>
      </c>
      <c r="C850" s="64" t="str">
        <f t="shared" si="27"/>
        <v>https://mall.industry.siemens.com/mall/es/co/Catalog/Product/ 8WD4250-5BC</v>
      </c>
      <c r="D850" s="55" t="s">
        <v>13996</v>
      </c>
      <c r="E850" t="s">
        <v>16771</v>
      </c>
      <c r="F850" s="62">
        <v>115</v>
      </c>
      <c r="G850" s="65">
        <f t="shared" si="26"/>
        <v>460000</v>
      </c>
      <c r="H850" s="63" t="s">
        <v>18674</v>
      </c>
    </row>
    <row r="851" spans="1:8" s="63" customFormat="1" ht="29.25" customHeight="1" x14ac:dyDescent="0.25">
      <c r="A851" s="63">
        <v>100273992</v>
      </c>
      <c r="B851" s="63" t="s">
        <v>11029</v>
      </c>
      <c r="C851" s="64" t="str">
        <f t="shared" si="27"/>
        <v>https://mall.industry.siemens.com/mall/es/co/Catalog/Product/ 8WD4250-5BD</v>
      </c>
      <c r="D851" s="55" t="s">
        <v>13997</v>
      </c>
      <c r="E851" t="s">
        <v>16772</v>
      </c>
      <c r="F851" s="62">
        <v>115</v>
      </c>
      <c r="G851" s="65">
        <f t="shared" si="26"/>
        <v>460000</v>
      </c>
      <c r="H851" s="63" t="s">
        <v>18674</v>
      </c>
    </row>
    <row r="852" spans="1:8" s="63" customFormat="1" ht="29.25" customHeight="1" x14ac:dyDescent="0.25">
      <c r="A852" s="63">
        <v>100273993</v>
      </c>
      <c r="B852" s="63" t="s">
        <v>11030</v>
      </c>
      <c r="C852" s="64" t="str">
        <f t="shared" si="27"/>
        <v>https://mall.industry.siemens.com/mall/es/co/Catalog/Product/ 8WD4250-5BE</v>
      </c>
      <c r="D852" s="55" t="s">
        <v>13998</v>
      </c>
      <c r="E852" t="s">
        <v>16777</v>
      </c>
      <c r="F852" s="62">
        <v>115</v>
      </c>
      <c r="G852" s="65">
        <f t="shared" si="26"/>
        <v>460000</v>
      </c>
      <c r="H852" s="63" t="s">
        <v>18674</v>
      </c>
    </row>
    <row r="853" spans="1:8" s="63" customFormat="1" ht="29.25" customHeight="1" x14ac:dyDescent="0.25">
      <c r="A853" s="63">
        <v>100273994</v>
      </c>
      <c r="B853" s="63" t="s">
        <v>11031</v>
      </c>
      <c r="C853" s="64" t="str">
        <f t="shared" si="27"/>
        <v>https://mall.industry.siemens.com/mall/es/co/Catalog/Product/ 8WD4250-5BF</v>
      </c>
      <c r="D853" s="55" t="s">
        <v>13999</v>
      </c>
      <c r="E853" t="s">
        <v>16778</v>
      </c>
      <c r="F853" s="62">
        <v>115</v>
      </c>
      <c r="G853" s="65">
        <f t="shared" si="26"/>
        <v>460000</v>
      </c>
      <c r="H853" s="63" t="s">
        <v>18674</v>
      </c>
    </row>
    <row r="854" spans="1:8" s="63" customFormat="1" ht="29.25" customHeight="1" x14ac:dyDescent="0.25">
      <c r="A854" s="63">
        <v>100166905</v>
      </c>
      <c r="B854" s="63" t="s">
        <v>11032</v>
      </c>
      <c r="C854" s="64" t="str">
        <f t="shared" si="27"/>
        <v>https://mall.industry.siemens.com/mall/es/co/Catalog/Product/8WD4220-0F</v>
      </c>
      <c r="D854" s="55" t="s">
        <v>14000</v>
      </c>
      <c r="E854" t="s">
        <v>16778</v>
      </c>
      <c r="F854" s="62">
        <v>91</v>
      </c>
      <c r="G854" s="65">
        <f t="shared" si="26"/>
        <v>364000</v>
      </c>
      <c r="H854" s="63" t="s">
        <v>18674</v>
      </c>
    </row>
    <row r="855" spans="1:8" s="63" customFormat="1" ht="29.25" customHeight="1" x14ac:dyDescent="0.25">
      <c r="A855" s="63">
        <v>100045558</v>
      </c>
      <c r="B855" s="63" t="s">
        <v>11033</v>
      </c>
      <c r="C855" s="64" t="str">
        <f t="shared" si="27"/>
        <v>https://mall.industry.siemens.com/mall/es/co/Catalog/Product/8WD4240-0F</v>
      </c>
      <c r="D855" s="55" t="s">
        <v>14001</v>
      </c>
      <c r="E855" t="s">
        <v>16778</v>
      </c>
      <c r="F855" s="62">
        <v>105</v>
      </c>
      <c r="G855" s="65">
        <f t="shared" si="26"/>
        <v>420000</v>
      </c>
      <c r="H855" s="63" t="s">
        <v>18674</v>
      </c>
    </row>
    <row r="856" spans="1:8" s="63" customFormat="1" ht="29.25" customHeight="1" x14ac:dyDescent="0.25">
      <c r="A856" s="63">
        <v>100223714</v>
      </c>
      <c r="B856" s="63" t="s">
        <v>11034</v>
      </c>
      <c r="C856" s="64" t="str">
        <f t="shared" si="27"/>
        <v>https://mall.industry.siemens.com/mall/es/co/Catalog/Product/8WD4250-0F</v>
      </c>
      <c r="D856" s="55" t="s">
        <v>14002</v>
      </c>
      <c r="E856" t="s">
        <v>16778</v>
      </c>
      <c r="F856" s="62">
        <v>105</v>
      </c>
      <c r="G856" s="65">
        <f t="shared" si="26"/>
        <v>420000</v>
      </c>
      <c r="H856" s="63" t="s">
        <v>18674</v>
      </c>
    </row>
    <row r="857" spans="1:8" s="63" customFormat="1" ht="29.25" customHeight="1" x14ac:dyDescent="0.25">
      <c r="A857" s="63">
        <v>100016131</v>
      </c>
      <c r="B857" s="63" t="s">
        <v>10994</v>
      </c>
      <c r="C857" s="64" t="str">
        <f t="shared" si="27"/>
        <v>https://mall.industry.siemens.com/mall/es/co/Catalog/Product/8WD4208-0AA</v>
      </c>
      <c r="D857" s="55" t="s">
        <v>13962</v>
      </c>
      <c r="E857" t="s">
        <v>16760</v>
      </c>
      <c r="F857" s="62">
        <v>46</v>
      </c>
      <c r="G857" s="65">
        <f t="shared" si="26"/>
        <v>184000</v>
      </c>
      <c r="H857" s="63" t="s">
        <v>18674</v>
      </c>
    </row>
    <row r="858" spans="1:8" s="63" customFormat="1" ht="29.25" customHeight="1" x14ac:dyDescent="0.25">
      <c r="A858" s="63">
        <v>100184351</v>
      </c>
      <c r="B858" s="63" t="s">
        <v>11035</v>
      </c>
      <c r="C858" s="64" t="str">
        <f t="shared" si="27"/>
        <v>https://mall.industry.siemens.com/mall/es/co/Catalog/Product/8WD4208-0DE</v>
      </c>
      <c r="D858" s="55" t="s">
        <v>14003</v>
      </c>
      <c r="E858" t="s">
        <v>16761</v>
      </c>
      <c r="F858" s="62">
        <v>41</v>
      </c>
      <c r="G858" s="65">
        <f t="shared" si="26"/>
        <v>164000</v>
      </c>
      <c r="H858" s="63" t="s">
        <v>18674</v>
      </c>
    </row>
    <row r="859" spans="1:8" s="63" customFormat="1" ht="29.25" customHeight="1" x14ac:dyDescent="0.25">
      <c r="A859" s="63">
        <v>100016133</v>
      </c>
      <c r="B859" s="63" t="s">
        <v>11036</v>
      </c>
      <c r="C859" s="64" t="str">
        <f t="shared" si="27"/>
        <v>https://mall.industry.siemens.com/mall/es/co/Catalog/Product/8WD4308-0DB</v>
      </c>
      <c r="D859" s="55" t="s">
        <v>14004</v>
      </c>
      <c r="E859" t="s">
        <v>16779</v>
      </c>
      <c r="F859" s="62">
        <v>28</v>
      </c>
      <c r="G859" s="65">
        <f t="shared" si="26"/>
        <v>112000</v>
      </c>
      <c r="H859" s="63" t="s">
        <v>18674</v>
      </c>
    </row>
    <row r="860" spans="1:8" s="63" customFormat="1" ht="29.25" customHeight="1" x14ac:dyDescent="0.25">
      <c r="A860" s="63">
        <v>100037748</v>
      </c>
      <c r="B860" s="63" t="s">
        <v>11037</v>
      </c>
      <c r="C860" s="64" t="str">
        <f t="shared" si="27"/>
        <v>https://mall.industry.siemens.com/mall/es/co/Catalog/Product/8WD4208-0EF</v>
      </c>
      <c r="D860" s="55" t="s">
        <v>14005</v>
      </c>
      <c r="E860" t="s">
        <v>16780</v>
      </c>
      <c r="F860" s="62">
        <v>32</v>
      </c>
      <c r="G860" s="65">
        <f t="shared" si="26"/>
        <v>128000</v>
      </c>
      <c r="H860" s="63" t="s">
        <v>18674</v>
      </c>
    </row>
    <row r="861" spans="1:8" s="63" customFormat="1" ht="29.25" customHeight="1" x14ac:dyDescent="0.25">
      <c r="A861" s="63">
        <v>100016134</v>
      </c>
      <c r="B861" s="63" t="s">
        <v>11038</v>
      </c>
      <c r="C861" s="64" t="str">
        <f t="shared" si="27"/>
        <v>https://mall.industry.siemens.com/mall/es/co/Catalog/Product/8WD4308-0DD</v>
      </c>
      <c r="D861" s="55" t="s">
        <v>14006</v>
      </c>
      <c r="E861" t="s">
        <v>16781</v>
      </c>
      <c r="F861" s="62">
        <v>43</v>
      </c>
      <c r="G861" s="65">
        <f t="shared" si="26"/>
        <v>172000</v>
      </c>
      <c r="H861" s="63" t="s">
        <v>18674</v>
      </c>
    </row>
    <row r="862" spans="1:8" s="63" customFormat="1" ht="29.25" customHeight="1" x14ac:dyDescent="0.25">
      <c r="A862" s="63">
        <v>100016122</v>
      </c>
      <c r="B862" s="63" t="s">
        <v>11039</v>
      </c>
      <c r="C862" s="64" t="str">
        <f t="shared" si="27"/>
        <v>https://mall.industry.siemens.com/mall/es/co/Catalog/Product/8WD4408-0CC</v>
      </c>
      <c r="D862" s="55" t="s">
        <v>14007</v>
      </c>
      <c r="E862" t="s">
        <v>16782</v>
      </c>
      <c r="F862" s="62">
        <v>24</v>
      </c>
      <c r="G862" s="65">
        <f t="shared" si="26"/>
        <v>96000</v>
      </c>
      <c r="H862" s="63" t="s">
        <v>18674</v>
      </c>
    </row>
    <row r="863" spans="1:8" s="63" customFormat="1" ht="29.25" customHeight="1" x14ac:dyDescent="0.25">
      <c r="A863" s="63">
        <v>100016130</v>
      </c>
      <c r="B863" s="63" t="s">
        <v>11040</v>
      </c>
      <c r="C863" s="64" t="str">
        <f t="shared" si="27"/>
        <v>https://mall.industry.siemens.com/mall/es/co/Catalog/Product/ 8WD4420-5AB</v>
      </c>
      <c r="D863" s="55" t="s">
        <v>14008</v>
      </c>
      <c r="E863" t="s">
        <v>16783</v>
      </c>
      <c r="F863" s="62">
        <v>91</v>
      </c>
      <c r="G863" s="65">
        <f t="shared" si="26"/>
        <v>364000</v>
      </c>
      <c r="H863" s="63" t="s">
        <v>18674</v>
      </c>
    </row>
    <row r="864" spans="1:8" s="63" customFormat="1" ht="29.25" customHeight="1" x14ac:dyDescent="0.25">
      <c r="A864" s="63">
        <v>100016106</v>
      </c>
      <c r="B864" s="63" t="s">
        <v>11041</v>
      </c>
      <c r="C864" s="64" t="str">
        <f t="shared" si="27"/>
        <v>https://mall.industry.siemens.com/mall/es/co/Catalog/Product/ 8WD4420-5A</v>
      </c>
      <c r="D864" s="55" t="s">
        <v>14009</v>
      </c>
      <c r="E864" t="s">
        <v>16783</v>
      </c>
      <c r="F864" s="62">
        <v>91</v>
      </c>
      <c r="G864" s="65">
        <f t="shared" si="26"/>
        <v>364000</v>
      </c>
      <c r="H864" s="63" t="s">
        <v>18674</v>
      </c>
    </row>
    <row r="865" spans="1:8" s="63" customFormat="1" ht="29.25" customHeight="1" x14ac:dyDescent="0.25">
      <c r="A865" s="63">
        <v>100016128</v>
      </c>
      <c r="B865" s="63" t="s">
        <v>11042</v>
      </c>
      <c r="C865" s="64" t="str">
        <f t="shared" si="27"/>
        <v>https://mall.industry.siemens.com/mall/es/co/Catalog/Product/ 8WD4420-5AD</v>
      </c>
      <c r="D865" s="55" t="s">
        <v>14010</v>
      </c>
      <c r="E865" t="s">
        <v>16784</v>
      </c>
      <c r="F865" s="62">
        <v>91</v>
      </c>
      <c r="G865" s="65">
        <f t="shared" si="26"/>
        <v>364000</v>
      </c>
      <c r="H865" s="63" t="s">
        <v>18674</v>
      </c>
    </row>
    <row r="866" spans="1:8" s="63" customFormat="1" ht="29.25" customHeight="1" x14ac:dyDescent="0.25">
      <c r="A866" s="63">
        <v>100037726</v>
      </c>
      <c r="B866" s="63" t="s">
        <v>11043</v>
      </c>
      <c r="C866" s="64" t="str">
        <f t="shared" si="27"/>
        <v>https://mall.industry.siemens.com/mall/es/co/Catalog/Product/ 8WD4420-5AE</v>
      </c>
      <c r="D866" s="55" t="s">
        <v>14011</v>
      </c>
      <c r="E866" t="s">
        <v>16785</v>
      </c>
      <c r="F866" s="62">
        <v>97</v>
      </c>
      <c r="G866" s="65">
        <f t="shared" si="26"/>
        <v>388000</v>
      </c>
      <c r="H866" s="63" t="s">
        <v>18674</v>
      </c>
    </row>
    <row r="867" spans="1:8" s="63" customFormat="1" ht="29.25" customHeight="1" x14ac:dyDescent="0.25">
      <c r="A867" s="63">
        <v>100016129</v>
      </c>
      <c r="B867" s="63" t="s">
        <v>11044</v>
      </c>
      <c r="C867" s="64" t="str">
        <f t="shared" si="27"/>
        <v>https://mall.industry.siemens.com/mall/es/co/Catalog/Product/ 8WD4420-5AF</v>
      </c>
      <c r="D867" s="55" t="s">
        <v>14012</v>
      </c>
      <c r="E867" t="s">
        <v>16786</v>
      </c>
      <c r="F867" s="62">
        <v>97</v>
      </c>
      <c r="G867" s="65">
        <f t="shared" si="26"/>
        <v>388000</v>
      </c>
      <c r="H867" s="63" t="s">
        <v>18674</v>
      </c>
    </row>
    <row r="868" spans="1:8" s="63" customFormat="1" ht="29.25" customHeight="1" x14ac:dyDescent="0.25">
      <c r="A868" s="63">
        <v>100045552</v>
      </c>
      <c r="B868" s="63" t="s">
        <v>11045</v>
      </c>
      <c r="C868" s="64" t="str">
        <f t="shared" si="27"/>
        <v>https://mall.industry.siemens.com/mall/es/co/Catalog/Product/ 8WD4440-5AB</v>
      </c>
      <c r="D868" s="55" t="s">
        <v>14013</v>
      </c>
      <c r="E868" t="s">
        <v>16787</v>
      </c>
      <c r="F868" s="62">
        <v>91</v>
      </c>
      <c r="G868" s="65">
        <f t="shared" si="26"/>
        <v>364000</v>
      </c>
      <c r="H868" s="63" t="s">
        <v>18674</v>
      </c>
    </row>
    <row r="869" spans="1:8" s="63" customFormat="1" ht="29.25" customHeight="1" x14ac:dyDescent="0.25">
      <c r="A869" s="63">
        <v>100045553</v>
      </c>
      <c r="B869" s="63" t="s">
        <v>11046</v>
      </c>
      <c r="C869" s="64" t="str">
        <f t="shared" si="27"/>
        <v>https://mall.industry.siemens.com/mall/es/co/Catalog/Product/ 8WD4440-5A</v>
      </c>
      <c r="D869" s="55" t="s">
        <v>14014</v>
      </c>
      <c r="E869" t="s">
        <v>16787</v>
      </c>
      <c r="F869" s="62">
        <v>91</v>
      </c>
      <c r="G869" s="65">
        <f t="shared" si="26"/>
        <v>364000</v>
      </c>
      <c r="H869" s="63" t="s">
        <v>18674</v>
      </c>
    </row>
    <row r="870" spans="1:8" s="63" customFormat="1" ht="29.25" customHeight="1" x14ac:dyDescent="0.25">
      <c r="A870" s="63">
        <v>100241587</v>
      </c>
      <c r="B870" s="63" t="s">
        <v>11047</v>
      </c>
      <c r="C870" s="64" t="str">
        <f t="shared" si="27"/>
        <v xml:space="preserve">https://mall.industry.siemens.com/mall/es/co/Catalog/Product/ 8WD4440-5AD </v>
      </c>
      <c r="D870" s="55" t="s">
        <v>14015</v>
      </c>
      <c r="E870" t="s">
        <v>16788</v>
      </c>
      <c r="F870" s="62">
        <v>91</v>
      </c>
      <c r="G870" s="65">
        <f t="shared" si="26"/>
        <v>364000</v>
      </c>
      <c r="H870" s="63" t="s">
        <v>18674</v>
      </c>
    </row>
    <row r="871" spans="1:8" s="63" customFormat="1" ht="29.25" customHeight="1" x14ac:dyDescent="0.25">
      <c r="A871" s="63">
        <v>100273566</v>
      </c>
      <c r="B871" s="63" t="s">
        <v>11048</v>
      </c>
      <c r="C871" s="64" t="str">
        <f t="shared" si="27"/>
        <v>https://mall.industry.siemens.com/mall/es/co/Catalog/Product/ 8WD4440-5AE</v>
      </c>
      <c r="D871" s="55" t="s">
        <v>14016</v>
      </c>
      <c r="E871" t="s">
        <v>16789</v>
      </c>
      <c r="F871" s="62">
        <v>91</v>
      </c>
      <c r="G871" s="65">
        <f t="shared" si="26"/>
        <v>364000</v>
      </c>
      <c r="H871" s="63" t="s">
        <v>18674</v>
      </c>
    </row>
    <row r="872" spans="1:8" s="63" customFormat="1" ht="29.25" customHeight="1" x14ac:dyDescent="0.25">
      <c r="A872" s="63">
        <v>100273567</v>
      </c>
      <c r="B872" s="63" t="s">
        <v>11049</v>
      </c>
      <c r="C872" s="64" t="str">
        <f t="shared" si="27"/>
        <v>https://mall.industry.siemens.com/mall/es/co/Catalog/Product/ 8WD4440-5AF</v>
      </c>
      <c r="D872" s="55" t="s">
        <v>14017</v>
      </c>
      <c r="E872" t="s">
        <v>16790</v>
      </c>
      <c r="F872" s="62">
        <v>91</v>
      </c>
      <c r="G872" s="65">
        <f t="shared" si="26"/>
        <v>364000</v>
      </c>
      <c r="H872" s="63" t="s">
        <v>18674</v>
      </c>
    </row>
    <row r="873" spans="1:8" s="63" customFormat="1" ht="29.25" customHeight="1" x14ac:dyDescent="0.25">
      <c r="A873" s="63">
        <v>100249306</v>
      </c>
      <c r="B873" s="63" t="s">
        <v>11050</v>
      </c>
      <c r="C873" s="64" t="str">
        <f t="shared" si="27"/>
        <v xml:space="preserve">https://mall.industry.siemens.com/mall/es/co/Catalog/Product/ 8WD4450-5AB </v>
      </c>
      <c r="D873" s="55" t="s">
        <v>14018</v>
      </c>
      <c r="E873" t="s">
        <v>16791</v>
      </c>
      <c r="F873" s="62">
        <v>91</v>
      </c>
      <c r="G873" s="65">
        <f t="shared" si="26"/>
        <v>364000</v>
      </c>
      <c r="H873" s="63" t="s">
        <v>18674</v>
      </c>
    </row>
    <row r="874" spans="1:8" s="63" customFormat="1" ht="29.25" customHeight="1" x14ac:dyDescent="0.25">
      <c r="A874" s="63">
        <v>100249307</v>
      </c>
      <c r="B874" s="63" t="s">
        <v>11051</v>
      </c>
      <c r="C874" s="64" t="str">
        <f t="shared" si="27"/>
        <v>https://mall.industry.siemens.com/mall/es/co/Catalog/Product/ 8WD4450-5A</v>
      </c>
      <c r="D874" s="55" t="s">
        <v>14019</v>
      </c>
      <c r="E874" t="s">
        <v>16791</v>
      </c>
      <c r="F874" s="62">
        <v>91</v>
      </c>
      <c r="G874" s="65">
        <f t="shared" si="26"/>
        <v>364000</v>
      </c>
      <c r="H874" s="63" t="s">
        <v>18674</v>
      </c>
    </row>
    <row r="875" spans="1:8" s="63" customFormat="1" ht="29.25" customHeight="1" x14ac:dyDescent="0.25">
      <c r="A875" s="63">
        <v>100249308</v>
      </c>
      <c r="B875" s="63" t="s">
        <v>11052</v>
      </c>
      <c r="C875" s="64" t="str">
        <f t="shared" si="27"/>
        <v xml:space="preserve">https://mall.industry.siemens.com/mall/es/co/Catalog/Product/ 8WD4450-5AD </v>
      </c>
      <c r="D875" s="55" t="s">
        <v>14020</v>
      </c>
      <c r="E875" t="s">
        <v>16792</v>
      </c>
      <c r="F875" s="62">
        <v>91</v>
      </c>
      <c r="G875" s="65">
        <f t="shared" ref="G875:G938" si="28">F875*$Q$1</f>
        <v>364000</v>
      </c>
      <c r="H875" s="63" t="s">
        <v>18674</v>
      </c>
    </row>
    <row r="876" spans="1:8" s="63" customFormat="1" ht="29.25" customHeight="1" x14ac:dyDescent="0.25">
      <c r="A876" s="63">
        <v>100273569</v>
      </c>
      <c r="B876" s="63" t="s">
        <v>11053</v>
      </c>
      <c r="C876" s="64" t="str">
        <f t="shared" si="27"/>
        <v xml:space="preserve">https://mall.industry.siemens.com/mall/es/co/Catalog/Product/ 8WD4450-5AE </v>
      </c>
      <c r="D876" s="55" t="s">
        <v>14021</v>
      </c>
      <c r="E876" t="s">
        <v>16793</v>
      </c>
      <c r="F876" s="62">
        <v>91</v>
      </c>
      <c r="G876" s="65">
        <f t="shared" si="28"/>
        <v>364000</v>
      </c>
      <c r="H876" s="63" t="s">
        <v>18674</v>
      </c>
    </row>
    <row r="877" spans="1:8" s="63" customFormat="1" ht="29.25" customHeight="1" x14ac:dyDescent="0.25">
      <c r="A877" s="63">
        <v>100273570</v>
      </c>
      <c r="B877" s="63" t="s">
        <v>11054</v>
      </c>
      <c r="C877" s="64" t="str">
        <f t="shared" si="27"/>
        <v xml:space="preserve">https://mall.industry.siemens.com/mall/es/co/Catalog/Product/ 8WD4450-5AF </v>
      </c>
      <c r="D877" s="55" t="s">
        <v>14022</v>
      </c>
      <c r="E877" t="s">
        <v>16794</v>
      </c>
      <c r="F877" s="62">
        <v>91</v>
      </c>
      <c r="G877" s="65">
        <f t="shared" si="28"/>
        <v>364000</v>
      </c>
      <c r="H877" s="63" t="s">
        <v>18674</v>
      </c>
    </row>
    <row r="878" spans="1:8" s="63" customFormat="1" ht="29.25" customHeight="1" x14ac:dyDescent="0.25">
      <c r="A878" s="63">
        <v>100037717</v>
      </c>
      <c r="B878" s="63" t="s">
        <v>11055</v>
      </c>
      <c r="C878" s="64" t="str">
        <f t="shared" si="27"/>
        <v xml:space="preserve">https://mall.industry.siemens.com/mall/es/co/Catalog/Product/ 8WD4420-0CB </v>
      </c>
      <c r="D878" s="55" t="s">
        <v>14023</v>
      </c>
      <c r="E878" t="s">
        <v>16795</v>
      </c>
      <c r="F878" s="62">
        <v>180</v>
      </c>
      <c r="G878" s="65">
        <f t="shared" si="28"/>
        <v>720000</v>
      </c>
      <c r="H878" s="63" t="s">
        <v>18674</v>
      </c>
    </row>
    <row r="879" spans="1:8" s="63" customFormat="1" ht="29.25" customHeight="1" x14ac:dyDescent="0.25">
      <c r="A879" s="63">
        <v>100037718</v>
      </c>
      <c r="B879" s="63" t="s">
        <v>11056</v>
      </c>
      <c r="C879" s="64" t="str">
        <f t="shared" si="27"/>
        <v xml:space="preserve">https://mall.industry.siemens.com/mall/es/co/Catalog/Product/ 8WD4420-0CC </v>
      </c>
      <c r="D879" s="55" t="s">
        <v>14024</v>
      </c>
      <c r="E879" t="s">
        <v>16796</v>
      </c>
      <c r="F879" s="62">
        <v>180</v>
      </c>
      <c r="G879" s="65">
        <f t="shared" si="28"/>
        <v>720000</v>
      </c>
      <c r="H879" s="63" t="s">
        <v>18674</v>
      </c>
    </row>
    <row r="880" spans="1:8" s="63" customFormat="1" ht="29.25" customHeight="1" x14ac:dyDescent="0.25">
      <c r="A880" s="63">
        <v>100016124</v>
      </c>
      <c r="B880" s="63" t="s">
        <v>11057</v>
      </c>
      <c r="C880" s="64" t="str">
        <f t="shared" si="27"/>
        <v xml:space="preserve">https://mall.industry.siemens.com/mall/es/co/Catalog/Product/ 8WD4420-0CD </v>
      </c>
      <c r="D880" s="55" t="s">
        <v>14025</v>
      </c>
      <c r="E880" t="s">
        <v>16797</v>
      </c>
      <c r="F880" s="62">
        <v>180</v>
      </c>
      <c r="G880" s="65">
        <f t="shared" si="28"/>
        <v>720000</v>
      </c>
      <c r="H880" s="63" t="s">
        <v>18674</v>
      </c>
    </row>
    <row r="881" spans="1:10" s="63" customFormat="1" ht="29.25" customHeight="1" x14ac:dyDescent="0.25">
      <c r="A881" s="63">
        <v>100106033</v>
      </c>
      <c r="B881" s="63" t="s">
        <v>11058</v>
      </c>
      <c r="C881" s="64" t="str">
        <f t="shared" si="27"/>
        <v xml:space="preserve">https://mall.industry.siemens.com/mall/es/co/Catalog/Product/ 8WD4420-0CE </v>
      </c>
      <c r="D881" s="55" t="s">
        <v>14026</v>
      </c>
      <c r="E881" t="s">
        <v>16798</v>
      </c>
      <c r="F881" s="62">
        <v>180</v>
      </c>
      <c r="G881" s="65">
        <f t="shared" si="28"/>
        <v>720000</v>
      </c>
      <c r="H881" s="63" t="s">
        <v>18674</v>
      </c>
    </row>
    <row r="882" spans="1:10" s="63" customFormat="1" ht="29.25" customHeight="1" x14ac:dyDescent="0.25">
      <c r="A882" s="63">
        <v>100037719</v>
      </c>
      <c r="B882" s="63" t="s">
        <v>11059</v>
      </c>
      <c r="C882" s="64" t="str">
        <f t="shared" si="27"/>
        <v xml:space="preserve">https://mall.industry.siemens.com/mall/es/co/Catalog/Product/ 8WD4420-0CF </v>
      </c>
      <c r="D882" s="55" t="s">
        <v>14027</v>
      </c>
      <c r="E882" t="s">
        <v>16799</v>
      </c>
      <c r="F882" s="62">
        <v>180</v>
      </c>
      <c r="G882" s="65">
        <f t="shared" si="28"/>
        <v>720000</v>
      </c>
      <c r="H882" s="63" t="s">
        <v>18674</v>
      </c>
    </row>
    <row r="883" spans="1:10" s="63" customFormat="1" ht="29.25" customHeight="1" x14ac:dyDescent="0.25">
      <c r="A883" s="63">
        <v>100273561</v>
      </c>
      <c r="B883" s="63" t="s">
        <v>11060</v>
      </c>
      <c r="C883" s="64" t="str">
        <f t="shared" si="27"/>
        <v xml:space="preserve">https://mall.industry.siemens.com/mall/es/co/Catalog/Product/ 8WD4440-0CB </v>
      </c>
      <c r="D883" s="55" t="s">
        <v>14028</v>
      </c>
      <c r="E883" t="s">
        <v>16800</v>
      </c>
      <c r="F883" s="62">
        <v>160</v>
      </c>
      <c r="G883" s="65">
        <f t="shared" si="28"/>
        <v>640000</v>
      </c>
      <c r="H883" s="63" t="s">
        <v>18674</v>
      </c>
    </row>
    <row r="884" spans="1:10" s="63" customFormat="1" ht="29.25" customHeight="1" x14ac:dyDescent="0.25">
      <c r="A884" s="63">
        <v>100273562</v>
      </c>
      <c r="B884" s="63" t="s">
        <v>11061</v>
      </c>
      <c r="C884" s="64" t="str">
        <f t="shared" si="27"/>
        <v xml:space="preserve">https://mall.industry.siemens.com/mall/es/co/Catalog/Product/ 8WD4440-0CC </v>
      </c>
      <c r="D884" s="55" t="s">
        <v>14029</v>
      </c>
      <c r="E884" t="s">
        <v>16801</v>
      </c>
      <c r="F884" s="62">
        <v>160</v>
      </c>
      <c r="G884" s="65">
        <f t="shared" si="28"/>
        <v>640000</v>
      </c>
      <c r="H884" s="63" t="s">
        <v>18674</v>
      </c>
    </row>
    <row r="885" spans="1:10" s="63" customFormat="1" ht="29.25" customHeight="1" x14ac:dyDescent="0.25">
      <c r="A885" s="63">
        <v>100273563</v>
      </c>
      <c r="B885" s="63" t="s">
        <v>11062</v>
      </c>
      <c r="C885" s="64" t="str">
        <f t="shared" si="27"/>
        <v xml:space="preserve">https://mall.industry.siemens.com/mall/es/co/Catalog/Product/ 8WD4440-0CD </v>
      </c>
      <c r="D885" s="55" t="s">
        <v>14030</v>
      </c>
      <c r="E885" t="s">
        <v>16802</v>
      </c>
      <c r="F885" s="62">
        <v>160</v>
      </c>
      <c r="G885" s="65">
        <f t="shared" si="28"/>
        <v>640000</v>
      </c>
      <c r="H885" s="63" t="s">
        <v>18674</v>
      </c>
    </row>
    <row r="886" spans="1:10" s="63" customFormat="1" ht="29.25" customHeight="1" x14ac:dyDescent="0.25">
      <c r="A886" s="63">
        <v>100273571</v>
      </c>
      <c r="B886" s="63" t="s">
        <v>11063</v>
      </c>
      <c r="C886" s="64" t="str">
        <f t="shared" si="27"/>
        <v xml:space="preserve">https://mall.industry.siemens.com/mall/es/co/Catalog/Product/ 8WD4440-0CE </v>
      </c>
      <c r="D886" s="55" t="s">
        <v>14031</v>
      </c>
      <c r="E886" t="s">
        <v>16803</v>
      </c>
      <c r="F886" s="62">
        <v>160</v>
      </c>
      <c r="G886" s="65">
        <f t="shared" si="28"/>
        <v>640000</v>
      </c>
      <c r="H886" s="63" t="s">
        <v>18674</v>
      </c>
    </row>
    <row r="887" spans="1:10" s="63" customFormat="1" ht="29.25" customHeight="1" x14ac:dyDescent="0.25">
      <c r="A887" s="63">
        <v>100273565</v>
      </c>
      <c r="B887" s="63" t="s">
        <v>11064</v>
      </c>
      <c r="C887" s="64" t="str">
        <f t="shared" si="27"/>
        <v xml:space="preserve">https://mall.industry.siemens.com/mall/es/co/Catalog/Product/ 8WD4440-0CF </v>
      </c>
      <c r="D887" s="55" t="s">
        <v>14032</v>
      </c>
      <c r="E887" t="s">
        <v>16804</v>
      </c>
      <c r="F887" s="62">
        <v>160</v>
      </c>
      <c r="G887" s="65">
        <f t="shared" si="28"/>
        <v>640000</v>
      </c>
      <c r="H887" s="63" t="s">
        <v>18674</v>
      </c>
    </row>
    <row r="888" spans="1:10" s="63" customFormat="1" ht="29.25" customHeight="1" x14ac:dyDescent="0.25">
      <c r="A888" s="63">
        <v>100037745</v>
      </c>
      <c r="B888" s="63" t="s">
        <v>11065</v>
      </c>
      <c r="C888" s="64" t="str">
        <f t="shared" si="27"/>
        <v xml:space="preserve">https://mall.industry.siemens.com/mall/es/co/Catalog/Product/ 8WD4450-0CB </v>
      </c>
      <c r="D888" s="55" t="s">
        <v>14033</v>
      </c>
      <c r="E888" t="s">
        <v>16805</v>
      </c>
      <c r="F888" s="62">
        <v>160</v>
      </c>
      <c r="G888" s="65">
        <f t="shared" si="28"/>
        <v>640000</v>
      </c>
      <c r="H888" s="63" t="s">
        <v>18674</v>
      </c>
    </row>
    <row r="889" spans="1:10" s="63" customFormat="1" ht="29.25" customHeight="1" x14ac:dyDescent="0.25">
      <c r="A889" s="63">
        <v>100139887</v>
      </c>
      <c r="B889" s="63" t="s">
        <v>11066</v>
      </c>
      <c r="C889" s="64" t="str">
        <f t="shared" si="27"/>
        <v xml:space="preserve">https://mall.industry.siemens.com/mall/es/co/Catalog/Product/ 8WD4450-0CC </v>
      </c>
      <c r="D889" s="55" t="s">
        <v>14034</v>
      </c>
      <c r="E889" t="s">
        <v>16806</v>
      </c>
      <c r="F889" s="62">
        <v>160</v>
      </c>
      <c r="G889" s="65">
        <f t="shared" si="28"/>
        <v>640000</v>
      </c>
      <c r="H889" s="63" t="s">
        <v>18674</v>
      </c>
      <c r="J889" s="66"/>
    </row>
    <row r="890" spans="1:10" s="63" customFormat="1" ht="29.25" customHeight="1" x14ac:dyDescent="0.25">
      <c r="A890" s="63">
        <v>100139888</v>
      </c>
      <c r="B890" s="63" t="s">
        <v>11067</v>
      </c>
      <c r="C890" s="64" t="str">
        <f t="shared" si="27"/>
        <v xml:space="preserve">https://mall.industry.siemens.com/mall/es/co/Catalog/Product/ 8WD4450-0CD </v>
      </c>
      <c r="D890" s="55" t="s">
        <v>14035</v>
      </c>
      <c r="E890" t="s">
        <v>16807</v>
      </c>
      <c r="F890" s="62">
        <v>160</v>
      </c>
      <c r="G890" s="65">
        <f t="shared" si="28"/>
        <v>640000</v>
      </c>
      <c r="H890" s="63" t="s">
        <v>18674</v>
      </c>
    </row>
    <row r="891" spans="1:10" s="63" customFormat="1" ht="29.25" customHeight="1" x14ac:dyDescent="0.25">
      <c r="A891" s="63">
        <v>100273568</v>
      </c>
      <c r="B891" s="63" t="s">
        <v>11068</v>
      </c>
      <c r="C891" s="64" t="str">
        <f t="shared" si="27"/>
        <v xml:space="preserve">https://mall.industry.siemens.com/mall/es/co/Catalog/Product/ 8WD4450-0CE </v>
      </c>
      <c r="D891" s="55" t="s">
        <v>14036</v>
      </c>
      <c r="E891" t="s">
        <v>16808</v>
      </c>
      <c r="F891" s="62">
        <v>160</v>
      </c>
      <c r="G891" s="65">
        <f t="shared" si="28"/>
        <v>640000</v>
      </c>
      <c r="H891" s="63" t="s">
        <v>18674</v>
      </c>
    </row>
    <row r="892" spans="1:10" s="63" customFormat="1" ht="29.25" customHeight="1" x14ac:dyDescent="0.25">
      <c r="A892" s="63">
        <v>100037746</v>
      </c>
      <c r="B892" s="63" t="s">
        <v>11069</v>
      </c>
      <c r="C892" s="64" t="str">
        <f t="shared" si="27"/>
        <v xml:space="preserve">https://mall.industry.siemens.com/mall/es/co/Catalog/Product/ 8WD4450-0CF </v>
      </c>
      <c r="D892" s="55" t="s">
        <v>14037</v>
      </c>
      <c r="E892" t="s">
        <v>16809</v>
      </c>
      <c r="F892" s="62">
        <v>160</v>
      </c>
      <c r="G892" s="65">
        <f t="shared" si="28"/>
        <v>640000</v>
      </c>
      <c r="H892" s="63" t="s">
        <v>18674</v>
      </c>
    </row>
    <row r="893" spans="1:10" s="63" customFormat="1" ht="29.25" customHeight="1" x14ac:dyDescent="0.25">
      <c r="A893" s="63">
        <v>100037720</v>
      </c>
      <c r="B893" s="63" t="s">
        <v>11070</v>
      </c>
      <c r="C893" s="64" t="str">
        <f t="shared" si="27"/>
        <v xml:space="preserve">https://mall.industry.siemens.com/mall/es/co/Catalog/Product/ 8WD4420-0FA </v>
      </c>
      <c r="D893" s="55" t="s">
        <v>14038</v>
      </c>
      <c r="E893" t="s">
        <v>16810</v>
      </c>
      <c r="F893" s="62">
        <v>90</v>
      </c>
      <c r="G893" s="65">
        <f t="shared" si="28"/>
        <v>360000</v>
      </c>
      <c r="H893" s="63" t="s">
        <v>18674</v>
      </c>
    </row>
    <row r="894" spans="1:10" s="63" customFormat="1" ht="29.25" customHeight="1" x14ac:dyDescent="0.25">
      <c r="A894" s="63">
        <v>100016125</v>
      </c>
      <c r="B894" s="63" t="s">
        <v>11071</v>
      </c>
      <c r="C894" s="64" t="str">
        <f t="shared" si="27"/>
        <v xml:space="preserve">https://mall.industry.siemens.com/mall/es/co/Catalog/Product/8WD4420-0EA </v>
      </c>
      <c r="D894" s="55" t="s">
        <v>14039</v>
      </c>
      <c r="E894" t="s">
        <v>16811</v>
      </c>
      <c r="F894" s="62">
        <v>92</v>
      </c>
      <c r="G894" s="65">
        <f t="shared" si="28"/>
        <v>368000</v>
      </c>
      <c r="H894" s="63" t="s">
        <v>18674</v>
      </c>
    </row>
    <row r="895" spans="1:10" s="63" customFormat="1" ht="29.25" customHeight="1" x14ac:dyDescent="0.25">
      <c r="A895" s="63">
        <v>100045550</v>
      </c>
      <c r="B895" s="63" t="s">
        <v>11072</v>
      </c>
      <c r="C895" s="64" t="str">
        <f t="shared" si="27"/>
        <v xml:space="preserve">https://mall.industry.siemens.com/mall/es/co/Catalog/Product/ 8WD4440-0FA </v>
      </c>
      <c r="D895" s="55" t="s">
        <v>14040</v>
      </c>
      <c r="E895" t="s">
        <v>16812</v>
      </c>
      <c r="F895" s="62">
        <v>104</v>
      </c>
      <c r="G895" s="65">
        <f t="shared" si="28"/>
        <v>416000</v>
      </c>
      <c r="H895" s="63" t="s">
        <v>18674</v>
      </c>
    </row>
    <row r="896" spans="1:10" s="63" customFormat="1" ht="29.25" customHeight="1" x14ac:dyDescent="0.25">
      <c r="A896" s="63">
        <v>100037724</v>
      </c>
      <c r="B896" s="63" t="s">
        <v>11073</v>
      </c>
      <c r="C896" s="64" t="str">
        <f t="shared" si="27"/>
        <v xml:space="preserve">https://mall.industry.siemens.com/mall/es/co/Catalog/Product/ 8WD4450-0FA </v>
      </c>
      <c r="D896" s="55" t="s">
        <v>14041</v>
      </c>
      <c r="E896" t="s">
        <v>16813</v>
      </c>
      <c r="F896" s="62">
        <v>104</v>
      </c>
      <c r="G896" s="65">
        <f t="shared" si="28"/>
        <v>416000</v>
      </c>
      <c r="H896" s="63" t="s">
        <v>18674</v>
      </c>
    </row>
    <row r="897" spans="1:8" s="63" customFormat="1" ht="29.25" customHeight="1" x14ac:dyDescent="0.25">
      <c r="A897" s="63">
        <v>100016118</v>
      </c>
      <c r="B897" s="63" t="s">
        <v>11074</v>
      </c>
      <c r="C897" s="64" t="str">
        <f t="shared" si="27"/>
        <v>https://mall.industry.siemens.com/mall/es/co/Catalog/Product/ 8WD4408-0AA</v>
      </c>
      <c r="D897" s="55" t="s">
        <v>14042</v>
      </c>
      <c r="E897" t="s">
        <v>16814</v>
      </c>
      <c r="F897" s="62">
        <v>55</v>
      </c>
      <c r="G897" s="65">
        <f t="shared" si="28"/>
        <v>220000</v>
      </c>
      <c r="H897" s="63" t="s">
        <v>18674</v>
      </c>
    </row>
    <row r="898" spans="1:8" s="63" customFormat="1" ht="29.25" customHeight="1" x14ac:dyDescent="0.25">
      <c r="A898" s="63">
        <v>100016119</v>
      </c>
      <c r="B898" s="63" t="s">
        <v>11075</v>
      </c>
      <c r="C898" s="64" t="str">
        <f t="shared" si="27"/>
        <v>https://mall.industry.siemens.com/mall/es/co/Catalog/Product/ 8WD4408-0AB</v>
      </c>
      <c r="D898" s="55" t="s">
        <v>14043</v>
      </c>
      <c r="E898" t="s">
        <v>16815</v>
      </c>
      <c r="F898" s="62">
        <v>54</v>
      </c>
      <c r="G898" s="65">
        <f t="shared" si="28"/>
        <v>216000</v>
      </c>
      <c r="H898" s="63" t="s">
        <v>18674</v>
      </c>
    </row>
    <row r="899" spans="1:8" s="63" customFormat="1" ht="29.25" customHeight="1" x14ac:dyDescent="0.25">
      <c r="A899" s="63">
        <v>100016133</v>
      </c>
      <c r="B899" s="63" t="s">
        <v>11076</v>
      </c>
      <c r="C899" s="64" t="str">
        <f t="shared" si="27"/>
        <v>https://mall.industry.siemens.com/mall/es/co/Catalog/Product/ 8WD4308-0DB</v>
      </c>
      <c r="D899" s="55" t="s">
        <v>14044</v>
      </c>
      <c r="E899" t="s">
        <v>16779</v>
      </c>
      <c r="F899" s="62">
        <v>28</v>
      </c>
      <c r="G899" s="65">
        <f t="shared" si="28"/>
        <v>112000</v>
      </c>
      <c r="H899" s="63" t="s">
        <v>18674</v>
      </c>
    </row>
    <row r="900" spans="1:8" s="63" customFormat="1" ht="29.25" customHeight="1" x14ac:dyDescent="0.25">
      <c r="A900" s="63">
        <v>100016132</v>
      </c>
      <c r="B900" s="63" t="s">
        <v>11083</v>
      </c>
      <c r="C900" s="64" t="str">
        <f t="shared" si="27"/>
        <v>https://mall.industry.siemens.com/mall/es/co/Catalog/Product/ 8WD4308-0DA</v>
      </c>
      <c r="D900" s="55" t="s">
        <v>14045</v>
      </c>
      <c r="E900" t="s">
        <v>16816</v>
      </c>
      <c r="F900" s="62">
        <v>48</v>
      </c>
      <c r="G900" s="65">
        <f t="shared" si="28"/>
        <v>192000</v>
      </c>
      <c r="H900" s="63" t="s">
        <v>18674</v>
      </c>
    </row>
    <row r="901" spans="1:8" s="63" customFormat="1" ht="29.25" customHeight="1" x14ac:dyDescent="0.25">
      <c r="A901" s="63">
        <v>100037748</v>
      </c>
      <c r="B901" s="63" t="s">
        <v>11077</v>
      </c>
      <c r="C901" s="64" t="str">
        <f t="shared" si="27"/>
        <v>https://mall.industry.siemens.com/mall/es/co/Catalog/Product/ 8WD4208-0EF</v>
      </c>
      <c r="D901" s="55" t="s">
        <v>14046</v>
      </c>
      <c r="E901" t="s">
        <v>16780</v>
      </c>
      <c r="F901" s="62">
        <v>32</v>
      </c>
      <c r="G901" s="65">
        <f t="shared" si="28"/>
        <v>128000</v>
      </c>
      <c r="H901" s="63" t="s">
        <v>18674</v>
      </c>
    </row>
    <row r="902" spans="1:8" s="63" customFormat="1" ht="29.25" customHeight="1" x14ac:dyDescent="0.25">
      <c r="A902" s="63">
        <v>100101753</v>
      </c>
      <c r="B902" s="63" t="s">
        <v>11078</v>
      </c>
      <c r="C902" s="64" t="str">
        <f t="shared" ref="C902:C965" si="29">_xlfn.CONCAT("https://mall.industry.siemens.com/mall/es/co/Catalog/Product/",B902,)</f>
        <v>https://mall.industry.siemens.com/mall/es/co/Catalog/Product/ 8WD4308-0EE</v>
      </c>
      <c r="D902" s="55" t="s">
        <v>14047</v>
      </c>
      <c r="E902" t="s">
        <v>16817</v>
      </c>
      <c r="F902" s="62">
        <v>45</v>
      </c>
      <c r="G902" s="65">
        <f t="shared" si="28"/>
        <v>180000</v>
      </c>
      <c r="H902" s="63" t="s">
        <v>18674</v>
      </c>
    </row>
    <row r="903" spans="1:8" s="63" customFormat="1" ht="29.25" customHeight="1" x14ac:dyDescent="0.25">
      <c r="A903" s="63">
        <v>100273556</v>
      </c>
      <c r="B903" s="63" t="s">
        <v>11079</v>
      </c>
      <c r="C903" s="64" t="str">
        <f t="shared" si="29"/>
        <v>https://mall.industry.siemens.com/mall/es/co/Catalog/Product/ 8WD4308-0EA</v>
      </c>
      <c r="D903" s="55" t="s">
        <v>14048</v>
      </c>
      <c r="E903" t="s">
        <v>16818</v>
      </c>
      <c r="F903" s="62">
        <v>31</v>
      </c>
      <c r="G903" s="65">
        <f t="shared" si="28"/>
        <v>124000</v>
      </c>
      <c r="H903" s="63" t="s">
        <v>18674</v>
      </c>
    </row>
    <row r="904" spans="1:8" ht="29.25" customHeight="1" x14ac:dyDescent="0.25">
      <c r="A904" s="60">
        <v>100037833</v>
      </c>
      <c r="B904" s="60" t="s">
        <v>11080</v>
      </c>
      <c r="C904" s="64" t="str">
        <f t="shared" si="29"/>
        <v>https://mall.industry.siemens.com/mall/es/co/Catalog/Product/ 8WD4308-0ED</v>
      </c>
      <c r="D904" s="78" t="s">
        <v>14049</v>
      </c>
      <c r="E904" t="s">
        <v>16819</v>
      </c>
      <c r="F904" s="69">
        <v>96</v>
      </c>
      <c r="G904" s="65">
        <f t="shared" si="28"/>
        <v>384000</v>
      </c>
      <c r="H904" s="63" t="s">
        <v>18674</v>
      </c>
    </row>
    <row r="905" spans="1:8" ht="29.25" customHeight="1" x14ac:dyDescent="0.25">
      <c r="A905" s="60">
        <v>100016122</v>
      </c>
      <c r="B905" s="60" t="s">
        <v>11081</v>
      </c>
      <c r="C905" s="64" t="str">
        <f t="shared" si="29"/>
        <v>https://mall.industry.siemens.com/mall/es/co/Catalog/Product/ 8WD4408-0CC</v>
      </c>
      <c r="D905" s="78" t="s">
        <v>14050</v>
      </c>
      <c r="E905" t="s">
        <v>16782</v>
      </c>
      <c r="F905" s="69">
        <v>24</v>
      </c>
      <c r="G905" s="65">
        <f t="shared" si="28"/>
        <v>96000</v>
      </c>
      <c r="H905" s="63" t="s">
        <v>18674</v>
      </c>
    </row>
    <row r="906" spans="1:8" ht="29.25" customHeight="1" x14ac:dyDescent="0.25">
      <c r="A906" s="60">
        <v>100016123</v>
      </c>
      <c r="B906" s="60" t="s">
        <v>11082</v>
      </c>
      <c r="C906" s="64" t="str">
        <f t="shared" si="29"/>
        <v>https://mall.industry.siemens.com/mall/es/co/Catalog/Product/ 8WD4408-0CD</v>
      </c>
      <c r="D906" s="78" t="s">
        <v>14051</v>
      </c>
      <c r="E906" t="s">
        <v>16820</v>
      </c>
      <c r="F906" s="69">
        <v>24</v>
      </c>
      <c r="G906" s="65">
        <f t="shared" si="28"/>
        <v>96000</v>
      </c>
      <c r="H906" s="63" t="s">
        <v>18674</v>
      </c>
    </row>
    <row r="907" spans="1:8" ht="29.25" customHeight="1" x14ac:dyDescent="0.25">
      <c r="A907" s="60">
        <v>100037733</v>
      </c>
      <c r="B907" s="60" t="s">
        <v>11084</v>
      </c>
      <c r="C907" s="64" t="str">
        <f t="shared" si="29"/>
        <v xml:space="preserve">https://mall.industry.siemens.com/mall/es/co/Catalog/Product/ 8WD4428-6XB </v>
      </c>
      <c r="D907" s="78" t="s">
        <v>14052</v>
      </c>
      <c r="E907" t="s">
        <v>16821</v>
      </c>
      <c r="F907" s="69">
        <v>59</v>
      </c>
      <c r="G907" s="65">
        <f t="shared" si="28"/>
        <v>236000</v>
      </c>
      <c r="H907" s="63" t="s">
        <v>18674</v>
      </c>
    </row>
    <row r="908" spans="1:8" ht="29.25" customHeight="1" x14ac:dyDescent="0.25">
      <c r="A908" s="60">
        <v>100037734</v>
      </c>
      <c r="B908" s="60" t="s">
        <v>11085</v>
      </c>
      <c r="C908" s="64" t="str">
        <f t="shared" si="29"/>
        <v xml:space="preserve">https://mall.industry.siemens.com/mall/es/co/Catalog/Product/ 8WD4428-6XC </v>
      </c>
      <c r="D908" s="78" t="s">
        <v>14053</v>
      </c>
      <c r="E908" t="s">
        <v>16822</v>
      </c>
      <c r="F908" s="69">
        <v>59</v>
      </c>
      <c r="G908" s="65">
        <f t="shared" si="28"/>
        <v>236000</v>
      </c>
      <c r="H908" s="63" t="s">
        <v>18674</v>
      </c>
    </row>
    <row r="909" spans="1:8" ht="29.25" customHeight="1" x14ac:dyDescent="0.25">
      <c r="A909" s="60">
        <v>100037735</v>
      </c>
      <c r="B909" s="60" t="s">
        <v>11086</v>
      </c>
      <c r="C909" s="64" t="str">
        <f t="shared" si="29"/>
        <v xml:space="preserve">https://mall.industry.siemens.com/mall/es/co/Catalog/Product/ 8WD4428-6XD </v>
      </c>
      <c r="D909" s="78" t="s">
        <v>14054</v>
      </c>
      <c r="E909" t="s">
        <v>16823</v>
      </c>
      <c r="F909" s="69">
        <v>59</v>
      </c>
      <c r="G909" s="65">
        <f t="shared" si="28"/>
        <v>236000</v>
      </c>
      <c r="H909" s="63" t="s">
        <v>18674</v>
      </c>
    </row>
    <row r="910" spans="1:8" ht="29.25" customHeight="1" x14ac:dyDescent="0.25">
      <c r="A910" s="60">
        <v>100037736</v>
      </c>
      <c r="B910" s="60" t="s">
        <v>11087</v>
      </c>
      <c r="C910" s="64" t="str">
        <f t="shared" si="29"/>
        <v xml:space="preserve">https://mall.industry.siemens.com/mall/es/co/Catalog/Product/ 8WD4428-6XE </v>
      </c>
      <c r="D910" s="78" t="s">
        <v>14055</v>
      </c>
      <c r="E910" t="s">
        <v>16824</v>
      </c>
      <c r="F910" s="69">
        <v>66</v>
      </c>
      <c r="G910" s="65">
        <f t="shared" si="28"/>
        <v>264000</v>
      </c>
      <c r="H910" s="63" t="s">
        <v>18674</v>
      </c>
    </row>
    <row r="911" spans="1:8" ht="29.25" customHeight="1" x14ac:dyDescent="0.25">
      <c r="A911" s="60">
        <v>100037737</v>
      </c>
      <c r="B911" s="60" t="s">
        <v>11088</v>
      </c>
      <c r="C911" s="64" t="str">
        <f t="shared" si="29"/>
        <v xml:space="preserve">https://mall.industry.siemens.com/mall/es/co/Catalog/Product/ 8WD4428-6XF </v>
      </c>
      <c r="D911" s="78" t="s">
        <v>14056</v>
      </c>
      <c r="E911" t="s">
        <v>16825</v>
      </c>
      <c r="F911" s="69">
        <v>66</v>
      </c>
      <c r="G911" s="65">
        <f t="shared" si="28"/>
        <v>264000</v>
      </c>
      <c r="H911" s="63" t="s">
        <v>18674</v>
      </c>
    </row>
    <row r="912" spans="1:8" ht="29.25" customHeight="1" x14ac:dyDescent="0.25">
      <c r="A912" s="60">
        <v>100045554</v>
      </c>
      <c r="B912" s="60" t="s">
        <v>11089</v>
      </c>
      <c r="C912" s="64" t="str">
        <f t="shared" si="29"/>
        <v xml:space="preserve">https://mall.industry.siemens.com/mall/es/co/Catalog/Product/ 8WD4448-6XB </v>
      </c>
      <c r="D912" s="78" t="s">
        <v>14057</v>
      </c>
      <c r="E912" t="s">
        <v>16826</v>
      </c>
      <c r="F912" s="69">
        <v>59</v>
      </c>
      <c r="G912" s="65">
        <f t="shared" si="28"/>
        <v>236000</v>
      </c>
      <c r="H912" s="63" t="s">
        <v>18674</v>
      </c>
    </row>
    <row r="913" spans="1:8" ht="29.25" customHeight="1" x14ac:dyDescent="0.25">
      <c r="A913" s="60">
        <v>100211423</v>
      </c>
      <c r="B913" s="60" t="s">
        <v>11090</v>
      </c>
      <c r="C913" s="64" t="str">
        <f t="shared" si="29"/>
        <v xml:space="preserve">https://mall.industry.siemens.com/mall/es/co/Catalog/Product/ 8WD4448-6XC </v>
      </c>
      <c r="D913" s="78" t="s">
        <v>14058</v>
      </c>
      <c r="E913" t="s">
        <v>16827</v>
      </c>
      <c r="F913" s="69">
        <v>59</v>
      </c>
      <c r="G913" s="65">
        <f t="shared" si="28"/>
        <v>236000</v>
      </c>
      <c r="H913" s="63" t="s">
        <v>18674</v>
      </c>
    </row>
    <row r="914" spans="1:8" ht="29.25" customHeight="1" x14ac:dyDescent="0.25">
      <c r="A914" s="60">
        <v>100045555</v>
      </c>
      <c r="B914" s="60" t="s">
        <v>11091</v>
      </c>
      <c r="C914" s="64" t="str">
        <f t="shared" si="29"/>
        <v xml:space="preserve">https://mall.industry.siemens.com/mall/es/co/Catalog/Product/ 8WD4448-6XD </v>
      </c>
      <c r="D914" s="78" t="s">
        <v>14059</v>
      </c>
      <c r="E914" t="s">
        <v>16828</v>
      </c>
      <c r="F914" s="69">
        <v>59</v>
      </c>
      <c r="G914" s="65">
        <f t="shared" si="28"/>
        <v>236000</v>
      </c>
      <c r="H914" s="63" t="s">
        <v>18674</v>
      </c>
    </row>
    <row r="915" spans="1:8" ht="29.25" customHeight="1" x14ac:dyDescent="0.25">
      <c r="A915" s="60">
        <v>100211408</v>
      </c>
      <c r="B915" s="60" t="s">
        <v>11092</v>
      </c>
      <c r="C915" s="64" t="str">
        <f t="shared" si="29"/>
        <v xml:space="preserve">https://mall.industry.siemens.com/mall/es/co/Catalog/Product/ 8WD4448-6XE </v>
      </c>
      <c r="D915" s="78" t="s">
        <v>14060</v>
      </c>
      <c r="E915" t="s">
        <v>16829</v>
      </c>
      <c r="F915" s="69">
        <v>66</v>
      </c>
      <c r="G915" s="65">
        <f t="shared" si="28"/>
        <v>264000</v>
      </c>
      <c r="H915" s="63" t="s">
        <v>18674</v>
      </c>
    </row>
    <row r="916" spans="1:8" ht="29.25" customHeight="1" x14ac:dyDescent="0.25">
      <c r="A916" s="60">
        <v>100045556</v>
      </c>
      <c r="B916" s="60" t="s">
        <v>11093</v>
      </c>
      <c r="C916" s="64" t="str">
        <f t="shared" si="29"/>
        <v xml:space="preserve">https://mall.industry.siemens.com/mall/es/co/Catalog/Product/ 8WD4448-6XF </v>
      </c>
      <c r="D916" s="78" t="s">
        <v>14061</v>
      </c>
      <c r="E916" t="s">
        <v>16830</v>
      </c>
      <c r="F916" s="69">
        <v>66</v>
      </c>
      <c r="G916" s="65">
        <f t="shared" si="28"/>
        <v>264000</v>
      </c>
      <c r="H916" s="63" t="s">
        <v>18674</v>
      </c>
    </row>
    <row r="917" spans="1:8" ht="29.25" customHeight="1" x14ac:dyDescent="0.25">
      <c r="A917" s="60">
        <v>100045549</v>
      </c>
      <c r="B917" s="60" t="s">
        <v>11094</v>
      </c>
      <c r="C917" s="64" t="str">
        <f t="shared" si="29"/>
        <v xml:space="preserve">https://mall.industry.siemens.com/mall/es/co/Catalog/Product/ 8WD4458-6XB </v>
      </c>
      <c r="D917" s="78" t="s">
        <v>14062</v>
      </c>
      <c r="E917" t="s">
        <v>16831</v>
      </c>
      <c r="F917" s="69">
        <v>59</v>
      </c>
      <c r="G917" s="65">
        <f t="shared" si="28"/>
        <v>236000</v>
      </c>
      <c r="H917" s="63" t="s">
        <v>18674</v>
      </c>
    </row>
    <row r="918" spans="1:8" ht="29.25" customHeight="1" x14ac:dyDescent="0.25">
      <c r="A918" s="60">
        <v>100218311</v>
      </c>
      <c r="B918" s="60" t="s">
        <v>11095</v>
      </c>
      <c r="C918" s="64" t="str">
        <f t="shared" si="29"/>
        <v xml:space="preserve">https://mall.industry.siemens.com/mall/es/co/Catalog/Product/ 8WD4458-6XC </v>
      </c>
      <c r="D918" s="78" t="s">
        <v>14063</v>
      </c>
      <c r="E918" t="s">
        <v>16832</v>
      </c>
      <c r="F918" s="69">
        <v>59</v>
      </c>
      <c r="G918" s="65">
        <f t="shared" si="28"/>
        <v>236000</v>
      </c>
      <c r="H918" s="63" t="s">
        <v>18674</v>
      </c>
    </row>
    <row r="919" spans="1:8" ht="29.25" customHeight="1" x14ac:dyDescent="0.25">
      <c r="A919" s="60">
        <v>100218312</v>
      </c>
      <c r="B919" s="60" t="s">
        <v>11096</v>
      </c>
      <c r="C919" s="64" t="str">
        <f t="shared" si="29"/>
        <v xml:space="preserve">https://mall.industry.siemens.com/mall/es/co/Catalog/Product/ 8WD4458-6XD </v>
      </c>
      <c r="D919" s="78" t="s">
        <v>14064</v>
      </c>
      <c r="E919" t="s">
        <v>16833</v>
      </c>
      <c r="F919" s="69">
        <v>59</v>
      </c>
      <c r="G919" s="65">
        <f t="shared" si="28"/>
        <v>236000</v>
      </c>
      <c r="H919" s="63" t="s">
        <v>18674</v>
      </c>
    </row>
    <row r="920" spans="1:8" ht="29.25" customHeight="1" x14ac:dyDescent="0.25">
      <c r="A920" s="60">
        <v>100274132</v>
      </c>
      <c r="B920" s="60" t="s">
        <v>11097</v>
      </c>
      <c r="C920" s="64" t="str">
        <f t="shared" si="29"/>
        <v xml:space="preserve">https://mall.industry.siemens.com/mall/es/co/Catalog/Product/ 8WD4458-6XE </v>
      </c>
      <c r="D920" s="78" t="s">
        <v>14065</v>
      </c>
      <c r="E920" t="s">
        <v>16834</v>
      </c>
      <c r="F920" s="69">
        <v>66</v>
      </c>
      <c r="G920" s="65">
        <f t="shared" si="28"/>
        <v>264000</v>
      </c>
      <c r="H920" s="63" t="s">
        <v>18674</v>
      </c>
    </row>
    <row r="921" spans="1:8" ht="29.25" customHeight="1" x14ac:dyDescent="0.25">
      <c r="A921" s="60">
        <v>100274133</v>
      </c>
      <c r="B921" s="60" t="s">
        <v>11098</v>
      </c>
      <c r="C921" s="64" t="str">
        <f t="shared" si="29"/>
        <v xml:space="preserve">https://mall.industry.siemens.com/mall/es/co/Catalog/Product/ 8WD4458-6XF </v>
      </c>
      <c r="D921" s="78" t="s">
        <v>14066</v>
      </c>
      <c r="E921" t="s">
        <v>16835</v>
      </c>
      <c r="F921" s="69">
        <v>66</v>
      </c>
      <c r="G921" s="65">
        <f t="shared" si="28"/>
        <v>264000</v>
      </c>
      <c r="H921" s="63" t="s">
        <v>18674</v>
      </c>
    </row>
    <row r="922" spans="1:8" ht="29.25" customHeight="1" x14ac:dyDescent="0.25">
      <c r="A922" s="60">
        <v>100014779</v>
      </c>
      <c r="B922" s="60" t="s">
        <v>11099</v>
      </c>
      <c r="C922" s="64" t="str">
        <f t="shared" si="29"/>
        <v>https://mall.industry.siemens.com/mall/es/co/Catalog/Product/3SE5250-0CC05</v>
      </c>
      <c r="D922" s="78" t="s">
        <v>14067</v>
      </c>
      <c r="E922" t="s">
        <v>16836</v>
      </c>
      <c r="F922" s="69">
        <v>28</v>
      </c>
      <c r="G922" s="65">
        <f t="shared" si="28"/>
        <v>112000</v>
      </c>
      <c r="H922" s="63" t="s">
        <v>18674</v>
      </c>
    </row>
    <row r="923" spans="1:8" ht="29.25" customHeight="1" x14ac:dyDescent="0.25">
      <c r="A923" s="60">
        <v>100014778</v>
      </c>
      <c r="B923" s="60" t="s">
        <v>11100</v>
      </c>
      <c r="C923" s="64" t="str">
        <f t="shared" si="29"/>
        <v>https://mall.industry.siemens.com/mall/es/co/Catalog/Product/3SE5232-0HK21</v>
      </c>
      <c r="D923" s="78" t="s">
        <v>14068</v>
      </c>
      <c r="E923" t="s">
        <v>16837</v>
      </c>
      <c r="F923" s="69">
        <v>39</v>
      </c>
      <c r="G923" s="65">
        <f t="shared" si="28"/>
        <v>156000</v>
      </c>
      <c r="H923" s="63" t="s">
        <v>18674</v>
      </c>
    </row>
    <row r="924" spans="1:8" ht="29.25" customHeight="1" x14ac:dyDescent="0.25">
      <c r="A924" s="60">
        <v>100041608</v>
      </c>
      <c r="B924" s="60" t="s">
        <v>11101</v>
      </c>
      <c r="C924" s="64" t="str">
        <f t="shared" si="29"/>
        <v>https://mall.industry.siemens.com/mall/es/co/Catalog/Product/3SE5232-0HE10</v>
      </c>
      <c r="D924" s="78" t="s">
        <v>14069</v>
      </c>
      <c r="E924" t="s">
        <v>16838</v>
      </c>
      <c r="F924" s="69">
        <v>44</v>
      </c>
      <c r="G924" s="65">
        <f t="shared" si="28"/>
        <v>176000</v>
      </c>
      <c r="H924" s="63" t="s">
        <v>18674</v>
      </c>
    </row>
    <row r="925" spans="1:8" ht="29.25" customHeight="1" x14ac:dyDescent="0.25">
      <c r="A925" s="60">
        <v>100044857</v>
      </c>
      <c r="B925" s="60" t="s">
        <v>11102</v>
      </c>
      <c r="C925" s="64" t="str">
        <f t="shared" si="29"/>
        <v>https://mall.industry.siemens.com/mall/es/co/Catalog/Product/3SE5232-0HC05</v>
      </c>
      <c r="D925" s="78" t="s">
        <v>14070</v>
      </c>
      <c r="E925" t="s">
        <v>16839</v>
      </c>
      <c r="F925" s="69">
        <v>36</v>
      </c>
      <c r="G925" s="65">
        <f t="shared" si="28"/>
        <v>144000</v>
      </c>
      <c r="H925" s="63" t="s">
        <v>18674</v>
      </c>
    </row>
    <row r="926" spans="1:8" ht="29.25" customHeight="1" x14ac:dyDescent="0.25">
      <c r="A926" s="60">
        <v>100044856</v>
      </c>
      <c r="B926" s="60" t="s">
        <v>11103</v>
      </c>
      <c r="C926" s="64" t="str">
        <f t="shared" si="29"/>
        <v>https://mall.industry.siemens.com/mall/es/co/Catalog/Product/3SE5232-0HD03</v>
      </c>
      <c r="D926" s="78" t="s">
        <v>14071</v>
      </c>
      <c r="E926" t="s">
        <v>16840</v>
      </c>
      <c r="F926" s="69">
        <v>47</v>
      </c>
      <c r="G926" s="65">
        <f t="shared" si="28"/>
        <v>188000</v>
      </c>
      <c r="H926" s="63" t="s">
        <v>18674</v>
      </c>
    </row>
    <row r="927" spans="1:8" ht="29.25" customHeight="1" x14ac:dyDescent="0.25">
      <c r="A927" s="60">
        <v>100026329</v>
      </c>
      <c r="B927" s="60" t="s">
        <v>11104</v>
      </c>
      <c r="C927" s="64" t="str">
        <f t="shared" si="29"/>
        <v>https://mall.industry.siemens.com/mall/es/co/Catalog/Product/3SE5112-0CH50</v>
      </c>
      <c r="D927" s="78" t="s">
        <v>14072</v>
      </c>
      <c r="E927" t="s">
        <v>16841</v>
      </c>
      <c r="F927" s="69">
        <v>108</v>
      </c>
      <c r="G927" s="65">
        <f t="shared" si="28"/>
        <v>432000</v>
      </c>
      <c r="H927" s="63" t="s">
        <v>18674</v>
      </c>
    </row>
    <row r="928" spans="1:8" ht="29.25" customHeight="1" x14ac:dyDescent="0.25">
      <c r="A928" s="60">
        <v>100045259</v>
      </c>
      <c r="B928" s="60" t="s">
        <v>11105</v>
      </c>
      <c r="C928" s="64" t="str">
        <f t="shared" si="29"/>
        <v>https://mall.industry.siemens.com/mall/es/co/Catalog/Product/3SE5112-0CH82</v>
      </c>
      <c r="D928" s="78" t="s">
        <v>14073</v>
      </c>
      <c r="E928" t="s">
        <v>16842</v>
      </c>
      <c r="F928" s="69">
        <v>108</v>
      </c>
      <c r="G928" s="65">
        <f t="shared" si="28"/>
        <v>432000</v>
      </c>
      <c r="H928" s="63" t="s">
        <v>18674</v>
      </c>
    </row>
    <row r="929" spans="1:8" ht="29.25" customHeight="1" x14ac:dyDescent="0.25">
      <c r="A929" s="60">
        <v>100198661</v>
      </c>
      <c r="B929" s="60" t="s">
        <v>11106</v>
      </c>
      <c r="C929" s="64" t="str">
        <f t="shared" si="29"/>
        <v>https://mall.industry.siemens.com/mall/es/co/Catalog/Product/3SE5112-0CB01</v>
      </c>
      <c r="D929" s="78" t="s">
        <v>14074</v>
      </c>
      <c r="E929" t="s">
        <v>16843</v>
      </c>
      <c r="F929" s="69">
        <v>104</v>
      </c>
      <c r="G929" s="65">
        <f t="shared" si="28"/>
        <v>416000</v>
      </c>
      <c r="H929" s="63" t="s">
        <v>18674</v>
      </c>
    </row>
    <row r="930" spans="1:8" ht="29.25" customHeight="1" x14ac:dyDescent="0.25">
      <c r="A930" s="60">
        <v>100026299</v>
      </c>
      <c r="B930" s="60" t="s">
        <v>11107</v>
      </c>
      <c r="C930" s="64" t="str">
        <f t="shared" si="29"/>
        <v>https://mall.industry.siemens.com/mall/es/co/Catalog/Product/3SE5112-0CD02</v>
      </c>
      <c r="D930" s="78" t="s">
        <v>14075</v>
      </c>
      <c r="E930" t="s">
        <v>16844</v>
      </c>
      <c r="F930" s="69">
        <v>108</v>
      </c>
      <c r="G930" s="65">
        <f t="shared" si="28"/>
        <v>432000</v>
      </c>
      <c r="H930" s="63" t="s">
        <v>18674</v>
      </c>
    </row>
    <row r="931" spans="1:8" ht="29.25" customHeight="1" x14ac:dyDescent="0.25">
      <c r="A931" s="60">
        <v>100014770</v>
      </c>
      <c r="B931" s="60" t="s">
        <v>11108</v>
      </c>
      <c r="C931" s="64" t="str">
        <f t="shared" si="29"/>
        <v>https://mall.industry.siemens.com/mall/es/co/Catalog/Product/3SE5122-0CE01</v>
      </c>
      <c r="D931" s="78" t="s">
        <v>14076</v>
      </c>
      <c r="E931" t="s">
        <v>16845</v>
      </c>
      <c r="F931" s="69">
        <v>58</v>
      </c>
      <c r="G931" s="65">
        <f t="shared" si="28"/>
        <v>232000</v>
      </c>
      <c r="H931" s="63" t="s">
        <v>18674</v>
      </c>
    </row>
    <row r="932" spans="1:8" ht="29.25" customHeight="1" x14ac:dyDescent="0.25">
      <c r="A932" s="60">
        <v>100161926</v>
      </c>
      <c r="B932" s="60" t="s">
        <v>11109</v>
      </c>
      <c r="C932" s="64" t="str">
        <f t="shared" si="29"/>
        <v>https://mall.industry.siemens.com/mall/es/co/Catalog/Product/3SE5122-0CH01</v>
      </c>
      <c r="D932" s="78" t="s">
        <v>14077</v>
      </c>
      <c r="E932" t="s">
        <v>16846</v>
      </c>
      <c r="F932" s="69">
        <v>65</v>
      </c>
      <c r="G932" s="65">
        <f t="shared" si="28"/>
        <v>260000</v>
      </c>
      <c r="H932" s="63" t="s">
        <v>18674</v>
      </c>
    </row>
    <row r="933" spans="1:8" ht="29.25" customHeight="1" x14ac:dyDescent="0.25">
      <c r="A933" s="60">
        <v>100034568</v>
      </c>
      <c r="B933" s="60" t="s">
        <v>11110</v>
      </c>
      <c r="C933" s="64" t="str">
        <f t="shared" si="29"/>
        <v>https://mall.industry.siemens.com/mall/es/co/Catalog/Product/3SE5122-0CR01</v>
      </c>
      <c r="D933" s="78" t="s">
        <v>14078</v>
      </c>
      <c r="E933" t="s">
        <v>16847</v>
      </c>
      <c r="F933" s="69">
        <v>70</v>
      </c>
      <c r="G933" s="65">
        <f t="shared" si="28"/>
        <v>280000</v>
      </c>
      <c r="H933" s="63" t="s">
        <v>18674</v>
      </c>
    </row>
    <row r="934" spans="1:8" ht="29.25" customHeight="1" x14ac:dyDescent="0.25">
      <c r="A934" s="60">
        <v>100198666</v>
      </c>
      <c r="B934" s="60" t="s">
        <v>11111</v>
      </c>
      <c r="C934" s="64" t="str">
        <f t="shared" si="29"/>
        <v>https://mall.industry.siemens.com/mall/es/co/Catalog/Product/3SE5122-0CB01</v>
      </c>
      <c r="D934" s="78" t="s">
        <v>14079</v>
      </c>
      <c r="E934" t="s">
        <v>16848</v>
      </c>
      <c r="F934" s="69">
        <v>47</v>
      </c>
      <c r="G934" s="65">
        <f t="shared" si="28"/>
        <v>188000</v>
      </c>
      <c r="H934" s="63" t="s">
        <v>18674</v>
      </c>
    </row>
    <row r="935" spans="1:8" ht="29.25" customHeight="1" x14ac:dyDescent="0.25">
      <c r="A935" s="60">
        <v>100041604</v>
      </c>
      <c r="B935" s="60" t="s">
        <v>11112</v>
      </c>
      <c r="C935" s="64" t="str">
        <f t="shared" si="29"/>
        <v>https://mall.industry.siemens.com/mall/es/co/Catalog/Product/3SE5122-0CD02</v>
      </c>
      <c r="D935" s="78" t="s">
        <v>14080</v>
      </c>
      <c r="E935" t="s">
        <v>16849</v>
      </c>
      <c r="F935" s="69">
        <v>67</v>
      </c>
      <c r="G935" s="65">
        <f t="shared" si="28"/>
        <v>268000</v>
      </c>
      <c r="H935" s="63" t="s">
        <v>18674</v>
      </c>
    </row>
    <row r="936" spans="1:8" ht="29.25" customHeight="1" x14ac:dyDescent="0.25">
      <c r="A936" s="60">
        <v>100384551</v>
      </c>
      <c r="B936" s="60" t="s">
        <v>11113</v>
      </c>
      <c r="C936" s="64" t="str">
        <f t="shared" si="29"/>
        <v>https://mall.industry.siemens.com/mall/es/co/Catalog/Product/5SL6105-7MB</v>
      </c>
      <c r="D936" s="78" t="s">
        <v>14081</v>
      </c>
      <c r="E936" t="s">
        <v>16850</v>
      </c>
      <c r="F936" s="69">
        <v>12</v>
      </c>
      <c r="G936" s="65">
        <f t="shared" si="28"/>
        <v>48000</v>
      </c>
      <c r="H936" s="63" t="s">
        <v>18674</v>
      </c>
    </row>
    <row r="937" spans="1:8" ht="29.25" customHeight="1" x14ac:dyDescent="0.25">
      <c r="A937" s="60">
        <v>100383960</v>
      </c>
      <c r="B937" s="60" t="s">
        <v>11114</v>
      </c>
      <c r="C937" s="64" t="str">
        <f t="shared" si="29"/>
        <v>https://mall.industry.siemens.com/mall/es/co/Catalog/Product/5SL6101-7MB</v>
      </c>
      <c r="D937" s="78" t="s">
        <v>14082</v>
      </c>
      <c r="E937" t="s">
        <v>16851</v>
      </c>
      <c r="F937" s="69">
        <v>12</v>
      </c>
      <c r="G937" s="65">
        <f t="shared" si="28"/>
        <v>48000</v>
      </c>
      <c r="H937" s="63" t="s">
        <v>18674</v>
      </c>
    </row>
    <row r="938" spans="1:8" ht="29.25" customHeight="1" x14ac:dyDescent="0.25">
      <c r="A938" s="60">
        <v>100383961</v>
      </c>
      <c r="B938" s="60" t="s">
        <v>11115</v>
      </c>
      <c r="C938" s="64" t="str">
        <f t="shared" si="29"/>
        <v>https://mall.industry.siemens.com/mall/es/co/Catalog/Product/5SL6102-7MB</v>
      </c>
      <c r="D938" s="78" t="s">
        <v>14083</v>
      </c>
      <c r="E938" t="s">
        <v>16852</v>
      </c>
      <c r="F938" s="69">
        <v>12</v>
      </c>
      <c r="G938" s="65">
        <f t="shared" si="28"/>
        <v>48000</v>
      </c>
      <c r="H938" s="63" t="s">
        <v>18674</v>
      </c>
    </row>
    <row r="939" spans="1:8" ht="29.25" customHeight="1" x14ac:dyDescent="0.25">
      <c r="A939" s="60">
        <v>100383962</v>
      </c>
      <c r="B939" s="60" t="s">
        <v>11116</v>
      </c>
      <c r="C939" s="64" t="str">
        <f t="shared" si="29"/>
        <v>https://mall.industry.siemens.com/mall/es/co/Catalog/Product/5SL6104-7MB</v>
      </c>
      <c r="D939" s="78" t="s">
        <v>14084</v>
      </c>
      <c r="E939" t="s">
        <v>16853</v>
      </c>
      <c r="F939" s="69">
        <v>12</v>
      </c>
      <c r="G939" s="65">
        <f t="shared" ref="G939:G1002" si="30">F939*$Q$1</f>
        <v>48000</v>
      </c>
      <c r="H939" s="63" t="s">
        <v>18674</v>
      </c>
    </row>
    <row r="940" spans="1:8" ht="29.25" customHeight="1" x14ac:dyDescent="0.25">
      <c r="A940" s="60">
        <v>100383963</v>
      </c>
      <c r="B940" s="60" t="s">
        <v>11117</v>
      </c>
      <c r="C940" s="64" t="str">
        <f t="shared" si="29"/>
        <v>https://mall.industry.siemens.com/mall/es/co/Catalog/Product/5SL6106-7MB</v>
      </c>
      <c r="D940" s="78" t="s">
        <v>14085</v>
      </c>
      <c r="E940" t="s">
        <v>16854</v>
      </c>
      <c r="F940" s="69">
        <v>7</v>
      </c>
      <c r="G940" s="65">
        <f t="shared" si="30"/>
        <v>28000</v>
      </c>
      <c r="H940" s="63" t="s">
        <v>18674</v>
      </c>
    </row>
    <row r="941" spans="1:8" ht="29.25" customHeight="1" x14ac:dyDescent="0.25">
      <c r="A941" s="60">
        <v>100383964</v>
      </c>
      <c r="B941" s="60" t="s">
        <v>11118</v>
      </c>
      <c r="C941" s="64" t="str">
        <f t="shared" si="29"/>
        <v>https://mall.industry.siemens.com/mall/es/co/Catalog/Product/5SL6110-7MB</v>
      </c>
      <c r="D941" s="78" t="s">
        <v>14086</v>
      </c>
      <c r="E941" t="s">
        <v>16855</v>
      </c>
      <c r="F941" s="69">
        <v>7</v>
      </c>
      <c r="G941" s="65">
        <f t="shared" si="30"/>
        <v>28000</v>
      </c>
      <c r="H941" s="63" t="s">
        <v>18674</v>
      </c>
    </row>
    <row r="942" spans="1:8" ht="29.25" customHeight="1" x14ac:dyDescent="0.25">
      <c r="A942" s="60">
        <v>100383965</v>
      </c>
      <c r="B942" s="60" t="s">
        <v>11119</v>
      </c>
      <c r="C942" s="64" t="str">
        <f t="shared" si="29"/>
        <v>https://mall.industry.siemens.com/mall/es/co/Catalog/Product/5SL6116-7MB</v>
      </c>
      <c r="D942" s="78" t="s">
        <v>14087</v>
      </c>
      <c r="E942" t="s">
        <v>16856</v>
      </c>
      <c r="F942" s="69">
        <v>7</v>
      </c>
      <c r="G942" s="65">
        <f t="shared" si="30"/>
        <v>28000</v>
      </c>
      <c r="H942" s="63" t="s">
        <v>18674</v>
      </c>
    </row>
    <row r="943" spans="1:8" ht="29.25" customHeight="1" x14ac:dyDescent="0.25">
      <c r="A943" s="60">
        <v>100383966</v>
      </c>
      <c r="B943" s="60" t="s">
        <v>11120</v>
      </c>
      <c r="C943" s="64" t="str">
        <f t="shared" si="29"/>
        <v>https://mall.industry.siemens.com/mall/es/co/Catalog/Product/5SL6120-7MB</v>
      </c>
      <c r="D943" s="78" t="s">
        <v>14088</v>
      </c>
      <c r="E943" t="s">
        <v>16857</v>
      </c>
      <c r="F943" s="69">
        <v>7</v>
      </c>
      <c r="G943" s="65">
        <f t="shared" si="30"/>
        <v>28000</v>
      </c>
      <c r="H943" s="63" t="s">
        <v>18674</v>
      </c>
    </row>
    <row r="944" spans="1:8" ht="29.25" customHeight="1" x14ac:dyDescent="0.25">
      <c r="A944" s="60">
        <v>100383967</v>
      </c>
      <c r="B944" s="60" t="s">
        <v>11121</v>
      </c>
      <c r="C944" s="64" t="str">
        <f t="shared" si="29"/>
        <v>https://mall.industry.siemens.com/mall/es/co/Catalog/Product/5SL6125-7MB</v>
      </c>
      <c r="D944" s="78" t="s">
        <v>14089</v>
      </c>
      <c r="E944" t="s">
        <v>16858</v>
      </c>
      <c r="F944" s="69">
        <v>7</v>
      </c>
      <c r="G944" s="65">
        <f t="shared" si="30"/>
        <v>28000</v>
      </c>
      <c r="H944" s="63" t="s">
        <v>18674</v>
      </c>
    </row>
    <row r="945" spans="1:8" ht="29.25" customHeight="1" x14ac:dyDescent="0.25">
      <c r="A945" s="60">
        <v>100383968</v>
      </c>
      <c r="B945" s="60" t="s">
        <v>11122</v>
      </c>
      <c r="C945" s="64" t="str">
        <f t="shared" si="29"/>
        <v>https://mall.industry.siemens.com/mall/es/co/Catalog/Product/5SL6132-7MB</v>
      </c>
      <c r="D945" s="78" t="s">
        <v>14090</v>
      </c>
      <c r="E945" t="s">
        <v>16859</v>
      </c>
      <c r="F945" s="69">
        <v>7</v>
      </c>
      <c r="G945" s="65">
        <f t="shared" si="30"/>
        <v>28000</v>
      </c>
      <c r="H945" s="63" t="s">
        <v>18674</v>
      </c>
    </row>
    <row r="946" spans="1:8" ht="29.25" customHeight="1" x14ac:dyDescent="0.25">
      <c r="A946" s="60">
        <v>100383969</v>
      </c>
      <c r="B946" s="60" t="s">
        <v>11123</v>
      </c>
      <c r="C946" s="64" t="str">
        <f t="shared" si="29"/>
        <v>https://mall.industry.siemens.com/mall/es/co/Catalog/Product/5SL6140-7MB</v>
      </c>
      <c r="D946" s="78" t="s">
        <v>14091</v>
      </c>
      <c r="E946" t="s">
        <v>16860</v>
      </c>
      <c r="F946" s="69">
        <v>7</v>
      </c>
      <c r="G946" s="65">
        <f t="shared" si="30"/>
        <v>28000</v>
      </c>
      <c r="H946" s="63" t="s">
        <v>18674</v>
      </c>
    </row>
    <row r="947" spans="1:8" ht="29.25" customHeight="1" x14ac:dyDescent="0.25">
      <c r="A947" s="60">
        <v>100383980</v>
      </c>
      <c r="B947" s="60" t="s">
        <v>11124</v>
      </c>
      <c r="C947" s="64" t="str">
        <f t="shared" si="29"/>
        <v>https://mall.industry.siemens.com/mall/es/co/Catalog/Product/5SL6150-7MB</v>
      </c>
      <c r="D947" s="78" t="s">
        <v>14092</v>
      </c>
      <c r="E947" t="s">
        <v>16861</v>
      </c>
      <c r="F947" s="69">
        <v>7</v>
      </c>
      <c r="G947" s="65">
        <f t="shared" si="30"/>
        <v>28000</v>
      </c>
      <c r="H947" s="63" t="s">
        <v>18674</v>
      </c>
    </row>
    <row r="948" spans="1:8" ht="29.25" customHeight="1" x14ac:dyDescent="0.25">
      <c r="A948" s="60">
        <v>100383981</v>
      </c>
      <c r="B948" s="60" t="s">
        <v>11125</v>
      </c>
      <c r="C948" s="64" t="str">
        <f t="shared" si="29"/>
        <v>https://mall.industry.siemens.com/mall/es/co/Catalog/Product/5SL6163-7MB</v>
      </c>
      <c r="D948" s="78" t="s">
        <v>14093</v>
      </c>
      <c r="E948" t="s">
        <v>16862</v>
      </c>
      <c r="F948" s="69">
        <v>7</v>
      </c>
      <c r="G948" s="65">
        <f t="shared" si="30"/>
        <v>28000</v>
      </c>
      <c r="H948" s="63" t="s">
        <v>18674</v>
      </c>
    </row>
    <row r="949" spans="1:8" ht="29.25" customHeight="1" x14ac:dyDescent="0.25">
      <c r="A949" s="60">
        <v>100384552</v>
      </c>
      <c r="B949" s="60" t="s">
        <v>11126</v>
      </c>
      <c r="C949" s="64" t="str">
        <f t="shared" si="29"/>
        <v>https://mall.industry.siemens.com/mall/es/co/Catalog/Product/5SL6205-7MB</v>
      </c>
      <c r="D949" s="78" t="s">
        <v>14094</v>
      </c>
      <c r="E949" t="s">
        <v>16863</v>
      </c>
      <c r="F949" s="69">
        <v>25</v>
      </c>
      <c r="G949" s="65">
        <f t="shared" si="30"/>
        <v>100000</v>
      </c>
      <c r="H949" s="63" t="s">
        <v>18674</v>
      </c>
    </row>
    <row r="950" spans="1:8" ht="29.25" customHeight="1" x14ac:dyDescent="0.25">
      <c r="A950" s="60">
        <v>100383982</v>
      </c>
      <c r="B950" s="60" t="s">
        <v>11127</v>
      </c>
      <c r="C950" s="64" t="str">
        <f t="shared" si="29"/>
        <v>https://mall.industry.siemens.com/mall/es/co/Catalog/Product/5SL6201-7MB</v>
      </c>
      <c r="D950" s="78" t="s">
        <v>14095</v>
      </c>
      <c r="E950" t="s">
        <v>16864</v>
      </c>
      <c r="F950" s="69">
        <v>25</v>
      </c>
      <c r="G950" s="65">
        <f t="shared" si="30"/>
        <v>100000</v>
      </c>
      <c r="H950" s="63" t="s">
        <v>18674</v>
      </c>
    </row>
    <row r="951" spans="1:8" ht="29.25" customHeight="1" x14ac:dyDescent="0.25">
      <c r="A951" s="60">
        <v>100383983</v>
      </c>
      <c r="B951" s="60" t="s">
        <v>11128</v>
      </c>
      <c r="C951" s="64" t="str">
        <f t="shared" si="29"/>
        <v>https://mall.industry.siemens.com/mall/es/co/Catalog/Product/5SL6202-7MB</v>
      </c>
      <c r="D951" s="78" t="s">
        <v>14096</v>
      </c>
      <c r="E951" t="s">
        <v>16865</v>
      </c>
      <c r="F951" s="69">
        <v>25</v>
      </c>
      <c r="G951" s="65">
        <f t="shared" si="30"/>
        <v>100000</v>
      </c>
      <c r="H951" s="63" t="s">
        <v>18674</v>
      </c>
    </row>
    <row r="952" spans="1:8" ht="29.25" customHeight="1" x14ac:dyDescent="0.25">
      <c r="A952" s="60">
        <v>100383984</v>
      </c>
      <c r="B952" s="60" t="s">
        <v>11129</v>
      </c>
      <c r="C952" s="64" t="str">
        <f t="shared" si="29"/>
        <v>https://mall.industry.siemens.com/mall/es/co/Catalog/Product/5SL6204-7MB</v>
      </c>
      <c r="D952" s="78" t="s">
        <v>14097</v>
      </c>
      <c r="E952" t="s">
        <v>16866</v>
      </c>
      <c r="F952" s="69">
        <v>25</v>
      </c>
      <c r="G952" s="65">
        <f t="shared" si="30"/>
        <v>100000</v>
      </c>
      <c r="H952" s="63" t="s">
        <v>18674</v>
      </c>
    </row>
    <row r="953" spans="1:8" ht="29.25" customHeight="1" x14ac:dyDescent="0.25">
      <c r="A953" s="60">
        <v>100383985</v>
      </c>
      <c r="B953" s="60" t="s">
        <v>11130</v>
      </c>
      <c r="C953" s="64" t="str">
        <f t="shared" si="29"/>
        <v>https://mall.industry.siemens.com/mall/es/co/Catalog/Product/5SL6206-7MB</v>
      </c>
      <c r="D953" s="78" t="s">
        <v>14098</v>
      </c>
      <c r="E953" t="s">
        <v>16867</v>
      </c>
      <c r="F953" s="69">
        <v>14</v>
      </c>
      <c r="G953" s="65">
        <f t="shared" si="30"/>
        <v>56000</v>
      </c>
      <c r="H953" s="63" t="s">
        <v>18674</v>
      </c>
    </row>
    <row r="954" spans="1:8" ht="29.25" customHeight="1" x14ac:dyDescent="0.25">
      <c r="A954" s="60">
        <v>100383986</v>
      </c>
      <c r="B954" s="60" t="s">
        <v>11131</v>
      </c>
      <c r="C954" s="64" t="str">
        <f t="shared" si="29"/>
        <v>https://mall.industry.siemens.com/mall/es/co/Catalog/Product/5SL6210-7MB</v>
      </c>
      <c r="D954" s="78" t="s">
        <v>14099</v>
      </c>
      <c r="E954" t="s">
        <v>16868</v>
      </c>
      <c r="F954" s="69">
        <v>14</v>
      </c>
      <c r="G954" s="65">
        <f t="shared" si="30"/>
        <v>56000</v>
      </c>
      <c r="H954" s="63" t="s">
        <v>18674</v>
      </c>
    </row>
    <row r="955" spans="1:8" ht="29.25" customHeight="1" x14ac:dyDescent="0.25">
      <c r="A955" s="60">
        <v>100356237</v>
      </c>
      <c r="B955" s="60" t="s">
        <v>11132</v>
      </c>
      <c r="C955" s="64" t="str">
        <f t="shared" si="29"/>
        <v>https://mall.industry.siemens.com/mall/es/co/Catalog/Product/5SL6216-7MB</v>
      </c>
      <c r="D955" s="78" t="s">
        <v>14100</v>
      </c>
      <c r="E955" t="s">
        <v>16869</v>
      </c>
      <c r="F955" s="69">
        <v>14</v>
      </c>
      <c r="G955" s="65">
        <f t="shared" si="30"/>
        <v>56000</v>
      </c>
      <c r="H955" s="63" t="s">
        <v>18674</v>
      </c>
    </row>
    <row r="956" spans="1:8" ht="29.25" customHeight="1" x14ac:dyDescent="0.25">
      <c r="A956" s="60">
        <v>100383987</v>
      </c>
      <c r="B956" s="60" t="s">
        <v>11133</v>
      </c>
      <c r="C956" s="64" t="str">
        <f t="shared" si="29"/>
        <v>https://mall.industry.siemens.com/mall/es/co/Catalog/Product/5SL6220-7MB</v>
      </c>
      <c r="D956" s="78" t="s">
        <v>14101</v>
      </c>
      <c r="E956" t="s">
        <v>16870</v>
      </c>
      <c r="F956" s="69">
        <v>14</v>
      </c>
      <c r="G956" s="65">
        <f t="shared" si="30"/>
        <v>56000</v>
      </c>
      <c r="H956" s="63" t="s">
        <v>18674</v>
      </c>
    </row>
    <row r="957" spans="1:8" ht="29.25" customHeight="1" x14ac:dyDescent="0.25">
      <c r="A957" s="60">
        <v>100383988</v>
      </c>
      <c r="B957" s="60" t="s">
        <v>11134</v>
      </c>
      <c r="C957" s="64" t="str">
        <f t="shared" si="29"/>
        <v>https://mall.industry.siemens.com/mall/es/co/Catalog/Product/5SL6225-7MB</v>
      </c>
      <c r="D957" s="78" t="s">
        <v>14102</v>
      </c>
      <c r="E957" t="s">
        <v>16871</v>
      </c>
      <c r="F957" s="69">
        <v>14</v>
      </c>
      <c r="G957" s="65">
        <f t="shared" si="30"/>
        <v>56000</v>
      </c>
      <c r="H957" s="63" t="s">
        <v>18674</v>
      </c>
    </row>
    <row r="958" spans="1:8" ht="29.25" customHeight="1" x14ac:dyDescent="0.25">
      <c r="A958" s="60">
        <v>100383989</v>
      </c>
      <c r="B958" s="60" t="s">
        <v>11135</v>
      </c>
      <c r="C958" s="64" t="str">
        <f t="shared" si="29"/>
        <v>https://mall.industry.siemens.com/mall/es/co/Catalog/Product/5SL6232-7MB</v>
      </c>
      <c r="D958" s="78" t="s">
        <v>14103</v>
      </c>
      <c r="E958" t="s">
        <v>16872</v>
      </c>
      <c r="F958" s="69">
        <v>14</v>
      </c>
      <c r="G958" s="65">
        <f t="shared" si="30"/>
        <v>56000</v>
      </c>
      <c r="H958" s="63" t="s">
        <v>18674</v>
      </c>
    </row>
    <row r="959" spans="1:8" ht="29.25" customHeight="1" x14ac:dyDescent="0.25">
      <c r="A959" s="60">
        <v>100383990</v>
      </c>
      <c r="B959" s="60" t="s">
        <v>11136</v>
      </c>
      <c r="C959" s="64" t="str">
        <f t="shared" si="29"/>
        <v>https://mall.industry.siemens.com/mall/es/co/Catalog/Product/5SL6240-7MB</v>
      </c>
      <c r="D959" s="78" t="s">
        <v>14104</v>
      </c>
      <c r="E959" t="s">
        <v>16873</v>
      </c>
      <c r="F959" s="69">
        <v>14</v>
      </c>
      <c r="G959" s="65">
        <f t="shared" si="30"/>
        <v>56000</v>
      </c>
      <c r="H959" s="63" t="s">
        <v>18674</v>
      </c>
    </row>
    <row r="960" spans="1:8" ht="29.25" customHeight="1" x14ac:dyDescent="0.25">
      <c r="A960" s="60">
        <v>100383991</v>
      </c>
      <c r="B960" s="60" t="s">
        <v>11137</v>
      </c>
      <c r="C960" s="64" t="str">
        <f t="shared" si="29"/>
        <v>https://mall.industry.siemens.com/mall/es/co/Catalog/Product/5SL6250-7MB</v>
      </c>
      <c r="D960" s="78" t="s">
        <v>14105</v>
      </c>
      <c r="E960" t="s">
        <v>16874</v>
      </c>
      <c r="F960" s="69">
        <v>14</v>
      </c>
      <c r="G960" s="65">
        <f t="shared" si="30"/>
        <v>56000</v>
      </c>
      <c r="H960" s="63" t="s">
        <v>18674</v>
      </c>
    </row>
    <row r="961" spans="1:8" ht="29.25" customHeight="1" x14ac:dyDescent="0.25">
      <c r="A961" s="60">
        <v>100287860</v>
      </c>
      <c r="B961" s="60" t="s">
        <v>11138</v>
      </c>
      <c r="C961" s="64" t="str">
        <f t="shared" si="29"/>
        <v>https://mall.industry.siemens.com/mall/es/co/Catalog/Product/5SL6263-7MB</v>
      </c>
      <c r="D961" s="78" t="s">
        <v>14106</v>
      </c>
      <c r="E961" t="s">
        <v>16875</v>
      </c>
      <c r="F961" s="69">
        <v>14</v>
      </c>
      <c r="G961" s="65">
        <f t="shared" si="30"/>
        <v>56000</v>
      </c>
      <c r="H961" s="63" t="s">
        <v>18674</v>
      </c>
    </row>
    <row r="962" spans="1:8" ht="29.25" customHeight="1" x14ac:dyDescent="0.25">
      <c r="A962" s="60">
        <v>100384553</v>
      </c>
      <c r="B962" s="60" t="s">
        <v>11139</v>
      </c>
      <c r="C962" s="64" t="str">
        <f t="shared" si="29"/>
        <v>https://mall.industry.siemens.com/mall/es/co/Catalog/Product/5SL6305-7MB</v>
      </c>
      <c r="D962" s="78" t="s">
        <v>14107</v>
      </c>
      <c r="E962" t="s">
        <v>16876</v>
      </c>
      <c r="F962" s="69">
        <v>32</v>
      </c>
      <c r="G962" s="65">
        <f t="shared" si="30"/>
        <v>128000</v>
      </c>
      <c r="H962" s="63" t="s">
        <v>18674</v>
      </c>
    </row>
    <row r="963" spans="1:8" ht="29.25" customHeight="1" x14ac:dyDescent="0.25">
      <c r="A963" s="60">
        <v>100383992</v>
      </c>
      <c r="B963" s="60" t="s">
        <v>11140</v>
      </c>
      <c r="C963" s="64" t="str">
        <f t="shared" si="29"/>
        <v>https://mall.industry.siemens.com/mall/es/co/Catalog/Product/5SL6301-7MB</v>
      </c>
      <c r="D963" s="78" t="s">
        <v>14108</v>
      </c>
      <c r="E963" t="s">
        <v>16877</v>
      </c>
      <c r="F963" s="69">
        <v>32</v>
      </c>
      <c r="G963" s="65">
        <f t="shared" si="30"/>
        <v>128000</v>
      </c>
      <c r="H963" s="63" t="s">
        <v>18674</v>
      </c>
    </row>
    <row r="964" spans="1:8" ht="29.25" customHeight="1" x14ac:dyDescent="0.25">
      <c r="A964" s="60">
        <v>100383993</v>
      </c>
      <c r="B964" s="60" t="s">
        <v>11141</v>
      </c>
      <c r="C964" s="64" t="str">
        <f t="shared" si="29"/>
        <v>https://mall.industry.siemens.com/mall/es/co/Catalog/Product/5SL6302-7MB</v>
      </c>
      <c r="D964" s="78" t="s">
        <v>14109</v>
      </c>
      <c r="E964" t="s">
        <v>16878</v>
      </c>
      <c r="F964" s="69">
        <v>32</v>
      </c>
      <c r="G964" s="65">
        <f t="shared" si="30"/>
        <v>128000</v>
      </c>
      <c r="H964" s="63" t="s">
        <v>18674</v>
      </c>
    </row>
    <row r="965" spans="1:8" ht="29.25" customHeight="1" x14ac:dyDescent="0.25">
      <c r="A965" s="60">
        <v>100383994</v>
      </c>
      <c r="B965" s="60" t="s">
        <v>11142</v>
      </c>
      <c r="C965" s="64" t="str">
        <f t="shared" si="29"/>
        <v>https://mall.industry.siemens.com/mall/es/co/Catalog/Product/5SL6304-7MB</v>
      </c>
      <c r="D965" s="78" t="s">
        <v>14110</v>
      </c>
      <c r="E965" t="s">
        <v>16879</v>
      </c>
      <c r="F965" s="69">
        <v>32</v>
      </c>
      <c r="G965" s="65">
        <f t="shared" si="30"/>
        <v>128000</v>
      </c>
      <c r="H965" s="63" t="s">
        <v>18674</v>
      </c>
    </row>
    <row r="966" spans="1:8" ht="29.25" customHeight="1" x14ac:dyDescent="0.25">
      <c r="A966" s="60">
        <v>100383995</v>
      </c>
      <c r="B966" s="60" t="s">
        <v>11143</v>
      </c>
      <c r="C966" s="64" t="str">
        <f t="shared" ref="C966:C1029" si="31">_xlfn.CONCAT("https://mall.industry.siemens.com/mall/es/co/Catalog/Product/",B966,)</f>
        <v>https://mall.industry.siemens.com/mall/es/co/Catalog/Product/5SL6306-7MB</v>
      </c>
      <c r="D966" s="78" t="s">
        <v>14111</v>
      </c>
      <c r="E966" t="s">
        <v>16880</v>
      </c>
      <c r="F966" s="69">
        <v>23</v>
      </c>
      <c r="G966" s="65">
        <f t="shared" si="30"/>
        <v>92000</v>
      </c>
      <c r="H966" s="63" t="s">
        <v>18674</v>
      </c>
    </row>
    <row r="967" spans="1:8" ht="29.25" customHeight="1" x14ac:dyDescent="0.25">
      <c r="A967" s="60">
        <v>100383996</v>
      </c>
      <c r="B967" s="60" t="s">
        <v>11144</v>
      </c>
      <c r="C967" s="64" t="str">
        <f t="shared" si="31"/>
        <v>https://mall.industry.siemens.com/mall/es/co/Catalog/Product/5SL6310-7MB</v>
      </c>
      <c r="D967" s="78" t="s">
        <v>14112</v>
      </c>
      <c r="E967" t="s">
        <v>16881</v>
      </c>
      <c r="F967" s="69">
        <v>23</v>
      </c>
      <c r="G967" s="65">
        <f t="shared" si="30"/>
        <v>92000</v>
      </c>
      <c r="H967" s="63" t="s">
        <v>18674</v>
      </c>
    </row>
    <row r="968" spans="1:8" ht="29.25" customHeight="1" x14ac:dyDescent="0.25">
      <c r="A968" s="60">
        <v>100383997</v>
      </c>
      <c r="B968" s="60" t="s">
        <v>11145</v>
      </c>
      <c r="C968" s="64" t="str">
        <f t="shared" si="31"/>
        <v>https://mall.industry.siemens.com/mall/es/co/Catalog/Product/5SL6316-7MB</v>
      </c>
      <c r="D968" s="78" t="s">
        <v>14113</v>
      </c>
      <c r="E968" t="s">
        <v>16882</v>
      </c>
      <c r="F968" s="69">
        <v>23</v>
      </c>
      <c r="G968" s="65">
        <f t="shared" si="30"/>
        <v>92000</v>
      </c>
      <c r="H968" s="63" t="s">
        <v>18674</v>
      </c>
    </row>
    <row r="969" spans="1:8" ht="29.25" customHeight="1" x14ac:dyDescent="0.25">
      <c r="A969" s="60">
        <v>100383998</v>
      </c>
      <c r="B969" s="60" t="s">
        <v>11146</v>
      </c>
      <c r="C969" s="64" t="str">
        <f t="shared" si="31"/>
        <v>https://mall.industry.siemens.com/mall/es/co/Catalog/Product/5SL6320-7MB</v>
      </c>
      <c r="D969" s="78" t="s">
        <v>14114</v>
      </c>
      <c r="E969" t="s">
        <v>16883</v>
      </c>
      <c r="F969" s="69">
        <v>23</v>
      </c>
      <c r="G969" s="65">
        <f t="shared" si="30"/>
        <v>92000</v>
      </c>
      <c r="H969" s="63" t="s">
        <v>18674</v>
      </c>
    </row>
    <row r="970" spans="1:8" ht="29.25" customHeight="1" x14ac:dyDescent="0.25">
      <c r="A970" s="60">
        <v>100383999</v>
      </c>
      <c r="B970" s="60" t="s">
        <v>11147</v>
      </c>
      <c r="C970" s="64" t="str">
        <f t="shared" si="31"/>
        <v>https://mall.industry.siemens.com/mall/es/co/Catalog/Product/5SL6325-7MB</v>
      </c>
      <c r="D970" s="78" t="s">
        <v>14115</v>
      </c>
      <c r="E970" t="s">
        <v>16884</v>
      </c>
      <c r="F970" s="69">
        <v>23</v>
      </c>
      <c r="G970" s="65">
        <f t="shared" si="30"/>
        <v>92000</v>
      </c>
      <c r="H970" s="63" t="s">
        <v>18674</v>
      </c>
    </row>
    <row r="971" spans="1:8" ht="29.25" customHeight="1" x14ac:dyDescent="0.25">
      <c r="A971" s="60">
        <v>100384000</v>
      </c>
      <c r="B971" s="60" t="s">
        <v>11148</v>
      </c>
      <c r="C971" s="64" t="str">
        <f t="shared" si="31"/>
        <v>https://mall.industry.siemens.com/mall/es/co/Catalog/Product/5SL6332-7MB</v>
      </c>
      <c r="D971" s="78" t="s">
        <v>14116</v>
      </c>
      <c r="E971" t="s">
        <v>16885</v>
      </c>
      <c r="F971" s="69">
        <v>23</v>
      </c>
      <c r="G971" s="65">
        <f t="shared" si="30"/>
        <v>92000</v>
      </c>
      <c r="H971" s="63" t="s">
        <v>18674</v>
      </c>
    </row>
    <row r="972" spans="1:8" ht="29.25" customHeight="1" x14ac:dyDescent="0.25">
      <c r="A972" s="60">
        <v>100384001</v>
      </c>
      <c r="B972" s="60" t="s">
        <v>11149</v>
      </c>
      <c r="C972" s="64" t="str">
        <f t="shared" si="31"/>
        <v>https://mall.industry.siemens.com/mall/es/co/Catalog/Product/5SL6340-7MB</v>
      </c>
      <c r="D972" s="78" t="s">
        <v>14117</v>
      </c>
      <c r="E972" t="s">
        <v>16886</v>
      </c>
      <c r="F972" s="69">
        <v>23</v>
      </c>
      <c r="G972" s="65">
        <f t="shared" si="30"/>
        <v>92000</v>
      </c>
      <c r="H972" s="63" t="s">
        <v>18674</v>
      </c>
    </row>
    <row r="973" spans="1:8" ht="29.25" customHeight="1" x14ac:dyDescent="0.25">
      <c r="A973" s="60">
        <v>100384002</v>
      </c>
      <c r="B973" s="60" t="s">
        <v>11150</v>
      </c>
      <c r="C973" s="64" t="str">
        <f t="shared" si="31"/>
        <v>https://mall.industry.siemens.com/mall/es/co/Catalog/Product/5SL6350-7MB</v>
      </c>
      <c r="D973" s="78" t="s">
        <v>14118</v>
      </c>
      <c r="E973" t="s">
        <v>16887</v>
      </c>
      <c r="F973" s="69">
        <v>23</v>
      </c>
      <c r="G973" s="65">
        <f t="shared" si="30"/>
        <v>92000</v>
      </c>
      <c r="H973" s="63" t="s">
        <v>18674</v>
      </c>
    </row>
    <row r="974" spans="1:8" ht="29.25" customHeight="1" x14ac:dyDescent="0.25">
      <c r="A974" s="60">
        <v>100384003</v>
      </c>
      <c r="B974" s="60" t="s">
        <v>11151</v>
      </c>
      <c r="C974" s="64" t="str">
        <f t="shared" si="31"/>
        <v>https://mall.industry.siemens.com/mall/es/co/Catalog/Product/5SL6363-7MB</v>
      </c>
      <c r="D974" s="78" t="s">
        <v>14119</v>
      </c>
      <c r="E974" t="s">
        <v>16888</v>
      </c>
      <c r="F974" s="69">
        <v>23</v>
      </c>
      <c r="G974" s="65">
        <f t="shared" si="30"/>
        <v>92000</v>
      </c>
      <c r="H974" s="63" t="s">
        <v>18674</v>
      </c>
    </row>
    <row r="975" spans="1:8" ht="29.25" customHeight="1" x14ac:dyDescent="0.25">
      <c r="A975" s="60">
        <v>100400208</v>
      </c>
      <c r="B975" s="60" t="s">
        <v>11166</v>
      </c>
      <c r="C975" s="64" t="str">
        <f t="shared" si="31"/>
        <v>https://mall.industry.siemens.com/mall/es/co/Catalog/Product/5SL4105-7R</v>
      </c>
      <c r="D975" s="78" t="s">
        <v>14120</v>
      </c>
      <c r="E975" t="s">
        <v>16888</v>
      </c>
      <c r="F975" s="69">
        <v>13</v>
      </c>
      <c r="G975" s="65">
        <f t="shared" si="30"/>
        <v>52000</v>
      </c>
      <c r="H975" s="63" t="s">
        <v>18674</v>
      </c>
    </row>
    <row r="976" spans="1:8" ht="29.25" customHeight="1" x14ac:dyDescent="0.25">
      <c r="A976" s="60">
        <v>100273989</v>
      </c>
      <c r="B976" s="60" t="s">
        <v>11152</v>
      </c>
      <c r="C976" s="64" t="str">
        <f t="shared" si="31"/>
        <v>https://mall.industry.siemens.com/mall/es/co/Catalog/Product/5SL4101-7</v>
      </c>
      <c r="D976" s="78" t="s">
        <v>14121</v>
      </c>
      <c r="E976" t="s">
        <v>16889</v>
      </c>
      <c r="F976" s="69">
        <v>13</v>
      </c>
      <c r="G976" s="65">
        <f t="shared" si="30"/>
        <v>52000</v>
      </c>
      <c r="H976" s="63" t="s">
        <v>18674</v>
      </c>
    </row>
    <row r="977" spans="1:8" ht="29.25" customHeight="1" x14ac:dyDescent="0.25">
      <c r="A977" s="60">
        <v>100395930</v>
      </c>
      <c r="B977" s="60" t="s">
        <v>11167</v>
      </c>
      <c r="C977" s="64" t="str">
        <f t="shared" si="31"/>
        <v>https://mall.industry.siemens.com/mall/es/co/Catalog/Product/5SL4102-7R</v>
      </c>
      <c r="D977" s="78" t="s">
        <v>14122</v>
      </c>
      <c r="E977" t="s">
        <v>16889</v>
      </c>
      <c r="F977" s="69">
        <v>13</v>
      </c>
      <c r="G977" s="65">
        <f t="shared" si="30"/>
        <v>52000</v>
      </c>
      <c r="H977" s="63" t="s">
        <v>18674</v>
      </c>
    </row>
    <row r="978" spans="1:8" ht="29.25" customHeight="1" x14ac:dyDescent="0.25">
      <c r="A978" s="60">
        <v>100395931</v>
      </c>
      <c r="B978" s="60" t="s">
        <v>11168</v>
      </c>
      <c r="C978" s="64" t="str">
        <f t="shared" si="31"/>
        <v>https://mall.industry.siemens.com/mall/es/co/Catalog/Product/5SL4104-7R</v>
      </c>
      <c r="D978" s="78" t="s">
        <v>14123</v>
      </c>
      <c r="E978" t="s">
        <v>16889</v>
      </c>
      <c r="F978" s="69">
        <v>13</v>
      </c>
      <c r="G978" s="65">
        <f t="shared" si="30"/>
        <v>52000</v>
      </c>
      <c r="H978" s="63" t="s">
        <v>18674</v>
      </c>
    </row>
    <row r="979" spans="1:8" ht="29.25" customHeight="1" x14ac:dyDescent="0.25">
      <c r="A979" s="60">
        <v>100395932</v>
      </c>
      <c r="B979" s="60" t="s">
        <v>11169</v>
      </c>
      <c r="C979" s="64" t="str">
        <f t="shared" si="31"/>
        <v>https://mall.industry.siemens.com/mall/es/co/Catalog/Product/5SL4106-7R</v>
      </c>
      <c r="D979" s="78" t="s">
        <v>14124</v>
      </c>
      <c r="E979" t="s">
        <v>16889</v>
      </c>
      <c r="F979" s="69">
        <v>10</v>
      </c>
      <c r="G979" s="65">
        <f t="shared" si="30"/>
        <v>40000</v>
      </c>
      <c r="H979" s="63" t="s">
        <v>18674</v>
      </c>
    </row>
    <row r="980" spans="1:8" ht="29.25" customHeight="1" x14ac:dyDescent="0.25">
      <c r="A980" s="60">
        <v>100395933</v>
      </c>
      <c r="B980" s="60" t="s">
        <v>11170</v>
      </c>
      <c r="C980" s="64" t="str">
        <f t="shared" si="31"/>
        <v>https://mall.industry.siemens.com/mall/es/co/Catalog/Product/5SL4110-7R</v>
      </c>
      <c r="D980" s="78" t="s">
        <v>14125</v>
      </c>
      <c r="E980" t="s">
        <v>16889</v>
      </c>
      <c r="F980" s="69">
        <v>8</v>
      </c>
      <c r="G980" s="65">
        <f t="shared" si="30"/>
        <v>32000</v>
      </c>
      <c r="H980" s="63" t="s">
        <v>18674</v>
      </c>
    </row>
    <row r="981" spans="1:8" ht="29.25" customHeight="1" x14ac:dyDescent="0.25">
      <c r="A981" s="60">
        <v>100395934</v>
      </c>
      <c r="B981" s="60" t="s">
        <v>11171</v>
      </c>
      <c r="C981" s="64" t="str">
        <f t="shared" si="31"/>
        <v>https://mall.industry.siemens.com/mall/es/co/Catalog/Product/5SL4116-7R</v>
      </c>
      <c r="D981" s="78" t="s">
        <v>14126</v>
      </c>
      <c r="E981" t="s">
        <v>16889</v>
      </c>
      <c r="F981" s="69">
        <v>8</v>
      </c>
      <c r="G981" s="65">
        <f t="shared" si="30"/>
        <v>32000</v>
      </c>
      <c r="H981" s="63" t="s">
        <v>18674</v>
      </c>
    </row>
    <row r="982" spans="1:8" ht="29.25" customHeight="1" x14ac:dyDescent="0.25">
      <c r="A982" s="60">
        <v>100395935</v>
      </c>
      <c r="B982" s="60" t="s">
        <v>11172</v>
      </c>
      <c r="C982" s="64" t="str">
        <f t="shared" si="31"/>
        <v>https://mall.industry.siemens.com/mall/es/co/Catalog/Product/5SL4120-7R</v>
      </c>
      <c r="D982" s="78" t="s">
        <v>14127</v>
      </c>
      <c r="E982" t="s">
        <v>16889</v>
      </c>
      <c r="F982" s="69">
        <v>8</v>
      </c>
      <c r="G982" s="65">
        <f t="shared" si="30"/>
        <v>32000</v>
      </c>
      <c r="H982" s="63" t="s">
        <v>18674</v>
      </c>
    </row>
    <row r="983" spans="1:8" ht="29.25" customHeight="1" x14ac:dyDescent="0.25">
      <c r="A983" s="60">
        <v>100395936</v>
      </c>
      <c r="B983" s="60" t="s">
        <v>11173</v>
      </c>
      <c r="C983" s="64" t="str">
        <f t="shared" si="31"/>
        <v>https://mall.industry.siemens.com/mall/es/co/Catalog/Product/5SL4125-7R</v>
      </c>
      <c r="D983" s="78" t="s">
        <v>14128</v>
      </c>
      <c r="E983" t="s">
        <v>16889</v>
      </c>
      <c r="F983" s="69">
        <v>8</v>
      </c>
      <c r="G983" s="65">
        <f t="shared" si="30"/>
        <v>32000</v>
      </c>
      <c r="H983" s="63" t="s">
        <v>18674</v>
      </c>
    </row>
    <row r="984" spans="1:8" ht="29.25" customHeight="1" x14ac:dyDescent="0.25">
      <c r="A984" s="60">
        <v>100395937</v>
      </c>
      <c r="B984" s="60" t="s">
        <v>11174</v>
      </c>
      <c r="C984" s="64" t="str">
        <f t="shared" si="31"/>
        <v>https://mall.industry.siemens.com/mall/es/co/Catalog/Product/5SL4132-7R</v>
      </c>
      <c r="D984" s="78" t="s">
        <v>14129</v>
      </c>
      <c r="E984" t="s">
        <v>16889</v>
      </c>
      <c r="F984" s="69">
        <v>8</v>
      </c>
      <c r="G984" s="65">
        <f t="shared" si="30"/>
        <v>32000</v>
      </c>
      <c r="H984" s="63" t="s">
        <v>18674</v>
      </c>
    </row>
    <row r="985" spans="1:8" ht="29.25" customHeight="1" x14ac:dyDescent="0.25">
      <c r="A985" s="60">
        <v>100395938</v>
      </c>
      <c r="B985" s="60" t="s">
        <v>11175</v>
      </c>
      <c r="C985" s="64" t="str">
        <f t="shared" si="31"/>
        <v>https://mall.industry.siemens.com/mall/es/co/Catalog/Product/5SL4140-7R</v>
      </c>
      <c r="D985" s="78" t="s">
        <v>14130</v>
      </c>
      <c r="E985" t="s">
        <v>16889</v>
      </c>
      <c r="F985" s="69">
        <v>9</v>
      </c>
      <c r="G985" s="65">
        <f t="shared" si="30"/>
        <v>36000</v>
      </c>
      <c r="H985" s="63" t="s">
        <v>18674</v>
      </c>
    </row>
    <row r="986" spans="1:8" ht="29.25" customHeight="1" x14ac:dyDescent="0.25">
      <c r="A986" s="60">
        <v>100395939</v>
      </c>
      <c r="B986" s="60" t="s">
        <v>11176</v>
      </c>
      <c r="C986" s="64" t="str">
        <f t="shared" si="31"/>
        <v>https://mall.industry.siemens.com/mall/es/co/Catalog/Product/5SL4150-7R</v>
      </c>
      <c r="D986" s="78" t="s">
        <v>14131</v>
      </c>
      <c r="E986" t="s">
        <v>16889</v>
      </c>
      <c r="F986" s="69">
        <v>9</v>
      </c>
      <c r="G986" s="65">
        <f t="shared" si="30"/>
        <v>36000</v>
      </c>
      <c r="H986" s="63" t="s">
        <v>18674</v>
      </c>
    </row>
    <row r="987" spans="1:8" ht="29.25" customHeight="1" x14ac:dyDescent="0.25">
      <c r="A987" s="60">
        <v>100395940</v>
      </c>
      <c r="B987" s="60" t="s">
        <v>11177</v>
      </c>
      <c r="C987" s="64" t="str">
        <f t="shared" si="31"/>
        <v>https://mall.industry.siemens.com/mall/es/co/Catalog/Product/5SL4163-7R</v>
      </c>
      <c r="D987" s="78" t="s">
        <v>14132</v>
      </c>
      <c r="E987" t="s">
        <v>16889</v>
      </c>
      <c r="F987" s="69">
        <v>9</v>
      </c>
      <c r="G987" s="65">
        <f t="shared" si="30"/>
        <v>36000</v>
      </c>
      <c r="H987" s="63" t="s">
        <v>18674</v>
      </c>
    </row>
    <row r="988" spans="1:8" ht="29.25" customHeight="1" x14ac:dyDescent="0.25">
      <c r="A988" s="60">
        <v>100400220</v>
      </c>
      <c r="B988" s="60" t="s">
        <v>11153</v>
      </c>
      <c r="C988" s="64" t="str">
        <f t="shared" si="31"/>
        <v>https://mall.industry.siemens.com/mall/es/co/Catalog/Product/5SL4205-7RC</v>
      </c>
      <c r="D988" s="78" t="s">
        <v>14133</v>
      </c>
      <c r="E988" t="s">
        <v>16890</v>
      </c>
      <c r="F988" s="69">
        <v>35</v>
      </c>
      <c r="G988" s="65">
        <f t="shared" si="30"/>
        <v>140000</v>
      </c>
      <c r="H988" s="63" t="s">
        <v>18674</v>
      </c>
    </row>
    <row r="989" spans="1:8" ht="29.25" customHeight="1" x14ac:dyDescent="0.25">
      <c r="A989" s="60">
        <v>100274083</v>
      </c>
      <c r="B989" s="60" t="s">
        <v>11154</v>
      </c>
      <c r="C989" s="64" t="str">
        <f t="shared" si="31"/>
        <v>https://mall.industry.siemens.com/mall/es/co/Catalog/Product/5SL4201-7</v>
      </c>
      <c r="D989" s="78" t="s">
        <v>14134</v>
      </c>
      <c r="E989" t="s">
        <v>16891</v>
      </c>
      <c r="F989" s="69">
        <v>35</v>
      </c>
      <c r="G989" s="65">
        <f t="shared" si="30"/>
        <v>140000</v>
      </c>
      <c r="H989" s="63" t="s">
        <v>18674</v>
      </c>
    </row>
    <row r="990" spans="1:8" ht="29.25" customHeight="1" x14ac:dyDescent="0.25">
      <c r="A990" s="60">
        <v>100395941</v>
      </c>
      <c r="B990" s="60" t="s">
        <v>11155</v>
      </c>
      <c r="C990" s="64" t="str">
        <f t="shared" si="31"/>
        <v>https://mall.industry.siemens.com/mall/es/co/Catalog/Product/5SL4202-7RC</v>
      </c>
      <c r="D990" s="78" t="s">
        <v>14135</v>
      </c>
      <c r="E990" t="s">
        <v>16892</v>
      </c>
      <c r="F990" s="69">
        <v>35</v>
      </c>
      <c r="G990" s="65">
        <f t="shared" si="30"/>
        <v>140000</v>
      </c>
      <c r="H990" s="63" t="s">
        <v>18674</v>
      </c>
    </row>
    <row r="991" spans="1:8" ht="29.25" customHeight="1" x14ac:dyDescent="0.25">
      <c r="A991" s="60">
        <v>100395942</v>
      </c>
      <c r="B991" s="60" t="s">
        <v>11156</v>
      </c>
      <c r="C991" s="64" t="str">
        <f t="shared" si="31"/>
        <v>https://mall.industry.siemens.com/mall/es/co/Catalog/Product/5SL4204-7RC</v>
      </c>
      <c r="D991" s="78" t="s">
        <v>14136</v>
      </c>
      <c r="E991" t="s">
        <v>16893</v>
      </c>
      <c r="F991" s="69">
        <v>35</v>
      </c>
      <c r="G991" s="65">
        <f t="shared" si="30"/>
        <v>140000</v>
      </c>
      <c r="H991" s="63" t="s">
        <v>18674</v>
      </c>
    </row>
    <row r="992" spans="1:8" ht="29.25" customHeight="1" x14ac:dyDescent="0.25">
      <c r="A992" s="60">
        <v>100395943</v>
      </c>
      <c r="B992" s="60" t="s">
        <v>11157</v>
      </c>
      <c r="C992" s="64" t="str">
        <f t="shared" si="31"/>
        <v>https://mall.industry.siemens.com/mall/es/co/Catalog/Product/5SL4206-7RC</v>
      </c>
      <c r="D992" s="78" t="s">
        <v>14137</v>
      </c>
      <c r="E992" t="s">
        <v>16894</v>
      </c>
      <c r="F992" s="69">
        <v>16</v>
      </c>
      <c r="G992" s="65">
        <f t="shared" si="30"/>
        <v>64000</v>
      </c>
      <c r="H992" s="63" t="s">
        <v>18674</v>
      </c>
    </row>
    <row r="993" spans="1:8" ht="29.25" customHeight="1" x14ac:dyDescent="0.25">
      <c r="A993" s="60">
        <v>100395944</v>
      </c>
      <c r="B993" s="60" t="s">
        <v>11158</v>
      </c>
      <c r="C993" s="64" t="str">
        <f t="shared" si="31"/>
        <v>https://mall.industry.siemens.com/mall/es/co/Catalog/Product/5SL4210-7RC</v>
      </c>
      <c r="D993" s="78" t="s">
        <v>14138</v>
      </c>
      <c r="E993" t="s">
        <v>16895</v>
      </c>
      <c r="F993" s="69">
        <v>16</v>
      </c>
      <c r="G993" s="65">
        <f t="shared" si="30"/>
        <v>64000</v>
      </c>
      <c r="H993" s="63" t="s">
        <v>18674</v>
      </c>
    </row>
    <row r="994" spans="1:8" ht="29.25" customHeight="1" x14ac:dyDescent="0.25">
      <c r="A994" s="60">
        <v>100395945</v>
      </c>
      <c r="B994" s="60" t="s">
        <v>11159</v>
      </c>
      <c r="C994" s="64" t="str">
        <f t="shared" si="31"/>
        <v>https://mall.industry.siemens.com/mall/es/co/Catalog/Product/5SL4216-7RC</v>
      </c>
      <c r="D994" s="78" t="s">
        <v>14139</v>
      </c>
      <c r="E994" t="s">
        <v>16896</v>
      </c>
      <c r="F994" s="69">
        <v>16</v>
      </c>
      <c r="G994" s="65">
        <f t="shared" si="30"/>
        <v>64000</v>
      </c>
      <c r="H994" s="63" t="s">
        <v>18674</v>
      </c>
    </row>
    <row r="995" spans="1:8" ht="29.25" customHeight="1" x14ac:dyDescent="0.25">
      <c r="A995" s="60">
        <v>100395946</v>
      </c>
      <c r="B995" s="60" t="s">
        <v>11160</v>
      </c>
      <c r="C995" s="64" t="str">
        <f t="shared" si="31"/>
        <v>https://mall.industry.siemens.com/mall/es/co/Catalog/Product/5SL4220-7RC</v>
      </c>
      <c r="D995" s="78" t="s">
        <v>14140</v>
      </c>
      <c r="E995" t="s">
        <v>16897</v>
      </c>
      <c r="F995" s="69">
        <v>16</v>
      </c>
      <c r="G995" s="65">
        <f t="shared" si="30"/>
        <v>64000</v>
      </c>
      <c r="H995" s="63" t="s">
        <v>18674</v>
      </c>
    </row>
    <row r="996" spans="1:8" ht="29.25" customHeight="1" x14ac:dyDescent="0.25">
      <c r="A996" s="60">
        <v>100395947</v>
      </c>
      <c r="B996" s="60" t="s">
        <v>11161</v>
      </c>
      <c r="C996" s="64" t="str">
        <f t="shared" si="31"/>
        <v>https://mall.industry.siemens.com/mall/es/co/Catalog/Product/5SL4225-7RC</v>
      </c>
      <c r="D996" s="78" t="s">
        <v>14141</v>
      </c>
      <c r="E996" t="s">
        <v>16898</v>
      </c>
      <c r="F996" s="69">
        <v>16</v>
      </c>
      <c r="G996" s="65">
        <f t="shared" si="30"/>
        <v>64000</v>
      </c>
      <c r="H996" s="63" t="s">
        <v>18674</v>
      </c>
    </row>
    <row r="997" spans="1:8" ht="29.25" customHeight="1" x14ac:dyDescent="0.25">
      <c r="A997" s="60">
        <v>100395948</v>
      </c>
      <c r="B997" s="60" t="s">
        <v>11162</v>
      </c>
      <c r="C997" s="64" t="str">
        <f t="shared" si="31"/>
        <v>https://mall.industry.siemens.com/mall/es/co/Catalog/Product/5SL4232-7RC</v>
      </c>
      <c r="D997" s="78" t="s">
        <v>14142</v>
      </c>
      <c r="E997" t="s">
        <v>16899</v>
      </c>
      <c r="F997" s="69">
        <v>16</v>
      </c>
      <c r="G997" s="65">
        <f t="shared" si="30"/>
        <v>64000</v>
      </c>
      <c r="H997" s="63" t="s">
        <v>18674</v>
      </c>
    </row>
    <row r="998" spans="1:8" ht="29.25" customHeight="1" x14ac:dyDescent="0.25">
      <c r="A998" s="60">
        <v>100395949</v>
      </c>
      <c r="B998" s="60" t="s">
        <v>11163</v>
      </c>
      <c r="C998" s="64" t="str">
        <f t="shared" si="31"/>
        <v>https://mall.industry.siemens.com/mall/es/co/Catalog/Product/5SL4240-7RC</v>
      </c>
      <c r="D998" s="78" t="s">
        <v>14143</v>
      </c>
      <c r="E998" t="s">
        <v>16900</v>
      </c>
      <c r="F998" s="69">
        <v>16</v>
      </c>
      <c r="G998" s="65">
        <f t="shared" si="30"/>
        <v>64000</v>
      </c>
      <c r="H998" s="63" t="s">
        <v>18674</v>
      </c>
    </row>
    <row r="999" spans="1:8" ht="29.25" customHeight="1" x14ac:dyDescent="0.25">
      <c r="A999" s="60">
        <v>100395950</v>
      </c>
      <c r="B999" s="60" t="s">
        <v>11164</v>
      </c>
      <c r="C999" s="64" t="str">
        <f t="shared" si="31"/>
        <v>https://mall.industry.siemens.com/mall/es/co/Catalog/Product/5SL4250-7RC</v>
      </c>
      <c r="D999" s="78" t="s">
        <v>14144</v>
      </c>
      <c r="E999" t="s">
        <v>16901</v>
      </c>
      <c r="F999" s="69">
        <v>16</v>
      </c>
      <c r="G999" s="65">
        <f t="shared" si="30"/>
        <v>64000</v>
      </c>
      <c r="H999" s="63" t="s">
        <v>18674</v>
      </c>
    </row>
    <row r="1000" spans="1:8" ht="29.25" customHeight="1" x14ac:dyDescent="0.25">
      <c r="A1000" s="60">
        <v>100395951</v>
      </c>
      <c r="B1000" s="60" t="s">
        <v>11165</v>
      </c>
      <c r="C1000" s="64" t="str">
        <f t="shared" si="31"/>
        <v>https://mall.industry.siemens.com/mall/es/co/Catalog/Product/5SL4263-7RC</v>
      </c>
      <c r="D1000" s="78" t="s">
        <v>14145</v>
      </c>
      <c r="E1000" t="s">
        <v>16902</v>
      </c>
      <c r="F1000" s="69">
        <v>16</v>
      </c>
      <c r="G1000" s="65">
        <f t="shared" si="30"/>
        <v>64000</v>
      </c>
      <c r="H1000" s="63" t="s">
        <v>18674</v>
      </c>
    </row>
    <row r="1001" spans="1:8" ht="29.25" customHeight="1" x14ac:dyDescent="0.25">
      <c r="A1001" s="60">
        <v>100400223</v>
      </c>
      <c r="B1001" s="60" t="s">
        <v>11178</v>
      </c>
      <c r="C1001" s="64" t="str">
        <f t="shared" si="31"/>
        <v>https://mall.industry.siemens.com/mall/es/co/Catalog/Product/5SL4305-7RC</v>
      </c>
      <c r="D1001" s="78" t="s">
        <v>14146</v>
      </c>
      <c r="E1001" t="s">
        <v>16903</v>
      </c>
      <c r="F1001" s="69">
        <v>44</v>
      </c>
      <c r="G1001" s="65">
        <f t="shared" si="30"/>
        <v>176000</v>
      </c>
      <c r="H1001" s="63" t="s">
        <v>18674</v>
      </c>
    </row>
    <row r="1002" spans="1:8" ht="29.25" customHeight="1" x14ac:dyDescent="0.25">
      <c r="A1002" s="60">
        <v>100274097</v>
      </c>
      <c r="B1002" s="60" t="s">
        <v>11179</v>
      </c>
      <c r="C1002" s="64" t="str">
        <f t="shared" si="31"/>
        <v>https://mall.industry.siemens.com/mall/es/co/Catalog/Product/5SL4301-7</v>
      </c>
      <c r="D1002" s="78" t="s">
        <v>14147</v>
      </c>
      <c r="E1002" t="s">
        <v>16904</v>
      </c>
      <c r="F1002" s="69">
        <v>44</v>
      </c>
      <c r="G1002" s="65">
        <f t="shared" si="30"/>
        <v>176000</v>
      </c>
      <c r="H1002" s="63" t="s">
        <v>18674</v>
      </c>
    </row>
    <row r="1003" spans="1:8" ht="29.25" customHeight="1" x14ac:dyDescent="0.25">
      <c r="A1003" s="60">
        <v>100395952</v>
      </c>
      <c r="B1003" s="60" t="s">
        <v>11180</v>
      </c>
      <c r="C1003" s="64" t="str">
        <f t="shared" si="31"/>
        <v>https://mall.industry.siemens.com/mall/es/co/Catalog/Product/5SL4302-7RC</v>
      </c>
      <c r="D1003" s="78" t="s">
        <v>14148</v>
      </c>
      <c r="E1003" t="s">
        <v>16905</v>
      </c>
      <c r="F1003" s="69">
        <v>44</v>
      </c>
      <c r="G1003" s="65">
        <f t="shared" ref="G1003:G1066" si="32">F1003*$Q$1</f>
        <v>176000</v>
      </c>
      <c r="H1003" s="63" t="s">
        <v>18674</v>
      </c>
    </row>
    <row r="1004" spans="1:8" ht="29.25" customHeight="1" x14ac:dyDescent="0.25">
      <c r="A1004" s="60">
        <v>100395953</v>
      </c>
      <c r="B1004" s="60" t="s">
        <v>11181</v>
      </c>
      <c r="C1004" s="64" t="str">
        <f t="shared" si="31"/>
        <v>https://mall.industry.siemens.com/mall/es/co/Catalog/Product/5SL4304-7RC</v>
      </c>
      <c r="D1004" s="78" t="s">
        <v>14149</v>
      </c>
      <c r="E1004" t="s">
        <v>16906</v>
      </c>
      <c r="F1004" s="69">
        <v>44</v>
      </c>
      <c r="G1004" s="65">
        <f t="shared" si="32"/>
        <v>176000</v>
      </c>
      <c r="H1004" s="63" t="s">
        <v>18674</v>
      </c>
    </row>
    <row r="1005" spans="1:8" ht="29.25" customHeight="1" x14ac:dyDescent="0.25">
      <c r="A1005" s="60">
        <v>100395954</v>
      </c>
      <c r="B1005" s="60" t="s">
        <v>11182</v>
      </c>
      <c r="C1005" s="64" t="str">
        <f t="shared" si="31"/>
        <v>https://mall.industry.siemens.com/mall/es/co/Catalog/Product/5SL4306-7RC</v>
      </c>
      <c r="D1005" s="78" t="s">
        <v>14150</v>
      </c>
      <c r="E1005" t="s">
        <v>16907</v>
      </c>
      <c r="F1005" s="69">
        <v>27</v>
      </c>
      <c r="G1005" s="65">
        <f t="shared" si="32"/>
        <v>108000</v>
      </c>
      <c r="H1005" s="63" t="s">
        <v>18674</v>
      </c>
    </row>
    <row r="1006" spans="1:8" ht="29.25" customHeight="1" x14ac:dyDescent="0.25">
      <c r="A1006" s="60">
        <v>100395955</v>
      </c>
      <c r="B1006" s="60" t="s">
        <v>11183</v>
      </c>
      <c r="C1006" s="64" t="str">
        <f t="shared" si="31"/>
        <v>https://mall.industry.siemens.com/mall/es/co/Catalog/Product/5SL4310-7RC</v>
      </c>
      <c r="D1006" s="78" t="s">
        <v>14151</v>
      </c>
      <c r="E1006" t="s">
        <v>16908</v>
      </c>
      <c r="F1006" s="69">
        <v>27</v>
      </c>
      <c r="G1006" s="65">
        <f t="shared" si="32"/>
        <v>108000</v>
      </c>
      <c r="H1006" s="63" t="s">
        <v>18674</v>
      </c>
    </row>
    <row r="1007" spans="1:8" ht="29.25" customHeight="1" x14ac:dyDescent="0.25">
      <c r="A1007" s="60">
        <v>100395956</v>
      </c>
      <c r="B1007" s="60" t="s">
        <v>11184</v>
      </c>
      <c r="C1007" s="64" t="str">
        <f t="shared" si="31"/>
        <v>https://mall.industry.siemens.com/mall/es/co/Catalog/Product/5SL4316-7RC</v>
      </c>
      <c r="D1007" s="78" t="s">
        <v>14152</v>
      </c>
      <c r="E1007" t="s">
        <v>16909</v>
      </c>
      <c r="F1007" s="69">
        <v>27</v>
      </c>
      <c r="G1007" s="65">
        <f t="shared" si="32"/>
        <v>108000</v>
      </c>
      <c r="H1007" s="63" t="s">
        <v>18674</v>
      </c>
    </row>
    <row r="1008" spans="1:8" ht="29.25" customHeight="1" x14ac:dyDescent="0.25">
      <c r="A1008" s="60">
        <v>100395957</v>
      </c>
      <c r="B1008" s="60" t="s">
        <v>11185</v>
      </c>
      <c r="C1008" s="64" t="str">
        <f t="shared" si="31"/>
        <v>https://mall.industry.siemens.com/mall/es/co/Catalog/Product/5SL4320-7RC</v>
      </c>
      <c r="D1008" s="78" t="s">
        <v>14153</v>
      </c>
      <c r="E1008" t="s">
        <v>16910</v>
      </c>
      <c r="F1008" s="69">
        <v>27</v>
      </c>
      <c r="G1008" s="65">
        <f t="shared" si="32"/>
        <v>108000</v>
      </c>
      <c r="H1008" s="63" t="s">
        <v>18674</v>
      </c>
    </row>
    <row r="1009" spans="1:8" ht="29.25" customHeight="1" x14ac:dyDescent="0.25">
      <c r="A1009" s="60">
        <v>100395958</v>
      </c>
      <c r="B1009" s="60" t="s">
        <v>11186</v>
      </c>
      <c r="C1009" s="64" t="str">
        <f t="shared" si="31"/>
        <v>https://mall.industry.siemens.com/mall/es/co/Catalog/Product/5SL4325-7RC</v>
      </c>
      <c r="D1009" s="78" t="s">
        <v>14154</v>
      </c>
      <c r="E1009" t="s">
        <v>16911</v>
      </c>
      <c r="F1009" s="69">
        <v>27</v>
      </c>
      <c r="G1009" s="65">
        <f t="shared" si="32"/>
        <v>108000</v>
      </c>
      <c r="H1009" s="63" t="s">
        <v>18674</v>
      </c>
    </row>
    <row r="1010" spans="1:8" ht="29.25" customHeight="1" x14ac:dyDescent="0.25">
      <c r="A1010" s="60">
        <v>100395959</v>
      </c>
      <c r="B1010" s="60" t="s">
        <v>11187</v>
      </c>
      <c r="C1010" s="64" t="str">
        <f t="shared" si="31"/>
        <v>https://mall.industry.siemens.com/mall/es/co/Catalog/Product/5SL4332-7RC</v>
      </c>
      <c r="D1010" s="78" t="s">
        <v>14155</v>
      </c>
      <c r="E1010" t="s">
        <v>16912</v>
      </c>
      <c r="F1010" s="69">
        <v>28</v>
      </c>
      <c r="G1010" s="65">
        <f t="shared" si="32"/>
        <v>112000</v>
      </c>
      <c r="H1010" s="63" t="s">
        <v>18674</v>
      </c>
    </row>
    <row r="1011" spans="1:8" ht="29.25" customHeight="1" x14ac:dyDescent="0.25">
      <c r="A1011" s="60">
        <v>100395960</v>
      </c>
      <c r="B1011" s="60" t="s">
        <v>11188</v>
      </c>
      <c r="C1011" s="64" t="str">
        <f t="shared" si="31"/>
        <v>https://mall.industry.siemens.com/mall/es/co/Catalog/Product/5SL4340-7RC</v>
      </c>
      <c r="D1011" s="78" t="s">
        <v>14156</v>
      </c>
      <c r="E1011" t="s">
        <v>16913</v>
      </c>
      <c r="F1011" s="69">
        <v>28</v>
      </c>
      <c r="G1011" s="65">
        <f t="shared" si="32"/>
        <v>112000</v>
      </c>
      <c r="H1011" s="63" t="s">
        <v>18674</v>
      </c>
    </row>
    <row r="1012" spans="1:8" ht="29.25" customHeight="1" x14ac:dyDescent="0.25">
      <c r="A1012" s="60">
        <v>100395961</v>
      </c>
      <c r="B1012" s="60" t="s">
        <v>11189</v>
      </c>
      <c r="C1012" s="64" t="str">
        <f t="shared" si="31"/>
        <v>https://mall.industry.siemens.com/mall/es/co/Catalog/Product/5SL4350-7RC</v>
      </c>
      <c r="D1012" s="78" t="s">
        <v>14157</v>
      </c>
      <c r="E1012" t="s">
        <v>16914</v>
      </c>
      <c r="F1012" s="69">
        <v>28</v>
      </c>
      <c r="G1012" s="65">
        <f t="shared" si="32"/>
        <v>112000</v>
      </c>
      <c r="H1012" s="63" t="s">
        <v>18674</v>
      </c>
    </row>
    <row r="1013" spans="1:8" ht="29.25" customHeight="1" x14ac:dyDescent="0.25">
      <c r="A1013" s="60">
        <v>100395962</v>
      </c>
      <c r="B1013" s="60" t="s">
        <v>11190</v>
      </c>
      <c r="C1013" s="64" t="str">
        <f t="shared" si="31"/>
        <v>https://mall.industry.siemens.com/mall/es/co/Catalog/Product/5SL4363-7RC</v>
      </c>
      <c r="D1013" s="78" t="s">
        <v>14158</v>
      </c>
      <c r="E1013" t="s">
        <v>16915</v>
      </c>
      <c r="F1013" s="69">
        <v>28</v>
      </c>
      <c r="G1013" s="65">
        <f t="shared" si="32"/>
        <v>112000</v>
      </c>
      <c r="H1013" s="63" t="s">
        <v>18674</v>
      </c>
    </row>
    <row r="1014" spans="1:8" ht="29.25" customHeight="1" x14ac:dyDescent="0.25">
      <c r="A1014" s="60">
        <v>100027406</v>
      </c>
      <c r="B1014" s="60" t="s">
        <v>11191</v>
      </c>
      <c r="C1014" s="64" t="str">
        <f t="shared" si="31"/>
        <v>https://mall.industry.siemens.com/mall/es/co/Catalog/Product/5SP4380-7</v>
      </c>
      <c r="D1014" s="78" t="s">
        <v>14159</v>
      </c>
      <c r="E1014" t="s">
        <v>16916</v>
      </c>
      <c r="F1014" s="69">
        <v>176</v>
      </c>
      <c r="G1014" s="65">
        <f t="shared" si="32"/>
        <v>704000</v>
      </c>
      <c r="H1014" s="63" t="s">
        <v>18674</v>
      </c>
    </row>
    <row r="1015" spans="1:8" ht="29.25" customHeight="1" x14ac:dyDescent="0.25">
      <c r="A1015" s="60">
        <v>100027408</v>
      </c>
      <c r="B1015" s="60" t="s">
        <v>11192</v>
      </c>
      <c r="C1015" s="64" t="str">
        <f t="shared" si="31"/>
        <v>https://mall.industry.siemens.com/mall/es/co/Catalog/Product/5SP4391-7</v>
      </c>
      <c r="D1015" s="78" t="s">
        <v>14160</v>
      </c>
      <c r="E1015" t="s">
        <v>16917</v>
      </c>
      <c r="F1015" s="69">
        <v>194</v>
      </c>
      <c r="G1015" s="65">
        <f t="shared" si="32"/>
        <v>776000</v>
      </c>
      <c r="H1015" s="63" t="s">
        <v>18674</v>
      </c>
    </row>
    <row r="1016" spans="1:8" ht="29.25" customHeight="1" x14ac:dyDescent="0.25">
      <c r="A1016" s="60">
        <v>100028061</v>
      </c>
      <c r="B1016" s="60" t="s">
        <v>11193</v>
      </c>
      <c r="C1016" s="64" t="str">
        <f t="shared" si="31"/>
        <v>https://mall.industry.siemens.com/mall/es/co/Catalog/Product/5SY5105-7</v>
      </c>
      <c r="D1016" s="78" t="s">
        <v>14161</v>
      </c>
      <c r="E1016" t="s">
        <v>16918</v>
      </c>
      <c r="F1016" s="69">
        <v>37</v>
      </c>
      <c r="G1016" s="65">
        <f t="shared" si="32"/>
        <v>148000</v>
      </c>
      <c r="H1016" s="63" t="s">
        <v>18674</v>
      </c>
    </row>
    <row r="1017" spans="1:8" ht="29.25" customHeight="1" x14ac:dyDescent="0.25">
      <c r="A1017" s="60">
        <v>100020074</v>
      </c>
      <c r="B1017" s="60" t="s">
        <v>11194</v>
      </c>
      <c r="C1017" s="64" t="str">
        <f t="shared" si="31"/>
        <v>https://mall.industry.siemens.com/mall/es/co/Catalog/Product/5SY5101-7</v>
      </c>
      <c r="D1017" s="78" t="s">
        <v>14162</v>
      </c>
      <c r="E1017" t="s">
        <v>16919</v>
      </c>
      <c r="F1017" s="69">
        <v>37</v>
      </c>
      <c r="G1017" s="65">
        <f t="shared" si="32"/>
        <v>148000</v>
      </c>
      <c r="H1017" s="63" t="s">
        <v>18674</v>
      </c>
    </row>
    <row r="1018" spans="1:8" ht="29.25" customHeight="1" x14ac:dyDescent="0.25">
      <c r="A1018" s="60">
        <v>100020075</v>
      </c>
      <c r="B1018" s="60" t="s">
        <v>11195</v>
      </c>
      <c r="C1018" s="64" t="str">
        <f t="shared" si="31"/>
        <v>https://mall.industry.siemens.com/mall/es/co/Catalog/Product/5SY5102-7</v>
      </c>
      <c r="D1018" s="78" t="s">
        <v>14163</v>
      </c>
      <c r="E1018" t="s">
        <v>16920</v>
      </c>
      <c r="F1018" s="69">
        <v>37</v>
      </c>
      <c r="G1018" s="65">
        <f t="shared" si="32"/>
        <v>148000</v>
      </c>
      <c r="H1018" s="63" t="s">
        <v>18674</v>
      </c>
    </row>
    <row r="1019" spans="1:8" ht="29.25" customHeight="1" x14ac:dyDescent="0.25">
      <c r="A1019" s="60">
        <v>100042122</v>
      </c>
      <c r="B1019" s="60" t="s">
        <v>11196</v>
      </c>
      <c r="C1019" s="64" t="str">
        <f t="shared" si="31"/>
        <v>https://mall.industry.siemens.com/mall/es/co/Catalog/Product/5SY5103-7</v>
      </c>
      <c r="D1019" s="78" t="s">
        <v>14164</v>
      </c>
      <c r="E1019" t="s">
        <v>16921</v>
      </c>
      <c r="F1019" s="69">
        <v>37</v>
      </c>
      <c r="G1019" s="65">
        <f t="shared" si="32"/>
        <v>148000</v>
      </c>
      <c r="H1019" s="63" t="s">
        <v>18674</v>
      </c>
    </row>
    <row r="1020" spans="1:8" ht="29.25" customHeight="1" x14ac:dyDescent="0.25">
      <c r="A1020" s="60">
        <v>100028060</v>
      </c>
      <c r="B1020" s="60" t="s">
        <v>11197</v>
      </c>
      <c r="C1020" s="64" t="str">
        <f t="shared" si="31"/>
        <v>https://mall.industry.siemens.com/mall/es/co/Catalog/Product/5SY5104-7</v>
      </c>
      <c r="D1020" s="78" t="s">
        <v>14165</v>
      </c>
      <c r="E1020" t="s">
        <v>16922</v>
      </c>
      <c r="F1020" s="69">
        <v>37</v>
      </c>
      <c r="G1020" s="65">
        <f t="shared" si="32"/>
        <v>148000</v>
      </c>
      <c r="H1020" s="63" t="s">
        <v>18674</v>
      </c>
    </row>
    <row r="1021" spans="1:8" ht="29.25" customHeight="1" x14ac:dyDescent="0.25">
      <c r="A1021" s="60">
        <v>100020077</v>
      </c>
      <c r="B1021" s="60" t="s">
        <v>11198</v>
      </c>
      <c r="C1021" s="64" t="str">
        <f t="shared" si="31"/>
        <v>https://mall.industry.siemens.com/mall/es/co/Catalog/Product/5SY5106-7</v>
      </c>
      <c r="D1021" s="78" t="s">
        <v>14166</v>
      </c>
      <c r="E1021" t="s">
        <v>16923</v>
      </c>
      <c r="F1021" s="69">
        <v>37</v>
      </c>
      <c r="G1021" s="65">
        <f t="shared" si="32"/>
        <v>148000</v>
      </c>
      <c r="H1021" s="63" t="s">
        <v>18674</v>
      </c>
    </row>
    <row r="1022" spans="1:8" ht="29.25" customHeight="1" x14ac:dyDescent="0.25">
      <c r="A1022" s="60">
        <v>100020078</v>
      </c>
      <c r="B1022" s="60" t="s">
        <v>11199</v>
      </c>
      <c r="C1022" s="64" t="str">
        <f t="shared" si="31"/>
        <v>https://mall.industry.siemens.com/mall/es/co/Catalog/Product/5SY5110-7</v>
      </c>
      <c r="D1022" s="78" t="s">
        <v>14167</v>
      </c>
      <c r="E1022" t="s">
        <v>16924</v>
      </c>
      <c r="F1022" s="69">
        <v>34</v>
      </c>
      <c r="G1022" s="65">
        <f t="shared" si="32"/>
        <v>136000</v>
      </c>
      <c r="H1022" s="63" t="s">
        <v>18674</v>
      </c>
    </row>
    <row r="1023" spans="1:8" ht="29.25" customHeight="1" x14ac:dyDescent="0.25">
      <c r="A1023" s="60">
        <v>100028063</v>
      </c>
      <c r="B1023" s="60" t="s">
        <v>11200</v>
      </c>
      <c r="C1023" s="64" t="str">
        <f t="shared" si="31"/>
        <v>https://mall.industry.siemens.com/mall/es/co/Catalog/Product/5SY5116-7</v>
      </c>
      <c r="D1023" s="78" t="s">
        <v>14168</v>
      </c>
      <c r="E1023" t="s">
        <v>16925</v>
      </c>
      <c r="F1023" s="69">
        <v>34</v>
      </c>
      <c r="G1023" s="65">
        <f t="shared" si="32"/>
        <v>136000</v>
      </c>
      <c r="H1023" s="63" t="s">
        <v>18674</v>
      </c>
    </row>
    <row r="1024" spans="1:8" ht="29.25" customHeight="1" x14ac:dyDescent="0.25">
      <c r="A1024" s="60">
        <v>100028064</v>
      </c>
      <c r="B1024" s="60" t="s">
        <v>11201</v>
      </c>
      <c r="C1024" s="64" t="str">
        <f t="shared" si="31"/>
        <v>https://mall.industry.siemens.com/mall/es/co/Catalog/Product/5SY5120-7</v>
      </c>
      <c r="D1024" s="78" t="s">
        <v>14169</v>
      </c>
      <c r="E1024" t="s">
        <v>16926</v>
      </c>
      <c r="F1024" s="69">
        <v>34</v>
      </c>
      <c r="G1024" s="65">
        <f t="shared" si="32"/>
        <v>136000</v>
      </c>
      <c r="H1024" s="63" t="s">
        <v>18674</v>
      </c>
    </row>
    <row r="1025" spans="1:8" ht="29.25" customHeight="1" x14ac:dyDescent="0.25">
      <c r="A1025" s="60">
        <v>100028065</v>
      </c>
      <c r="B1025" s="60" t="s">
        <v>11202</v>
      </c>
      <c r="C1025" s="64" t="str">
        <f t="shared" si="31"/>
        <v>https://mall.industry.siemens.com/mall/es/co/Catalog/Product/5SY5125-7</v>
      </c>
      <c r="D1025" s="78" t="s">
        <v>14170</v>
      </c>
      <c r="E1025" t="s">
        <v>16927</v>
      </c>
      <c r="F1025" s="69">
        <v>34</v>
      </c>
      <c r="G1025" s="65">
        <f t="shared" si="32"/>
        <v>136000</v>
      </c>
      <c r="H1025" s="63" t="s">
        <v>18674</v>
      </c>
    </row>
    <row r="1026" spans="1:8" ht="29.25" customHeight="1" x14ac:dyDescent="0.25">
      <c r="A1026" s="60">
        <v>100028066</v>
      </c>
      <c r="B1026" s="60" t="s">
        <v>11203</v>
      </c>
      <c r="C1026" s="64" t="str">
        <f t="shared" si="31"/>
        <v>https://mall.industry.siemens.com/mall/es/co/Catalog/Product/5SY5132-7</v>
      </c>
      <c r="D1026" s="78" t="s">
        <v>14171</v>
      </c>
      <c r="E1026" t="s">
        <v>16928</v>
      </c>
      <c r="F1026" s="69">
        <v>37</v>
      </c>
      <c r="G1026" s="65">
        <f t="shared" si="32"/>
        <v>148000</v>
      </c>
      <c r="H1026" s="63" t="s">
        <v>18674</v>
      </c>
    </row>
    <row r="1027" spans="1:8" ht="29.25" customHeight="1" x14ac:dyDescent="0.25">
      <c r="A1027" s="60">
        <v>100028067</v>
      </c>
      <c r="B1027" s="60" t="s">
        <v>11204</v>
      </c>
      <c r="C1027" s="64" t="str">
        <f t="shared" si="31"/>
        <v>https://mall.industry.siemens.com/mall/es/co/Catalog/Product/5SY5140-7</v>
      </c>
      <c r="D1027" s="78" t="s">
        <v>14172</v>
      </c>
      <c r="E1027" t="s">
        <v>16929</v>
      </c>
      <c r="F1027" s="69">
        <v>46</v>
      </c>
      <c r="G1027" s="65">
        <f t="shared" si="32"/>
        <v>184000</v>
      </c>
      <c r="H1027" s="63" t="s">
        <v>18674</v>
      </c>
    </row>
    <row r="1028" spans="1:8" ht="29.25" customHeight="1" x14ac:dyDescent="0.25">
      <c r="A1028" s="60">
        <v>100028068</v>
      </c>
      <c r="B1028" s="60" t="s">
        <v>11205</v>
      </c>
      <c r="C1028" s="64" t="str">
        <f t="shared" si="31"/>
        <v>https://mall.industry.siemens.com/mall/es/co/Catalog/Product/5SY5150-7</v>
      </c>
      <c r="D1028" s="78" t="s">
        <v>14173</v>
      </c>
      <c r="E1028" t="s">
        <v>16930</v>
      </c>
      <c r="F1028" s="69">
        <v>56</v>
      </c>
      <c r="G1028" s="65">
        <f t="shared" si="32"/>
        <v>224000</v>
      </c>
      <c r="H1028" s="63" t="s">
        <v>18674</v>
      </c>
    </row>
    <row r="1029" spans="1:8" ht="29.25" customHeight="1" x14ac:dyDescent="0.25">
      <c r="A1029" s="60">
        <v>100028069</v>
      </c>
      <c r="B1029" s="60" t="s">
        <v>11206</v>
      </c>
      <c r="C1029" s="64" t="str">
        <f t="shared" si="31"/>
        <v>https://mall.industry.siemens.com/mall/es/co/Catalog/Product/5SY5163-7</v>
      </c>
      <c r="D1029" s="78" t="s">
        <v>14174</v>
      </c>
      <c r="E1029" t="s">
        <v>16931</v>
      </c>
      <c r="F1029" s="69">
        <v>66</v>
      </c>
      <c r="G1029" s="65">
        <f t="shared" si="32"/>
        <v>264000</v>
      </c>
      <c r="H1029" s="63" t="s">
        <v>18674</v>
      </c>
    </row>
    <row r="1030" spans="1:8" ht="29.25" customHeight="1" x14ac:dyDescent="0.25">
      <c r="A1030" s="60">
        <v>100028070</v>
      </c>
      <c r="B1030" s="60" t="s">
        <v>11207</v>
      </c>
      <c r="C1030" s="64" t="str">
        <f t="shared" ref="C1030:C1093" si="33">_xlfn.CONCAT("https://mall.industry.siemens.com/mall/es/co/Catalog/Product/",B1030,)</f>
        <v>https://mall.industry.siemens.com/mall/es/co/Catalog/Product/5SY5205-7</v>
      </c>
      <c r="D1030" s="78" t="s">
        <v>14175</v>
      </c>
      <c r="E1030" t="s">
        <v>16932</v>
      </c>
      <c r="F1030" s="69">
        <v>101</v>
      </c>
      <c r="G1030" s="65">
        <f t="shared" si="32"/>
        <v>404000</v>
      </c>
      <c r="H1030" s="63" t="s">
        <v>18674</v>
      </c>
    </row>
    <row r="1031" spans="1:8" ht="29.25" customHeight="1" x14ac:dyDescent="0.25">
      <c r="A1031" s="60">
        <v>100020080</v>
      </c>
      <c r="B1031" s="60" t="s">
        <v>11208</v>
      </c>
      <c r="C1031" s="64" t="str">
        <f t="shared" si="33"/>
        <v>https://mall.industry.siemens.com/mall/es/co/Catalog/Product/5SY5201-7</v>
      </c>
      <c r="D1031" s="78" t="s">
        <v>14176</v>
      </c>
      <c r="E1031" t="s">
        <v>16933</v>
      </c>
      <c r="F1031" s="69">
        <v>101</v>
      </c>
      <c r="G1031" s="65">
        <f t="shared" si="32"/>
        <v>404000</v>
      </c>
      <c r="H1031" s="63" t="s">
        <v>18674</v>
      </c>
    </row>
    <row r="1032" spans="1:8" ht="29.25" customHeight="1" x14ac:dyDescent="0.25">
      <c r="A1032" s="60">
        <v>100020081</v>
      </c>
      <c r="B1032" s="60" t="s">
        <v>11209</v>
      </c>
      <c r="C1032" s="64" t="str">
        <f t="shared" si="33"/>
        <v>https://mall.industry.siemens.com/mall/es/co/Catalog/Product/5SY5202-7</v>
      </c>
      <c r="D1032" s="78" t="s">
        <v>14177</v>
      </c>
      <c r="E1032" t="s">
        <v>16934</v>
      </c>
      <c r="F1032" s="69">
        <v>101</v>
      </c>
      <c r="G1032" s="65">
        <f t="shared" si="32"/>
        <v>404000</v>
      </c>
      <c r="H1032" s="63" t="s">
        <v>18674</v>
      </c>
    </row>
    <row r="1033" spans="1:8" ht="29.25" customHeight="1" x14ac:dyDescent="0.25">
      <c r="A1033" s="60">
        <v>100025586</v>
      </c>
      <c r="B1033" s="60" t="s">
        <v>11210</v>
      </c>
      <c r="C1033" s="64" t="str">
        <f t="shared" si="33"/>
        <v>https://mall.industry.siemens.com/mall/es/co/Catalog/Product/5SY5203-7</v>
      </c>
      <c r="D1033" s="78" t="s">
        <v>14178</v>
      </c>
      <c r="E1033" t="s">
        <v>16935</v>
      </c>
      <c r="F1033" s="69">
        <v>101</v>
      </c>
      <c r="G1033" s="65">
        <f t="shared" si="32"/>
        <v>404000</v>
      </c>
      <c r="H1033" s="63" t="s">
        <v>18674</v>
      </c>
    </row>
    <row r="1034" spans="1:8" ht="29.25" customHeight="1" x14ac:dyDescent="0.25">
      <c r="A1034" s="60">
        <v>100025831</v>
      </c>
      <c r="B1034" s="60" t="s">
        <v>11211</v>
      </c>
      <c r="C1034" s="64" t="str">
        <f t="shared" si="33"/>
        <v>https://mall.industry.siemens.com/mall/es/co/Catalog/Product/5SY5204-7</v>
      </c>
      <c r="D1034" s="78" t="s">
        <v>14179</v>
      </c>
      <c r="E1034" t="s">
        <v>16936</v>
      </c>
      <c r="F1034" s="69">
        <v>101</v>
      </c>
      <c r="G1034" s="65">
        <f t="shared" si="32"/>
        <v>404000</v>
      </c>
      <c r="H1034" s="63" t="s">
        <v>18674</v>
      </c>
    </row>
    <row r="1035" spans="1:8" ht="29.25" customHeight="1" x14ac:dyDescent="0.25">
      <c r="A1035" s="60">
        <v>100020082</v>
      </c>
      <c r="B1035" s="60" t="s">
        <v>11212</v>
      </c>
      <c r="C1035" s="64" t="str">
        <f t="shared" si="33"/>
        <v>https://mall.industry.siemens.com/mall/es/co/Catalog/Product/5SY5206-7</v>
      </c>
      <c r="D1035" s="78" t="s">
        <v>14180</v>
      </c>
      <c r="E1035" t="s">
        <v>16937</v>
      </c>
      <c r="F1035" s="69">
        <v>101</v>
      </c>
      <c r="G1035" s="65">
        <f t="shared" si="32"/>
        <v>404000</v>
      </c>
      <c r="H1035" s="63" t="s">
        <v>18674</v>
      </c>
    </row>
    <row r="1036" spans="1:8" ht="29.25" customHeight="1" x14ac:dyDescent="0.25">
      <c r="A1036" s="60">
        <v>100020084</v>
      </c>
      <c r="B1036" s="60" t="s">
        <v>11213</v>
      </c>
      <c r="C1036" s="64" t="str">
        <f t="shared" si="33"/>
        <v>https://mall.industry.siemens.com/mall/es/co/Catalog/Product/5SY5210-7</v>
      </c>
      <c r="D1036" s="78" t="s">
        <v>14181</v>
      </c>
      <c r="E1036" t="s">
        <v>16938</v>
      </c>
      <c r="F1036" s="69">
        <v>91</v>
      </c>
      <c r="G1036" s="65">
        <f t="shared" si="32"/>
        <v>364000</v>
      </c>
      <c r="H1036" s="63" t="s">
        <v>18674</v>
      </c>
    </row>
    <row r="1037" spans="1:8" ht="29.25" customHeight="1" x14ac:dyDescent="0.25">
      <c r="A1037" s="60">
        <v>100020086</v>
      </c>
      <c r="B1037" s="60" t="s">
        <v>11214</v>
      </c>
      <c r="C1037" s="64" t="str">
        <f t="shared" si="33"/>
        <v>https://mall.industry.siemens.com/mall/es/co/Catalog/Product/5SY5216-7</v>
      </c>
      <c r="D1037" s="78" t="s">
        <v>14182</v>
      </c>
      <c r="E1037" t="s">
        <v>16939</v>
      </c>
      <c r="F1037" s="69">
        <v>91</v>
      </c>
      <c r="G1037" s="65">
        <f t="shared" si="32"/>
        <v>364000</v>
      </c>
      <c r="H1037" s="63" t="s">
        <v>18674</v>
      </c>
    </row>
    <row r="1038" spans="1:8" ht="29.25" customHeight="1" x14ac:dyDescent="0.25">
      <c r="A1038" s="60">
        <v>100020087</v>
      </c>
      <c r="B1038" s="60" t="s">
        <v>11215</v>
      </c>
      <c r="C1038" s="64" t="str">
        <f t="shared" si="33"/>
        <v>https://mall.industry.siemens.com/mall/es/co/Catalog/Product/5SY5220-7</v>
      </c>
      <c r="D1038" s="78" t="s">
        <v>14183</v>
      </c>
      <c r="E1038" t="s">
        <v>16940</v>
      </c>
      <c r="F1038" s="69">
        <v>91</v>
      </c>
      <c r="G1038" s="65">
        <f t="shared" si="32"/>
        <v>364000</v>
      </c>
      <c r="H1038" s="63" t="s">
        <v>18674</v>
      </c>
    </row>
    <row r="1039" spans="1:8" ht="29.25" customHeight="1" x14ac:dyDescent="0.25">
      <c r="A1039" s="60">
        <v>100020088</v>
      </c>
      <c r="B1039" s="60" t="s">
        <v>11216</v>
      </c>
      <c r="C1039" s="64" t="str">
        <f t="shared" si="33"/>
        <v>https://mall.industry.siemens.com/mall/es/co/Catalog/Product/5SY5225-7</v>
      </c>
      <c r="D1039" s="78" t="s">
        <v>14184</v>
      </c>
      <c r="E1039" t="s">
        <v>16941</v>
      </c>
      <c r="F1039" s="69">
        <v>91</v>
      </c>
      <c r="G1039" s="65">
        <f t="shared" si="32"/>
        <v>364000</v>
      </c>
      <c r="H1039" s="63" t="s">
        <v>18674</v>
      </c>
    </row>
    <row r="1040" spans="1:8" ht="29.25" customHeight="1" x14ac:dyDescent="0.25">
      <c r="A1040" s="60">
        <v>100020089</v>
      </c>
      <c r="B1040" s="60" t="s">
        <v>11217</v>
      </c>
      <c r="C1040" s="64" t="str">
        <f t="shared" si="33"/>
        <v>https://mall.industry.siemens.com/mall/es/co/Catalog/Product/5SY5232-7</v>
      </c>
      <c r="D1040" s="78" t="s">
        <v>14185</v>
      </c>
      <c r="E1040" t="s">
        <v>16942</v>
      </c>
      <c r="F1040" s="69">
        <v>101</v>
      </c>
      <c r="G1040" s="65">
        <f t="shared" si="32"/>
        <v>404000</v>
      </c>
      <c r="H1040" s="63" t="s">
        <v>18674</v>
      </c>
    </row>
    <row r="1041" spans="1:8" ht="29.25" customHeight="1" x14ac:dyDescent="0.25">
      <c r="A1041" s="60">
        <v>100020090</v>
      </c>
      <c r="B1041" s="60" t="s">
        <v>11218</v>
      </c>
      <c r="C1041" s="64" t="str">
        <f t="shared" si="33"/>
        <v>https://mall.industry.siemens.com/mall/es/co/Catalog/Product/5SY5240-7</v>
      </c>
      <c r="D1041" s="78" t="s">
        <v>14186</v>
      </c>
      <c r="E1041" t="s">
        <v>16943</v>
      </c>
      <c r="F1041" s="69">
        <v>130</v>
      </c>
      <c r="G1041" s="65">
        <f t="shared" si="32"/>
        <v>520000</v>
      </c>
      <c r="H1041" s="63" t="s">
        <v>18674</v>
      </c>
    </row>
    <row r="1042" spans="1:8" ht="29.25" customHeight="1" x14ac:dyDescent="0.25">
      <c r="A1042" s="60">
        <v>100020091</v>
      </c>
      <c r="B1042" s="60" t="s">
        <v>11219</v>
      </c>
      <c r="C1042" s="64" t="str">
        <f t="shared" si="33"/>
        <v>https://mall.industry.siemens.com/mall/es/co/Catalog/Product/5SY5250-7</v>
      </c>
      <c r="D1042" s="78" t="s">
        <v>14187</v>
      </c>
      <c r="E1042" t="s">
        <v>16944</v>
      </c>
      <c r="F1042" s="69">
        <v>156</v>
      </c>
      <c r="G1042" s="65">
        <f t="shared" si="32"/>
        <v>624000</v>
      </c>
      <c r="H1042" s="63" t="s">
        <v>18674</v>
      </c>
    </row>
    <row r="1043" spans="1:8" ht="29.25" customHeight="1" x14ac:dyDescent="0.25">
      <c r="A1043" s="60">
        <v>100020092</v>
      </c>
      <c r="B1043" s="60" t="s">
        <v>11220</v>
      </c>
      <c r="C1043" s="64" t="str">
        <f t="shared" si="33"/>
        <v>https://mall.industry.siemens.com/mall/es/co/Catalog/Product/5SY5263-7</v>
      </c>
      <c r="D1043" s="78" t="s">
        <v>14188</v>
      </c>
      <c r="E1043" t="s">
        <v>16945</v>
      </c>
      <c r="F1043" s="69">
        <v>180</v>
      </c>
      <c r="G1043" s="65">
        <f t="shared" si="32"/>
        <v>720000</v>
      </c>
      <c r="H1043" s="63" t="s">
        <v>18674</v>
      </c>
    </row>
    <row r="1044" spans="1:8" ht="29.25" customHeight="1" x14ac:dyDescent="0.25">
      <c r="A1044" s="60">
        <v>100020249</v>
      </c>
      <c r="B1044" s="60" t="s">
        <v>11221</v>
      </c>
      <c r="C1044" s="64" t="str">
        <f t="shared" si="33"/>
        <v xml:space="preserve">https://mall.industry.siemens.com/mall/es/co/Catalog/Product/5ST3010 </v>
      </c>
      <c r="D1044" s="78" t="s">
        <v>14189</v>
      </c>
      <c r="E1044" t="s">
        <v>16946</v>
      </c>
      <c r="F1044" s="69">
        <v>25</v>
      </c>
      <c r="G1044" s="65">
        <f t="shared" si="32"/>
        <v>100000</v>
      </c>
      <c r="H1044" s="63" t="s">
        <v>18674</v>
      </c>
    </row>
    <row r="1045" spans="1:8" ht="29.25" customHeight="1" x14ac:dyDescent="0.25">
      <c r="A1045" s="60">
        <v>100020250</v>
      </c>
      <c r="B1045" s="60" t="s">
        <v>11222</v>
      </c>
      <c r="C1045" s="64" t="str">
        <f t="shared" si="33"/>
        <v xml:space="preserve">https://mall.industry.siemens.com/mall/es/co/Catalog/Product/5ST3020 </v>
      </c>
      <c r="D1045" s="78" t="s">
        <v>14190</v>
      </c>
      <c r="E1045" t="s">
        <v>16947</v>
      </c>
      <c r="F1045" s="69">
        <v>38</v>
      </c>
      <c r="G1045" s="65">
        <f t="shared" si="32"/>
        <v>152000</v>
      </c>
      <c r="H1045" s="63" t="s">
        <v>18674</v>
      </c>
    </row>
    <row r="1046" spans="1:8" ht="29.25" customHeight="1" x14ac:dyDescent="0.25">
      <c r="A1046" s="60">
        <v>100096502</v>
      </c>
      <c r="B1046" s="60" t="s">
        <v>11223</v>
      </c>
      <c r="C1046" s="64" t="str">
        <f t="shared" si="33"/>
        <v xml:space="preserve">https://mall.industry.siemens.com/mall/es/co/Catalog/Product/5ST3022 </v>
      </c>
      <c r="D1046" s="78" t="s">
        <v>14191</v>
      </c>
      <c r="E1046" t="s">
        <v>16948</v>
      </c>
      <c r="F1046" s="69">
        <v>54</v>
      </c>
      <c r="G1046" s="65">
        <f t="shared" si="32"/>
        <v>216000</v>
      </c>
      <c r="H1046" s="63" t="s">
        <v>18674</v>
      </c>
    </row>
    <row r="1047" spans="1:8" ht="29.25" customHeight="1" x14ac:dyDescent="0.25">
      <c r="A1047" s="60">
        <v>100027366</v>
      </c>
      <c r="B1047" s="60" t="s">
        <v>11224</v>
      </c>
      <c r="C1047" s="64" t="str">
        <f t="shared" si="33"/>
        <v>https://mall.industry.siemens.com/mall/es/co/Catalog/Product/5ST3030</v>
      </c>
      <c r="D1047" s="78" t="s">
        <v>14192</v>
      </c>
      <c r="E1047" t="s">
        <v>16949</v>
      </c>
      <c r="F1047" s="69">
        <v>69</v>
      </c>
      <c r="G1047" s="65">
        <f t="shared" si="32"/>
        <v>276000</v>
      </c>
      <c r="H1047" s="63" t="s">
        <v>18674</v>
      </c>
    </row>
    <row r="1048" spans="1:8" ht="29.25" customHeight="1" x14ac:dyDescent="0.25">
      <c r="A1048" s="60">
        <v>100027368</v>
      </c>
      <c r="B1048" s="60" t="s">
        <v>11225</v>
      </c>
      <c r="C1048" s="64" t="str">
        <f t="shared" si="33"/>
        <v>https://mall.industry.siemens.com/mall/es/co/Catalog/Product/5ST3040</v>
      </c>
      <c r="D1048" s="78" t="s">
        <v>14193</v>
      </c>
      <c r="E1048" t="s">
        <v>16950</v>
      </c>
      <c r="F1048" s="69">
        <v>117</v>
      </c>
      <c r="G1048" s="65">
        <f t="shared" si="32"/>
        <v>468000</v>
      </c>
      <c r="H1048" s="63" t="s">
        <v>18674</v>
      </c>
    </row>
    <row r="1049" spans="1:8" ht="29.25" customHeight="1" x14ac:dyDescent="0.25">
      <c r="A1049" s="60">
        <v>100384380</v>
      </c>
      <c r="B1049" s="60" t="s">
        <v>11226</v>
      </c>
      <c r="C1049" s="64" t="str">
        <f t="shared" si="33"/>
        <v xml:space="preserve">https://mall.industry.siemens.com/mall/es/co/Catalog/Product/5ST3805-1 </v>
      </c>
      <c r="D1049" s="78" t="s">
        <v>14194</v>
      </c>
      <c r="E1049" t="s">
        <v>16951</v>
      </c>
      <c r="F1049" s="69">
        <v>24</v>
      </c>
      <c r="G1049" s="65">
        <f t="shared" si="32"/>
        <v>96000</v>
      </c>
      <c r="H1049" s="63" t="s">
        <v>18674</v>
      </c>
    </row>
    <row r="1050" spans="1:8" ht="29.25" customHeight="1" x14ac:dyDescent="0.25">
      <c r="A1050" s="60">
        <v>100181101</v>
      </c>
      <c r="B1050" s="60" t="s">
        <v>11227</v>
      </c>
      <c r="C1050" s="64" t="str">
        <f t="shared" si="33"/>
        <v xml:space="preserve">https://mall.industry.siemens.com/mall/es/co/Catalog/Product/5ST2504 </v>
      </c>
      <c r="D1050" s="78" t="s">
        <v>14195</v>
      </c>
      <c r="E1050" t="s">
        <v>16952</v>
      </c>
      <c r="F1050" s="69">
        <v>17</v>
      </c>
      <c r="G1050" s="65">
        <f t="shared" si="32"/>
        <v>68000</v>
      </c>
      <c r="H1050" s="63" t="s">
        <v>18674</v>
      </c>
    </row>
    <row r="1051" spans="1:8" ht="29.25" customHeight="1" x14ac:dyDescent="0.25">
      <c r="A1051" s="60">
        <v>100207175</v>
      </c>
      <c r="B1051" s="60" t="s">
        <v>11228</v>
      </c>
      <c r="C1051" s="64" t="str">
        <f t="shared" si="33"/>
        <v xml:space="preserve">https://mall.industry.siemens.com/mall/es/co/Catalog/Product/5ST2505 </v>
      </c>
      <c r="D1051" s="78" t="s">
        <v>14196</v>
      </c>
      <c r="E1051" t="s">
        <v>16953</v>
      </c>
      <c r="F1051" s="69">
        <v>35</v>
      </c>
      <c r="G1051" s="65">
        <f t="shared" si="32"/>
        <v>140000</v>
      </c>
      <c r="H1051" s="63" t="s">
        <v>18674</v>
      </c>
    </row>
    <row r="1052" spans="1:8" ht="29.25" customHeight="1" x14ac:dyDescent="0.25">
      <c r="A1052" s="60">
        <v>100074830</v>
      </c>
      <c r="B1052" s="60" t="s">
        <v>11229</v>
      </c>
      <c r="C1052" s="64" t="str">
        <f t="shared" si="33"/>
        <v xml:space="preserve">https://mall.industry.siemens.com/mall/es/co/Catalog/Product/5ST2507 </v>
      </c>
      <c r="D1052" s="78" t="s">
        <v>14197</v>
      </c>
      <c r="E1052" t="s">
        <v>16954</v>
      </c>
      <c r="F1052" s="69">
        <v>58</v>
      </c>
      <c r="G1052" s="65">
        <f t="shared" si="32"/>
        <v>232000</v>
      </c>
      <c r="H1052" s="63" t="s">
        <v>18674</v>
      </c>
    </row>
    <row r="1053" spans="1:8" ht="29.25" customHeight="1" x14ac:dyDescent="0.25">
      <c r="A1053" s="60">
        <v>100096551</v>
      </c>
      <c r="B1053" s="60" t="s">
        <v>11230</v>
      </c>
      <c r="C1053" s="64" t="str">
        <f t="shared" si="33"/>
        <v xml:space="preserve">https://mall.industry.siemens.com/mall/es/co/Catalog/Product/5ST2508 </v>
      </c>
      <c r="D1053" s="78" t="s">
        <v>14198</v>
      </c>
      <c r="E1053" t="s">
        <v>16955</v>
      </c>
      <c r="F1053" s="69">
        <v>76</v>
      </c>
      <c r="G1053" s="65">
        <f t="shared" si="32"/>
        <v>304000</v>
      </c>
      <c r="H1053" s="63" t="s">
        <v>18674</v>
      </c>
    </row>
    <row r="1054" spans="1:8" ht="29.25" customHeight="1" x14ac:dyDescent="0.25">
      <c r="A1054" s="60">
        <v>100321074</v>
      </c>
      <c r="B1054" s="60" t="s">
        <v>11231</v>
      </c>
      <c r="C1054" s="64" t="str">
        <f t="shared" si="33"/>
        <v xml:space="preserve">https://mall.industry.siemens.com/mall/es/co/Catalog/Product/5ST2511 </v>
      </c>
      <c r="D1054" s="78" t="s">
        <v>14199</v>
      </c>
      <c r="E1054" t="s">
        <v>16956</v>
      </c>
      <c r="F1054" s="69">
        <v>115</v>
      </c>
      <c r="G1054" s="65">
        <f t="shared" si="32"/>
        <v>460000</v>
      </c>
      <c r="H1054" s="63" t="s">
        <v>18674</v>
      </c>
    </row>
    <row r="1055" spans="1:8" ht="29.25" customHeight="1" x14ac:dyDescent="0.25">
      <c r="A1055" s="60">
        <v>100274113</v>
      </c>
      <c r="B1055" s="60" t="s">
        <v>11232</v>
      </c>
      <c r="C1055" s="64" t="str">
        <f t="shared" si="33"/>
        <v xml:space="preserve">https://mall.industry.siemens.com/mall/es/co/Catalog/Product/5ST2501 </v>
      </c>
      <c r="D1055" s="78" t="s">
        <v>14200</v>
      </c>
      <c r="E1055" t="s">
        <v>16957</v>
      </c>
      <c r="F1055" s="69">
        <v>45</v>
      </c>
      <c r="G1055" s="65">
        <f t="shared" si="32"/>
        <v>180000</v>
      </c>
      <c r="H1055" s="63" t="s">
        <v>18674</v>
      </c>
    </row>
    <row r="1056" spans="1:8" ht="29.25" customHeight="1" x14ac:dyDescent="0.25">
      <c r="A1056" s="60">
        <v>100274115</v>
      </c>
      <c r="B1056" s="60" t="s">
        <v>11233</v>
      </c>
      <c r="C1056" s="64" t="str">
        <f t="shared" si="33"/>
        <v xml:space="preserve">https://mall.industry.siemens.com/mall/es/co/Catalog/Product/5ST2502 </v>
      </c>
      <c r="D1056" s="78" t="s">
        <v>14201</v>
      </c>
      <c r="E1056" t="s">
        <v>16958</v>
      </c>
      <c r="F1056" s="69">
        <v>47</v>
      </c>
      <c r="G1056" s="65">
        <f t="shared" si="32"/>
        <v>188000</v>
      </c>
      <c r="H1056" s="63" t="s">
        <v>18674</v>
      </c>
    </row>
    <row r="1057" spans="1:8" ht="29.25" customHeight="1" x14ac:dyDescent="0.25">
      <c r="A1057" s="60">
        <v>100274116</v>
      </c>
      <c r="B1057" s="60" t="s">
        <v>11234</v>
      </c>
      <c r="C1057" s="64" t="str">
        <f t="shared" si="33"/>
        <v xml:space="preserve">https://mall.industry.siemens.com/mall/es/co/Catalog/Product/5ST2503 </v>
      </c>
      <c r="D1057" s="78" t="s">
        <v>14202</v>
      </c>
      <c r="E1057" t="s">
        <v>16959</v>
      </c>
      <c r="F1057" s="69">
        <v>140</v>
      </c>
      <c r="G1057" s="65">
        <f t="shared" si="32"/>
        <v>560000</v>
      </c>
      <c r="H1057" s="63" t="s">
        <v>18674</v>
      </c>
    </row>
    <row r="1058" spans="1:8" ht="29.25" customHeight="1" x14ac:dyDescent="0.25">
      <c r="A1058" s="60">
        <v>100281332</v>
      </c>
      <c r="B1058" s="60" t="s">
        <v>11235</v>
      </c>
      <c r="C1058" s="64" t="str">
        <f t="shared" si="33"/>
        <v>https://mall.industry.siemens.com/mall/es/co/Catalog/Product/5ST3731</v>
      </c>
      <c r="D1058" s="78" t="s">
        <v>14203</v>
      </c>
      <c r="E1058" t="s">
        <v>16960</v>
      </c>
      <c r="F1058" s="69">
        <v>32</v>
      </c>
      <c r="G1058" s="65">
        <f t="shared" si="32"/>
        <v>128000</v>
      </c>
      <c r="H1058" s="63" t="s">
        <v>18674</v>
      </c>
    </row>
    <row r="1059" spans="1:8" ht="29.25" customHeight="1" x14ac:dyDescent="0.25">
      <c r="A1059" s="60">
        <v>100376986</v>
      </c>
      <c r="B1059" s="60" t="s">
        <v>11236</v>
      </c>
      <c r="C1059" s="64" t="str">
        <f t="shared" si="33"/>
        <v>https://mall.industry.siemens.com/mall/es/co/Catalog/Product/5ST3735</v>
      </c>
      <c r="D1059" s="78" t="s">
        <v>14204</v>
      </c>
      <c r="E1059" t="s">
        <v>16961</v>
      </c>
      <c r="F1059" s="69">
        <v>59</v>
      </c>
      <c r="G1059" s="65">
        <f t="shared" si="32"/>
        <v>236000</v>
      </c>
      <c r="H1059" s="63" t="s">
        <v>18674</v>
      </c>
    </row>
    <row r="1060" spans="1:8" ht="29.25" customHeight="1" x14ac:dyDescent="0.25">
      <c r="A1060" s="60">
        <v>100197248</v>
      </c>
      <c r="B1060" s="60" t="s">
        <v>11237</v>
      </c>
      <c r="C1060" s="64" t="str">
        <f t="shared" si="33"/>
        <v>https://mall.industry.siemens.com/mall/es/co/Catalog/Product/5ST3740</v>
      </c>
      <c r="D1060" s="78" t="s">
        <v>14205</v>
      </c>
      <c r="E1060" t="s">
        <v>16962</v>
      </c>
      <c r="F1060" s="69">
        <v>66</v>
      </c>
      <c r="G1060" s="65">
        <f t="shared" si="32"/>
        <v>264000</v>
      </c>
      <c r="H1060" s="63" t="s">
        <v>18674</v>
      </c>
    </row>
    <row r="1061" spans="1:8" ht="29.25" customHeight="1" x14ac:dyDescent="0.25">
      <c r="A1061" s="60">
        <v>100376987</v>
      </c>
      <c r="B1061" s="60" t="s">
        <v>11238</v>
      </c>
      <c r="C1061" s="64" t="str">
        <f t="shared" si="33"/>
        <v>https://mall.industry.siemens.com/mall/es/co/Catalog/Product/5ST3746</v>
      </c>
      <c r="D1061" s="78" t="s">
        <v>14206</v>
      </c>
      <c r="E1061" t="s">
        <v>16963</v>
      </c>
      <c r="F1061" s="69">
        <v>143</v>
      </c>
      <c r="G1061" s="65">
        <f t="shared" si="32"/>
        <v>572000</v>
      </c>
      <c r="H1061" s="63" t="s">
        <v>18674</v>
      </c>
    </row>
    <row r="1062" spans="1:8" ht="29.25" customHeight="1" x14ac:dyDescent="0.25">
      <c r="A1062" s="60">
        <v>100042423</v>
      </c>
      <c r="B1062" s="60" t="s">
        <v>11239</v>
      </c>
      <c r="C1062" s="64" t="str">
        <f t="shared" si="33"/>
        <v>https://mall.industry.siemens.com/mall/es/co/Catalog/Product/5ST3701</v>
      </c>
      <c r="D1062" s="78" t="s">
        <v>14207</v>
      </c>
      <c r="E1062" t="s">
        <v>16964</v>
      </c>
      <c r="F1062" s="69">
        <v>32</v>
      </c>
      <c r="G1062" s="65">
        <f t="shared" si="32"/>
        <v>128000</v>
      </c>
      <c r="H1062" s="63" t="s">
        <v>18674</v>
      </c>
    </row>
    <row r="1063" spans="1:8" ht="29.25" customHeight="1" x14ac:dyDescent="0.25">
      <c r="A1063" s="60">
        <v>100042424</v>
      </c>
      <c r="B1063" s="60" t="s">
        <v>11240</v>
      </c>
      <c r="C1063" s="64" t="str">
        <f t="shared" si="33"/>
        <v>https://mall.industry.siemens.com/mall/es/co/Catalog/Product/5ST3705</v>
      </c>
      <c r="D1063" s="78" t="s">
        <v>14208</v>
      </c>
      <c r="E1063" t="s">
        <v>16965</v>
      </c>
      <c r="F1063" s="69">
        <v>82</v>
      </c>
      <c r="G1063" s="65">
        <f t="shared" si="32"/>
        <v>328000</v>
      </c>
      <c r="H1063" s="63" t="s">
        <v>18674</v>
      </c>
    </row>
    <row r="1064" spans="1:8" ht="29.25" customHeight="1" x14ac:dyDescent="0.25">
      <c r="A1064" s="60">
        <v>100042194</v>
      </c>
      <c r="B1064" s="60" t="s">
        <v>11241</v>
      </c>
      <c r="C1064" s="64" t="str">
        <f t="shared" si="33"/>
        <v>https://mall.industry.siemens.com/mall/es/co/Catalog/Product/5ST3710</v>
      </c>
      <c r="D1064" s="78" t="s">
        <v>14209</v>
      </c>
      <c r="E1064" t="s">
        <v>16966</v>
      </c>
      <c r="F1064" s="69">
        <v>123</v>
      </c>
      <c r="G1064" s="65">
        <f t="shared" si="32"/>
        <v>492000</v>
      </c>
      <c r="H1064" s="63" t="s">
        <v>18674</v>
      </c>
    </row>
    <row r="1065" spans="1:8" ht="29.25" customHeight="1" x14ac:dyDescent="0.25">
      <c r="A1065" s="60">
        <v>100107197</v>
      </c>
      <c r="B1065" s="60" t="s">
        <v>11242</v>
      </c>
      <c r="C1065" s="64" t="str">
        <f t="shared" si="33"/>
        <v>https://mall.industry.siemens.com/mall/es/co/Catalog/Product/5ST3716</v>
      </c>
      <c r="D1065" s="78" t="s">
        <v>14210</v>
      </c>
      <c r="E1065" t="s">
        <v>16967</v>
      </c>
      <c r="F1065" s="69">
        <v>186</v>
      </c>
      <c r="G1065" s="65">
        <f t="shared" si="32"/>
        <v>744000</v>
      </c>
      <c r="H1065" s="63" t="s">
        <v>18674</v>
      </c>
    </row>
    <row r="1066" spans="1:8" ht="29.25" customHeight="1" x14ac:dyDescent="0.25">
      <c r="A1066" s="60">
        <v>100042129</v>
      </c>
      <c r="B1066" s="60" t="s">
        <v>11243</v>
      </c>
      <c r="C1066" s="64" t="str">
        <f t="shared" si="33"/>
        <v>https://mall.industry.siemens.com/mall/es/co/Catalog/Product/5ST3750</v>
      </c>
      <c r="D1066" s="78" t="s">
        <v>14211</v>
      </c>
      <c r="E1066" t="s">
        <v>16968</v>
      </c>
      <c r="F1066" s="69">
        <v>3</v>
      </c>
      <c r="G1066" s="65">
        <f t="shared" si="32"/>
        <v>12000</v>
      </c>
      <c r="H1066" s="63" t="s">
        <v>18674</v>
      </c>
    </row>
    <row r="1067" spans="1:8" ht="29.25" customHeight="1" x14ac:dyDescent="0.25">
      <c r="A1067" s="60">
        <v>100042443</v>
      </c>
      <c r="B1067" s="60" t="s">
        <v>11244</v>
      </c>
      <c r="C1067" s="64" t="str">
        <f t="shared" si="33"/>
        <v>https://mall.industry.siemens.com/mall/es/co/Catalog/Product/5ST3748</v>
      </c>
      <c r="D1067" s="78" t="s">
        <v>14212</v>
      </c>
      <c r="E1067" t="s">
        <v>16969</v>
      </c>
      <c r="F1067" s="69">
        <v>3</v>
      </c>
      <c r="G1067" s="65">
        <f t="shared" ref="G1067:G1130" si="34">F1067*$Q$1</f>
        <v>12000</v>
      </c>
      <c r="H1067" s="63" t="s">
        <v>18674</v>
      </c>
    </row>
    <row r="1068" spans="1:8" ht="29.25" customHeight="1" x14ac:dyDescent="0.25">
      <c r="A1068" s="60">
        <v>100028009</v>
      </c>
      <c r="B1068" s="60" t="s">
        <v>11245</v>
      </c>
      <c r="C1068" s="64" t="str">
        <f t="shared" si="33"/>
        <v>https://mall.industry.siemens.com/mall/es/co/Catalog/Product/5ST3655</v>
      </c>
      <c r="D1068" s="78" t="s">
        <v>14213</v>
      </c>
      <c r="E1068" t="s">
        <v>16970</v>
      </c>
      <c r="F1068" s="69">
        <v>5</v>
      </c>
      <c r="G1068" s="65">
        <f t="shared" si="34"/>
        <v>20000</v>
      </c>
      <c r="H1068" s="63" t="s">
        <v>18674</v>
      </c>
    </row>
    <row r="1069" spans="1:8" ht="29.25" customHeight="1" x14ac:dyDescent="0.25">
      <c r="A1069" s="60">
        <v>100342277</v>
      </c>
      <c r="B1069" s="60" t="s">
        <v>11246</v>
      </c>
      <c r="C1069" s="64" t="str">
        <f t="shared" si="33"/>
        <v>https://mall.industry.siemens.com/mall/es/co/Catalog/Product/5SH5330</v>
      </c>
      <c r="D1069" s="78" t="s">
        <v>14214</v>
      </c>
      <c r="E1069" t="s">
        <v>16971</v>
      </c>
      <c r="F1069" s="69">
        <v>22</v>
      </c>
      <c r="G1069" s="65">
        <f t="shared" si="34"/>
        <v>88000</v>
      </c>
      <c r="H1069" s="63" t="s">
        <v>18674</v>
      </c>
    </row>
    <row r="1070" spans="1:8" ht="29.25" customHeight="1" x14ac:dyDescent="0.25">
      <c r="A1070" s="60">
        <v>100342278</v>
      </c>
      <c r="B1070" s="60" t="s">
        <v>11247</v>
      </c>
      <c r="C1070" s="64" t="str">
        <f t="shared" si="33"/>
        <v>https://mall.industry.siemens.com/mall/es/co/Catalog/Product/5SH5331</v>
      </c>
      <c r="D1070" s="78" t="s">
        <v>14215</v>
      </c>
      <c r="E1070" t="s">
        <v>16972</v>
      </c>
      <c r="F1070" s="69">
        <v>20</v>
      </c>
      <c r="G1070" s="65">
        <f t="shared" si="34"/>
        <v>80000</v>
      </c>
      <c r="H1070" s="63" t="s">
        <v>18674</v>
      </c>
    </row>
    <row r="1071" spans="1:8" ht="29.25" customHeight="1" x14ac:dyDescent="0.25">
      <c r="A1071" s="60">
        <v>100329199</v>
      </c>
      <c r="B1071" s="60" t="s">
        <v>11248</v>
      </c>
      <c r="C1071" s="64" t="str">
        <f t="shared" si="33"/>
        <v>https://mall.industry.siemens.com/mall/es/co/Catalog/Product/5SU1356-1KK25</v>
      </c>
      <c r="D1071" s="78" t="s">
        <v>14216</v>
      </c>
      <c r="E1071" t="s">
        <v>16973</v>
      </c>
      <c r="F1071" s="69">
        <v>198</v>
      </c>
      <c r="G1071" s="65">
        <f t="shared" si="34"/>
        <v>792000</v>
      </c>
      <c r="H1071" s="63" t="s">
        <v>18674</v>
      </c>
    </row>
    <row r="1072" spans="1:8" ht="29.25" customHeight="1" x14ac:dyDescent="0.25">
      <c r="A1072" s="60">
        <v>100402806</v>
      </c>
      <c r="B1072" s="60" t="s">
        <v>11249</v>
      </c>
      <c r="C1072" s="64" t="str">
        <f t="shared" si="33"/>
        <v>https://mall.industry.siemens.com/mall/es/co/Catalog/Product/5SU1324-6FA25</v>
      </c>
      <c r="D1072" s="78" t="s">
        <v>14217</v>
      </c>
      <c r="E1072" t="s">
        <v>16974</v>
      </c>
      <c r="F1072" s="69">
        <v>277</v>
      </c>
      <c r="G1072" s="65">
        <f t="shared" si="34"/>
        <v>1108000</v>
      </c>
      <c r="H1072" s="63" t="s">
        <v>18674</v>
      </c>
    </row>
    <row r="1073" spans="1:8" ht="29.25" customHeight="1" x14ac:dyDescent="0.25">
      <c r="A1073" s="60">
        <v>100501603</v>
      </c>
      <c r="B1073" s="60" t="s">
        <v>11250</v>
      </c>
      <c r="C1073" s="64" t="str">
        <f t="shared" si="33"/>
        <v>https://mall.industry.siemens.com/mall/es/co/Catalog/Product/5SV5111-0</v>
      </c>
      <c r="D1073" s="78" t="s">
        <v>14218</v>
      </c>
      <c r="E1073" t="s">
        <v>16975</v>
      </c>
      <c r="F1073" s="69">
        <v>51</v>
      </c>
      <c r="G1073" s="65">
        <f t="shared" si="34"/>
        <v>204000</v>
      </c>
      <c r="H1073" s="63" t="s">
        <v>18674</v>
      </c>
    </row>
    <row r="1074" spans="1:8" ht="29.25" customHeight="1" x14ac:dyDescent="0.25">
      <c r="A1074" s="60">
        <v>100404892</v>
      </c>
      <c r="B1074" s="60" t="s">
        <v>11251</v>
      </c>
      <c r="C1074" s="64" t="str">
        <f t="shared" si="33"/>
        <v>https://mall.industry.siemens.com/mall/es/co/Catalog/Product/5SV5312-0</v>
      </c>
      <c r="D1074" s="78" t="s">
        <v>14219</v>
      </c>
      <c r="E1074" t="s">
        <v>16976</v>
      </c>
      <c r="F1074" s="69">
        <v>55</v>
      </c>
      <c r="G1074" s="65">
        <f t="shared" si="34"/>
        <v>220000</v>
      </c>
      <c r="H1074" s="63" t="s">
        <v>18674</v>
      </c>
    </row>
    <row r="1075" spans="1:8" ht="29.25" customHeight="1" x14ac:dyDescent="0.25">
      <c r="A1075" s="60">
        <v>100404893</v>
      </c>
      <c r="B1075" s="60" t="s">
        <v>11252</v>
      </c>
      <c r="C1075" s="64" t="str">
        <f t="shared" si="33"/>
        <v>https://mall.industry.siemens.com/mall/es/co/Catalog/Product/5SV5314-0</v>
      </c>
      <c r="D1075" s="78" t="s">
        <v>14220</v>
      </c>
      <c r="E1075" t="s">
        <v>16977</v>
      </c>
      <c r="F1075" s="69">
        <v>55</v>
      </c>
      <c r="G1075" s="65">
        <f t="shared" si="34"/>
        <v>220000</v>
      </c>
      <c r="H1075" s="63" t="s">
        <v>18674</v>
      </c>
    </row>
    <row r="1076" spans="1:8" ht="29.25" customHeight="1" x14ac:dyDescent="0.25">
      <c r="A1076" s="60">
        <v>100404894</v>
      </c>
      <c r="B1076" s="60" t="s">
        <v>11253</v>
      </c>
      <c r="C1076" s="64" t="str">
        <f t="shared" si="33"/>
        <v>https://mall.industry.siemens.com/mall/es/co/Catalog/Product/5SV5316-0</v>
      </c>
      <c r="D1076" s="78" t="s">
        <v>14221</v>
      </c>
      <c r="E1076" t="s">
        <v>16978</v>
      </c>
      <c r="F1076" s="69">
        <v>83</v>
      </c>
      <c r="G1076" s="65">
        <f t="shared" si="34"/>
        <v>332000</v>
      </c>
      <c r="H1076" s="63" t="s">
        <v>18674</v>
      </c>
    </row>
    <row r="1077" spans="1:8" ht="29.25" customHeight="1" x14ac:dyDescent="0.25">
      <c r="A1077" s="60">
        <v>100387203</v>
      </c>
      <c r="B1077" s="60" t="s">
        <v>11254</v>
      </c>
      <c r="C1077" s="64" t="str">
        <f t="shared" si="33"/>
        <v>https://mall.industry.siemens.com/mall/es/co/Catalog/Product/5SV4317-0</v>
      </c>
      <c r="D1077" s="78" t="s">
        <v>14222</v>
      </c>
      <c r="E1077" t="s">
        <v>16979</v>
      </c>
      <c r="F1077" s="69">
        <v>98</v>
      </c>
      <c r="G1077" s="65">
        <f t="shared" si="34"/>
        <v>392000</v>
      </c>
      <c r="H1077" s="63" t="s">
        <v>18674</v>
      </c>
    </row>
    <row r="1078" spans="1:8" ht="29.25" customHeight="1" x14ac:dyDescent="0.25">
      <c r="A1078" s="60">
        <v>100321844</v>
      </c>
      <c r="B1078" s="60" t="s">
        <v>11255</v>
      </c>
      <c r="C1078" s="64" t="str">
        <f t="shared" si="33"/>
        <v>https://mall.industry.siemens.com/mall/es/co/Catalog/Product/5SM3318-0KK</v>
      </c>
      <c r="D1078" s="78" t="s">
        <v>14223</v>
      </c>
      <c r="E1078" t="s">
        <v>16980</v>
      </c>
      <c r="F1078" s="69">
        <v>537</v>
      </c>
      <c r="G1078" s="65">
        <f t="shared" si="34"/>
        <v>2148000</v>
      </c>
      <c r="H1078" s="63" t="s">
        <v>18674</v>
      </c>
    </row>
    <row r="1079" spans="1:8" ht="29.25" customHeight="1" x14ac:dyDescent="0.25">
      <c r="A1079" s="60">
        <v>100404895</v>
      </c>
      <c r="B1079" s="60" t="s">
        <v>11256</v>
      </c>
      <c r="C1079" s="64" t="str">
        <f t="shared" si="33"/>
        <v>https://mall.industry.siemens.com/mall/es/co/Catalog/Product/5SV5342-0</v>
      </c>
      <c r="D1079" s="78" t="s">
        <v>14224</v>
      </c>
      <c r="E1079" t="s">
        <v>16981</v>
      </c>
      <c r="F1079" s="80">
        <v>73</v>
      </c>
      <c r="G1079" s="65">
        <f t="shared" si="34"/>
        <v>292000</v>
      </c>
      <c r="H1079" s="63" t="s">
        <v>18674</v>
      </c>
    </row>
    <row r="1080" spans="1:8" ht="29.25" customHeight="1" x14ac:dyDescent="0.25">
      <c r="A1080" s="60">
        <v>100404896</v>
      </c>
      <c r="B1080" s="60" t="s">
        <v>11257</v>
      </c>
      <c r="C1080" s="64" t="str">
        <f t="shared" si="33"/>
        <v>https://mall.industry.siemens.com/mall/es/co/Catalog/Product/5SV5344-0</v>
      </c>
      <c r="D1080" s="78" t="s">
        <v>14225</v>
      </c>
      <c r="E1080" t="s">
        <v>16982</v>
      </c>
      <c r="F1080" s="69">
        <v>74</v>
      </c>
      <c r="G1080" s="65">
        <f t="shared" si="34"/>
        <v>296000</v>
      </c>
      <c r="H1080" s="63" t="s">
        <v>18674</v>
      </c>
    </row>
    <row r="1081" spans="1:8" ht="29.25" customHeight="1" x14ac:dyDescent="0.25">
      <c r="A1081" s="60">
        <v>100404897</v>
      </c>
      <c r="B1081" s="60" t="s">
        <v>11258</v>
      </c>
      <c r="C1081" s="64" t="str">
        <f t="shared" si="33"/>
        <v>https://mall.industry.siemens.com/mall/es/co/Catalog/Product/5SV5346-0</v>
      </c>
      <c r="D1081" s="78" t="s">
        <v>14226</v>
      </c>
      <c r="E1081" t="s">
        <v>16983</v>
      </c>
      <c r="F1081" s="69">
        <v>110</v>
      </c>
      <c r="G1081" s="65">
        <f t="shared" si="34"/>
        <v>440000</v>
      </c>
      <c r="H1081" s="63" t="s">
        <v>18674</v>
      </c>
    </row>
    <row r="1082" spans="1:8" ht="29.25" customHeight="1" x14ac:dyDescent="0.25">
      <c r="A1082" s="60">
        <v>100373961</v>
      </c>
      <c r="B1082" s="60" t="s">
        <v>11259</v>
      </c>
      <c r="C1082" s="64" t="str">
        <f t="shared" si="33"/>
        <v>https://mall.industry.siemens.com/mall/es/co/Catalog/Product/5SV4347-0</v>
      </c>
      <c r="D1082" s="78" t="s">
        <v>14227</v>
      </c>
      <c r="E1082" t="s">
        <v>16984</v>
      </c>
      <c r="F1082" s="69">
        <v>138</v>
      </c>
      <c r="G1082" s="65">
        <f t="shared" si="34"/>
        <v>552000</v>
      </c>
      <c r="H1082" s="63" t="s">
        <v>18674</v>
      </c>
    </row>
    <row r="1083" spans="1:8" ht="29.25" customHeight="1" x14ac:dyDescent="0.25">
      <c r="A1083" s="60">
        <v>100501607</v>
      </c>
      <c r="B1083" s="60" t="s">
        <v>11260</v>
      </c>
      <c r="C1083" s="64" t="str">
        <f t="shared" si="33"/>
        <v>https://mall.industry.siemens.com/mall/es/co/Catalog/Product/5SV5612-0</v>
      </c>
      <c r="D1083" s="78" t="s">
        <v>14228</v>
      </c>
      <c r="E1083" t="s">
        <v>16985</v>
      </c>
      <c r="F1083" s="69">
        <v>54</v>
      </c>
      <c r="G1083" s="65">
        <f t="shared" si="34"/>
        <v>216000</v>
      </c>
      <c r="H1083" s="63" t="s">
        <v>18674</v>
      </c>
    </row>
    <row r="1084" spans="1:8" ht="29.25" customHeight="1" x14ac:dyDescent="0.25">
      <c r="A1084" s="60">
        <v>100429859</v>
      </c>
      <c r="B1084" s="60" t="s">
        <v>11261</v>
      </c>
      <c r="C1084" s="64" t="str">
        <f t="shared" si="33"/>
        <v>https://mall.industry.siemens.com/mall/es/co/Catalog/Product/5SV5614-0</v>
      </c>
      <c r="D1084" s="78" t="s">
        <v>14229</v>
      </c>
      <c r="E1084" t="s">
        <v>16986</v>
      </c>
      <c r="F1084" s="69">
        <v>55</v>
      </c>
      <c r="G1084" s="65">
        <f t="shared" si="34"/>
        <v>220000</v>
      </c>
      <c r="H1084" s="63" t="s">
        <v>18674</v>
      </c>
    </row>
    <row r="1085" spans="1:8" ht="29.25" customHeight="1" x14ac:dyDescent="0.25">
      <c r="A1085" s="60">
        <v>100501608</v>
      </c>
      <c r="B1085" s="60" t="s">
        <v>11262</v>
      </c>
      <c r="C1085" s="64" t="str">
        <f t="shared" si="33"/>
        <v>https://mall.industry.siemens.com/mall/es/co/Catalog/Product/5SV5616-0</v>
      </c>
      <c r="D1085" s="78" t="s">
        <v>14230</v>
      </c>
      <c r="E1085" t="s">
        <v>16987</v>
      </c>
      <c r="F1085" s="69">
        <v>61</v>
      </c>
      <c r="G1085" s="65">
        <f t="shared" si="34"/>
        <v>244000</v>
      </c>
      <c r="H1085" s="63" t="s">
        <v>18674</v>
      </c>
    </row>
    <row r="1086" spans="1:8" ht="29.25" customHeight="1" x14ac:dyDescent="0.25">
      <c r="A1086" s="60">
        <v>100410188</v>
      </c>
      <c r="B1086" s="60" t="s">
        <v>11263</v>
      </c>
      <c r="C1086" s="64" t="str">
        <f t="shared" si="33"/>
        <v>https://mall.industry.siemens.com/mall/es/co/Catalog/Product/5SV4617-0</v>
      </c>
      <c r="D1086" s="78" t="s">
        <v>14231</v>
      </c>
      <c r="E1086" t="s">
        <v>16988</v>
      </c>
      <c r="F1086" s="69">
        <v>104</v>
      </c>
      <c r="G1086" s="65">
        <f t="shared" si="34"/>
        <v>416000</v>
      </c>
      <c r="H1086" s="63" t="s">
        <v>18674</v>
      </c>
    </row>
    <row r="1087" spans="1:8" ht="29.25" customHeight="1" x14ac:dyDescent="0.25">
      <c r="A1087" s="60">
        <v>100410189</v>
      </c>
      <c r="B1087" s="60" t="s">
        <v>11264</v>
      </c>
      <c r="C1087" s="64" t="str">
        <f t="shared" si="33"/>
        <v>https://mall.industry.siemens.com/mall/es/co/Catalog/Product/5SM3618-0KK</v>
      </c>
      <c r="D1087" s="78" t="s">
        <v>14232</v>
      </c>
      <c r="E1087" t="s">
        <v>16989</v>
      </c>
      <c r="F1087" s="69">
        <v>406</v>
      </c>
      <c r="G1087" s="65">
        <f t="shared" si="34"/>
        <v>1624000</v>
      </c>
      <c r="H1087" s="63" t="s">
        <v>18674</v>
      </c>
    </row>
    <row r="1088" spans="1:8" ht="29.25" customHeight="1" x14ac:dyDescent="0.25">
      <c r="A1088" s="60">
        <v>100429858</v>
      </c>
      <c r="B1088" s="60" t="s">
        <v>11265</v>
      </c>
      <c r="C1088" s="64" t="str">
        <f t="shared" si="33"/>
        <v>https://mall.industry.siemens.com/mall/es/co/Catalog/Product/5SV5642-0</v>
      </c>
      <c r="D1088" s="78" t="s">
        <v>14233</v>
      </c>
      <c r="E1088" t="s">
        <v>16990</v>
      </c>
      <c r="F1088" s="69">
        <v>73</v>
      </c>
      <c r="G1088" s="65">
        <f t="shared" si="34"/>
        <v>292000</v>
      </c>
      <c r="H1088" s="63" t="s">
        <v>18674</v>
      </c>
    </row>
    <row r="1089" spans="1:8" ht="29.25" customHeight="1" x14ac:dyDescent="0.25">
      <c r="A1089" s="60">
        <v>100429857</v>
      </c>
      <c r="B1089" s="60" t="s">
        <v>11266</v>
      </c>
      <c r="C1089" s="64" t="str">
        <f t="shared" si="33"/>
        <v>https://mall.industry.siemens.com/mall/es/co/Catalog/Product/5SV5644-0</v>
      </c>
      <c r="D1089" s="78" t="s">
        <v>14234</v>
      </c>
      <c r="E1089" t="s">
        <v>16991</v>
      </c>
      <c r="F1089" s="69">
        <v>82</v>
      </c>
      <c r="G1089" s="65">
        <f t="shared" si="34"/>
        <v>328000</v>
      </c>
      <c r="H1089" s="63" t="s">
        <v>18674</v>
      </c>
    </row>
    <row r="1090" spans="1:8" ht="29.25" customHeight="1" x14ac:dyDescent="0.25">
      <c r="A1090" s="60">
        <v>100501609</v>
      </c>
      <c r="B1090" s="60" t="s">
        <v>11267</v>
      </c>
      <c r="C1090" s="64" t="str">
        <f t="shared" si="33"/>
        <v>https://mall.industry.siemens.com/mall/es/co/Catalog/Product/5SV5646-0</v>
      </c>
      <c r="D1090" s="78" t="s">
        <v>14235</v>
      </c>
      <c r="E1090" t="s">
        <v>16992</v>
      </c>
      <c r="F1090" s="69">
        <v>96</v>
      </c>
      <c r="G1090" s="65">
        <f t="shared" si="34"/>
        <v>384000</v>
      </c>
      <c r="H1090" s="63" t="s">
        <v>18674</v>
      </c>
    </row>
    <row r="1091" spans="1:8" ht="29.25" customHeight="1" x14ac:dyDescent="0.25">
      <c r="A1091" s="60">
        <v>100373962</v>
      </c>
      <c r="B1091" s="60" t="s">
        <v>11268</v>
      </c>
      <c r="C1091" s="64" t="str">
        <f t="shared" si="33"/>
        <v>https://mall.industry.siemens.com/mall/es/co/Catalog/Product/5SV4647-0</v>
      </c>
      <c r="D1091" s="78" t="s">
        <v>14236</v>
      </c>
      <c r="E1091" t="s">
        <v>16993</v>
      </c>
      <c r="F1091" s="69">
        <v>147</v>
      </c>
      <c r="G1091" s="65">
        <f t="shared" si="34"/>
        <v>588000</v>
      </c>
      <c r="H1091" s="63" t="s">
        <v>18674</v>
      </c>
    </row>
    <row r="1092" spans="1:8" ht="29.25" customHeight="1" x14ac:dyDescent="0.25">
      <c r="A1092" s="60">
        <v>100916871</v>
      </c>
      <c r="B1092" s="60" t="s">
        <v>11269</v>
      </c>
      <c r="C1092" s="64" t="str">
        <f t="shared" si="33"/>
        <v>https://mall.industry.siemens.com/mall/es/co/Catalog/Product/5SV4348-0</v>
      </c>
      <c r="D1092" s="78" t="s">
        <v>14237</v>
      </c>
      <c r="E1092" t="s">
        <v>16994</v>
      </c>
      <c r="F1092" s="69">
        <v>850</v>
      </c>
      <c r="G1092" s="65">
        <f t="shared" si="34"/>
        <v>3400000</v>
      </c>
      <c r="H1092" s="63" t="s">
        <v>18674</v>
      </c>
    </row>
    <row r="1093" spans="1:8" ht="29.25" customHeight="1" x14ac:dyDescent="0.25">
      <c r="A1093" s="60">
        <v>100916872</v>
      </c>
      <c r="B1093" s="60" t="s">
        <v>11270</v>
      </c>
      <c r="C1093" s="64" t="str">
        <f t="shared" si="33"/>
        <v>https://mall.industry.siemens.com/mall/es/co/Catalog/Product/5SV4648-0</v>
      </c>
      <c r="D1093" s="78" t="s">
        <v>14238</v>
      </c>
      <c r="E1093" t="s">
        <v>16995</v>
      </c>
      <c r="F1093" s="69">
        <v>520</v>
      </c>
      <c r="G1093" s="65">
        <f t="shared" si="34"/>
        <v>2080000</v>
      </c>
      <c r="H1093" s="63" t="s">
        <v>18674</v>
      </c>
    </row>
    <row r="1094" spans="1:8" ht="29.25" customHeight="1" x14ac:dyDescent="0.25">
      <c r="A1094" s="60">
        <v>100398274</v>
      </c>
      <c r="B1094" s="60" t="s">
        <v>11271</v>
      </c>
      <c r="C1094" s="64" t="str">
        <f t="shared" ref="C1094:C1157" si="35">_xlfn.CONCAT("https://mall.industry.siemens.com/mall/es/co/Catalog/Product/",B1094,)</f>
        <v>https://mall.industry.siemens.com/mall/es/co/Catalog/Product/5SM6011-2</v>
      </c>
      <c r="D1094" s="78" t="s">
        <v>14239</v>
      </c>
      <c r="E1094" t="s">
        <v>16996</v>
      </c>
      <c r="F1094" s="69">
        <v>254</v>
      </c>
      <c r="G1094" s="65">
        <f t="shared" si="34"/>
        <v>1016000</v>
      </c>
      <c r="H1094" s="63" t="s">
        <v>18674</v>
      </c>
    </row>
    <row r="1095" spans="1:8" ht="29.25" customHeight="1" x14ac:dyDescent="0.25">
      <c r="A1095" s="60">
        <v>100040502</v>
      </c>
      <c r="B1095" s="60" t="s">
        <v>10857</v>
      </c>
      <c r="C1095" s="64" t="str">
        <f t="shared" si="35"/>
        <v>https://mall.industry.siemens.com/mall/es/co/Catalog/Product/5SV8000-6KK</v>
      </c>
      <c r="D1095" s="78" t="s">
        <v>13827</v>
      </c>
      <c r="E1095" t="s">
        <v>16629</v>
      </c>
      <c r="F1095" s="69">
        <v>308</v>
      </c>
      <c r="G1095" s="65">
        <f t="shared" si="34"/>
        <v>1232000</v>
      </c>
      <c r="H1095" s="63" t="s">
        <v>18674</v>
      </c>
    </row>
    <row r="1096" spans="1:8" ht="29.25" customHeight="1" x14ac:dyDescent="0.25">
      <c r="A1096" s="60">
        <v>100069631</v>
      </c>
      <c r="B1096" s="60" t="s">
        <v>10858</v>
      </c>
      <c r="C1096" s="64" t="str">
        <f t="shared" si="35"/>
        <v>https://mall.industry.siemens.com/mall/es/co/Catalog/Product/5SV8200-6KK</v>
      </c>
      <c r="D1096" s="78" t="s">
        <v>13828</v>
      </c>
      <c r="E1096" t="s">
        <v>16630</v>
      </c>
      <c r="F1096" s="69">
        <v>782</v>
      </c>
      <c r="G1096" s="65">
        <f t="shared" si="34"/>
        <v>3128000</v>
      </c>
      <c r="H1096" s="63" t="s">
        <v>18674</v>
      </c>
    </row>
    <row r="1097" spans="1:8" ht="29.25" customHeight="1" x14ac:dyDescent="0.25">
      <c r="A1097" s="60">
        <v>100069629</v>
      </c>
      <c r="B1097" s="60" t="s">
        <v>11272</v>
      </c>
      <c r="C1097" s="64" t="str">
        <f t="shared" si="35"/>
        <v>https://mall.industry.siemens.com/mall/es/co/Catalog/Product/5SV8701-0KK</v>
      </c>
      <c r="D1097" s="78" t="s">
        <v>14240</v>
      </c>
      <c r="E1097" t="s">
        <v>16631</v>
      </c>
      <c r="F1097" s="69">
        <v>112</v>
      </c>
      <c r="G1097" s="65">
        <f t="shared" si="34"/>
        <v>448000</v>
      </c>
      <c r="H1097" s="63" t="s">
        <v>18674</v>
      </c>
    </row>
    <row r="1098" spans="1:8" ht="29.25" customHeight="1" x14ac:dyDescent="0.25">
      <c r="A1098" s="60">
        <v>100040503</v>
      </c>
      <c r="B1098" s="60" t="s">
        <v>10860</v>
      </c>
      <c r="C1098" s="64" t="str">
        <f t="shared" si="35"/>
        <v>https://mall.industry.siemens.com/mall/es/co/Catalog/Product/5SV8703-0KK</v>
      </c>
      <c r="D1098" s="78" t="s">
        <v>13830</v>
      </c>
      <c r="E1098" t="s">
        <v>16632</v>
      </c>
      <c r="F1098" s="69">
        <v>163</v>
      </c>
      <c r="G1098" s="65">
        <f t="shared" si="34"/>
        <v>652000</v>
      </c>
      <c r="H1098" s="63" t="s">
        <v>18674</v>
      </c>
    </row>
    <row r="1099" spans="1:8" ht="29.25" customHeight="1" x14ac:dyDescent="0.25">
      <c r="A1099" s="60">
        <v>100069626</v>
      </c>
      <c r="B1099" s="60" t="s">
        <v>10861</v>
      </c>
      <c r="C1099" s="64" t="str">
        <f t="shared" si="35"/>
        <v>https://mall.industry.siemens.com/mall/es/co/Catalog/Product/5SV8704-0KK</v>
      </c>
      <c r="D1099" s="78" t="s">
        <v>13831</v>
      </c>
      <c r="E1099" t="s">
        <v>16633</v>
      </c>
      <c r="F1099" s="69">
        <v>236</v>
      </c>
      <c r="G1099" s="65">
        <f t="shared" si="34"/>
        <v>944000</v>
      </c>
      <c r="H1099" s="63" t="s">
        <v>18674</v>
      </c>
    </row>
    <row r="1100" spans="1:8" ht="29.25" customHeight="1" x14ac:dyDescent="0.25">
      <c r="A1100" s="60">
        <v>100040504</v>
      </c>
      <c r="B1100" s="60" t="s">
        <v>10862</v>
      </c>
      <c r="C1100" s="64" t="str">
        <f t="shared" si="35"/>
        <v>https://mall.industry.siemens.com/mall/es/co/Catalog/Product/5SV8705-0KK</v>
      </c>
      <c r="D1100" s="78" t="s">
        <v>13832</v>
      </c>
      <c r="E1100" t="s">
        <v>16634</v>
      </c>
      <c r="F1100" s="69">
        <v>502</v>
      </c>
      <c r="G1100" s="65">
        <f t="shared" si="34"/>
        <v>2008000</v>
      </c>
      <c r="H1100" s="63" t="s">
        <v>18674</v>
      </c>
    </row>
    <row r="1101" spans="1:8" ht="29.25" customHeight="1" x14ac:dyDescent="0.25">
      <c r="A1101" s="60">
        <v>100040505</v>
      </c>
      <c r="B1101" s="60" t="s">
        <v>11273</v>
      </c>
      <c r="C1101" s="64" t="str">
        <f t="shared" si="35"/>
        <v>https://mall.industry.siemens.com/mall/es/co/Catalog/Product/5SV8706-0KK</v>
      </c>
      <c r="D1101" s="78" t="s">
        <v>14241</v>
      </c>
      <c r="E1101" t="s">
        <v>16635</v>
      </c>
      <c r="F1101" s="69">
        <v>738</v>
      </c>
      <c r="G1101" s="65">
        <f t="shared" si="34"/>
        <v>2952000</v>
      </c>
      <c r="H1101" s="63" t="s">
        <v>18674</v>
      </c>
    </row>
    <row r="1102" spans="1:8" ht="29.25" customHeight="1" x14ac:dyDescent="0.25">
      <c r="A1102" s="60">
        <v>100376992</v>
      </c>
      <c r="B1102" s="60" t="s">
        <v>11274</v>
      </c>
      <c r="C1102" s="64" t="str">
        <f t="shared" si="35"/>
        <v>https://mall.industry.siemens.com/mall/es/co/Catalog/Product/5SD7411-2</v>
      </c>
      <c r="D1102" s="78" t="s">
        <v>14242</v>
      </c>
      <c r="E1102" t="s">
        <v>16997</v>
      </c>
      <c r="F1102" s="69">
        <v>1215</v>
      </c>
      <c r="G1102" s="65">
        <f t="shared" si="34"/>
        <v>4860000</v>
      </c>
      <c r="H1102" s="63" t="s">
        <v>18674</v>
      </c>
    </row>
    <row r="1103" spans="1:8" ht="29.25" customHeight="1" x14ac:dyDescent="0.25">
      <c r="A1103" s="60">
        <v>100074840</v>
      </c>
      <c r="B1103" s="60" t="s">
        <v>11275</v>
      </c>
      <c r="C1103" s="64" t="str">
        <f t="shared" si="35"/>
        <v>https://mall.industry.siemens.com/mall/es/co/Catalog/Product/5SD7413-1</v>
      </c>
      <c r="D1103" s="78" t="s">
        <v>14243</v>
      </c>
      <c r="E1103" t="s">
        <v>16998</v>
      </c>
      <c r="F1103" s="69">
        <v>1431</v>
      </c>
      <c r="G1103" s="65">
        <f t="shared" si="34"/>
        <v>5724000</v>
      </c>
      <c r="H1103" s="63" t="s">
        <v>18674</v>
      </c>
    </row>
    <row r="1104" spans="1:8" ht="29.25" customHeight="1" x14ac:dyDescent="0.25">
      <c r="A1104" s="60">
        <v>100027491</v>
      </c>
      <c r="B1104" s="60" t="s">
        <v>11276</v>
      </c>
      <c r="C1104" s="64" t="str">
        <f t="shared" si="35"/>
        <v>https://mall.industry.siemens.com/mall/es/co/Catalog/Product/5SD7414-1</v>
      </c>
      <c r="D1104" s="78" t="s">
        <v>14244</v>
      </c>
      <c r="E1104" t="s">
        <v>16999</v>
      </c>
      <c r="F1104" s="69">
        <v>1934</v>
      </c>
      <c r="G1104" s="65">
        <f t="shared" si="34"/>
        <v>7736000</v>
      </c>
      <c r="H1104" s="63" t="s">
        <v>18674</v>
      </c>
    </row>
    <row r="1105" spans="1:8" ht="29.25" customHeight="1" x14ac:dyDescent="0.25">
      <c r="A1105" s="60">
        <v>100391624</v>
      </c>
      <c r="B1105" s="60" t="s">
        <v>11277</v>
      </c>
      <c r="C1105" s="64" t="str">
        <f t="shared" si="35"/>
        <v>https://mall.industry.siemens.com/mall/es/co/Catalog/Product/5SD7413-3</v>
      </c>
      <c r="D1105" s="78" t="s">
        <v>14245</v>
      </c>
      <c r="E1105" t="s">
        <v>17000</v>
      </c>
      <c r="F1105" s="69">
        <v>902</v>
      </c>
      <c r="G1105" s="65">
        <f t="shared" si="34"/>
        <v>3608000</v>
      </c>
      <c r="H1105" s="63" t="s">
        <v>18674</v>
      </c>
    </row>
    <row r="1106" spans="1:8" ht="29.25" customHeight="1" x14ac:dyDescent="0.25">
      <c r="A1106" s="60">
        <v>100027671</v>
      </c>
      <c r="B1106" s="60" t="s">
        <v>11278</v>
      </c>
      <c r="C1106" s="64" t="str">
        <f t="shared" si="35"/>
        <v>https://mall.industry.siemens.com/mall/es/co/Catalog/Product/5SD7443-1</v>
      </c>
      <c r="D1106" s="78" t="s">
        <v>14246</v>
      </c>
      <c r="E1106" t="s">
        <v>17001</v>
      </c>
      <c r="F1106" s="69">
        <v>1534</v>
      </c>
      <c r="G1106" s="65">
        <f t="shared" si="34"/>
        <v>6136000</v>
      </c>
      <c r="H1106" s="63" t="s">
        <v>18674</v>
      </c>
    </row>
    <row r="1107" spans="1:8" ht="29.25" customHeight="1" x14ac:dyDescent="0.25">
      <c r="A1107" s="60">
        <v>100027672</v>
      </c>
      <c r="B1107" s="60" t="s">
        <v>11279</v>
      </c>
      <c r="C1107" s="64" t="str">
        <f t="shared" si="35"/>
        <v>https://mall.industry.siemens.com/mall/es/co/Catalog/Product/5SD7444-1</v>
      </c>
      <c r="D1107" s="78" t="s">
        <v>14247</v>
      </c>
      <c r="E1107" t="s">
        <v>17002</v>
      </c>
      <c r="F1107" s="69">
        <v>2087</v>
      </c>
      <c r="G1107" s="65">
        <f t="shared" si="34"/>
        <v>8348000</v>
      </c>
      <c r="H1107" s="63" t="s">
        <v>18674</v>
      </c>
    </row>
    <row r="1108" spans="1:8" ht="29.25" customHeight="1" x14ac:dyDescent="0.25">
      <c r="A1108" s="60">
        <v>100027676</v>
      </c>
      <c r="B1108" s="60" t="s">
        <v>11280</v>
      </c>
      <c r="C1108" s="64" t="str">
        <f t="shared" si="35"/>
        <v>https://mall.industry.siemens.com/mall/es/co/Catalog/Product/5SD7461-0</v>
      </c>
      <c r="D1108" s="78" t="s">
        <v>14248</v>
      </c>
      <c r="E1108" t="s">
        <v>17003</v>
      </c>
      <c r="F1108" s="69">
        <v>139</v>
      </c>
      <c r="G1108" s="65">
        <f t="shared" si="34"/>
        <v>556000</v>
      </c>
      <c r="H1108" s="63" t="s">
        <v>18674</v>
      </c>
    </row>
    <row r="1109" spans="1:8" ht="29.25" customHeight="1" x14ac:dyDescent="0.25">
      <c r="A1109" s="60">
        <v>100059720</v>
      </c>
      <c r="B1109" s="60" t="s">
        <v>11281</v>
      </c>
      <c r="C1109" s="64" t="str">
        <f t="shared" si="35"/>
        <v>https://mall.industry.siemens.com/mall/es/co/Catalog/Product/5SD7461-1</v>
      </c>
      <c r="D1109" s="78" t="s">
        <v>14249</v>
      </c>
      <c r="E1109" t="s">
        <v>17004</v>
      </c>
      <c r="F1109" s="69">
        <v>178</v>
      </c>
      <c r="G1109" s="65">
        <f t="shared" si="34"/>
        <v>712000</v>
      </c>
      <c r="H1109" s="63" t="s">
        <v>18674</v>
      </c>
    </row>
    <row r="1110" spans="1:8" ht="29.25" customHeight="1" x14ac:dyDescent="0.25">
      <c r="A1110" s="60">
        <v>100020413</v>
      </c>
      <c r="B1110" s="60" t="s">
        <v>11282</v>
      </c>
      <c r="C1110" s="64" t="str">
        <f t="shared" si="35"/>
        <v>https://mall.industry.siemens.com/mall/es/co/Catalog/Product/5SD7481-0</v>
      </c>
      <c r="D1110" s="78" t="s">
        <v>14250</v>
      </c>
      <c r="E1110" t="s">
        <v>17005</v>
      </c>
      <c r="F1110" s="69">
        <v>166</v>
      </c>
      <c r="G1110" s="65">
        <f t="shared" si="34"/>
        <v>664000</v>
      </c>
      <c r="H1110" s="63" t="s">
        <v>18674</v>
      </c>
    </row>
    <row r="1111" spans="1:8" ht="29.25" customHeight="1" x14ac:dyDescent="0.25">
      <c r="A1111" s="60">
        <v>100074841</v>
      </c>
      <c r="B1111" s="60" t="s">
        <v>11283</v>
      </c>
      <c r="C1111" s="64" t="str">
        <f t="shared" si="35"/>
        <v>https://mall.industry.siemens.com/mall/es/co/Catalog/Product/5SD7463-0</v>
      </c>
      <c r="D1111" s="78" t="s">
        <v>14251</v>
      </c>
      <c r="E1111" t="s">
        <v>17006</v>
      </c>
      <c r="F1111" s="69">
        <v>397</v>
      </c>
      <c r="G1111" s="65">
        <f t="shared" si="34"/>
        <v>1588000</v>
      </c>
      <c r="H1111" s="63" t="s">
        <v>18674</v>
      </c>
    </row>
    <row r="1112" spans="1:8" ht="29.25" customHeight="1" x14ac:dyDescent="0.25">
      <c r="A1112" s="60">
        <v>100074842</v>
      </c>
      <c r="B1112" s="60" t="s">
        <v>11284</v>
      </c>
      <c r="C1112" s="64" t="str">
        <f t="shared" si="35"/>
        <v>https://mall.industry.siemens.com/mall/es/co/Catalog/Product/5SD7463-1</v>
      </c>
      <c r="D1112" s="78" t="s">
        <v>14252</v>
      </c>
      <c r="E1112" t="s">
        <v>17007</v>
      </c>
      <c r="F1112" s="69">
        <v>503</v>
      </c>
      <c r="G1112" s="65">
        <f t="shared" si="34"/>
        <v>2012000</v>
      </c>
      <c r="H1112" s="63" t="s">
        <v>18674</v>
      </c>
    </row>
    <row r="1113" spans="1:8" ht="29.25" customHeight="1" x14ac:dyDescent="0.25">
      <c r="A1113" s="60">
        <v>100074846</v>
      </c>
      <c r="B1113" s="60" t="s">
        <v>11285</v>
      </c>
      <c r="C1113" s="64" t="str">
        <f t="shared" si="35"/>
        <v>https://mall.industry.siemens.com/mall/es/co/Catalog/Product/5SD7473-1</v>
      </c>
      <c r="D1113" s="78" t="s">
        <v>14253</v>
      </c>
      <c r="E1113" t="s">
        <v>17008</v>
      </c>
      <c r="F1113" s="69">
        <v>648</v>
      </c>
      <c r="G1113" s="65">
        <f t="shared" si="34"/>
        <v>2592000</v>
      </c>
      <c r="H1113" s="63" t="s">
        <v>18674</v>
      </c>
    </row>
    <row r="1114" spans="1:8" ht="29.25" customHeight="1" x14ac:dyDescent="0.25">
      <c r="A1114" s="60">
        <v>100027451</v>
      </c>
      <c r="B1114" s="60" t="s">
        <v>11286</v>
      </c>
      <c r="C1114" s="64" t="str">
        <f t="shared" si="35"/>
        <v>https://mall.industry.siemens.com/mall/es/co/Catalog/Product/5SD7464-0</v>
      </c>
      <c r="D1114" s="78" t="s">
        <v>14254</v>
      </c>
      <c r="E1114" t="s">
        <v>17009</v>
      </c>
      <c r="F1114" s="69">
        <v>520</v>
      </c>
      <c r="G1114" s="65">
        <f t="shared" si="34"/>
        <v>2080000</v>
      </c>
      <c r="H1114" s="63" t="s">
        <v>18674</v>
      </c>
    </row>
    <row r="1115" spans="1:8" ht="29.25" customHeight="1" x14ac:dyDescent="0.25">
      <c r="A1115" s="60">
        <v>100070477</v>
      </c>
      <c r="B1115" s="60" t="s">
        <v>11287</v>
      </c>
      <c r="C1115" s="64" t="str">
        <f t="shared" si="35"/>
        <v>https://mall.industry.siemens.com/mall/es/co/Catalog/Product/5SD7464-1</v>
      </c>
      <c r="D1115" s="78" t="s">
        <v>14255</v>
      </c>
      <c r="E1115" t="s">
        <v>17010</v>
      </c>
      <c r="F1115" s="69">
        <v>577</v>
      </c>
      <c r="G1115" s="65">
        <f t="shared" si="34"/>
        <v>2308000</v>
      </c>
      <c r="H1115" s="63" t="s">
        <v>18674</v>
      </c>
    </row>
    <row r="1116" spans="1:8" ht="29.25" customHeight="1" x14ac:dyDescent="0.25">
      <c r="A1116" s="60">
        <v>100059724</v>
      </c>
      <c r="B1116" s="60" t="s">
        <v>11288</v>
      </c>
      <c r="C1116" s="64" t="str">
        <f t="shared" si="35"/>
        <v>https://mall.industry.siemens.com/mall/es/co/Catalog/Product/5SD7468-1</v>
      </c>
      <c r="D1116" s="78" t="s">
        <v>14256</v>
      </c>
      <c r="E1116" t="s">
        <v>17011</v>
      </c>
      <c r="F1116" s="69">
        <v>124</v>
      </c>
      <c r="G1116" s="65">
        <f t="shared" si="34"/>
        <v>496000</v>
      </c>
      <c r="H1116" s="63" t="s">
        <v>18674</v>
      </c>
    </row>
    <row r="1117" spans="1:8" ht="29.25" customHeight="1" x14ac:dyDescent="0.25">
      <c r="A1117" s="60">
        <v>100027455</v>
      </c>
      <c r="B1117" s="60" t="s">
        <v>11289</v>
      </c>
      <c r="C1117" s="64" t="str">
        <f t="shared" si="35"/>
        <v>https://mall.industry.siemens.com/mall/es/co/Catalog/Product/5SD7488-0</v>
      </c>
      <c r="D1117" s="78" t="s">
        <v>14257</v>
      </c>
      <c r="E1117" t="s">
        <v>17012</v>
      </c>
      <c r="F1117" s="69">
        <v>153</v>
      </c>
      <c r="G1117" s="65">
        <f t="shared" si="34"/>
        <v>612000</v>
      </c>
      <c r="H1117" s="63" t="s">
        <v>18674</v>
      </c>
    </row>
    <row r="1118" spans="1:8" ht="29.25" customHeight="1" x14ac:dyDescent="0.25">
      <c r="A1118" s="60">
        <v>100916082</v>
      </c>
      <c r="B1118" s="60" t="s">
        <v>11290</v>
      </c>
      <c r="C1118" s="64" t="str">
        <f t="shared" si="35"/>
        <v>https://mall.industry.siemens.com/mall/es/co/Catalog/Product/3VJ1096-3DA12-0AA0</v>
      </c>
      <c r="D1118" s="78" t="s">
        <v>14258</v>
      </c>
      <c r="E1118" t="s">
        <v>17013</v>
      </c>
      <c r="F1118" s="69">
        <v>34</v>
      </c>
      <c r="G1118" s="65">
        <f t="shared" si="34"/>
        <v>136000</v>
      </c>
      <c r="H1118" s="63" t="s">
        <v>18674</v>
      </c>
    </row>
    <row r="1119" spans="1:8" ht="29.25" customHeight="1" x14ac:dyDescent="0.25">
      <c r="A1119" s="60">
        <v>100870377</v>
      </c>
      <c r="B1119" s="60" t="s">
        <v>11291</v>
      </c>
      <c r="C1119" s="64" t="str">
        <f t="shared" si="35"/>
        <v>https://mall.industry.siemens.com/mall/es/co/Catalog/Product/3VJ1002-3DA12-0AA0</v>
      </c>
      <c r="D1119" s="78" t="s">
        <v>14259</v>
      </c>
      <c r="E1119" t="s">
        <v>17014</v>
      </c>
      <c r="F1119" s="69">
        <v>34</v>
      </c>
      <c r="G1119" s="65">
        <f t="shared" si="34"/>
        <v>136000</v>
      </c>
      <c r="H1119" s="63" t="s">
        <v>18674</v>
      </c>
    </row>
    <row r="1120" spans="1:8" ht="29.25" customHeight="1" x14ac:dyDescent="0.25">
      <c r="A1120" s="60">
        <v>100879418</v>
      </c>
      <c r="B1120" s="60" t="s">
        <v>11292</v>
      </c>
      <c r="C1120" s="64" t="str">
        <f t="shared" si="35"/>
        <v>https://mall.industry.siemens.com/mall/es/co/Catalog/Product/3VJ1092-3DA12-0AA0</v>
      </c>
      <c r="D1120" s="78" t="s">
        <v>14260</v>
      </c>
      <c r="E1120" t="s">
        <v>17015</v>
      </c>
      <c r="F1120" s="69">
        <v>34</v>
      </c>
      <c r="G1120" s="65">
        <f t="shared" si="34"/>
        <v>136000</v>
      </c>
      <c r="H1120" s="63" t="s">
        <v>18674</v>
      </c>
    </row>
    <row r="1121" spans="1:8" ht="29.25" customHeight="1" x14ac:dyDescent="0.25">
      <c r="A1121" s="60">
        <v>100895326</v>
      </c>
      <c r="B1121" s="60" t="s">
        <v>11293</v>
      </c>
      <c r="C1121" s="64" t="str">
        <f t="shared" si="35"/>
        <v>https://mall.industry.siemens.com/mall/es/co/Catalog/Product/3VJ1003-3DA12-0AA0</v>
      </c>
      <c r="D1121" s="78" t="s">
        <v>14261</v>
      </c>
      <c r="E1121" t="s">
        <v>17016</v>
      </c>
      <c r="F1121" s="69">
        <v>34</v>
      </c>
      <c r="G1121" s="65">
        <f t="shared" si="34"/>
        <v>136000</v>
      </c>
      <c r="H1121" s="63" t="s">
        <v>18674</v>
      </c>
    </row>
    <row r="1122" spans="1:8" ht="29.25" customHeight="1" x14ac:dyDescent="0.25">
      <c r="A1122" s="60">
        <v>100895387</v>
      </c>
      <c r="B1122" s="60" t="s">
        <v>11294</v>
      </c>
      <c r="C1122" s="64" t="str">
        <f t="shared" si="35"/>
        <v>https://mall.industry.siemens.com/mall/es/co/Catalog/Product/3VJ1004-3DA12-0AA0</v>
      </c>
      <c r="D1122" s="78" t="s">
        <v>14262</v>
      </c>
      <c r="E1122" t="s">
        <v>17017</v>
      </c>
      <c r="F1122" s="69">
        <v>34</v>
      </c>
      <c r="G1122" s="65">
        <f t="shared" si="34"/>
        <v>136000</v>
      </c>
      <c r="H1122" s="63" t="s">
        <v>18674</v>
      </c>
    </row>
    <row r="1123" spans="1:8" ht="29.25" customHeight="1" x14ac:dyDescent="0.25">
      <c r="A1123" s="60">
        <v>100894770</v>
      </c>
      <c r="B1123" s="60" t="s">
        <v>11295</v>
      </c>
      <c r="C1123" s="64" t="str">
        <f t="shared" si="35"/>
        <v>https://mall.industry.siemens.com/mall/es/co/Catalog/Product/3VJ1005-3DA12-0AA0</v>
      </c>
      <c r="D1123" s="78" t="s">
        <v>14263</v>
      </c>
      <c r="E1123" t="s">
        <v>17018</v>
      </c>
      <c r="F1123" s="69">
        <v>34</v>
      </c>
      <c r="G1123" s="65">
        <f t="shared" si="34"/>
        <v>136000</v>
      </c>
      <c r="H1123" s="63" t="s">
        <v>18674</v>
      </c>
    </row>
    <row r="1124" spans="1:8" ht="29.25" customHeight="1" x14ac:dyDescent="0.25">
      <c r="A1124" s="60">
        <v>100903168</v>
      </c>
      <c r="B1124" s="60" t="s">
        <v>11296</v>
      </c>
      <c r="C1124" s="64" t="str">
        <f t="shared" si="35"/>
        <v>https://mall.industry.siemens.com/mall/es/co/Catalog/Product/3VJ1006-3DA12-0AA0</v>
      </c>
      <c r="D1124" s="78" t="s">
        <v>14264</v>
      </c>
      <c r="E1124" t="s">
        <v>17019</v>
      </c>
      <c r="F1124" s="69">
        <v>34</v>
      </c>
      <c r="G1124" s="65">
        <f t="shared" si="34"/>
        <v>136000</v>
      </c>
      <c r="H1124" s="63" t="s">
        <v>18674</v>
      </c>
    </row>
    <row r="1125" spans="1:8" ht="29.25" customHeight="1" x14ac:dyDescent="0.25">
      <c r="A1125" s="60">
        <v>100902269</v>
      </c>
      <c r="B1125" s="60" t="s">
        <v>11297</v>
      </c>
      <c r="C1125" s="64" t="str">
        <f t="shared" si="35"/>
        <v>https://mall.industry.siemens.com/mall/es/co/Catalog/Product/3VJ1008-3DA12-0AA0</v>
      </c>
      <c r="D1125" s="78" t="s">
        <v>14265</v>
      </c>
      <c r="E1125" t="s">
        <v>17020</v>
      </c>
      <c r="F1125" s="69">
        <v>34</v>
      </c>
      <c r="G1125" s="65">
        <f t="shared" si="34"/>
        <v>136000</v>
      </c>
      <c r="H1125" s="63" t="s">
        <v>18674</v>
      </c>
    </row>
    <row r="1126" spans="1:8" ht="29.25" customHeight="1" x14ac:dyDescent="0.25">
      <c r="A1126" s="60">
        <v>100895679</v>
      </c>
      <c r="B1126" s="60" t="s">
        <v>11298</v>
      </c>
      <c r="C1126" s="64" t="str">
        <f t="shared" si="35"/>
        <v>https://mall.industry.siemens.com/mall/es/co/Catalog/Product/3VJ1010-3DA12-0AA0</v>
      </c>
      <c r="D1126" s="78" t="s">
        <v>14266</v>
      </c>
      <c r="E1126" t="s">
        <v>17021</v>
      </c>
      <c r="F1126" s="69">
        <v>34</v>
      </c>
      <c r="G1126" s="65">
        <f t="shared" si="34"/>
        <v>136000</v>
      </c>
      <c r="H1126" s="63" t="s">
        <v>18674</v>
      </c>
    </row>
    <row r="1127" spans="1:8" ht="29.25" customHeight="1" x14ac:dyDescent="0.25">
      <c r="A1127" s="60">
        <v>100903581</v>
      </c>
      <c r="B1127" s="60" t="s">
        <v>11299</v>
      </c>
      <c r="C1127" s="64" t="str">
        <f t="shared" si="35"/>
        <v>https://mall.industry.siemens.com/mall/es/co/Catalog/Product/3VJ1012-3DA12-0AA0</v>
      </c>
      <c r="D1127" s="78" t="s">
        <v>14267</v>
      </c>
      <c r="E1127" t="s">
        <v>17022</v>
      </c>
      <c r="F1127" s="69">
        <v>56</v>
      </c>
      <c r="G1127" s="65">
        <f t="shared" si="34"/>
        <v>224000</v>
      </c>
      <c r="H1127" s="63" t="s">
        <v>18674</v>
      </c>
    </row>
    <row r="1128" spans="1:8" ht="29.25" customHeight="1" x14ac:dyDescent="0.25">
      <c r="A1128" s="60">
        <v>100916083</v>
      </c>
      <c r="B1128" s="60" t="s">
        <v>11300</v>
      </c>
      <c r="C1128" s="64" t="str">
        <f t="shared" si="35"/>
        <v>https://mall.industry.siemens.com/mall/es/co/Catalog/Product/3VJ1196-3DA22-0AA0</v>
      </c>
      <c r="D1128" s="78" t="s">
        <v>14268</v>
      </c>
      <c r="E1128" t="s">
        <v>17023</v>
      </c>
      <c r="F1128" s="69">
        <v>50</v>
      </c>
      <c r="G1128" s="65">
        <f t="shared" si="34"/>
        <v>200000</v>
      </c>
      <c r="H1128" s="63" t="s">
        <v>18674</v>
      </c>
    </row>
    <row r="1129" spans="1:8" ht="29.25" customHeight="1" x14ac:dyDescent="0.25">
      <c r="A1129" s="60">
        <v>100911333</v>
      </c>
      <c r="B1129" s="60" t="s">
        <v>11301</v>
      </c>
      <c r="C1129" s="64" t="str">
        <f t="shared" si="35"/>
        <v>https://mall.industry.siemens.com/mall/es/co/Catalog/Product/3VJ1102-3DA22-0AA0</v>
      </c>
      <c r="D1129" s="78" t="s">
        <v>14269</v>
      </c>
      <c r="E1129" t="s">
        <v>17024</v>
      </c>
      <c r="F1129" s="69">
        <v>50</v>
      </c>
      <c r="G1129" s="65">
        <f t="shared" si="34"/>
        <v>200000</v>
      </c>
      <c r="H1129" s="63" t="s">
        <v>18674</v>
      </c>
    </row>
    <row r="1130" spans="1:8" ht="29.25" customHeight="1" x14ac:dyDescent="0.25">
      <c r="A1130" s="60">
        <v>100875692</v>
      </c>
      <c r="B1130" s="60" t="s">
        <v>11302</v>
      </c>
      <c r="C1130" s="64" t="str">
        <f t="shared" si="35"/>
        <v>https://mall.industry.siemens.com/mall/es/co/Catalog/Product/3VJ1192-3DA22-0AA0</v>
      </c>
      <c r="D1130" s="78" t="s">
        <v>14270</v>
      </c>
      <c r="E1130" t="s">
        <v>17025</v>
      </c>
      <c r="F1130" s="69">
        <v>50</v>
      </c>
      <c r="G1130" s="65">
        <f t="shared" si="34"/>
        <v>200000</v>
      </c>
      <c r="H1130" s="63" t="s">
        <v>18674</v>
      </c>
    </row>
    <row r="1131" spans="1:8" ht="29.25" customHeight="1" x14ac:dyDescent="0.25">
      <c r="A1131" s="60">
        <v>100894900</v>
      </c>
      <c r="B1131" s="60" t="s">
        <v>11303</v>
      </c>
      <c r="C1131" s="64" t="str">
        <f t="shared" si="35"/>
        <v>https://mall.industry.siemens.com/mall/es/co/Catalog/Product/3VJ1103-3DA22-0AA0</v>
      </c>
      <c r="D1131" s="78" t="s">
        <v>14271</v>
      </c>
      <c r="E1131" t="s">
        <v>17026</v>
      </c>
      <c r="F1131" s="69">
        <v>50</v>
      </c>
      <c r="G1131" s="65">
        <f t="shared" ref="G1131:G1194" si="36">F1131*$Q$1</f>
        <v>200000</v>
      </c>
      <c r="H1131" s="63" t="s">
        <v>18674</v>
      </c>
    </row>
    <row r="1132" spans="1:8" ht="29.25" customHeight="1" x14ac:dyDescent="0.25">
      <c r="A1132" s="60">
        <v>100902412</v>
      </c>
      <c r="B1132" s="60" t="s">
        <v>11304</v>
      </c>
      <c r="C1132" s="64" t="str">
        <f t="shared" si="35"/>
        <v>https://mall.industry.siemens.com/mall/es/co/Catalog/Product/3VJ1104-3DA22-0AA0</v>
      </c>
      <c r="D1132" s="78" t="s">
        <v>14272</v>
      </c>
      <c r="E1132" t="s">
        <v>17027</v>
      </c>
      <c r="F1132" s="69">
        <v>50</v>
      </c>
      <c r="G1132" s="65">
        <f t="shared" si="36"/>
        <v>200000</v>
      </c>
      <c r="H1132" s="63" t="s">
        <v>18674</v>
      </c>
    </row>
    <row r="1133" spans="1:8" ht="29.25" customHeight="1" x14ac:dyDescent="0.25">
      <c r="A1133" s="60">
        <v>100902982</v>
      </c>
      <c r="B1133" s="60" t="s">
        <v>11305</v>
      </c>
      <c r="C1133" s="64" t="str">
        <f t="shared" si="35"/>
        <v>https://mall.industry.siemens.com/mall/es/co/Catalog/Product/3VJ1105-3DA22-0AA0</v>
      </c>
      <c r="D1133" s="78" t="s">
        <v>14273</v>
      </c>
      <c r="E1133" t="s">
        <v>17028</v>
      </c>
      <c r="F1133" s="69">
        <v>50</v>
      </c>
      <c r="G1133" s="65">
        <f t="shared" si="36"/>
        <v>200000</v>
      </c>
      <c r="H1133" s="63" t="s">
        <v>18674</v>
      </c>
    </row>
    <row r="1134" spans="1:8" ht="29.25" customHeight="1" x14ac:dyDescent="0.25">
      <c r="A1134" s="60">
        <v>100879246</v>
      </c>
      <c r="B1134" s="60" t="s">
        <v>11306</v>
      </c>
      <c r="C1134" s="64" t="str">
        <f t="shared" si="35"/>
        <v>https://mall.industry.siemens.com/mall/es/co/Catalog/Product/3VJ1106-3DA22-0AA0</v>
      </c>
      <c r="D1134" s="78" t="s">
        <v>14274</v>
      </c>
      <c r="E1134" t="s">
        <v>17029</v>
      </c>
      <c r="F1134" s="69">
        <v>50</v>
      </c>
      <c r="G1134" s="65">
        <f t="shared" si="36"/>
        <v>200000</v>
      </c>
      <c r="H1134" s="63" t="s">
        <v>18674</v>
      </c>
    </row>
    <row r="1135" spans="1:8" ht="29.25" customHeight="1" x14ac:dyDescent="0.25">
      <c r="A1135" s="60">
        <v>100869114</v>
      </c>
      <c r="B1135" s="60" t="s">
        <v>11307</v>
      </c>
      <c r="C1135" s="64" t="str">
        <f t="shared" si="35"/>
        <v>https://mall.industry.siemens.com/mall/es/co/Catalog/Product/3VJ1108-3DA22-0AA0</v>
      </c>
      <c r="D1135" s="78" t="s">
        <v>14275</v>
      </c>
      <c r="E1135" t="s">
        <v>17030</v>
      </c>
      <c r="F1135" s="69">
        <v>50</v>
      </c>
      <c r="G1135" s="65">
        <f t="shared" si="36"/>
        <v>200000</v>
      </c>
      <c r="H1135" s="63" t="s">
        <v>18674</v>
      </c>
    </row>
    <row r="1136" spans="1:8" ht="29.25" customHeight="1" x14ac:dyDescent="0.25">
      <c r="A1136" s="60">
        <v>100871214</v>
      </c>
      <c r="B1136" s="60" t="s">
        <v>11308</v>
      </c>
      <c r="C1136" s="64" t="str">
        <f t="shared" si="35"/>
        <v>https://mall.industry.siemens.com/mall/es/co/Catalog/Product/3VJ1110-3DA22-0AA0</v>
      </c>
      <c r="D1136" s="78" t="s">
        <v>14276</v>
      </c>
      <c r="E1136" t="s">
        <v>17031</v>
      </c>
      <c r="F1136" s="69">
        <v>50</v>
      </c>
      <c r="G1136" s="65">
        <f t="shared" si="36"/>
        <v>200000</v>
      </c>
      <c r="H1136" s="63" t="s">
        <v>18674</v>
      </c>
    </row>
    <row r="1137" spans="1:8" ht="29.25" customHeight="1" x14ac:dyDescent="0.25">
      <c r="A1137" s="60">
        <v>100880300</v>
      </c>
      <c r="B1137" s="60" t="s">
        <v>11309</v>
      </c>
      <c r="C1137" s="64" t="str">
        <f t="shared" si="35"/>
        <v>https://mall.industry.siemens.com/mall/es/co/Catalog/Product/3VJ1112-3DA22-0AA0</v>
      </c>
      <c r="D1137" s="78" t="s">
        <v>14277</v>
      </c>
      <c r="E1137" t="s">
        <v>17032</v>
      </c>
      <c r="F1137" s="69">
        <v>80</v>
      </c>
      <c r="G1137" s="65">
        <f t="shared" si="36"/>
        <v>320000</v>
      </c>
      <c r="H1137" s="63" t="s">
        <v>18674</v>
      </c>
    </row>
    <row r="1138" spans="1:8" ht="29.25" customHeight="1" x14ac:dyDescent="0.25">
      <c r="A1138" s="60">
        <v>100894751</v>
      </c>
      <c r="B1138" s="60" t="s">
        <v>11310</v>
      </c>
      <c r="C1138" s="64" t="str">
        <f t="shared" si="35"/>
        <v>https://mall.industry.siemens.com/mall/es/co/Catalog/Product/3VJ1216-3DA22-0AA0</v>
      </c>
      <c r="D1138" s="78" t="s">
        <v>14278</v>
      </c>
      <c r="E1138" t="s">
        <v>17033</v>
      </c>
      <c r="F1138" s="69">
        <v>105</v>
      </c>
      <c r="G1138" s="65">
        <f t="shared" si="36"/>
        <v>420000</v>
      </c>
      <c r="H1138" s="63" t="s">
        <v>18674</v>
      </c>
    </row>
    <row r="1139" spans="1:8" ht="29.25" customHeight="1" x14ac:dyDescent="0.25">
      <c r="A1139" s="60">
        <v>100915982</v>
      </c>
      <c r="B1139" s="60" t="s">
        <v>11311</v>
      </c>
      <c r="C1139" s="64" t="str">
        <f t="shared" si="35"/>
        <v>https://mall.industry.siemens.com/mall/es/co/Catalog/Product/3VJ1096-1DA32-0AA0</v>
      </c>
      <c r="D1139" s="78" t="s">
        <v>14279</v>
      </c>
      <c r="E1139" t="s">
        <v>17034</v>
      </c>
      <c r="F1139" s="69">
        <v>59</v>
      </c>
      <c r="G1139" s="65">
        <f t="shared" si="36"/>
        <v>236000</v>
      </c>
      <c r="H1139" s="63" t="s">
        <v>18674</v>
      </c>
    </row>
    <row r="1140" spans="1:8" ht="29.25" customHeight="1" x14ac:dyDescent="0.25">
      <c r="A1140" s="60">
        <v>100893866</v>
      </c>
      <c r="B1140" s="60" t="s">
        <v>11312</v>
      </c>
      <c r="C1140" s="64" t="str">
        <f t="shared" si="35"/>
        <v>https://mall.industry.siemens.com/mall/es/co/Catalog/Product/3VJ1002-1DA32-0AA0</v>
      </c>
      <c r="D1140" s="78" t="s">
        <v>14280</v>
      </c>
      <c r="E1140" t="s">
        <v>17035</v>
      </c>
      <c r="F1140" s="69">
        <v>59</v>
      </c>
      <c r="G1140" s="65">
        <f t="shared" si="36"/>
        <v>236000</v>
      </c>
      <c r="H1140" s="63" t="s">
        <v>18674</v>
      </c>
    </row>
    <row r="1141" spans="1:8" ht="29.25" customHeight="1" x14ac:dyDescent="0.25">
      <c r="A1141" s="60">
        <v>100903542</v>
      </c>
      <c r="B1141" s="60" t="s">
        <v>11313</v>
      </c>
      <c r="C1141" s="64" t="str">
        <f t="shared" si="35"/>
        <v>https://mall.industry.siemens.com/mall/es/co/Catalog/Product/3VJ1092-1DA32-0AA0</v>
      </c>
      <c r="D1141" s="78" t="s">
        <v>14281</v>
      </c>
      <c r="E1141" t="s">
        <v>17036</v>
      </c>
      <c r="F1141" s="69">
        <v>59</v>
      </c>
      <c r="G1141" s="65">
        <f t="shared" si="36"/>
        <v>236000</v>
      </c>
      <c r="H1141" s="63" t="s">
        <v>18674</v>
      </c>
    </row>
    <row r="1142" spans="1:8" ht="29.25" customHeight="1" x14ac:dyDescent="0.25">
      <c r="A1142" s="60">
        <v>100875410</v>
      </c>
      <c r="B1142" s="60" t="s">
        <v>11314</v>
      </c>
      <c r="C1142" s="64" t="str">
        <f t="shared" si="35"/>
        <v>https://mall.industry.siemens.com/mall/es/co/Catalog/Product/3VJ1003-1DA32-0AA0</v>
      </c>
      <c r="D1142" s="78" t="s">
        <v>14282</v>
      </c>
      <c r="E1142" t="s">
        <v>17037</v>
      </c>
      <c r="F1142" s="69">
        <v>59</v>
      </c>
      <c r="G1142" s="65">
        <f t="shared" si="36"/>
        <v>236000</v>
      </c>
      <c r="H1142" s="63" t="s">
        <v>18674</v>
      </c>
    </row>
    <row r="1143" spans="1:8" ht="29.25" customHeight="1" x14ac:dyDescent="0.25">
      <c r="A1143" s="60">
        <v>100870145</v>
      </c>
      <c r="B1143" s="60" t="s">
        <v>11315</v>
      </c>
      <c r="C1143" s="64" t="str">
        <f t="shared" si="35"/>
        <v>https://mall.industry.siemens.com/mall/es/co/Catalog/Product/3VJ1004-1DA32-0AA0</v>
      </c>
      <c r="D1143" s="78" t="s">
        <v>14283</v>
      </c>
      <c r="E1143" t="s">
        <v>17038</v>
      </c>
      <c r="F1143" s="69">
        <v>59</v>
      </c>
      <c r="G1143" s="65">
        <f t="shared" si="36"/>
        <v>236000</v>
      </c>
      <c r="H1143" s="63" t="s">
        <v>18674</v>
      </c>
    </row>
    <row r="1144" spans="1:8" ht="29.25" customHeight="1" x14ac:dyDescent="0.25">
      <c r="A1144" s="60">
        <v>100869729</v>
      </c>
      <c r="B1144" s="60" t="s">
        <v>11316</v>
      </c>
      <c r="C1144" s="64" t="str">
        <f t="shared" si="35"/>
        <v>https://mall.industry.siemens.com/mall/es/co/Catalog/Product/3VJ1005-1DA32-0AA0</v>
      </c>
      <c r="D1144" s="78" t="s">
        <v>14284</v>
      </c>
      <c r="E1144" t="s">
        <v>17039</v>
      </c>
      <c r="F1144" s="69">
        <v>59</v>
      </c>
      <c r="G1144" s="65">
        <f t="shared" si="36"/>
        <v>236000</v>
      </c>
      <c r="H1144" s="63" t="s">
        <v>18674</v>
      </c>
    </row>
    <row r="1145" spans="1:8" ht="29.25" customHeight="1" x14ac:dyDescent="0.25">
      <c r="A1145" s="60">
        <v>100895583</v>
      </c>
      <c r="B1145" s="60" t="s">
        <v>11317</v>
      </c>
      <c r="C1145" s="64" t="str">
        <f t="shared" si="35"/>
        <v>https://mall.industry.siemens.com/mall/es/co/Catalog/Product/3VJ1006-1DA32-0AA0</v>
      </c>
      <c r="D1145" s="78" t="s">
        <v>14285</v>
      </c>
      <c r="E1145" t="s">
        <v>17040</v>
      </c>
      <c r="F1145" s="69">
        <v>59</v>
      </c>
      <c r="G1145" s="65">
        <f t="shared" si="36"/>
        <v>236000</v>
      </c>
      <c r="H1145" s="63" t="s">
        <v>18674</v>
      </c>
    </row>
    <row r="1146" spans="1:8" ht="29.25" customHeight="1" x14ac:dyDescent="0.25">
      <c r="A1146" s="60">
        <v>100866588</v>
      </c>
      <c r="B1146" s="60" t="s">
        <v>11318</v>
      </c>
      <c r="C1146" s="64" t="str">
        <f t="shared" si="35"/>
        <v>https://mall.industry.siemens.com/mall/es/co/Catalog/Product/3VJ1008-1DA32-0AA0</v>
      </c>
      <c r="D1146" s="78" t="s">
        <v>14286</v>
      </c>
      <c r="E1146" t="s">
        <v>17041</v>
      </c>
      <c r="F1146" s="69">
        <v>59</v>
      </c>
      <c r="G1146" s="65">
        <f t="shared" si="36"/>
        <v>236000</v>
      </c>
      <c r="H1146" s="63" t="s">
        <v>18674</v>
      </c>
    </row>
    <row r="1147" spans="1:8" ht="29.25" customHeight="1" x14ac:dyDescent="0.25">
      <c r="A1147" s="60">
        <v>100868728</v>
      </c>
      <c r="B1147" s="60" t="s">
        <v>11319</v>
      </c>
      <c r="C1147" s="64" t="str">
        <f t="shared" si="35"/>
        <v>https://mall.industry.siemens.com/mall/es/co/Catalog/Product/3VJ1010-1DA32-0AA0</v>
      </c>
      <c r="D1147" s="78" t="s">
        <v>14287</v>
      </c>
      <c r="E1147" t="s">
        <v>17042</v>
      </c>
      <c r="F1147" s="69">
        <v>59</v>
      </c>
      <c r="G1147" s="65">
        <f t="shared" si="36"/>
        <v>236000</v>
      </c>
      <c r="H1147" s="63" t="s">
        <v>18674</v>
      </c>
    </row>
    <row r="1148" spans="1:8" ht="29.25" customHeight="1" x14ac:dyDescent="0.25">
      <c r="A1148" s="60">
        <v>100915983</v>
      </c>
      <c r="B1148" s="60" t="s">
        <v>11320</v>
      </c>
      <c r="C1148" s="64" t="str">
        <f t="shared" si="35"/>
        <v>https://mall.industry.siemens.com/mall/es/co/Catalog/Product/3VJ1096-3DA32-0AA0</v>
      </c>
      <c r="D1148" s="78" t="s">
        <v>14288</v>
      </c>
      <c r="E1148" t="s">
        <v>17043</v>
      </c>
      <c r="F1148" s="69">
        <v>69</v>
      </c>
      <c r="G1148" s="65">
        <f t="shared" si="36"/>
        <v>276000</v>
      </c>
      <c r="H1148" s="63" t="s">
        <v>18674</v>
      </c>
    </row>
    <row r="1149" spans="1:8" ht="29.25" customHeight="1" x14ac:dyDescent="0.25">
      <c r="A1149" s="60">
        <v>100866580</v>
      </c>
      <c r="B1149" s="60" t="s">
        <v>11321</v>
      </c>
      <c r="C1149" s="64" t="str">
        <f t="shared" si="35"/>
        <v>https://mall.industry.siemens.com/mall/es/co/Catalog/Product/3VJ1002-3DA32-0AA0</v>
      </c>
      <c r="D1149" s="78" t="s">
        <v>14289</v>
      </c>
      <c r="E1149" t="s">
        <v>17044</v>
      </c>
      <c r="F1149" s="69">
        <v>69</v>
      </c>
      <c r="G1149" s="65">
        <f t="shared" si="36"/>
        <v>276000</v>
      </c>
      <c r="H1149" s="63" t="s">
        <v>18674</v>
      </c>
    </row>
    <row r="1150" spans="1:8" ht="29.25" customHeight="1" x14ac:dyDescent="0.25">
      <c r="A1150" s="60">
        <v>100869745</v>
      </c>
      <c r="B1150" s="60" t="s">
        <v>11322</v>
      </c>
      <c r="C1150" s="64" t="str">
        <f t="shared" si="35"/>
        <v>https://mall.industry.siemens.com/mall/es/co/Catalog/Product/3VJ1092-3DA32-0AA0</v>
      </c>
      <c r="D1150" s="78" t="s">
        <v>14290</v>
      </c>
      <c r="E1150" t="s">
        <v>17045</v>
      </c>
      <c r="F1150" s="69">
        <v>69</v>
      </c>
      <c r="G1150" s="65">
        <f t="shared" si="36"/>
        <v>276000</v>
      </c>
      <c r="H1150" s="63" t="s">
        <v>18674</v>
      </c>
    </row>
    <row r="1151" spans="1:8" ht="29.25" customHeight="1" x14ac:dyDescent="0.25">
      <c r="A1151" s="60">
        <v>100880319</v>
      </c>
      <c r="B1151" s="60" t="s">
        <v>11323</v>
      </c>
      <c r="C1151" s="64" t="str">
        <f t="shared" si="35"/>
        <v>https://mall.industry.siemens.com/mall/es/co/Catalog/Product/3VJ1003-3DA32-0AA0</v>
      </c>
      <c r="D1151" s="78" t="s">
        <v>14291</v>
      </c>
      <c r="E1151" t="s">
        <v>17046</v>
      </c>
      <c r="F1151" s="69">
        <v>69</v>
      </c>
      <c r="G1151" s="65">
        <f t="shared" si="36"/>
        <v>276000</v>
      </c>
      <c r="H1151" s="63" t="s">
        <v>18674</v>
      </c>
    </row>
    <row r="1152" spans="1:8" ht="29.25" customHeight="1" x14ac:dyDescent="0.25">
      <c r="A1152" s="60">
        <v>100903491</v>
      </c>
      <c r="B1152" s="60" t="s">
        <v>11324</v>
      </c>
      <c r="C1152" s="64" t="str">
        <f t="shared" si="35"/>
        <v>https://mall.industry.siemens.com/mall/es/co/Catalog/Product/3VJ1004-3DA32-0AA0</v>
      </c>
      <c r="D1152" s="78" t="s">
        <v>14292</v>
      </c>
      <c r="E1152" t="s">
        <v>17047</v>
      </c>
      <c r="F1152" s="69">
        <v>69</v>
      </c>
      <c r="G1152" s="65">
        <f t="shared" si="36"/>
        <v>276000</v>
      </c>
      <c r="H1152" s="63" t="s">
        <v>18674</v>
      </c>
    </row>
    <row r="1153" spans="1:8" ht="29.25" customHeight="1" x14ac:dyDescent="0.25">
      <c r="A1153" s="60">
        <v>100880328</v>
      </c>
      <c r="B1153" s="60" t="s">
        <v>11325</v>
      </c>
      <c r="C1153" s="64" t="str">
        <f t="shared" si="35"/>
        <v>https://mall.industry.siemens.com/mall/es/co/Catalog/Product/3VJ1005-3DA32-0AA0</v>
      </c>
      <c r="D1153" s="78" t="s">
        <v>14293</v>
      </c>
      <c r="E1153" t="s">
        <v>17048</v>
      </c>
      <c r="F1153" s="69">
        <v>69</v>
      </c>
      <c r="G1153" s="65">
        <f t="shared" si="36"/>
        <v>276000</v>
      </c>
      <c r="H1153" s="63" t="s">
        <v>18674</v>
      </c>
    </row>
    <row r="1154" spans="1:8" ht="29.25" customHeight="1" x14ac:dyDescent="0.25">
      <c r="A1154" s="60">
        <v>100869738</v>
      </c>
      <c r="B1154" s="60" t="s">
        <v>11326</v>
      </c>
      <c r="C1154" s="64" t="str">
        <f t="shared" si="35"/>
        <v>https://mall.industry.siemens.com/mall/es/co/Catalog/Product/3VJ1006-3DA32-0AA0</v>
      </c>
      <c r="D1154" s="78" t="s">
        <v>14294</v>
      </c>
      <c r="E1154" t="s">
        <v>17049</v>
      </c>
      <c r="F1154" s="69">
        <v>69</v>
      </c>
      <c r="G1154" s="65">
        <f t="shared" si="36"/>
        <v>276000</v>
      </c>
      <c r="H1154" s="63" t="s">
        <v>18674</v>
      </c>
    </row>
    <row r="1155" spans="1:8" ht="29.25" customHeight="1" x14ac:dyDescent="0.25">
      <c r="A1155" s="60">
        <v>100880337</v>
      </c>
      <c r="B1155" s="60" t="s">
        <v>11327</v>
      </c>
      <c r="C1155" s="64" t="str">
        <f t="shared" si="35"/>
        <v>https://mall.industry.siemens.com/mall/es/co/Catalog/Product/3VJ1008-3DA32-0AA0</v>
      </c>
      <c r="D1155" s="78" t="s">
        <v>14295</v>
      </c>
      <c r="E1155" t="s">
        <v>17050</v>
      </c>
      <c r="F1155" s="69">
        <v>69</v>
      </c>
      <c r="G1155" s="65">
        <f t="shared" si="36"/>
        <v>276000</v>
      </c>
      <c r="H1155" s="63" t="s">
        <v>18674</v>
      </c>
    </row>
    <row r="1156" spans="1:8" ht="29.25" customHeight="1" x14ac:dyDescent="0.25">
      <c r="A1156" s="60">
        <v>100877501</v>
      </c>
      <c r="B1156" s="60" t="s">
        <v>11328</v>
      </c>
      <c r="C1156" s="64" t="str">
        <f t="shared" si="35"/>
        <v>https://mall.industry.siemens.com/mall/es/co/Catalog/Product/3VJ1010-3DA32-0AA0</v>
      </c>
      <c r="D1156" s="78" t="s">
        <v>14296</v>
      </c>
      <c r="E1156" t="s">
        <v>17051</v>
      </c>
      <c r="F1156" s="69">
        <v>69</v>
      </c>
      <c r="G1156" s="65">
        <f t="shared" si="36"/>
        <v>276000</v>
      </c>
      <c r="H1156" s="63" t="s">
        <v>18674</v>
      </c>
    </row>
    <row r="1157" spans="1:8" ht="29.25" customHeight="1" x14ac:dyDescent="0.25">
      <c r="A1157" s="60">
        <v>100903025</v>
      </c>
      <c r="B1157" s="60" t="s">
        <v>11329</v>
      </c>
      <c r="C1157" s="64" t="str">
        <f t="shared" si="35"/>
        <v>https://mall.industry.siemens.com/mall/es/co/Catalog/Product/3VJ1012-3DA32-0AA0</v>
      </c>
      <c r="D1157" s="78" t="s">
        <v>14297</v>
      </c>
      <c r="E1157" t="s">
        <v>17052</v>
      </c>
      <c r="F1157" s="69">
        <v>110</v>
      </c>
      <c r="G1157" s="65">
        <f t="shared" si="36"/>
        <v>440000</v>
      </c>
      <c r="H1157" s="63" t="s">
        <v>18674</v>
      </c>
    </row>
    <row r="1158" spans="1:8" ht="29.25" customHeight="1" x14ac:dyDescent="0.25">
      <c r="A1158" s="60">
        <v>100895546</v>
      </c>
      <c r="B1158" s="60" t="s">
        <v>11330</v>
      </c>
      <c r="C1158" s="64" t="str">
        <f t="shared" ref="C1158:C1221" si="37">_xlfn.CONCAT("https://mall.industry.siemens.com/mall/es/co/Catalog/Product/",B1158,)</f>
        <v>https://mall.industry.siemens.com/mall/es/co/Catalog/Product/3VJ1216-3DA32-0AA0</v>
      </c>
      <c r="D1158" s="78" t="s">
        <v>14298</v>
      </c>
      <c r="E1158" t="s">
        <v>17053</v>
      </c>
      <c r="F1158" s="69">
        <v>150</v>
      </c>
      <c r="G1158" s="65">
        <f t="shared" si="36"/>
        <v>600000</v>
      </c>
      <c r="H1158" s="63" t="s">
        <v>18674</v>
      </c>
    </row>
    <row r="1159" spans="1:8" ht="29.25" customHeight="1" x14ac:dyDescent="0.25">
      <c r="A1159" s="60">
        <v>100916084</v>
      </c>
      <c r="B1159" s="60" t="s">
        <v>11331</v>
      </c>
      <c r="C1159" s="64" t="str">
        <f t="shared" si="37"/>
        <v>https://mall.industry.siemens.com/mall/es/co/Catalog/Product/3VJ1196-5DA32-0AA0</v>
      </c>
      <c r="D1159" s="78" t="s">
        <v>14299</v>
      </c>
      <c r="E1159" t="s">
        <v>17054</v>
      </c>
      <c r="F1159" s="69">
        <v>78</v>
      </c>
      <c r="G1159" s="65">
        <f t="shared" si="36"/>
        <v>312000</v>
      </c>
      <c r="H1159" s="63" t="s">
        <v>18674</v>
      </c>
    </row>
    <row r="1160" spans="1:8" ht="29.25" customHeight="1" x14ac:dyDescent="0.25">
      <c r="A1160" s="60">
        <v>100911339</v>
      </c>
      <c r="B1160" s="60" t="s">
        <v>11332</v>
      </c>
      <c r="C1160" s="64" t="str">
        <f t="shared" si="37"/>
        <v>https://mall.industry.siemens.com/mall/es/co/Catalog/Product/3VJ1102-5DA32-0AA0</v>
      </c>
      <c r="D1160" s="78" t="s">
        <v>14300</v>
      </c>
      <c r="E1160" t="s">
        <v>17055</v>
      </c>
      <c r="F1160" s="69">
        <v>78</v>
      </c>
      <c r="G1160" s="65">
        <f t="shared" si="36"/>
        <v>312000</v>
      </c>
      <c r="H1160" s="63" t="s">
        <v>18674</v>
      </c>
    </row>
    <row r="1161" spans="1:8" ht="29.25" customHeight="1" x14ac:dyDescent="0.25">
      <c r="A1161" s="60">
        <v>100877973</v>
      </c>
      <c r="B1161" s="60" t="s">
        <v>11333</v>
      </c>
      <c r="C1161" s="64" t="str">
        <f t="shared" si="37"/>
        <v>https://mall.industry.siemens.com/mall/es/co/Catalog/Product/3VJ1192-5DA32-0AA0</v>
      </c>
      <c r="D1161" s="78" t="s">
        <v>14301</v>
      </c>
      <c r="E1161" t="s">
        <v>17056</v>
      </c>
      <c r="F1161" s="69">
        <v>78</v>
      </c>
      <c r="G1161" s="65">
        <f t="shared" si="36"/>
        <v>312000</v>
      </c>
      <c r="H1161" s="63" t="s">
        <v>18674</v>
      </c>
    </row>
    <row r="1162" spans="1:8" ht="29.25" customHeight="1" x14ac:dyDescent="0.25">
      <c r="A1162" s="60">
        <v>100880289</v>
      </c>
      <c r="B1162" s="60" t="s">
        <v>11334</v>
      </c>
      <c r="C1162" s="64" t="str">
        <f t="shared" si="37"/>
        <v>https://mall.industry.siemens.com/mall/es/co/Catalog/Product/3VJ1103-5DA32-0AA0</v>
      </c>
      <c r="D1162" s="78" t="s">
        <v>14302</v>
      </c>
      <c r="E1162" t="s">
        <v>17057</v>
      </c>
      <c r="F1162" s="69">
        <v>78</v>
      </c>
      <c r="G1162" s="65">
        <f t="shared" si="36"/>
        <v>312000</v>
      </c>
      <c r="H1162" s="63" t="s">
        <v>18674</v>
      </c>
    </row>
    <row r="1163" spans="1:8" ht="29.25" customHeight="1" x14ac:dyDescent="0.25">
      <c r="A1163" s="60">
        <v>100875618</v>
      </c>
      <c r="B1163" s="60" t="s">
        <v>11335</v>
      </c>
      <c r="C1163" s="64" t="str">
        <f t="shared" si="37"/>
        <v>https://mall.industry.siemens.com/mall/es/co/Catalog/Product/3VJ1104-5DA32-0AA0</v>
      </c>
      <c r="D1163" s="78" t="s">
        <v>14303</v>
      </c>
      <c r="E1163" t="s">
        <v>17058</v>
      </c>
      <c r="F1163" s="69">
        <v>78</v>
      </c>
      <c r="G1163" s="65">
        <f t="shared" si="36"/>
        <v>312000</v>
      </c>
      <c r="H1163" s="63" t="s">
        <v>18674</v>
      </c>
    </row>
    <row r="1164" spans="1:8" ht="29.25" customHeight="1" x14ac:dyDescent="0.25">
      <c r="A1164" s="60">
        <v>100895649</v>
      </c>
      <c r="B1164" s="60" t="s">
        <v>11336</v>
      </c>
      <c r="C1164" s="64" t="str">
        <f t="shared" si="37"/>
        <v>https://mall.industry.siemens.com/mall/es/co/Catalog/Product/3VJ1105-5DA32-0AA0</v>
      </c>
      <c r="D1164" s="78" t="s">
        <v>14304</v>
      </c>
      <c r="E1164" t="s">
        <v>17059</v>
      </c>
      <c r="F1164" s="69">
        <v>78</v>
      </c>
      <c r="G1164" s="65">
        <f t="shared" si="36"/>
        <v>312000</v>
      </c>
      <c r="H1164" s="63" t="s">
        <v>18674</v>
      </c>
    </row>
    <row r="1165" spans="1:8" ht="29.25" customHeight="1" x14ac:dyDescent="0.25">
      <c r="A1165" s="60">
        <v>100902601</v>
      </c>
      <c r="B1165" s="60" t="s">
        <v>11337</v>
      </c>
      <c r="C1165" s="64" t="str">
        <f t="shared" si="37"/>
        <v>https://mall.industry.siemens.com/mall/es/co/Catalog/Product/3VJ1106-5DA32-0AA0</v>
      </c>
      <c r="D1165" s="78" t="s">
        <v>14305</v>
      </c>
      <c r="E1165" t="s">
        <v>17060</v>
      </c>
      <c r="F1165" s="69">
        <v>78</v>
      </c>
      <c r="G1165" s="65">
        <f t="shared" si="36"/>
        <v>312000</v>
      </c>
      <c r="H1165" s="63" t="s">
        <v>18674</v>
      </c>
    </row>
    <row r="1166" spans="1:8" ht="29.25" customHeight="1" x14ac:dyDescent="0.25">
      <c r="A1166" s="60">
        <v>100895565</v>
      </c>
      <c r="B1166" s="60" t="s">
        <v>11338</v>
      </c>
      <c r="C1166" s="64" t="str">
        <f t="shared" si="37"/>
        <v>https://mall.industry.siemens.com/mall/es/co/Catalog/Product/3VJ1108-5DA32-0AA0</v>
      </c>
      <c r="D1166" s="78" t="s">
        <v>14306</v>
      </c>
      <c r="E1166" t="s">
        <v>17061</v>
      </c>
      <c r="F1166" s="69">
        <v>78</v>
      </c>
      <c r="G1166" s="65">
        <f t="shared" si="36"/>
        <v>312000</v>
      </c>
      <c r="H1166" s="63" t="s">
        <v>18674</v>
      </c>
    </row>
    <row r="1167" spans="1:8" ht="29.25" customHeight="1" x14ac:dyDescent="0.25">
      <c r="A1167" s="60">
        <v>100871081</v>
      </c>
      <c r="B1167" s="60" t="s">
        <v>11339</v>
      </c>
      <c r="C1167" s="64" t="str">
        <f t="shared" si="37"/>
        <v>https://mall.industry.siemens.com/mall/es/co/Catalog/Product/3VJ1110-5DA32-0AA0</v>
      </c>
      <c r="D1167" s="78" t="s">
        <v>14307</v>
      </c>
      <c r="E1167" t="s">
        <v>17062</v>
      </c>
      <c r="F1167" s="69">
        <v>78</v>
      </c>
      <c r="G1167" s="65">
        <f t="shared" si="36"/>
        <v>312000</v>
      </c>
      <c r="H1167" s="63" t="s">
        <v>18674</v>
      </c>
    </row>
    <row r="1168" spans="1:8" ht="29.25" customHeight="1" x14ac:dyDescent="0.25">
      <c r="A1168" s="60">
        <v>100869124</v>
      </c>
      <c r="B1168" s="60" t="s">
        <v>11340</v>
      </c>
      <c r="C1168" s="64" t="str">
        <f t="shared" si="37"/>
        <v>https://mall.industry.siemens.com/mall/es/co/Catalog/Product/3VJ1112-5DA32-0AA0</v>
      </c>
      <c r="D1168" s="78" t="s">
        <v>14308</v>
      </c>
      <c r="E1168" t="s">
        <v>17063</v>
      </c>
      <c r="F1168" s="69">
        <v>125</v>
      </c>
      <c r="G1168" s="65">
        <f t="shared" si="36"/>
        <v>500000</v>
      </c>
      <c r="H1168" s="63" t="s">
        <v>18674</v>
      </c>
    </row>
    <row r="1169" spans="1:8" ht="29.25" customHeight="1" x14ac:dyDescent="0.25">
      <c r="A1169" s="60">
        <v>100903129</v>
      </c>
      <c r="B1169" s="60" t="s">
        <v>11341</v>
      </c>
      <c r="C1169" s="64" t="str">
        <f t="shared" si="37"/>
        <v>https://mall.industry.siemens.com/mall/es/co/Catalog/Product/3VJ1216-5DA32-0AA0</v>
      </c>
      <c r="D1169" s="78" t="s">
        <v>14309</v>
      </c>
      <c r="E1169" t="s">
        <v>17064</v>
      </c>
      <c r="F1169" s="69">
        <v>162</v>
      </c>
      <c r="G1169" s="65">
        <f t="shared" si="36"/>
        <v>648000</v>
      </c>
      <c r="H1169" s="63" t="s">
        <v>18674</v>
      </c>
    </row>
    <row r="1170" spans="1:8" ht="29.25" customHeight="1" x14ac:dyDescent="0.25">
      <c r="A1170" s="60">
        <v>100875705</v>
      </c>
      <c r="B1170" s="60" t="s">
        <v>11342</v>
      </c>
      <c r="C1170" s="64" t="str">
        <f t="shared" si="37"/>
        <v>https://mall.industry.siemens.com/mall/es/co/Catalog/Product/3VJ1220-5DA32-0AA0</v>
      </c>
      <c r="D1170" s="78" t="s">
        <v>14310</v>
      </c>
      <c r="E1170" t="s">
        <v>17065</v>
      </c>
      <c r="F1170" s="69">
        <v>204</v>
      </c>
      <c r="G1170" s="65">
        <f t="shared" si="36"/>
        <v>816000</v>
      </c>
      <c r="H1170" s="63" t="s">
        <v>18674</v>
      </c>
    </row>
    <row r="1171" spans="1:8" ht="29.25" customHeight="1" x14ac:dyDescent="0.25">
      <c r="A1171" s="60">
        <v>100895194</v>
      </c>
      <c r="B1171" s="60" t="s">
        <v>11343</v>
      </c>
      <c r="C1171" s="64" t="str">
        <f t="shared" si="37"/>
        <v>https://mall.industry.siemens.com/mall/es/co/Catalog/Product/3VJ1225-5DA32-0AA0</v>
      </c>
      <c r="D1171" s="78" t="s">
        <v>14311</v>
      </c>
      <c r="E1171" t="s">
        <v>17066</v>
      </c>
      <c r="F1171" s="69">
        <v>227</v>
      </c>
      <c r="G1171" s="65">
        <f t="shared" si="36"/>
        <v>908000</v>
      </c>
      <c r="H1171" s="63" t="s">
        <v>18674</v>
      </c>
    </row>
    <row r="1172" spans="1:8" ht="29.25" customHeight="1" x14ac:dyDescent="0.25">
      <c r="A1172" s="60">
        <v>100895297</v>
      </c>
      <c r="B1172" s="60" t="s">
        <v>11344</v>
      </c>
      <c r="C1172" s="64" t="str">
        <f t="shared" si="37"/>
        <v>https://mall.industry.siemens.com/mall/es/co/Catalog/Product/3VJ1332-5DA32-0AA0</v>
      </c>
      <c r="D1172" s="78" t="s">
        <v>14312</v>
      </c>
      <c r="E1172" t="s">
        <v>17067</v>
      </c>
      <c r="F1172" s="69">
        <v>297</v>
      </c>
      <c r="G1172" s="65">
        <f t="shared" si="36"/>
        <v>1188000</v>
      </c>
      <c r="H1172" s="63" t="s">
        <v>18674</v>
      </c>
    </row>
    <row r="1173" spans="1:8" ht="29.25" customHeight="1" x14ac:dyDescent="0.25">
      <c r="A1173" s="60">
        <v>100868871</v>
      </c>
      <c r="B1173" s="60" t="s">
        <v>11345</v>
      </c>
      <c r="C1173" s="64" t="str">
        <f t="shared" si="37"/>
        <v>https://mall.industry.siemens.com/mall/es/co/Catalog/Product/3VJ1340-5DA32-0AA0</v>
      </c>
      <c r="D1173" s="78" t="s">
        <v>14313</v>
      </c>
      <c r="E1173" t="s">
        <v>17068</v>
      </c>
      <c r="F1173" s="69">
        <v>297</v>
      </c>
      <c r="G1173" s="65">
        <f t="shared" si="36"/>
        <v>1188000</v>
      </c>
      <c r="H1173" s="63" t="s">
        <v>18674</v>
      </c>
    </row>
    <row r="1174" spans="1:8" ht="29.25" customHeight="1" x14ac:dyDescent="0.25">
      <c r="A1174" s="60">
        <v>100916085</v>
      </c>
      <c r="B1174" s="60" t="s">
        <v>11346</v>
      </c>
      <c r="C1174" s="64" t="str">
        <f t="shared" si="37"/>
        <v>https://mall.industry.siemens.com/mall/es/co/Catalog/Product/3VJ1450-5DA32-0AA0</v>
      </c>
      <c r="D1174" s="78" t="s">
        <v>14314</v>
      </c>
      <c r="E1174" t="s">
        <v>17069</v>
      </c>
      <c r="F1174" s="69">
        <v>394</v>
      </c>
      <c r="G1174" s="65">
        <f t="shared" si="36"/>
        <v>1576000</v>
      </c>
      <c r="H1174" s="63" t="s">
        <v>18674</v>
      </c>
    </row>
    <row r="1175" spans="1:8" ht="29.25" customHeight="1" x14ac:dyDescent="0.25">
      <c r="A1175" s="60">
        <v>100915984</v>
      </c>
      <c r="B1175" s="60" t="s">
        <v>11347</v>
      </c>
      <c r="C1175" s="64" t="str">
        <f t="shared" si="37"/>
        <v>https://mall.industry.siemens.com/mall/es/co/Catalog/Product/3VJ1463-5DA32-0AA0</v>
      </c>
      <c r="D1175" s="78" t="s">
        <v>14315</v>
      </c>
      <c r="E1175" t="s">
        <v>17070</v>
      </c>
      <c r="F1175" s="69">
        <v>420</v>
      </c>
      <c r="G1175" s="65">
        <f t="shared" si="36"/>
        <v>1680000</v>
      </c>
      <c r="H1175" s="63" t="s">
        <v>18674</v>
      </c>
    </row>
    <row r="1176" spans="1:8" ht="29.25" customHeight="1" x14ac:dyDescent="0.25">
      <c r="A1176" s="60">
        <v>100879374</v>
      </c>
      <c r="B1176" s="60" t="s">
        <v>11348</v>
      </c>
      <c r="C1176" s="64" t="str">
        <f t="shared" si="37"/>
        <v>https://mall.industry.siemens.com/mall/es/co/Catalog/Product/3VJ1220-7DA32-0AA0</v>
      </c>
      <c r="D1176" s="78" t="s">
        <v>14316</v>
      </c>
      <c r="E1176" t="s">
        <v>17071</v>
      </c>
      <c r="F1176" s="69">
        <v>223</v>
      </c>
      <c r="G1176" s="65">
        <f t="shared" si="36"/>
        <v>892000</v>
      </c>
      <c r="H1176" s="63" t="s">
        <v>18674</v>
      </c>
    </row>
    <row r="1177" spans="1:8" ht="29.25" customHeight="1" x14ac:dyDescent="0.25">
      <c r="A1177" s="60">
        <v>100877847</v>
      </c>
      <c r="B1177" s="60" t="s">
        <v>11349</v>
      </c>
      <c r="C1177" s="64" t="str">
        <f t="shared" si="37"/>
        <v>https://mall.industry.siemens.com/mall/es/co/Catalog/Product/3VJ1225-7DA32-0AA0</v>
      </c>
      <c r="D1177" s="78" t="s">
        <v>14317</v>
      </c>
      <c r="E1177" t="s">
        <v>17072</v>
      </c>
      <c r="F1177" s="69">
        <v>251</v>
      </c>
      <c r="G1177" s="65">
        <f t="shared" si="36"/>
        <v>1004000</v>
      </c>
      <c r="H1177" s="63" t="s">
        <v>18674</v>
      </c>
    </row>
    <row r="1178" spans="1:8" ht="29.25" customHeight="1" x14ac:dyDescent="0.25">
      <c r="A1178" s="60">
        <v>100870290</v>
      </c>
      <c r="B1178" s="60" t="s">
        <v>11350</v>
      </c>
      <c r="C1178" s="64" t="str">
        <f t="shared" si="37"/>
        <v>https://mall.industry.siemens.com/mall/es/co/Catalog/Product/3VJ1332-7DA32-0AA0</v>
      </c>
      <c r="D1178" s="78" t="s">
        <v>14318</v>
      </c>
      <c r="E1178" t="s">
        <v>17073</v>
      </c>
      <c r="F1178" s="69">
        <v>327</v>
      </c>
      <c r="G1178" s="65">
        <f t="shared" si="36"/>
        <v>1308000</v>
      </c>
      <c r="H1178" s="63" t="s">
        <v>18674</v>
      </c>
    </row>
    <row r="1179" spans="1:8" ht="29.25" customHeight="1" x14ac:dyDescent="0.25">
      <c r="A1179" s="60">
        <v>100869200</v>
      </c>
      <c r="B1179" s="60" t="s">
        <v>11351</v>
      </c>
      <c r="C1179" s="64" t="str">
        <f t="shared" si="37"/>
        <v>https://mall.industry.siemens.com/mall/es/co/Catalog/Product/3VJ1340-7DA32-0AA0</v>
      </c>
      <c r="D1179" s="78" t="s">
        <v>14319</v>
      </c>
      <c r="E1179" t="s">
        <v>17074</v>
      </c>
      <c r="F1179" s="69">
        <v>327</v>
      </c>
      <c r="G1179" s="65">
        <f t="shared" si="36"/>
        <v>1308000</v>
      </c>
      <c r="H1179" s="63" t="s">
        <v>18674</v>
      </c>
    </row>
    <row r="1180" spans="1:8" ht="29.25" customHeight="1" x14ac:dyDescent="0.25">
      <c r="A1180" s="60">
        <v>100916086</v>
      </c>
      <c r="B1180" s="60" t="s">
        <v>11352</v>
      </c>
      <c r="C1180" s="64" t="str">
        <f t="shared" si="37"/>
        <v>https://mall.industry.siemens.com/mall/es/co/Catalog/Product/3VJ1450-7DA32-0AA0</v>
      </c>
      <c r="D1180" s="78" t="s">
        <v>14320</v>
      </c>
      <c r="E1180" t="s">
        <v>17075</v>
      </c>
      <c r="F1180" s="69">
        <v>427</v>
      </c>
      <c r="G1180" s="65">
        <f t="shared" si="36"/>
        <v>1708000</v>
      </c>
      <c r="H1180" s="63" t="s">
        <v>18674</v>
      </c>
    </row>
    <row r="1181" spans="1:8" ht="29.25" customHeight="1" x14ac:dyDescent="0.25">
      <c r="A1181" s="60">
        <v>100915985</v>
      </c>
      <c r="B1181" s="60" t="s">
        <v>11353</v>
      </c>
      <c r="C1181" s="64" t="str">
        <f t="shared" si="37"/>
        <v>https://mall.industry.siemens.com/mall/es/co/Catalog/Product/3VJ1463-7DA32-0AA0</v>
      </c>
      <c r="D1181" s="78" t="s">
        <v>14321</v>
      </c>
      <c r="E1181" t="s">
        <v>17076</v>
      </c>
      <c r="F1181" s="69">
        <v>464</v>
      </c>
      <c r="G1181" s="65">
        <f t="shared" si="36"/>
        <v>1856000</v>
      </c>
      <c r="H1181" s="63" t="s">
        <v>18674</v>
      </c>
    </row>
    <row r="1182" spans="1:8" ht="29.25" customHeight="1" x14ac:dyDescent="0.25">
      <c r="A1182" s="60">
        <v>100916087</v>
      </c>
      <c r="B1182" s="60" t="s">
        <v>11354</v>
      </c>
      <c r="C1182" s="64" t="str">
        <f t="shared" si="37"/>
        <v>https://mall.industry.siemens.com/mall/es/co/Catalog/Product/3VJ1196-3DB32-0AA0</v>
      </c>
      <c r="D1182" s="78" t="s">
        <v>14322</v>
      </c>
      <c r="E1182" t="s">
        <v>17077</v>
      </c>
      <c r="F1182" s="69">
        <v>73</v>
      </c>
      <c r="G1182" s="65">
        <f t="shared" si="36"/>
        <v>292000</v>
      </c>
      <c r="H1182" s="63" t="s">
        <v>18674</v>
      </c>
    </row>
    <row r="1183" spans="1:8" ht="29.25" customHeight="1" x14ac:dyDescent="0.25">
      <c r="A1183" s="60">
        <v>100911340</v>
      </c>
      <c r="B1183" s="60" t="s">
        <v>11355</v>
      </c>
      <c r="C1183" s="64" t="str">
        <f t="shared" si="37"/>
        <v>https://mall.industry.siemens.com/mall/es/co/Catalog/Product/3VJ1102-3DB32-0AA0</v>
      </c>
      <c r="D1183" s="78" t="s">
        <v>14323</v>
      </c>
      <c r="E1183" t="s">
        <v>17078</v>
      </c>
      <c r="F1183" s="69">
        <v>73</v>
      </c>
      <c r="G1183" s="65">
        <f t="shared" si="36"/>
        <v>292000</v>
      </c>
      <c r="H1183" s="63" t="s">
        <v>18674</v>
      </c>
    </row>
    <row r="1184" spans="1:8" ht="29.25" customHeight="1" x14ac:dyDescent="0.25">
      <c r="A1184" s="60">
        <v>100895316</v>
      </c>
      <c r="B1184" s="60" t="s">
        <v>11356</v>
      </c>
      <c r="C1184" s="64" t="str">
        <f t="shared" si="37"/>
        <v>https://mall.industry.siemens.com/mall/es/co/Catalog/Product/3VJ1192-3DB32-0AA0</v>
      </c>
      <c r="D1184" s="78" t="s">
        <v>14324</v>
      </c>
      <c r="E1184" t="s">
        <v>17079</v>
      </c>
      <c r="F1184" s="69">
        <v>73</v>
      </c>
      <c r="G1184" s="65">
        <f t="shared" si="36"/>
        <v>292000</v>
      </c>
      <c r="H1184" s="63" t="s">
        <v>18674</v>
      </c>
    </row>
    <row r="1185" spans="1:8" ht="29.25" customHeight="1" x14ac:dyDescent="0.25">
      <c r="A1185" s="60">
        <v>100894948</v>
      </c>
      <c r="B1185" s="60" t="s">
        <v>11357</v>
      </c>
      <c r="C1185" s="64" t="str">
        <f t="shared" si="37"/>
        <v>https://mall.industry.siemens.com/mall/es/co/Catalog/Product/3VJ1103-3DB32-0AA0</v>
      </c>
      <c r="D1185" s="78" t="s">
        <v>14325</v>
      </c>
      <c r="E1185" t="s">
        <v>17080</v>
      </c>
      <c r="F1185" s="69">
        <v>73</v>
      </c>
      <c r="G1185" s="65">
        <f t="shared" si="36"/>
        <v>292000</v>
      </c>
      <c r="H1185" s="63" t="s">
        <v>18674</v>
      </c>
    </row>
    <row r="1186" spans="1:8" ht="29.25" customHeight="1" x14ac:dyDescent="0.25">
      <c r="A1186" s="60">
        <v>100877512</v>
      </c>
      <c r="B1186" s="60" t="s">
        <v>11358</v>
      </c>
      <c r="C1186" s="64" t="str">
        <f t="shared" si="37"/>
        <v>https://mall.industry.siemens.com/mall/es/co/Catalog/Product/3VJ1104-3DB32-0AA0</v>
      </c>
      <c r="D1186" s="78" t="s">
        <v>14326</v>
      </c>
      <c r="E1186" t="s">
        <v>17081</v>
      </c>
      <c r="F1186" s="69">
        <v>73</v>
      </c>
      <c r="G1186" s="65">
        <f t="shared" si="36"/>
        <v>292000</v>
      </c>
      <c r="H1186" s="63" t="s">
        <v>18674</v>
      </c>
    </row>
    <row r="1187" spans="1:8" ht="29.25" customHeight="1" x14ac:dyDescent="0.25">
      <c r="A1187" s="60">
        <v>100877556</v>
      </c>
      <c r="B1187" s="60" t="s">
        <v>11359</v>
      </c>
      <c r="C1187" s="64" t="str">
        <f t="shared" si="37"/>
        <v>https://mall.industry.siemens.com/mall/es/co/Catalog/Product/3VJ1105-3DB32-0AA0</v>
      </c>
      <c r="D1187" s="78" t="s">
        <v>14327</v>
      </c>
      <c r="E1187" t="s">
        <v>17082</v>
      </c>
      <c r="F1187" s="69">
        <v>73</v>
      </c>
      <c r="G1187" s="65">
        <f t="shared" si="36"/>
        <v>292000</v>
      </c>
      <c r="H1187" s="63" t="s">
        <v>18674</v>
      </c>
    </row>
    <row r="1188" spans="1:8" ht="29.25" customHeight="1" x14ac:dyDescent="0.25">
      <c r="A1188" s="60">
        <v>100710946</v>
      </c>
      <c r="B1188" s="60" t="s">
        <v>11360</v>
      </c>
      <c r="C1188" s="64" t="str">
        <f t="shared" si="37"/>
        <v>https://mall.industry.siemens.com/mall/es/co/Catalog/Product/3VJ1106-3DB32-0AA0</v>
      </c>
      <c r="D1188" s="78" t="s">
        <v>14328</v>
      </c>
      <c r="E1188" t="s">
        <v>17083</v>
      </c>
      <c r="F1188" s="69">
        <v>73</v>
      </c>
      <c r="G1188" s="65">
        <f t="shared" si="36"/>
        <v>292000</v>
      </c>
      <c r="H1188" s="63" t="s">
        <v>18674</v>
      </c>
    </row>
    <row r="1189" spans="1:8" ht="29.25" customHeight="1" x14ac:dyDescent="0.25">
      <c r="A1189" s="60">
        <v>100710947</v>
      </c>
      <c r="B1189" s="60" t="s">
        <v>11361</v>
      </c>
      <c r="C1189" s="64" t="str">
        <f t="shared" si="37"/>
        <v>https://mall.industry.siemens.com/mall/es/co/Catalog/Product/3VJ1108-3DB32-0AA0</v>
      </c>
      <c r="D1189" s="78" t="s">
        <v>14329</v>
      </c>
      <c r="E1189" t="s">
        <v>17084</v>
      </c>
      <c r="F1189" s="69">
        <v>73</v>
      </c>
      <c r="G1189" s="65">
        <f t="shared" si="36"/>
        <v>292000</v>
      </c>
      <c r="H1189" s="63" t="s">
        <v>18674</v>
      </c>
    </row>
    <row r="1190" spans="1:8" ht="29.25" customHeight="1" x14ac:dyDescent="0.25">
      <c r="A1190" s="60">
        <v>100710948</v>
      </c>
      <c r="B1190" s="60" t="s">
        <v>11362</v>
      </c>
      <c r="C1190" s="64" t="str">
        <f t="shared" si="37"/>
        <v xml:space="preserve">https://mall.industry.siemens.com/mall/es/co/Catalog/Product/3VJ1110-3DB32-0AA0 </v>
      </c>
      <c r="D1190" s="78" t="s">
        <v>14330</v>
      </c>
      <c r="E1190" t="s">
        <v>17085</v>
      </c>
      <c r="F1190" s="69">
        <v>73</v>
      </c>
      <c r="G1190" s="65">
        <f t="shared" si="36"/>
        <v>292000</v>
      </c>
      <c r="H1190" s="63" t="s">
        <v>18674</v>
      </c>
    </row>
    <row r="1191" spans="1:8" ht="29.25" customHeight="1" x14ac:dyDescent="0.25">
      <c r="A1191" s="60">
        <v>100710987</v>
      </c>
      <c r="B1191" s="60" t="s">
        <v>11363</v>
      </c>
      <c r="C1191" s="64" t="str">
        <f t="shared" si="37"/>
        <v xml:space="preserve">https://mall.industry.siemens.com/mall/es/co/Catalog/Product/3VJ1112-3DB32-0AA0 </v>
      </c>
      <c r="D1191" s="78" t="s">
        <v>14331</v>
      </c>
      <c r="E1191" t="s">
        <v>17086</v>
      </c>
      <c r="F1191" s="69">
        <v>117</v>
      </c>
      <c r="G1191" s="65">
        <f t="shared" si="36"/>
        <v>468000</v>
      </c>
      <c r="H1191" s="63" t="s">
        <v>18674</v>
      </c>
    </row>
    <row r="1192" spans="1:8" ht="29.25" customHeight="1" x14ac:dyDescent="0.25">
      <c r="A1192" s="60">
        <v>100710988</v>
      </c>
      <c r="B1192" s="60" t="s">
        <v>11364</v>
      </c>
      <c r="C1192" s="64" t="str">
        <f t="shared" si="37"/>
        <v xml:space="preserve">https://mall.industry.siemens.com/mall/es/co/Catalog/Product/3VJ1216-3DB32-0AA0 </v>
      </c>
      <c r="D1192" s="78" t="s">
        <v>14332</v>
      </c>
      <c r="E1192" t="s">
        <v>17087</v>
      </c>
      <c r="F1192" s="69">
        <v>152</v>
      </c>
      <c r="G1192" s="65">
        <f t="shared" si="36"/>
        <v>608000</v>
      </c>
      <c r="H1192" s="63" t="s">
        <v>18674</v>
      </c>
    </row>
    <row r="1193" spans="1:8" ht="29.25" customHeight="1" x14ac:dyDescent="0.25">
      <c r="A1193" s="60">
        <v>100916088</v>
      </c>
      <c r="B1193" s="60" t="s">
        <v>11365</v>
      </c>
      <c r="C1193" s="64" t="str">
        <f t="shared" si="37"/>
        <v>https://mall.industry.siemens.com/mall/es/co/Catalog/Product/3VJ1196-5DB32-0AA0</v>
      </c>
      <c r="D1193" s="78" t="s">
        <v>14333</v>
      </c>
      <c r="E1193" t="s">
        <v>17088</v>
      </c>
      <c r="F1193" s="69">
        <v>80</v>
      </c>
      <c r="G1193" s="65">
        <f t="shared" si="36"/>
        <v>320000</v>
      </c>
      <c r="H1193" s="63" t="s">
        <v>18674</v>
      </c>
    </row>
    <row r="1194" spans="1:8" ht="29.25" customHeight="1" x14ac:dyDescent="0.25">
      <c r="A1194" s="60">
        <v>100911335</v>
      </c>
      <c r="B1194" s="60" t="s">
        <v>11366</v>
      </c>
      <c r="C1194" s="64" t="str">
        <f t="shared" si="37"/>
        <v>https://mall.industry.siemens.com/mall/es/co/Catalog/Product/3VJ1102-5DB32-0AA0</v>
      </c>
      <c r="D1194" s="78" t="s">
        <v>14334</v>
      </c>
      <c r="E1194" t="s">
        <v>17089</v>
      </c>
      <c r="F1194" s="69">
        <v>80</v>
      </c>
      <c r="G1194" s="65">
        <f t="shared" si="36"/>
        <v>320000</v>
      </c>
      <c r="H1194" s="63" t="s">
        <v>18674</v>
      </c>
    </row>
    <row r="1195" spans="1:8" ht="29.25" customHeight="1" x14ac:dyDescent="0.25">
      <c r="A1195" s="60">
        <v>100895683</v>
      </c>
      <c r="B1195" s="60" t="s">
        <v>11367</v>
      </c>
      <c r="C1195" s="64" t="str">
        <f t="shared" si="37"/>
        <v>https://mall.industry.siemens.com/mall/es/co/Catalog/Product/3VJ1192-5DB32-0AA0</v>
      </c>
      <c r="D1195" s="78" t="s">
        <v>14335</v>
      </c>
      <c r="E1195" t="s">
        <v>17090</v>
      </c>
      <c r="F1195" s="69">
        <v>80</v>
      </c>
      <c r="G1195" s="65">
        <f t="shared" ref="G1195:G1258" si="38">F1195*$Q$1</f>
        <v>320000</v>
      </c>
      <c r="H1195" s="63" t="s">
        <v>18674</v>
      </c>
    </row>
    <row r="1196" spans="1:8" ht="29.25" customHeight="1" x14ac:dyDescent="0.25">
      <c r="A1196" s="60">
        <v>100877690</v>
      </c>
      <c r="B1196" s="60" t="s">
        <v>11368</v>
      </c>
      <c r="C1196" s="64" t="str">
        <f t="shared" si="37"/>
        <v>https://mall.industry.siemens.com/mall/es/co/Catalog/Product/3VJ1103-5DB32-0AA0</v>
      </c>
      <c r="D1196" s="78" t="s">
        <v>14336</v>
      </c>
      <c r="E1196" t="s">
        <v>17091</v>
      </c>
      <c r="F1196" s="69">
        <v>80</v>
      </c>
      <c r="G1196" s="65">
        <f t="shared" si="38"/>
        <v>320000</v>
      </c>
      <c r="H1196" s="63" t="s">
        <v>18674</v>
      </c>
    </row>
    <row r="1197" spans="1:8" ht="29.25" customHeight="1" x14ac:dyDescent="0.25">
      <c r="A1197" s="60">
        <v>100895638</v>
      </c>
      <c r="B1197" s="60" t="s">
        <v>11369</v>
      </c>
      <c r="C1197" s="64" t="str">
        <f t="shared" si="37"/>
        <v>https://mall.industry.siemens.com/mall/es/co/Catalog/Product/3VJ1104-5DB32-0AA0</v>
      </c>
      <c r="D1197" s="78" t="s">
        <v>14337</v>
      </c>
      <c r="E1197" t="s">
        <v>17092</v>
      </c>
      <c r="F1197" s="69">
        <v>80</v>
      </c>
      <c r="G1197" s="65">
        <f t="shared" si="38"/>
        <v>320000</v>
      </c>
      <c r="H1197" s="63" t="s">
        <v>18674</v>
      </c>
    </row>
    <row r="1198" spans="1:8" ht="29.25" customHeight="1" x14ac:dyDescent="0.25">
      <c r="A1198" s="60">
        <v>100902392</v>
      </c>
      <c r="B1198" s="60" t="s">
        <v>11370</v>
      </c>
      <c r="C1198" s="64" t="str">
        <f t="shared" si="37"/>
        <v>https://mall.industry.siemens.com/mall/es/co/Catalog/Product/3VJ1105-5DB32-0AA0</v>
      </c>
      <c r="D1198" s="78" t="s">
        <v>14338</v>
      </c>
      <c r="E1198" t="s">
        <v>17093</v>
      </c>
      <c r="F1198" s="69">
        <v>80</v>
      </c>
      <c r="G1198" s="65">
        <f t="shared" si="38"/>
        <v>320000</v>
      </c>
      <c r="H1198" s="63" t="s">
        <v>18674</v>
      </c>
    </row>
    <row r="1199" spans="1:8" ht="29.25" customHeight="1" x14ac:dyDescent="0.25">
      <c r="A1199" s="60">
        <v>100710991</v>
      </c>
      <c r="B1199" s="60" t="s">
        <v>11371</v>
      </c>
      <c r="C1199" s="64" t="str">
        <f t="shared" si="37"/>
        <v>https://mall.industry.siemens.com/mall/es/co/Catalog/Product/3VJ1106-5DB32-0AA0</v>
      </c>
      <c r="D1199" s="78" t="s">
        <v>14339</v>
      </c>
      <c r="E1199" t="s">
        <v>17094</v>
      </c>
      <c r="F1199" s="69">
        <v>80</v>
      </c>
      <c r="G1199" s="65">
        <f t="shared" si="38"/>
        <v>320000</v>
      </c>
      <c r="H1199" s="63" t="s">
        <v>18674</v>
      </c>
    </row>
    <row r="1200" spans="1:8" ht="29.25" customHeight="1" x14ac:dyDescent="0.25">
      <c r="A1200" s="60">
        <v>100710992</v>
      </c>
      <c r="B1200" s="60" t="s">
        <v>11372</v>
      </c>
      <c r="C1200" s="64" t="str">
        <f t="shared" si="37"/>
        <v>https://mall.industry.siemens.com/mall/es/co/Catalog/Product/3VJ1108-5DB32-0AA0</v>
      </c>
      <c r="D1200" s="78" t="s">
        <v>14340</v>
      </c>
      <c r="E1200" t="s">
        <v>17095</v>
      </c>
      <c r="F1200" s="69">
        <v>80</v>
      </c>
      <c r="G1200" s="65">
        <f t="shared" si="38"/>
        <v>320000</v>
      </c>
      <c r="H1200" s="63" t="s">
        <v>18674</v>
      </c>
    </row>
    <row r="1201" spans="1:8" ht="29.25" customHeight="1" x14ac:dyDescent="0.25">
      <c r="A1201" s="60">
        <v>100710993</v>
      </c>
      <c r="B1201" s="60" t="s">
        <v>11373</v>
      </c>
      <c r="C1201" s="64" t="str">
        <f t="shared" si="37"/>
        <v xml:space="preserve">https://mall.industry.siemens.com/mall/es/co/Catalog/Product/3VJ1110-5DB32-0AA0 </v>
      </c>
      <c r="D1201" s="78" t="s">
        <v>14341</v>
      </c>
      <c r="E1201" t="s">
        <v>17096</v>
      </c>
      <c r="F1201" s="69">
        <v>80</v>
      </c>
      <c r="G1201" s="65">
        <f t="shared" si="38"/>
        <v>320000</v>
      </c>
      <c r="H1201" s="63" t="s">
        <v>18674</v>
      </c>
    </row>
    <row r="1202" spans="1:8" ht="29.25" customHeight="1" x14ac:dyDescent="0.25">
      <c r="A1202" s="60">
        <v>100710994</v>
      </c>
      <c r="B1202" s="60" t="s">
        <v>11374</v>
      </c>
      <c r="C1202" s="64" t="str">
        <f t="shared" si="37"/>
        <v xml:space="preserve">https://mall.industry.siemens.com/mall/es/co/Catalog/Product/3VJ1112-5DB32-0AA0 </v>
      </c>
      <c r="D1202" s="78" t="s">
        <v>14342</v>
      </c>
      <c r="E1202" t="s">
        <v>17097</v>
      </c>
      <c r="F1202" s="69">
        <v>127</v>
      </c>
      <c r="G1202" s="65">
        <f t="shared" si="38"/>
        <v>508000</v>
      </c>
      <c r="H1202" s="63" t="s">
        <v>18674</v>
      </c>
    </row>
    <row r="1203" spans="1:8" ht="29.25" customHeight="1" x14ac:dyDescent="0.25">
      <c r="A1203" s="60">
        <v>100710995</v>
      </c>
      <c r="B1203" s="60" t="s">
        <v>11375</v>
      </c>
      <c r="C1203" s="64" t="str">
        <f t="shared" si="37"/>
        <v xml:space="preserve">https://mall.industry.siemens.com/mall/es/co/Catalog/Product/3VJ1216-5DB32-0AA0 </v>
      </c>
      <c r="D1203" s="78" t="s">
        <v>14343</v>
      </c>
      <c r="E1203" t="s">
        <v>17098</v>
      </c>
      <c r="F1203" s="69">
        <v>166</v>
      </c>
      <c r="G1203" s="65">
        <f t="shared" si="38"/>
        <v>664000</v>
      </c>
      <c r="H1203" s="63" t="s">
        <v>18674</v>
      </c>
    </row>
    <row r="1204" spans="1:8" ht="29.25" customHeight="1" x14ac:dyDescent="0.25">
      <c r="A1204" s="60">
        <v>100710996</v>
      </c>
      <c r="B1204" s="60" t="s">
        <v>11376</v>
      </c>
      <c r="C1204" s="64" t="str">
        <f t="shared" si="37"/>
        <v xml:space="preserve">https://mall.industry.siemens.com/mall/es/co/Catalog/Product/3VJ1220-5DB32-0AA0 </v>
      </c>
      <c r="D1204" s="78" t="s">
        <v>14344</v>
      </c>
      <c r="E1204" t="s">
        <v>17099</v>
      </c>
      <c r="F1204" s="69">
        <v>207</v>
      </c>
      <c r="G1204" s="65">
        <f t="shared" si="38"/>
        <v>828000</v>
      </c>
      <c r="H1204" s="63" t="s">
        <v>18674</v>
      </c>
    </row>
    <row r="1205" spans="1:8" ht="29.25" customHeight="1" x14ac:dyDescent="0.25">
      <c r="A1205" s="60">
        <v>100710997</v>
      </c>
      <c r="B1205" s="60" t="s">
        <v>11377</v>
      </c>
      <c r="C1205" s="64" t="str">
        <f t="shared" si="37"/>
        <v xml:space="preserve">https://mall.industry.siemens.com/mall/es/co/Catalog/Product/3VJ1225-5DB32-0AA0 </v>
      </c>
      <c r="D1205" s="78" t="s">
        <v>14345</v>
      </c>
      <c r="E1205" t="s">
        <v>17100</v>
      </c>
      <c r="F1205" s="69">
        <v>233</v>
      </c>
      <c r="G1205" s="65">
        <f t="shared" si="38"/>
        <v>932000</v>
      </c>
      <c r="H1205" s="63" t="s">
        <v>18674</v>
      </c>
    </row>
    <row r="1206" spans="1:8" ht="29.25" customHeight="1" x14ac:dyDescent="0.25">
      <c r="A1206" s="60">
        <v>100870937</v>
      </c>
      <c r="B1206" s="60" t="s">
        <v>11378</v>
      </c>
      <c r="C1206" s="64" t="str">
        <f t="shared" si="37"/>
        <v xml:space="preserve">https://mall.industry.siemens.com/mall/es/co/Catalog/Product/3VJ1332-5DB32-0AA0 </v>
      </c>
      <c r="D1206" s="78" t="s">
        <v>14346</v>
      </c>
      <c r="E1206" t="s">
        <v>17101</v>
      </c>
      <c r="F1206" s="69">
        <v>303</v>
      </c>
      <c r="G1206" s="65">
        <f t="shared" si="38"/>
        <v>1212000</v>
      </c>
      <c r="H1206" s="63" t="s">
        <v>18674</v>
      </c>
    </row>
    <row r="1207" spans="1:8" ht="29.25" customHeight="1" x14ac:dyDescent="0.25">
      <c r="A1207" s="60">
        <v>100710998</v>
      </c>
      <c r="B1207" s="60" t="s">
        <v>11379</v>
      </c>
      <c r="C1207" s="64" t="str">
        <f t="shared" si="37"/>
        <v xml:space="preserve">https://mall.industry.siemens.com/mall/es/co/Catalog/Product/3VJ1340-5DB32-0AA0 </v>
      </c>
      <c r="D1207" s="78" t="s">
        <v>14347</v>
      </c>
      <c r="E1207" t="s">
        <v>17102</v>
      </c>
      <c r="F1207" s="69">
        <v>303</v>
      </c>
      <c r="G1207" s="65">
        <f t="shared" si="38"/>
        <v>1212000</v>
      </c>
      <c r="H1207" s="63" t="s">
        <v>18674</v>
      </c>
    </row>
    <row r="1208" spans="1:8" ht="29.25" customHeight="1" x14ac:dyDescent="0.25">
      <c r="A1208" s="60">
        <v>100733699</v>
      </c>
      <c r="B1208" s="60" t="s">
        <v>11380</v>
      </c>
      <c r="C1208" s="64" t="str">
        <f t="shared" si="37"/>
        <v xml:space="preserve">https://mall.industry.siemens.com/mall/es/co/Catalog/Product/3VJ1450-5DB32-0AA0 </v>
      </c>
      <c r="D1208" s="78" t="s">
        <v>14348</v>
      </c>
      <c r="E1208" t="s">
        <v>17103</v>
      </c>
      <c r="F1208" s="69">
        <v>401</v>
      </c>
      <c r="G1208" s="65">
        <f t="shared" si="38"/>
        <v>1604000</v>
      </c>
      <c r="H1208" s="63" t="s">
        <v>18674</v>
      </c>
    </row>
    <row r="1209" spans="1:8" ht="29.25" customHeight="1" x14ac:dyDescent="0.25">
      <c r="A1209" s="60">
        <v>100733701</v>
      </c>
      <c r="B1209" s="60" t="s">
        <v>11381</v>
      </c>
      <c r="C1209" s="64" t="str">
        <f t="shared" si="37"/>
        <v xml:space="preserve">https://mall.industry.siemens.com/mall/es/co/Catalog/Product/3VJ1463-5DB32-0AA0 </v>
      </c>
      <c r="D1209" s="78" t="s">
        <v>14349</v>
      </c>
      <c r="E1209" t="s">
        <v>17104</v>
      </c>
      <c r="F1209" s="69">
        <v>427</v>
      </c>
      <c r="G1209" s="65">
        <f t="shared" si="38"/>
        <v>1708000</v>
      </c>
      <c r="H1209" s="63" t="s">
        <v>18674</v>
      </c>
    </row>
    <row r="1210" spans="1:8" ht="29.25" customHeight="1" x14ac:dyDescent="0.25">
      <c r="A1210" s="60">
        <v>100869257</v>
      </c>
      <c r="B1210" s="60" t="s">
        <v>11382</v>
      </c>
      <c r="C1210" s="64" t="str">
        <f t="shared" si="37"/>
        <v xml:space="preserve">https://mall.industry.siemens.com/mall/es/co/Catalog/Product/3VJ1220-7DB32-0AA0 </v>
      </c>
      <c r="D1210" s="78" t="s">
        <v>14350</v>
      </c>
      <c r="E1210" t="s">
        <v>17105</v>
      </c>
      <c r="F1210" s="69">
        <v>228</v>
      </c>
      <c r="G1210" s="65">
        <f t="shared" si="38"/>
        <v>912000</v>
      </c>
      <c r="H1210" s="63" t="s">
        <v>18674</v>
      </c>
    </row>
    <row r="1211" spans="1:8" ht="29.25" customHeight="1" x14ac:dyDescent="0.25">
      <c r="A1211" s="60">
        <v>100870180</v>
      </c>
      <c r="B1211" s="60" t="s">
        <v>11383</v>
      </c>
      <c r="C1211" s="64" t="str">
        <f t="shared" si="37"/>
        <v xml:space="preserve">https://mall.industry.siemens.com/mall/es/co/Catalog/Product/3VJ1225-7DB32-0AA0 </v>
      </c>
      <c r="D1211" s="78" t="s">
        <v>14351</v>
      </c>
      <c r="E1211" t="s">
        <v>17106</v>
      </c>
      <c r="F1211" s="69">
        <v>255</v>
      </c>
      <c r="G1211" s="65">
        <f t="shared" si="38"/>
        <v>1020000</v>
      </c>
      <c r="H1211" s="63" t="s">
        <v>18674</v>
      </c>
    </row>
    <row r="1212" spans="1:8" ht="29.25" customHeight="1" x14ac:dyDescent="0.25">
      <c r="A1212" s="60">
        <v>100877751</v>
      </c>
      <c r="B1212" s="60" t="s">
        <v>11384</v>
      </c>
      <c r="C1212" s="64" t="str">
        <f t="shared" si="37"/>
        <v xml:space="preserve">https://mall.industry.siemens.com/mall/es/co/Catalog/Product/3VJ1332-7DB32-0AA0 </v>
      </c>
      <c r="D1212" s="78" t="s">
        <v>14352</v>
      </c>
      <c r="E1212" t="s">
        <v>17107</v>
      </c>
      <c r="F1212" s="69">
        <v>334</v>
      </c>
      <c r="G1212" s="65">
        <f t="shared" si="38"/>
        <v>1336000</v>
      </c>
      <c r="H1212" s="63" t="s">
        <v>18674</v>
      </c>
    </row>
    <row r="1213" spans="1:8" ht="29.25" customHeight="1" x14ac:dyDescent="0.25">
      <c r="A1213" s="60">
        <v>100902424</v>
      </c>
      <c r="B1213" s="60" t="s">
        <v>11385</v>
      </c>
      <c r="C1213" s="64" t="str">
        <f t="shared" si="37"/>
        <v xml:space="preserve">https://mall.industry.siemens.com/mall/es/co/Catalog/Product/3VJ1340-7DB32-0AA0 </v>
      </c>
      <c r="D1213" s="78" t="s">
        <v>14353</v>
      </c>
      <c r="E1213" t="s">
        <v>17108</v>
      </c>
      <c r="F1213" s="69">
        <v>334</v>
      </c>
      <c r="G1213" s="65">
        <f t="shared" si="38"/>
        <v>1336000</v>
      </c>
      <c r="H1213" s="63" t="s">
        <v>18674</v>
      </c>
    </row>
    <row r="1214" spans="1:8" ht="29.25" customHeight="1" x14ac:dyDescent="0.25">
      <c r="A1214" s="60">
        <v>100916089</v>
      </c>
      <c r="B1214" s="60" t="s">
        <v>11386</v>
      </c>
      <c r="C1214" s="64" t="str">
        <f t="shared" si="37"/>
        <v xml:space="preserve">https://mall.industry.siemens.com/mall/es/co/Catalog/Product/3VJ1450-7DB32-0AA0 </v>
      </c>
      <c r="D1214" s="78" t="s">
        <v>14354</v>
      </c>
      <c r="E1214" t="s">
        <v>17109</v>
      </c>
      <c r="F1214" s="69">
        <v>434</v>
      </c>
      <c r="G1214" s="65">
        <f t="shared" si="38"/>
        <v>1736000</v>
      </c>
      <c r="H1214" s="63" t="s">
        <v>18674</v>
      </c>
    </row>
    <row r="1215" spans="1:8" ht="29.25" customHeight="1" x14ac:dyDescent="0.25">
      <c r="A1215" s="60">
        <v>100916090</v>
      </c>
      <c r="B1215" s="60" t="s">
        <v>11387</v>
      </c>
      <c r="C1215" s="64" t="str">
        <f t="shared" si="37"/>
        <v xml:space="preserve">https://mall.industry.siemens.com/mall/es/co/Catalog/Product/3VJ1463-7DB32-0AA0 </v>
      </c>
      <c r="D1215" s="78" t="s">
        <v>14355</v>
      </c>
      <c r="E1215" t="s">
        <v>17110</v>
      </c>
      <c r="F1215" s="69">
        <v>479</v>
      </c>
      <c r="G1215" s="65">
        <f t="shared" si="38"/>
        <v>1916000</v>
      </c>
      <c r="H1215" s="63" t="s">
        <v>18674</v>
      </c>
    </row>
    <row r="1216" spans="1:8" ht="29.25" customHeight="1" x14ac:dyDescent="0.25">
      <c r="A1216" s="60">
        <v>100714969</v>
      </c>
      <c r="B1216" s="60" t="s">
        <v>11388</v>
      </c>
      <c r="C1216" s="64" t="str">
        <f t="shared" si="37"/>
        <v xml:space="preserve">https://mall.industry.siemens.com/mall/es/co/Catalog/Product/3VJ9018-0AN11 </v>
      </c>
      <c r="D1216" s="78" t="s">
        <v>14356</v>
      </c>
      <c r="E1216" t="s">
        <v>17111</v>
      </c>
      <c r="F1216" s="69">
        <v>10</v>
      </c>
      <c r="G1216" s="65">
        <f t="shared" si="38"/>
        <v>40000</v>
      </c>
      <c r="H1216" s="63" t="s">
        <v>18674</v>
      </c>
    </row>
    <row r="1217" spans="1:8" ht="29.25" customHeight="1" x14ac:dyDescent="0.25">
      <c r="A1217" s="60">
        <v>100714970</v>
      </c>
      <c r="B1217" s="60" t="s">
        <v>11389</v>
      </c>
      <c r="C1217" s="64" t="str">
        <f t="shared" si="37"/>
        <v xml:space="preserve">https://mall.industry.siemens.com/mall/es/co/Catalog/Product/3VJ9218-0AN11 </v>
      </c>
      <c r="D1217" s="78" t="s">
        <v>14357</v>
      </c>
      <c r="E1217" t="s">
        <v>17112</v>
      </c>
      <c r="F1217" s="69">
        <v>10</v>
      </c>
      <c r="G1217" s="65">
        <f t="shared" si="38"/>
        <v>40000</v>
      </c>
      <c r="H1217" s="63" t="s">
        <v>18674</v>
      </c>
    </row>
    <row r="1218" spans="1:8" ht="29.25" customHeight="1" x14ac:dyDescent="0.25">
      <c r="A1218" s="60">
        <v>100714971</v>
      </c>
      <c r="B1218" s="60" t="s">
        <v>11390</v>
      </c>
      <c r="C1218" s="64" t="str">
        <f t="shared" si="37"/>
        <v xml:space="preserve">https://mall.industry.siemens.com/mall/es/co/Catalog/Product/3VJ9417-0AN11 </v>
      </c>
      <c r="D1218" s="78" t="s">
        <v>14358</v>
      </c>
      <c r="E1218" t="s">
        <v>17113</v>
      </c>
      <c r="F1218" s="69">
        <v>11</v>
      </c>
      <c r="G1218" s="65">
        <f t="shared" si="38"/>
        <v>44000</v>
      </c>
      <c r="H1218" s="63" t="s">
        <v>18674</v>
      </c>
    </row>
    <row r="1219" spans="1:8" ht="29.25" customHeight="1" x14ac:dyDescent="0.25">
      <c r="A1219" s="60">
        <v>100894732</v>
      </c>
      <c r="B1219" s="60" t="s">
        <v>11391</v>
      </c>
      <c r="C1219" s="64" t="str">
        <f t="shared" si="37"/>
        <v xml:space="preserve">https://mall.industry.siemens.com/mall/es/co/Catalog/Product/3VJ9018-0AA11 </v>
      </c>
      <c r="D1219" s="78" t="s">
        <v>14359</v>
      </c>
      <c r="E1219" t="s">
        <v>17114</v>
      </c>
      <c r="F1219" s="69">
        <v>10</v>
      </c>
      <c r="G1219" s="65">
        <f t="shared" si="38"/>
        <v>40000</v>
      </c>
      <c r="H1219" s="63" t="s">
        <v>18674</v>
      </c>
    </row>
    <row r="1220" spans="1:8" ht="29.25" customHeight="1" x14ac:dyDescent="0.25">
      <c r="A1220" s="60">
        <v>100894823</v>
      </c>
      <c r="B1220" s="60" t="s">
        <v>11392</v>
      </c>
      <c r="C1220" s="64" t="str">
        <f t="shared" si="37"/>
        <v xml:space="preserve">https://mall.industry.siemens.com/mall/es/co/Catalog/Product/3VJ9118-0AA11 </v>
      </c>
      <c r="D1220" s="78" t="s">
        <v>14360</v>
      </c>
      <c r="E1220" t="s">
        <v>17115</v>
      </c>
      <c r="F1220" s="69">
        <v>10</v>
      </c>
      <c r="G1220" s="65">
        <f t="shared" si="38"/>
        <v>40000</v>
      </c>
      <c r="H1220" s="63" t="s">
        <v>18674</v>
      </c>
    </row>
    <row r="1221" spans="1:8" ht="29.25" customHeight="1" x14ac:dyDescent="0.25">
      <c r="A1221" s="60">
        <v>100903523</v>
      </c>
      <c r="B1221" s="60" t="s">
        <v>11393</v>
      </c>
      <c r="C1221" s="64" t="str">
        <f t="shared" si="37"/>
        <v xml:space="preserve">https://mall.industry.siemens.com/mall/es/co/Catalog/Product/3VJ9218-0AA11 </v>
      </c>
      <c r="D1221" s="78" t="s">
        <v>14361</v>
      </c>
      <c r="E1221" t="s">
        <v>17116</v>
      </c>
      <c r="F1221" s="69">
        <v>10</v>
      </c>
      <c r="G1221" s="65">
        <f t="shared" si="38"/>
        <v>40000</v>
      </c>
      <c r="H1221" s="63" t="s">
        <v>18674</v>
      </c>
    </row>
    <row r="1222" spans="1:8" ht="29.25" customHeight="1" x14ac:dyDescent="0.25">
      <c r="A1222" s="60">
        <v>100875972</v>
      </c>
      <c r="B1222" s="60" t="s">
        <v>11394</v>
      </c>
      <c r="C1222" s="64" t="str">
        <f t="shared" ref="C1222:C1285" si="39">_xlfn.CONCAT("https://mall.industry.siemens.com/mall/es/co/Catalog/Product/",B1222,)</f>
        <v xml:space="preserve">https://mall.industry.siemens.com/mall/es/co/Catalog/Product/3VJ9417-0AA11 </v>
      </c>
      <c r="D1222" s="78" t="s">
        <v>14362</v>
      </c>
      <c r="E1222" t="s">
        <v>17117</v>
      </c>
      <c r="F1222" s="69">
        <v>11</v>
      </c>
      <c r="G1222" s="65">
        <f t="shared" si="38"/>
        <v>44000</v>
      </c>
      <c r="H1222" s="63" t="s">
        <v>18674</v>
      </c>
    </row>
    <row r="1223" spans="1:8" ht="29.25" customHeight="1" x14ac:dyDescent="0.25">
      <c r="A1223" s="60">
        <v>100714972</v>
      </c>
      <c r="B1223" s="60" t="s">
        <v>11395</v>
      </c>
      <c r="C1223" s="64" t="str">
        <f t="shared" si="39"/>
        <v xml:space="preserve">https://mall.industry.siemens.com/mall/es/co/Catalog/Product/3VJ9018-0AD11 </v>
      </c>
      <c r="D1223" s="78" t="s">
        <v>14363</v>
      </c>
      <c r="E1223" t="s">
        <v>17118</v>
      </c>
      <c r="F1223" s="69">
        <v>19</v>
      </c>
      <c r="G1223" s="65">
        <f t="shared" si="38"/>
        <v>76000</v>
      </c>
      <c r="H1223" s="63" t="s">
        <v>18674</v>
      </c>
    </row>
    <row r="1224" spans="1:8" ht="29.25" customHeight="1" x14ac:dyDescent="0.25">
      <c r="A1224" s="60">
        <v>100714973</v>
      </c>
      <c r="B1224" s="60" t="s">
        <v>11396</v>
      </c>
      <c r="C1224" s="64" t="str">
        <f t="shared" si="39"/>
        <v xml:space="preserve">https://mall.industry.siemens.com/mall/es/co/Catalog/Product/3VJ9118-0AD11 </v>
      </c>
      <c r="D1224" s="78" t="s">
        <v>14364</v>
      </c>
      <c r="E1224" t="s">
        <v>17119</v>
      </c>
      <c r="F1224" s="69">
        <v>21</v>
      </c>
      <c r="G1224" s="65">
        <f t="shared" si="38"/>
        <v>84000</v>
      </c>
      <c r="H1224" s="63" t="s">
        <v>18674</v>
      </c>
    </row>
    <row r="1225" spans="1:8" ht="29.25" customHeight="1" x14ac:dyDescent="0.25">
      <c r="A1225" s="60">
        <v>100714974</v>
      </c>
      <c r="B1225" s="60" t="s">
        <v>11397</v>
      </c>
      <c r="C1225" s="64" t="str">
        <f t="shared" si="39"/>
        <v xml:space="preserve">https://mall.industry.siemens.com/mall/es/co/Catalog/Product/3VJ9218-0AD11 </v>
      </c>
      <c r="D1225" s="78" t="s">
        <v>14365</v>
      </c>
      <c r="E1225" t="s">
        <v>17120</v>
      </c>
      <c r="F1225" s="69">
        <v>21</v>
      </c>
      <c r="G1225" s="65">
        <f t="shared" si="38"/>
        <v>84000</v>
      </c>
      <c r="H1225" s="63" t="s">
        <v>18674</v>
      </c>
    </row>
    <row r="1226" spans="1:8" ht="29.25" customHeight="1" x14ac:dyDescent="0.25">
      <c r="A1226" s="60">
        <v>100714975</v>
      </c>
      <c r="B1226" s="60" t="s">
        <v>11398</v>
      </c>
      <c r="C1226" s="64" t="str">
        <f t="shared" si="39"/>
        <v xml:space="preserve">https://mall.industry.siemens.com/mall/es/co/Catalog/Product/3VJ9417-0AD11 </v>
      </c>
      <c r="D1226" s="78" t="s">
        <v>14366</v>
      </c>
      <c r="E1226" t="s">
        <v>17121</v>
      </c>
      <c r="F1226" s="69">
        <v>23</v>
      </c>
      <c r="G1226" s="65">
        <f t="shared" si="38"/>
        <v>92000</v>
      </c>
      <c r="H1226" s="63" t="s">
        <v>18674</v>
      </c>
    </row>
    <row r="1227" spans="1:8" ht="29.25" customHeight="1" x14ac:dyDescent="0.25">
      <c r="A1227" s="60">
        <v>100915987</v>
      </c>
      <c r="B1227" s="60" t="s">
        <v>11399</v>
      </c>
      <c r="C1227" s="64" t="str">
        <f t="shared" si="39"/>
        <v>https://mall.industry.siemens.com/mall/es/co/Catalog/Product/3VJ9018-0ST36</v>
      </c>
      <c r="D1227" s="78" t="s">
        <v>14367</v>
      </c>
      <c r="E1227" t="s">
        <v>17122</v>
      </c>
      <c r="F1227" s="69">
        <v>34</v>
      </c>
      <c r="G1227" s="65">
        <f t="shared" si="38"/>
        <v>136000</v>
      </c>
      <c r="H1227" s="63" t="s">
        <v>18674</v>
      </c>
    </row>
    <row r="1228" spans="1:8" ht="29.25" customHeight="1" x14ac:dyDescent="0.25">
      <c r="A1228" s="60">
        <v>100714976</v>
      </c>
      <c r="B1228" s="60" t="s">
        <v>11400</v>
      </c>
      <c r="C1228" s="64" t="str">
        <f t="shared" si="39"/>
        <v>https://mall.industry.siemens.com/mall/es/co/Catalog/Product/3VJ9218-0ST36</v>
      </c>
      <c r="D1228" s="78" t="s">
        <v>14368</v>
      </c>
      <c r="E1228" t="s">
        <v>17123</v>
      </c>
      <c r="F1228" s="69">
        <v>35</v>
      </c>
      <c r="G1228" s="65">
        <f t="shared" si="38"/>
        <v>140000</v>
      </c>
      <c r="H1228" s="63" t="s">
        <v>18674</v>
      </c>
    </row>
    <row r="1229" spans="1:8" ht="29.25" customHeight="1" x14ac:dyDescent="0.25">
      <c r="A1229" s="60">
        <v>100714977</v>
      </c>
      <c r="B1229" s="60" t="s">
        <v>11401</v>
      </c>
      <c r="C1229" s="64" t="str">
        <f t="shared" si="39"/>
        <v>https://mall.industry.siemens.com/mall/es/co/Catalog/Product/3VJ9417-0ST36</v>
      </c>
      <c r="D1229" s="78" t="s">
        <v>14369</v>
      </c>
      <c r="E1229" t="s">
        <v>17124</v>
      </c>
      <c r="F1229" s="69">
        <v>39</v>
      </c>
      <c r="G1229" s="65">
        <f t="shared" si="38"/>
        <v>156000</v>
      </c>
      <c r="H1229" s="63" t="s">
        <v>18674</v>
      </c>
    </row>
    <row r="1230" spans="1:8" ht="29.25" customHeight="1" x14ac:dyDescent="0.25">
      <c r="A1230" s="60">
        <v>100714980</v>
      </c>
      <c r="B1230" s="60" t="s">
        <v>11402</v>
      </c>
      <c r="C1230" s="64" t="str">
        <f t="shared" si="39"/>
        <v xml:space="preserve">https://mall.industry.siemens.com/mall/es/co/Catalog/Product/3VJ9018-0HD11 </v>
      </c>
      <c r="D1230" s="78" t="s">
        <v>14370</v>
      </c>
      <c r="E1230" t="s">
        <v>17125</v>
      </c>
      <c r="F1230" s="69">
        <v>38</v>
      </c>
      <c r="G1230" s="65">
        <f t="shared" si="38"/>
        <v>152000</v>
      </c>
      <c r="H1230" s="63" t="s">
        <v>18674</v>
      </c>
    </row>
    <row r="1231" spans="1:8" ht="29.25" customHeight="1" x14ac:dyDescent="0.25">
      <c r="A1231" s="60">
        <v>100714981</v>
      </c>
      <c r="B1231" s="60" t="s">
        <v>11403</v>
      </c>
      <c r="C1231" s="64" t="str">
        <f t="shared" si="39"/>
        <v xml:space="preserve">https://mall.industry.siemens.com/mall/es/co/Catalog/Product/3VJ9118-0HD11 </v>
      </c>
      <c r="D1231" s="78" t="s">
        <v>14371</v>
      </c>
      <c r="E1231" t="s">
        <v>17126</v>
      </c>
      <c r="F1231" s="69">
        <v>38</v>
      </c>
      <c r="G1231" s="65">
        <f t="shared" si="38"/>
        <v>152000</v>
      </c>
      <c r="H1231" s="63" t="s">
        <v>18674</v>
      </c>
    </row>
    <row r="1232" spans="1:8" ht="29.25" customHeight="1" x14ac:dyDescent="0.25">
      <c r="A1232" s="60">
        <v>100714982</v>
      </c>
      <c r="B1232" s="60" t="s">
        <v>11404</v>
      </c>
      <c r="C1232" s="64" t="str">
        <f t="shared" si="39"/>
        <v xml:space="preserve">https://mall.industry.siemens.com/mall/es/co/Catalog/Product/3VJ9218-0HD11 </v>
      </c>
      <c r="D1232" s="78" t="s">
        <v>14372</v>
      </c>
      <c r="E1232" t="s">
        <v>17127</v>
      </c>
      <c r="F1232" s="69">
        <v>43</v>
      </c>
      <c r="G1232" s="65">
        <f t="shared" si="38"/>
        <v>172000</v>
      </c>
      <c r="H1232" s="63" t="s">
        <v>18674</v>
      </c>
    </row>
    <row r="1233" spans="1:8" ht="29.25" customHeight="1" x14ac:dyDescent="0.25">
      <c r="A1233" s="60">
        <v>100714983</v>
      </c>
      <c r="B1233" s="60" t="s">
        <v>11405</v>
      </c>
      <c r="C1233" s="64" t="str">
        <f t="shared" si="39"/>
        <v xml:space="preserve">https://mall.industry.siemens.com/mall/es/co/Catalog/Product/3VJ9417-0HD11 </v>
      </c>
      <c r="D1233" s="78" t="s">
        <v>14373</v>
      </c>
      <c r="E1233" t="s">
        <v>17128</v>
      </c>
      <c r="F1233" s="69">
        <v>62</v>
      </c>
      <c r="G1233" s="65">
        <f t="shared" si="38"/>
        <v>248000</v>
      </c>
      <c r="H1233" s="63" t="s">
        <v>18674</v>
      </c>
    </row>
    <row r="1234" spans="1:8" ht="29.25" customHeight="1" x14ac:dyDescent="0.25">
      <c r="A1234" s="60">
        <v>100903659</v>
      </c>
      <c r="B1234" s="60" t="s">
        <v>11406</v>
      </c>
      <c r="C1234" s="64" t="str">
        <f t="shared" si="39"/>
        <v xml:space="preserve">https://mall.industry.siemens.com/mall/es/co/Catalog/Product/3VJ9013-0ED00 </v>
      </c>
      <c r="D1234" s="78" t="s">
        <v>14374</v>
      </c>
      <c r="E1234" t="s">
        <v>17129</v>
      </c>
      <c r="F1234" s="69">
        <v>20</v>
      </c>
      <c r="G1234" s="65">
        <f t="shared" si="38"/>
        <v>80000</v>
      </c>
      <c r="H1234" s="63" t="s">
        <v>18674</v>
      </c>
    </row>
    <row r="1235" spans="1:8" ht="29.25" customHeight="1" x14ac:dyDescent="0.25">
      <c r="A1235" s="60">
        <v>100879088</v>
      </c>
      <c r="B1235" s="60" t="s">
        <v>11407</v>
      </c>
      <c r="C1235" s="64" t="str">
        <f t="shared" si="39"/>
        <v xml:space="preserve">https://mall.industry.siemens.com/mall/es/co/Catalog/Product/3VJ9113-0ED00 </v>
      </c>
      <c r="D1235" s="78" t="s">
        <v>14375</v>
      </c>
      <c r="E1235" t="s">
        <v>17130</v>
      </c>
      <c r="F1235" s="69">
        <v>20</v>
      </c>
      <c r="G1235" s="65">
        <f t="shared" si="38"/>
        <v>80000</v>
      </c>
      <c r="H1235" s="63" t="s">
        <v>18674</v>
      </c>
    </row>
    <row r="1236" spans="1:8" ht="29.25" customHeight="1" x14ac:dyDescent="0.25">
      <c r="A1236" s="60">
        <v>100877817</v>
      </c>
      <c r="B1236" s="60" t="s">
        <v>11408</v>
      </c>
      <c r="C1236" s="64" t="str">
        <f t="shared" si="39"/>
        <v xml:space="preserve">https://mall.industry.siemens.com/mall/es/co/Catalog/Product/3VJ9213-0ED00 </v>
      </c>
      <c r="D1236" s="78" t="s">
        <v>14376</v>
      </c>
      <c r="E1236" t="s">
        <v>17131</v>
      </c>
      <c r="F1236" s="69">
        <v>22</v>
      </c>
      <c r="G1236" s="65">
        <f t="shared" si="38"/>
        <v>88000</v>
      </c>
      <c r="H1236" s="63" t="s">
        <v>18674</v>
      </c>
    </row>
    <row r="1237" spans="1:8" ht="29.25" customHeight="1" x14ac:dyDescent="0.25">
      <c r="A1237" s="60">
        <v>100880543</v>
      </c>
      <c r="B1237" s="60" t="s">
        <v>11409</v>
      </c>
      <c r="C1237" s="64" t="str">
        <f t="shared" si="39"/>
        <v xml:space="preserve">https://mall.industry.siemens.com/mall/es/co/Catalog/Product/3VJ9313-0ED00 </v>
      </c>
      <c r="D1237" s="78" t="s">
        <v>14377</v>
      </c>
      <c r="E1237" t="s">
        <v>17132</v>
      </c>
      <c r="F1237" s="69">
        <v>36</v>
      </c>
      <c r="G1237" s="65">
        <f t="shared" si="38"/>
        <v>144000</v>
      </c>
      <c r="H1237" s="63" t="s">
        <v>18674</v>
      </c>
    </row>
    <row r="1238" spans="1:8" ht="29.25" customHeight="1" x14ac:dyDescent="0.25">
      <c r="A1238" s="60">
        <v>100916091</v>
      </c>
      <c r="B1238" s="60" t="s">
        <v>11410</v>
      </c>
      <c r="C1238" s="64" t="str">
        <f t="shared" si="39"/>
        <v xml:space="preserve">https://mall.industry.siemens.com/mall/es/co/Catalog/Product/3VJ9413-0ED00 </v>
      </c>
      <c r="D1238" s="78" t="s">
        <v>14378</v>
      </c>
      <c r="E1238" t="s">
        <v>17133</v>
      </c>
      <c r="F1238" s="69">
        <v>37</v>
      </c>
      <c r="G1238" s="65">
        <f t="shared" si="38"/>
        <v>148000</v>
      </c>
      <c r="H1238" s="63" t="s">
        <v>18674</v>
      </c>
    </row>
    <row r="1239" spans="1:8" ht="29.25" customHeight="1" x14ac:dyDescent="0.25">
      <c r="A1239" s="60">
        <v>100915763</v>
      </c>
      <c r="B1239" s="60" t="s">
        <v>11411</v>
      </c>
      <c r="C1239" s="64" t="str">
        <f t="shared" si="39"/>
        <v xml:space="preserve">https://mall.industry.siemens.com/mall/es/co/Catalog/Product/3VJ9018-0CA00 </v>
      </c>
      <c r="D1239" s="78" t="s">
        <v>14379</v>
      </c>
      <c r="E1239" t="s">
        <v>17134</v>
      </c>
      <c r="F1239" s="69">
        <v>4</v>
      </c>
      <c r="G1239" s="65">
        <f t="shared" si="38"/>
        <v>16000</v>
      </c>
      <c r="H1239" s="63" t="s">
        <v>18674</v>
      </c>
    </row>
    <row r="1240" spans="1:8" ht="29.25" customHeight="1" x14ac:dyDescent="0.25">
      <c r="A1240" s="60">
        <v>100915764</v>
      </c>
      <c r="B1240" s="60" t="s">
        <v>11412</v>
      </c>
      <c r="C1240" s="64" t="str">
        <f t="shared" si="39"/>
        <v xml:space="preserve">https://mall.industry.siemens.com/mall/es/co/Catalog/Product/3VJ9218-0CA00 </v>
      </c>
      <c r="D1240" s="78" t="s">
        <v>14380</v>
      </c>
      <c r="E1240" t="s">
        <v>17135</v>
      </c>
      <c r="F1240" s="69">
        <v>4</v>
      </c>
      <c r="G1240" s="65">
        <f t="shared" si="38"/>
        <v>16000</v>
      </c>
      <c r="H1240" s="63" t="s">
        <v>18674</v>
      </c>
    </row>
    <row r="1241" spans="1:8" ht="29.25" customHeight="1" x14ac:dyDescent="0.25">
      <c r="A1241" s="60">
        <v>100915765</v>
      </c>
      <c r="B1241" s="60" t="s">
        <v>11413</v>
      </c>
      <c r="C1241" s="64" t="str">
        <f t="shared" si="39"/>
        <v xml:space="preserve">https://mall.industry.siemens.com/mall/es/co/Catalog/Product/3VJ9417-0CA00 </v>
      </c>
      <c r="D1241" s="78" t="s">
        <v>14381</v>
      </c>
      <c r="E1241" t="s">
        <v>17136</v>
      </c>
      <c r="F1241" s="69">
        <v>6</v>
      </c>
      <c r="G1241" s="65">
        <f t="shared" si="38"/>
        <v>24000</v>
      </c>
      <c r="H1241" s="63" t="s">
        <v>18674</v>
      </c>
    </row>
    <row r="1242" spans="1:8" ht="29.25" customHeight="1" x14ac:dyDescent="0.25">
      <c r="A1242" s="60">
        <v>100878033</v>
      </c>
      <c r="B1242" s="60" t="s">
        <v>11414</v>
      </c>
      <c r="C1242" s="64" t="str">
        <f t="shared" si="39"/>
        <v xml:space="preserve">https://mall.industry.siemens.com/mall/es/co/Catalog/Product/3VJ9417-0DH10 </v>
      </c>
      <c r="D1242" s="78" t="s">
        <v>14382</v>
      </c>
      <c r="E1242" t="s">
        <v>17137</v>
      </c>
      <c r="F1242" s="69">
        <v>12</v>
      </c>
      <c r="G1242" s="65">
        <f t="shared" si="38"/>
        <v>48000</v>
      </c>
      <c r="H1242" s="63" t="s">
        <v>18674</v>
      </c>
    </row>
    <row r="1243" spans="1:8" ht="29.25" customHeight="1" x14ac:dyDescent="0.25">
      <c r="A1243" s="60">
        <v>100916092</v>
      </c>
      <c r="B1243" s="60" t="s">
        <v>11415</v>
      </c>
      <c r="C1243" s="64" t="str">
        <f t="shared" si="39"/>
        <v xml:space="preserve">https://mall.industry.siemens.com/mall/es/co/Catalog/Product/3VJ9118-0LM10 </v>
      </c>
      <c r="D1243" s="78" t="s">
        <v>14383</v>
      </c>
      <c r="E1243" t="s">
        <v>17138</v>
      </c>
      <c r="F1243" s="69">
        <v>17</v>
      </c>
      <c r="G1243" s="65">
        <f t="shared" si="38"/>
        <v>68000</v>
      </c>
      <c r="H1243" s="63" t="s">
        <v>18674</v>
      </c>
    </row>
    <row r="1244" spans="1:8" ht="29.25" customHeight="1" x14ac:dyDescent="0.25">
      <c r="A1244" s="60">
        <v>100916093</v>
      </c>
      <c r="B1244" s="60" t="s">
        <v>11416</v>
      </c>
      <c r="C1244" s="64" t="str">
        <f t="shared" si="39"/>
        <v xml:space="preserve">https://mall.industry.siemens.com/mall/es/co/Catalog/Product/3VJ9218-0LM10 </v>
      </c>
      <c r="D1244" s="78" t="s">
        <v>14384</v>
      </c>
      <c r="E1244" t="s">
        <v>17139</v>
      </c>
      <c r="F1244" s="69">
        <v>17</v>
      </c>
      <c r="G1244" s="65">
        <f t="shared" si="38"/>
        <v>68000</v>
      </c>
      <c r="H1244" s="63" t="s">
        <v>18674</v>
      </c>
    </row>
    <row r="1245" spans="1:8" ht="29.25" customHeight="1" x14ac:dyDescent="0.25">
      <c r="A1245" s="60">
        <v>100916094</v>
      </c>
      <c r="B1245" s="60" t="s">
        <v>11417</v>
      </c>
      <c r="C1245" s="64" t="str">
        <f t="shared" si="39"/>
        <v xml:space="preserve">https://mall.industry.siemens.com/mall/es/co/Catalog/Product/3VJ9317-0LM10 </v>
      </c>
      <c r="D1245" s="78" t="s">
        <v>14385</v>
      </c>
      <c r="E1245" t="s">
        <v>17140</v>
      </c>
      <c r="F1245" s="69">
        <v>22</v>
      </c>
      <c r="G1245" s="65">
        <f t="shared" si="38"/>
        <v>88000</v>
      </c>
      <c r="H1245" s="63" t="s">
        <v>18674</v>
      </c>
    </row>
    <row r="1246" spans="1:8" ht="29.25" customHeight="1" x14ac:dyDescent="0.25">
      <c r="A1246" s="60">
        <v>100363071</v>
      </c>
      <c r="B1246" s="60" t="s">
        <v>11418</v>
      </c>
      <c r="C1246" s="64" t="str">
        <f t="shared" si="39"/>
        <v>https://mall.industry.siemens.com/mall/es/co/Catalog/Product/3VM1096-2ED32-0AA0</v>
      </c>
      <c r="D1246" s="78" t="s">
        <v>14386</v>
      </c>
      <c r="E1246" t="s">
        <v>17141</v>
      </c>
      <c r="F1246" s="69">
        <v>68</v>
      </c>
      <c r="G1246" s="65">
        <f t="shared" si="38"/>
        <v>272000</v>
      </c>
      <c r="H1246" s="63" t="s">
        <v>18674</v>
      </c>
    </row>
    <row r="1247" spans="1:8" ht="29.25" customHeight="1" x14ac:dyDescent="0.25">
      <c r="A1247" s="60">
        <v>100346462</v>
      </c>
      <c r="B1247" s="60" t="s">
        <v>11419</v>
      </c>
      <c r="C1247" s="64" t="str">
        <f t="shared" si="39"/>
        <v>https://mall.industry.siemens.com/mall/es/co/Catalog/Product/3VM1020-2ED32-0AA0</v>
      </c>
      <c r="D1247" s="78" t="s">
        <v>14387</v>
      </c>
      <c r="E1247" t="s">
        <v>17142</v>
      </c>
      <c r="F1247" s="69">
        <v>68</v>
      </c>
      <c r="G1247" s="65">
        <f t="shared" si="38"/>
        <v>272000</v>
      </c>
      <c r="H1247" s="63" t="s">
        <v>18674</v>
      </c>
    </row>
    <row r="1248" spans="1:8" ht="29.25" customHeight="1" x14ac:dyDescent="0.25">
      <c r="A1248" s="60">
        <v>100346463</v>
      </c>
      <c r="B1248" s="60" t="s">
        <v>11420</v>
      </c>
      <c r="C1248" s="64" t="str">
        <f t="shared" si="39"/>
        <v>https://mall.industry.siemens.com/mall/es/co/Catalog/Product/3VM1025-2ED32-0AA0</v>
      </c>
      <c r="D1248" s="78" t="s">
        <v>14388</v>
      </c>
      <c r="E1248" t="s">
        <v>17143</v>
      </c>
      <c r="F1248" s="69">
        <v>68</v>
      </c>
      <c r="G1248" s="65">
        <f t="shared" si="38"/>
        <v>272000</v>
      </c>
      <c r="H1248" s="63" t="s">
        <v>18674</v>
      </c>
    </row>
    <row r="1249" spans="1:8" ht="29.25" customHeight="1" x14ac:dyDescent="0.25">
      <c r="A1249" s="60">
        <v>100346464</v>
      </c>
      <c r="B1249" s="60" t="s">
        <v>10213</v>
      </c>
      <c r="C1249" s="64" t="str">
        <f t="shared" si="39"/>
        <v>https://mall.industry.siemens.com/mall/es/co/Catalog/Product/3VM1032-2ED32-0AA0</v>
      </c>
      <c r="D1249" s="78" t="s">
        <v>14389</v>
      </c>
      <c r="E1249" t="s">
        <v>17144</v>
      </c>
      <c r="F1249" s="69">
        <v>68</v>
      </c>
      <c r="G1249" s="65">
        <f t="shared" si="38"/>
        <v>272000</v>
      </c>
      <c r="H1249" s="63" t="s">
        <v>18674</v>
      </c>
    </row>
    <row r="1250" spans="1:8" ht="29.25" customHeight="1" x14ac:dyDescent="0.25">
      <c r="A1250" s="60">
        <v>100346465</v>
      </c>
      <c r="B1250" s="60" t="s">
        <v>10212</v>
      </c>
      <c r="C1250" s="64" t="str">
        <f t="shared" si="39"/>
        <v>https://mall.industry.siemens.com/mall/es/co/Catalog/Product/3VM1040-2ED32-0AA0</v>
      </c>
      <c r="D1250" s="78" t="s">
        <v>14390</v>
      </c>
      <c r="E1250" t="s">
        <v>17145</v>
      </c>
      <c r="F1250" s="69">
        <v>68</v>
      </c>
      <c r="G1250" s="65">
        <f t="shared" si="38"/>
        <v>272000</v>
      </c>
      <c r="H1250" s="63" t="s">
        <v>18674</v>
      </c>
    </row>
    <row r="1251" spans="1:8" ht="29.25" customHeight="1" x14ac:dyDescent="0.25">
      <c r="A1251" s="60">
        <v>100346466</v>
      </c>
      <c r="B1251" s="60" t="s">
        <v>10211</v>
      </c>
      <c r="C1251" s="64" t="str">
        <f t="shared" si="39"/>
        <v>https://mall.industry.siemens.com/mall/es/co/Catalog/Product/3VM1050-2ED32-0AA0</v>
      </c>
      <c r="D1251" s="78" t="s">
        <v>14391</v>
      </c>
      <c r="E1251" t="s">
        <v>17146</v>
      </c>
      <c r="F1251" s="69">
        <v>68</v>
      </c>
      <c r="G1251" s="65">
        <f t="shared" si="38"/>
        <v>272000</v>
      </c>
      <c r="H1251" s="63" t="s">
        <v>18674</v>
      </c>
    </row>
    <row r="1252" spans="1:8" ht="29.25" customHeight="1" x14ac:dyDescent="0.25">
      <c r="A1252" s="60">
        <v>100346388</v>
      </c>
      <c r="B1252" s="60" t="s">
        <v>10210</v>
      </c>
      <c r="C1252" s="64" t="str">
        <f t="shared" si="39"/>
        <v>https://mall.industry.siemens.com/mall/es/co/Catalog/Product/3VM1063-2ED32-0AA0</v>
      </c>
      <c r="D1252" s="78" t="s">
        <v>14392</v>
      </c>
      <c r="E1252" t="s">
        <v>17147</v>
      </c>
      <c r="F1252" s="69">
        <v>68</v>
      </c>
      <c r="G1252" s="65">
        <f t="shared" si="38"/>
        <v>272000</v>
      </c>
      <c r="H1252" s="63" t="s">
        <v>18674</v>
      </c>
    </row>
    <row r="1253" spans="1:8" ht="29.25" customHeight="1" x14ac:dyDescent="0.25">
      <c r="A1253" s="60">
        <v>100346467</v>
      </c>
      <c r="B1253" s="60" t="s">
        <v>11421</v>
      </c>
      <c r="C1253" s="64" t="str">
        <f t="shared" si="39"/>
        <v>https://mall.industry.siemens.com/mall/es/co/Catalog/Product/3VM1080-2ED32-0AA0</v>
      </c>
      <c r="D1253" s="78" t="s">
        <v>14393</v>
      </c>
      <c r="E1253" t="s">
        <v>17148</v>
      </c>
      <c r="F1253" s="69">
        <v>73</v>
      </c>
      <c r="G1253" s="65">
        <f t="shared" si="38"/>
        <v>292000</v>
      </c>
      <c r="H1253" s="63" t="s">
        <v>18674</v>
      </c>
    </row>
    <row r="1254" spans="1:8" ht="29.25" customHeight="1" x14ac:dyDescent="0.25">
      <c r="A1254" s="60">
        <v>100346393</v>
      </c>
      <c r="B1254" s="60" t="s">
        <v>11422</v>
      </c>
      <c r="C1254" s="64" t="str">
        <f t="shared" si="39"/>
        <v>https://mall.industry.siemens.com/mall/es/co/Catalog/Product/3VM1010-2ED32-0AA0</v>
      </c>
      <c r="D1254" s="78" t="s">
        <v>14394</v>
      </c>
      <c r="E1254" t="s">
        <v>17149</v>
      </c>
      <c r="F1254" s="69">
        <v>83</v>
      </c>
      <c r="G1254" s="65">
        <f t="shared" si="38"/>
        <v>332000</v>
      </c>
      <c r="H1254" s="63" t="s">
        <v>18674</v>
      </c>
    </row>
    <row r="1255" spans="1:8" ht="29.25" customHeight="1" x14ac:dyDescent="0.25">
      <c r="A1255" s="60">
        <v>100414369</v>
      </c>
      <c r="B1255" s="60" t="s">
        <v>11423</v>
      </c>
      <c r="C1255" s="64" t="str">
        <f t="shared" si="39"/>
        <v>https://mall.industry.siemens.com/mall/es/co/Catalog/Product/3VM1096-3ED32-0AA0</v>
      </c>
      <c r="D1255" s="78" t="s">
        <v>14395</v>
      </c>
      <c r="E1255" t="s">
        <v>17150</v>
      </c>
      <c r="F1255" s="69">
        <v>74</v>
      </c>
      <c r="G1255" s="65">
        <f t="shared" si="38"/>
        <v>296000</v>
      </c>
      <c r="H1255" s="63" t="s">
        <v>18674</v>
      </c>
    </row>
    <row r="1256" spans="1:8" ht="29.25" customHeight="1" x14ac:dyDescent="0.25">
      <c r="A1256" s="60">
        <v>100391163</v>
      </c>
      <c r="B1256" s="60" t="s">
        <v>11424</v>
      </c>
      <c r="C1256" s="64" t="str">
        <f t="shared" si="39"/>
        <v>https://mall.industry.siemens.com/mall/es/co/Catalog/Product/3VM1020-3ED32-0AA0</v>
      </c>
      <c r="D1256" s="78" t="s">
        <v>14396</v>
      </c>
      <c r="E1256" t="s">
        <v>17151</v>
      </c>
      <c r="F1256" s="69">
        <v>74</v>
      </c>
      <c r="G1256" s="65">
        <f t="shared" si="38"/>
        <v>296000</v>
      </c>
      <c r="H1256" s="63" t="s">
        <v>18674</v>
      </c>
    </row>
    <row r="1257" spans="1:8" ht="29.25" customHeight="1" x14ac:dyDescent="0.25">
      <c r="A1257" s="60">
        <v>100414370</v>
      </c>
      <c r="B1257" s="60" t="s">
        <v>11425</v>
      </c>
      <c r="C1257" s="64" t="str">
        <f t="shared" si="39"/>
        <v>https://mall.industry.siemens.com/mall/es/co/Catalog/Product/3VM1025-3ED32-0AA0</v>
      </c>
      <c r="D1257" s="78" t="s">
        <v>14397</v>
      </c>
      <c r="E1257" t="s">
        <v>17152</v>
      </c>
      <c r="F1257" s="69">
        <v>74</v>
      </c>
      <c r="G1257" s="65">
        <f t="shared" si="38"/>
        <v>296000</v>
      </c>
      <c r="H1257" s="63" t="s">
        <v>18674</v>
      </c>
    </row>
    <row r="1258" spans="1:8" ht="29.25" customHeight="1" x14ac:dyDescent="0.25">
      <c r="A1258" s="60">
        <v>100391453</v>
      </c>
      <c r="B1258" s="60" t="s">
        <v>11426</v>
      </c>
      <c r="C1258" s="64" t="str">
        <f t="shared" si="39"/>
        <v>https://mall.industry.siemens.com/mall/es/co/Catalog/Product/3VM1032-3ED32-0AA0</v>
      </c>
      <c r="D1258" s="78" t="s">
        <v>14398</v>
      </c>
      <c r="E1258" t="s">
        <v>17153</v>
      </c>
      <c r="F1258" s="69">
        <v>74</v>
      </c>
      <c r="G1258" s="65">
        <f t="shared" si="38"/>
        <v>296000</v>
      </c>
      <c r="H1258" s="63" t="s">
        <v>18674</v>
      </c>
    </row>
    <row r="1259" spans="1:8" ht="29.25" customHeight="1" x14ac:dyDescent="0.25">
      <c r="A1259" s="60">
        <v>100414371</v>
      </c>
      <c r="B1259" s="60" t="s">
        <v>11427</v>
      </c>
      <c r="C1259" s="64" t="str">
        <f t="shared" si="39"/>
        <v>https://mall.industry.siemens.com/mall/es/co/Catalog/Product/3VM1040-3ED32-0AA0</v>
      </c>
      <c r="D1259" s="78" t="s">
        <v>14399</v>
      </c>
      <c r="E1259" t="s">
        <v>17154</v>
      </c>
      <c r="F1259" s="69">
        <v>74</v>
      </c>
      <c r="G1259" s="65">
        <f t="shared" ref="G1259:G1322" si="40">F1259*$Q$1</f>
        <v>296000</v>
      </c>
      <c r="H1259" s="63" t="s">
        <v>18674</v>
      </c>
    </row>
    <row r="1260" spans="1:8" ht="29.25" customHeight="1" x14ac:dyDescent="0.25">
      <c r="A1260" s="60">
        <v>100414372</v>
      </c>
      <c r="B1260" s="60" t="s">
        <v>11428</v>
      </c>
      <c r="C1260" s="64" t="str">
        <f t="shared" si="39"/>
        <v>https://mall.industry.siemens.com/mall/es/co/Catalog/Product/3VM1050-3ED32-0AA0</v>
      </c>
      <c r="D1260" s="78" t="s">
        <v>14400</v>
      </c>
      <c r="E1260" t="s">
        <v>17155</v>
      </c>
      <c r="F1260" s="69">
        <v>74</v>
      </c>
      <c r="G1260" s="65">
        <f t="shared" si="40"/>
        <v>296000</v>
      </c>
      <c r="H1260" s="63" t="s">
        <v>18674</v>
      </c>
    </row>
    <row r="1261" spans="1:8" ht="29.25" customHeight="1" x14ac:dyDescent="0.25">
      <c r="A1261" s="60">
        <v>100363072</v>
      </c>
      <c r="B1261" s="60" t="s">
        <v>11429</v>
      </c>
      <c r="C1261" s="64" t="str">
        <f t="shared" si="39"/>
        <v>https://mall.industry.siemens.com/mall/es/co/Catalog/Product/3VM1063-3ED32-0AA0</v>
      </c>
      <c r="D1261" s="78" t="s">
        <v>14401</v>
      </c>
      <c r="E1261" t="s">
        <v>17156</v>
      </c>
      <c r="F1261" s="69">
        <v>74</v>
      </c>
      <c r="G1261" s="65">
        <f t="shared" si="40"/>
        <v>296000</v>
      </c>
      <c r="H1261" s="63" t="s">
        <v>18674</v>
      </c>
    </row>
    <row r="1262" spans="1:8" ht="29.25" customHeight="1" x14ac:dyDescent="0.25">
      <c r="A1262" s="60">
        <v>100363331</v>
      </c>
      <c r="B1262" s="60" t="s">
        <v>11430</v>
      </c>
      <c r="C1262" s="64" t="str">
        <f t="shared" si="39"/>
        <v>https://mall.industry.siemens.com/mall/es/co/Catalog/Product/3VM1080-3ED32-0AA0</v>
      </c>
      <c r="D1262" s="78" t="s">
        <v>14402</v>
      </c>
      <c r="E1262" t="s">
        <v>17157</v>
      </c>
      <c r="F1262" s="69">
        <v>75</v>
      </c>
      <c r="G1262" s="65">
        <f t="shared" si="40"/>
        <v>300000</v>
      </c>
      <c r="H1262" s="63" t="s">
        <v>18674</v>
      </c>
    </row>
    <row r="1263" spans="1:8" ht="29.25" customHeight="1" x14ac:dyDescent="0.25">
      <c r="A1263" s="60">
        <v>100414373</v>
      </c>
      <c r="B1263" s="60" t="s">
        <v>11431</v>
      </c>
      <c r="C1263" s="64" t="str">
        <f t="shared" si="39"/>
        <v>https://mall.industry.siemens.com/mall/es/co/Catalog/Product/3VM1010-3ED32-0AA0</v>
      </c>
      <c r="D1263" s="78" t="s">
        <v>14403</v>
      </c>
      <c r="E1263" t="s">
        <v>17158</v>
      </c>
      <c r="F1263" s="69">
        <v>85</v>
      </c>
      <c r="G1263" s="65">
        <f t="shared" si="40"/>
        <v>340000</v>
      </c>
      <c r="H1263" s="63" t="s">
        <v>18674</v>
      </c>
    </row>
    <row r="1264" spans="1:8" ht="29.25" customHeight="1" x14ac:dyDescent="0.25">
      <c r="A1264" s="60">
        <v>100346468</v>
      </c>
      <c r="B1264" s="60" t="s">
        <v>11432</v>
      </c>
      <c r="C1264" s="64" t="str">
        <f t="shared" si="39"/>
        <v>https://mall.industry.siemens.com/mall/es/co/Catalog/Product/3VM1112-3ED32-0AA0</v>
      </c>
      <c r="D1264" s="78" t="s">
        <v>14404</v>
      </c>
      <c r="E1264" t="s">
        <v>17159</v>
      </c>
      <c r="F1264" s="69">
        <v>149</v>
      </c>
      <c r="G1264" s="65">
        <f t="shared" si="40"/>
        <v>596000</v>
      </c>
      <c r="H1264" s="63" t="s">
        <v>18674</v>
      </c>
    </row>
    <row r="1265" spans="1:8" ht="29.25" customHeight="1" x14ac:dyDescent="0.25">
      <c r="A1265" s="60">
        <v>100346469</v>
      </c>
      <c r="B1265" s="60" t="s">
        <v>11433</v>
      </c>
      <c r="C1265" s="64" t="str">
        <f t="shared" si="39"/>
        <v>https://mall.industry.siemens.com/mall/es/co/Catalog/Product/3VM1116-3ED32-0AA0</v>
      </c>
      <c r="D1265" s="78" t="s">
        <v>14405</v>
      </c>
      <c r="E1265" t="s">
        <v>17160</v>
      </c>
      <c r="F1265" s="69">
        <v>175</v>
      </c>
      <c r="G1265" s="65">
        <f t="shared" si="40"/>
        <v>700000</v>
      </c>
      <c r="H1265" s="63" t="s">
        <v>18674</v>
      </c>
    </row>
    <row r="1266" spans="1:8" ht="29.25" customHeight="1" x14ac:dyDescent="0.25">
      <c r="A1266" s="60">
        <v>100347386</v>
      </c>
      <c r="B1266" s="60" t="s">
        <v>11434</v>
      </c>
      <c r="C1266" s="64" t="str">
        <f t="shared" si="39"/>
        <v>https://mall.industry.siemens.com/mall/es/co/Catalog/Product/3VM1096-4ED32-0AA0</v>
      </c>
      <c r="D1266" s="78" t="s">
        <v>14406</v>
      </c>
      <c r="E1266" t="s">
        <v>17161</v>
      </c>
      <c r="F1266" s="69">
        <v>80</v>
      </c>
      <c r="G1266" s="65">
        <f t="shared" si="40"/>
        <v>320000</v>
      </c>
      <c r="H1266" s="63" t="s">
        <v>18674</v>
      </c>
    </row>
    <row r="1267" spans="1:8" ht="29.25" customHeight="1" x14ac:dyDescent="0.25">
      <c r="A1267" s="60">
        <v>100347387</v>
      </c>
      <c r="B1267" s="60" t="s">
        <v>11435</v>
      </c>
      <c r="C1267" s="64" t="str">
        <f t="shared" si="39"/>
        <v>https://mall.industry.siemens.com/mall/es/co/Catalog/Product/3VM1020-4ED32-0AA0</v>
      </c>
      <c r="D1267" s="78" t="s">
        <v>14407</v>
      </c>
      <c r="E1267" t="s">
        <v>17162</v>
      </c>
      <c r="F1267" s="69">
        <v>80</v>
      </c>
      <c r="G1267" s="65">
        <f t="shared" si="40"/>
        <v>320000</v>
      </c>
      <c r="H1267" s="63" t="s">
        <v>18674</v>
      </c>
    </row>
    <row r="1268" spans="1:8" ht="29.25" customHeight="1" x14ac:dyDescent="0.25">
      <c r="A1268" s="60">
        <v>100347388</v>
      </c>
      <c r="B1268" s="60" t="s">
        <v>11436</v>
      </c>
      <c r="C1268" s="64" t="str">
        <f t="shared" si="39"/>
        <v>https://mall.industry.siemens.com/mall/es/co/Catalog/Product/3VM1025-4ED32-0AA0</v>
      </c>
      <c r="D1268" s="78" t="s">
        <v>14408</v>
      </c>
      <c r="E1268" t="s">
        <v>17163</v>
      </c>
      <c r="F1268" s="69">
        <v>80</v>
      </c>
      <c r="G1268" s="65">
        <f t="shared" si="40"/>
        <v>320000</v>
      </c>
      <c r="H1268" s="63" t="s">
        <v>18674</v>
      </c>
    </row>
    <row r="1269" spans="1:8" ht="29.25" customHeight="1" x14ac:dyDescent="0.25">
      <c r="A1269" s="60">
        <v>100347389</v>
      </c>
      <c r="B1269" s="60" t="s">
        <v>11437</v>
      </c>
      <c r="C1269" s="64" t="str">
        <f t="shared" si="39"/>
        <v>https://mall.industry.siemens.com/mall/es/co/Catalog/Product/3VM1032-4ED32-0AA0</v>
      </c>
      <c r="D1269" s="78" t="s">
        <v>14409</v>
      </c>
      <c r="E1269" t="s">
        <v>17164</v>
      </c>
      <c r="F1269" s="69">
        <v>80</v>
      </c>
      <c r="G1269" s="65">
        <f t="shared" si="40"/>
        <v>320000</v>
      </c>
      <c r="H1269" s="63" t="s">
        <v>18674</v>
      </c>
    </row>
    <row r="1270" spans="1:8" ht="29.25" customHeight="1" x14ac:dyDescent="0.25">
      <c r="A1270" s="60">
        <v>100347440</v>
      </c>
      <c r="B1270" s="60" t="s">
        <v>11438</v>
      </c>
      <c r="C1270" s="64" t="str">
        <f t="shared" si="39"/>
        <v>https://mall.industry.siemens.com/mall/es/co/Catalog/Product/3VM1040-4ED32-0AA0</v>
      </c>
      <c r="D1270" s="78" t="s">
        <v>14410</v>
      </c>
      <c r="E1270" t="s">
        <v>17165</v>
      </c>
      <c r="F1270" s="69">
        <v>80</v>
      </c>
      <c r="G1270" s="65">
        <f t="shared" si="40"/>
        <v>320000</v>
      </c>
      <c r="H1270" s="63" t="s">
        <v>18674</v>
      </c>
    </row>
    <row r="1271" spans="1:8" ht="29.25" customHeight="1" x14ac:dyDescent="0.25">
      <c r="A1271" s="60">
        <v>100347441</v>
      </c>
      <c r="B1271" s="60" t="s">
        <v>11439</v>
      </c>
      <c r="C1271" s="64" t="str">
        <f t="shared" si="39"/>
        <v>https://mall.industry.siemens.com/mall/es/co/Catalog/Product/3VM1050-4ED32-0AA0</v>
      </c>
      <c r="D1271" s="78" t="s">
        <v>14411</v>
      </c>
      <c r="E1271" t="s">
        <v>17166</v>
      </c>
      <c r="F1271" s="69">
        <v>80</v>
      </c>
      <c r="G1271" s="65">
        <f t="shared" si="40"/>
        <v>320000</v>
      </c>
      <c r="H1271" s="63" t="s">
        <v>18674</v>
      </c>
    </row>
    <row r="1272" spans="1:8" ht="29.25" customHeight="1" x14ac:dyDescent="0.25">
      <c r="A1272" s="60">
        <v>100347442</v>
      </c>
      <c r="B1272" s="60" t="s">
        <v>11440</v>
      </c>
      <c r="C1272" s="64" t="str">
        <f t="shared" si="39"/>
        <v>https://mall.industry.siemens.com/mall/es/co/Catalog/Product/3VM1063-4ED32-0AA0</v>
      </c>
      <c r="D1272" s="78" t="s">
        <v>14412</v>
      </c>
      <c r="E1272" t="s">
        <v>17167</v>
      </c>
      <c r="F1272" s="69">
        <v>80</v>
      </c>
      <c r="G1272" s="65">
        <f t="shared" si="40"/>
        <v>320000</v>
      </c>
      <c r="H1272" s="63" t="s">
        <v>18674</v>
      </c>
    </row>
    <row r="1273" spans="1:8" ht="29.25" customHeight="1" x14ac:dyDescent="0.25">
      <c r="A1273" s="60">
        <v>100347443</v>
      </c>
      <c r="B1273" s="60" t="s">
        <v>11441</v>
      </c>
      <c r="C1273" s="64" t="str">
        <f t="shared" si="39"/>
        <v>https://mall.industry.siemens.com/mall/es/co/Catalog/Product/3VM1080-4ED32-0AA0</v>
      </c>
      <c r="D1273" s="78" t="s">
        <v>14413</v>
      </c>
      <c r="E1273" t="s">
        <v>17168</v>
      </c>
      <c r="F1273" s="69">
        <v>87</v>
      </c>
      <c r="G1273" s="65">
        <f t="shared" si="40"/>
        <v>348000</v>
      </c>
      <c r="H1273" s="63" t="s">
        <v>18674</v>
      </c>
    </row>
    <row r="1274" spans="1:8" ht="29.25" customHeight="1" x14ac:dyDescent="0.25">
      <c r="A1274" s="60">
        <v>100347444</v>
      </c>
      <c r="B1274" s="60" t="s">
        <v>11442</v>
      </c>
      <c r="C1274" s="64" t="str">
        <f t="shared" si="39"/>
        <v>https://mall.industry.siemens.com/mall/es/co/Catalog/Product/3VM1010-4ED32-0AA0</v>
      </c>
      <c r="D1274" s="78" t="s">
        <v>14414</v>
      </c>
      <c r="E1274" t="s">
        <v>17169</v>
      </c>
      <c r="F1274" s="69">
        <v>88</v>
      </c>
      <c r="G1274" s="65">
        <f t="shared" si="40"/>
        <v>352000</v>
      </c>
      <c r="H1274" s="63" t="s">
        <v>18674</v>
      </c>
    </row>
    <row r="1275" spans="1:8" ht="29.25" customHeight="1" x14ac:dyDescent="0.25">
      <c r="A1275" s="60">
        <v>100347445</v>
      </c>
      <c r="B1275" s="60" t="s">
        <v>11443</v>
      </c>
      <c r="C1275" s="64" t="str">
        <f t="shared" si="39"/>
        <v>https://mall.industry.siemens.com/mall/es/co/Catalog/Product/3VM1112-4ED32-0AA0</v>
      </c>
      <c r="D1275" s="78" t="s">
        <v>14415</v>
      </c>
      <c r="E1275" t="s">
        <v>17170</v>
      </c>
      <c r="F1275" s="69">
        <v>156</v>
      </c>
      <c r="G1275" s="65">
        <f t="shared" si="40"/>
        <v>624000</v>
      </c>
      <c r="H1275" s="63" t="s">
        <v>18674</v>
      </c>
    </row>
    <row r="1276" spans="1:8" ht="29.25" customHeight="1" x14ac:dyDescent="0.25">
      <c r="A1276" s="60">
        <v>100347446</v>
      </c>
      <c r="B1276" s="60" t="s">
        <v>11444</v>
      </c>
      <c r="C1276" s="64" t="str">
        <f t="shared" si="39"/>
        <v>https://mall.industry.siemens.com/mall/es/co/Catalog/Product/3VM1116-4ED32-0AA0</v>
      </c>
      <c r="D1276" s="78" t="s">
        <v>14416</v>
      </c>
      <c r="E1276" t="s">
        <v>17171</v>
      </c>
      <c r="F1276" s="69">
        <v>182</v>
      </c>
      <c r="G1276" s="65">
        <f t="shared" si="40"/>
        <v>728000</v>
      </c>
      <c r="H1276" s="63" t="s">
        <v>18674</v>
      </c>
    </row>
    <row r="1277" spans="1:8" ht="29.25" customHeight="1" x14ac:dyDescent="0.25">
      <c r="A1277" s="60">
        <v>100346470</v>
      </c>
      <c r="B1277" s="60" t="s">
        <v>11445</v>
      </c>
      <c r="C1277" s="64" t="str">
        <f t="shared" si="39"/>
        <v>https://mall.industry.siemens.com/mall/es/co/Catalog/Product/3VM1220-4ED32-0AA0</v>
      </c>
      <c r="D1277" s="78" t="s">
        <v>14417</v>
      </c>
      <c r="E1277" t="s">
        <v>17172</v>
      </c>
      <c r="F1277" s="69">
        <v>250</v>
      </c>
      <c r="G1277" s="65">
        <f t="shared" si="40"/>
        <v>1000000</v>
      </c>
      <c r="H1277" s="63" t="s">
        <v>18674</v>
      </c>
    </row>
    <row r="1278" spans="1:8" ht="29.25" customHeight="1" x14ac:dyDescent="0.25">
      <c r="A1278" s="60">
        <v>100346471</v>
      </c>
      <c r="B1278" s="60" t="s">
        <v>10209</v>
      </c>
      <c r="C1278" s="64" t="str">
        <f t="shared" si="39"/>
        <v>https://mall.industry.siemens.com/mall/es/co/Catalog/Product/3VM1225-4ED32-0AA0</v>
      </c>
      <c r="D1278" s="78" t="s">
        <v>14418</v>
      </c>
      <c r="E1278" t="s">
        <v>17173</v>
      </c>
      <c r="F1278" s="69">
        <v>253</v>
      </c>
      <c r="G1278" s="65">
        <f t="shared" si="40"/>
        <v>1012000</v>
      </c>
      <c r="H1278" s="63" t="s">
        <v>18674</v>
      </c>
    </row>
    <row r="1279" spans="1:8" ht="29.25" customHeight="1" x14ac:dyDescent="0.25">
      <c r="A1279" s="60">
        <v>100469241</v>
      </c>
      <c r="B1279" s="60" t="s">
        <v>11446</v>
      </c>
      <c r="C1279" s="64" t="str">
        <f t="shared" si="39"/>
        <v>https://mall.industry.siemens.com/mall/es/co/Catalog/Product/3VM1332-4ED32-0AA0</v>
      </c>
      <c r="D1279" s="78" t="s">
        <v>14419</v>
      </c>
      <c r="E1279" t="s">
        <v>17174</v>
      </c>
      <c r="F1279" s="69">
        <v>382</v>
      </c>
      <c r="G1279" s="65">
        <f t="shared" si="40"/>
        <v>1528000</v>
      </c>
      <c r="H1279" s="63" t="s">
        <v>18674</v>
      </c>
    </row>
    <row r="1280" spans="1:8" ht="29.25" customHeight="1" x14ac:dyDescent="0.25">
      <c r="A1280" s="60">
        <v>100469242</v>
      </c>
      <c r="B1280" s="60" t="s">
        <v>11447</v>
      </c>
      <c r="C1280" s="64" t="str">
        <f t="shared" si="39"/>
        <v>https://mall.industry.siemens.com/mall/es/co/Catalog/Product/3VM1340-4ED32-0AA0</v>
      </c>
      <c r="D1280" s="78" t="s">
        <v>14420</v>
      </c>
      <c r="E1280" t="s">
        <v>17175</v>
      </c>
      <c r="F1280" s="69">
        <v>382</v>
      </c>
      <c r="G1280" s="65">
        <f t="shared" si="40"/>
        <v>1528000</v>
      </c>
      <c r="H1280" s="63" t="s">
        <v>18674</v>
      </c>
    </row>
    <row r="1281" spans="1:8" ht="29.25" customHeight="1" x14ac:dyDescent="0.25">
      <c r="A1281" s="60">
        <v>100678738</v>
      </c>
      <c r="B1281" s="60" t="s">
        <v>11448</v>
      </c>
      <c r="C1281" s="64" t="str">
        <f t="shared" si="39"/>
        <v>https://mall.industry.siemens.com/mall/es/co/Catalog/Product/3VM1450-4ED32-0AA0</v>
      </c>
      <c r="D1281" s="78" t="s">
        <v>14421</v>
      </c>
      <c r="E1281" t="s">
        <v>17176</v>
      </c>
      <c r="F1281" s="69">
        <v>497</v>
      </c>
      <c r="G1281" s="65">
        <f t="shared" si="40"/>
        <v>1988000</v>
      </c>
      <c r="H1281" s="63" t="s">
        <v>18674</v>
      </c>
    </row>
    <row r="1282" spans="1:8" ht="29.25" customHeight="1" x14ac:dyDescent="0.25">
      <c r="A1282" s="60">
        <v>100469243</v>
      </c>
      <c r="B1282" s="60" t="s">
        <v>11449</v>
      </c>
      <c r="C1282" s="64" t="str">
        <f t="shared" si="39"/>
        <v>https://mall.industry.siemens.com/mall/es/co/Catalog/Product/3VM1463-4ED32-0AA0</v>
      </c>
      <c r="D1282" s="78" t="s">
        <v>14422</v>
      </c>
      <c r="E1282" t="s">
        <v>17177</v>
      </c>
      <c r="F1282" s="69">
        <v>546</v>
      </c>
      <c r="G1282" s="65">
        <f t="shared" si="40"/>
        <v>2184000</v>
      </c>
      <c r="H1282" s="63" t="s">
        <v>18674</v>
      </c>
    </row>
    <row r="1283" spans="1:8" ht="29.25" customHeight="1" x14ac:dyDescent="0.25">
      <c r="A1283" s="60">
        <v>100498979</v>
      </c>
      <c r="B1283" s="60" t="s">
        <v>11450</v>
      </c>
      <c r="C1283" s="64" t="str">
        <f t="shared" si="39"/>
        <v>https://mall.industry.siemens.com/mall/es/co/Catalog/Product/3VM1220-5ED32-0AA0</v>
      </c>
      <c r="D1283" s="78" t="s">
        <v>14423</v>
      </c>
      <c r="E1283" t="s">
        <v>17178</v>
      </c>
      <c r="F1283" s="69">
        <v>283</v>
      </c>
      <c r="G1283" s="65">
        <f t="shared" si="40"/>
        <v>1132000</v>
      </c>
      <c r="H1283" s="63" t="s">
        <v>18674</v>
      </c>
    </row>
    <row r="1284" spans="1:8" ht="29.25" customHeight="1" x14ac:dyDescent="0.25">
      <c r="A1284" s="60">
        <v>100678739</v>
      </c>
      <c r="B1284" s="60" t="s">
        <v>11451</v>
      </c>
      <c r="C1284" s="64" t="str">
        <f t="shared" si="39"/>
        <v>https://mall.industry.siemens.com/mall/es/co/Catalog/Product/3VM1225-5ED32-0AA0</v>
      </c>
      <c r="D1284" s="78" t="s">
        <v>14424</v>
      </c>
      <c r="E1284" t="s">
        <v>17179</v>
      </c>
      <c r="F1284" s="69">
        <v>314</v>
      </c>
      <c r="G1284" s="65">
        <f t="shared" si="40"/>
        <v>1256000</v>
      </c>
      <c r="H1284" s="63" t="s">
        <v>18674</v>
      </c>
    </row>
    <row r="1285" spans="1:8" ht="29.25" customHeight="1" x14ac:dyDescent="0.25">
      <c r="A1285" s="60">
        <v>100678890</v>
      </c>
      <c r="B1285" s="60" t="s">
        <v>11452</v>
      </c>
      <c r="C1285" s="64" t="str">
        <f t="shared" si="39"/>
        <v>https://mall.industry.siemens.com/mall/es/co/Catalog/Product/3VM1332-5ED32-0AA0</v>
      </c>
      <c r="D1285" s="78" t="s">
        <v>14425</v>
      </c>
      <c r="E1285" t="s">
        <v>17180</v>
      </c>
      <c r="F1285" s="69">
        <v>429</v>
      </c>
      <c r="G1285" s="65">
        <f t="shared" si="40"/>
        <v>1716000</v>
      </c>
      <c r="H1285" s="63" t="s">
        <v>18674</v>
      </c>
    </row>
    <row r="1286" spans="1:8" ht="29.25" customHeight="1" x14ac:dyDescent="0.25">
      <c r="A1286" s="60">
        <v>100678891</v>
      </c>
      <c r="B1286" s="60" t="s">
        <v>11453</v>
      </c>
      <c r="C1286" s="64" t="str">
        <f t="shared" ref="C1286:C1349" si="41">_xlfn.CONCAT("https://mall.industry.siemens.com/mall/es/co/Catalog/Product/",B1286,)</f>
        <v>https://mall.industry.siemens.com/mall/es/co/Catalog/Product/3VM1340-5ED32-0AA0</v>
      </c>
      <c r="D1286" s="78" t="s">
        <v>14426</v>
      </c>
      <c r="E1286" t="s">
        <v>17181</v>
      </c>
      <c r="F1286" s="69">
        <v>433</v>
      </c>
      <c r="G1286" s="65">
        <f t="shared" si="40"/>
        <v>1732000</v>
      </c>
      <c r="H1286" s="63" t="s">
        <v>18674</v>
      </c>
    </row>
    <row r="1287" spans="1:8" ht="29.25" customHeight="1" x14ac:dyDescent="0.25">
      <c r="A1287" s="60">
        <v>100678892</v>
      </c>
      <c r="B1287" s="60" t="s">
        <v>11454</v>
      </c>
      <c r="C1287" s="64" t="str">
        <f t="shared" si="41"/>
        <v>https://mall.industry.siemens.com/mall/es/co/Catalog/Product/3VM1450-5ED32-0AA0</v>
      </c>
      <c r="D1287" s="78" t="s">
        <v>14427</v>
      </c>
      <c r="E1287" t="s">
        <v>17182</v>
      </c>
      <c r="F1287" s="69">
        <v>601</v>
      </c>
      <c r="G1287" s="65">
        <f t="shared" si="40"/>
        <v>2404000</v>
      </c>
      <c r="H1287" s="63" t="s">
        <v>18674</v>
      </c>
    </row>
    <row r="1288" spans="1:8" ht="29.25" customHeight="1" x14ac:dyDescent="0.25">
      <c r="A1288" s="60">
        <v>100498990</v>
      </c>
      <c r="B1288" s="60" t="s">
        <v>11455</v>
      </c>
      <c r="C1288" s="64" t="str">
        <f t="shared" si="41"/>
        <v>https://mall.industry.siemens.com/mall/es/co/Catalog/Product/3VM1463-5ED32-0AA0</v>
      </c>
      <c r="D1288" s="78" t="s">
        <v>14428</v>
      </c>
      <c r="E1288" t="s">
        <v>17183</v>
      </c>
      <c r="F1288" s="69">
        <v>608</v>
      </c>
      <c r="G1288" s="65">
        <f t="shared" si="40"/>
        <v>2432000</v>
      </c>
      <c r="H1288" s="63" t="s">
        <v>18674</v>
      </c>
    </row>
    <row r="1289" spans="1:8" ht="29.25" customHeight="1" x14ac:dyDescent="0.25">
      <c r="A1289" s="60">
        <v>100346472</v>
      </c>
      <c r="B1289" s="60" t="s">
        <v>11456</v>
      </c>
      <c r="C1289" s="64" t="str">
        <f t="shared" si="41"/>
        <v xml:space="preserve">https://mall.industry.siemens.com/mall/es/co/Catalog/Product/3VM1196-3EE32-0AA0 </v>
      </c>
      <c r="D1289" s="78" t="s">
        <v>14429</v>
      </c>
      <c r="E1289" t="s">
        <v>17184</v>
      </c>
      <c r="F1289" s="69">
        <v>79</v>
      </c>
      <c r="G1289" s="65">
        <f t="shared" si="40"/>
        <v>316000</v>
      </c>
      <c r="H1289" s="63" t="s">
        <v>18674</v>
      </c>
    </row>
    <row r="1290" spans="1:8" ht="29.25" customHeight="1" x14ac:dyDescent="0.25">
      <c r="A1290" s="60">
        <v>100377065</v>
      </c>
      <c r="B1290" s="60" t="s">
        <v>11457</v>
      </c>
      <c r="C1290" s="64" t="str">
        <f t="shared" si="41"/>
        <v xml:space="preserve">https://mall.industry.siemens.com/mall/es/co/Catalog/Product/3VM1120-3EE32-0AA0 </v>
      </c>
      <c r="D1290" s="78" t="s">
        <v>14430</v>
      </c>
      <c r="E1290" t="s">
        <v>17185</v>
      </c>
      <c r="F1290" s="69">
        <v>79</v>
      </c>
      <c r="G1290" s="65">
        <f t="shared" si="40"/>
        <v>316000</v>
      </c>
      <c r="H1290" s="63" t="s">
        <v>18674</v>
      </c>
    </row>
    <row r="1291" spans="1:8" ht="29.25" customHeight="1" x14ac:dyDescent="0.25">
      <c r="A1291" s="60">
        <v>100346473</v>
      </c>
      <c r="B1291" s="60" t="s">
        <v>11458</v>
      </c>
      <c r="C1291" s="64" t="str">
        <f t="shared" si="41"/>
        <v xml:space="preserve">https://mall.industry.siemens.com/mall/es/co/Catalog/Product/3VM1125-3EE32-0AA0 </v>
      </c>
      <c r="D1291" s="78" t="s">
        <v>14431</v>
      </c>
      <c r="E1291" t="s">
        <v>17186</v>
      </c>
      <c r="F1291" s="69">
        <v>79</v>
      </c>
      <c r="G1291" s="65">
        <f t="shared" si="40"/>
        <v>316000</v>
      </c>
      <c r="H1291" s="63" t="s">
        <v>18674</v>
      </c>
    </row>
    <row r="1292" spans="1:8" ht="29.25" customHeight="1" x14ac:dyDescent="0.25">
      <c r="A1292" s="60">
        <v>100346474</v>
      </c>
      <c r="B1292" s="60" t="s">
        <v>11459</v>
      </c>
      <c r="C1292" s="64" t="str">
        <f t="shared" si="41"/>
        <v xml:space="preserve">https://mall.industry.siemens.com/mall/es/co/Catalog/Product/3VM1132-3EE32-0AA0 </v>
      </c>
      <c r="D1292" s="78" t="s">
        <v>14432</v>
      </c>
      <c r="E1292" t="s">
        <v>17187</v>
      </c>
      <c r="F1292" s="69">
        <v>79</v>
      </c>
      <c r="G1292" s="65">
        <f t="shared" si="40"/>
        <v>316000</v>
      </c>
      <c r="H1292" s="63" t="s">
        <v>18674</v>
      </c>
    </row>
    <row r="1293" spans="1:8" ht="29.25" customHeight="1" x14ac:dyDescent="0.25">
      <c r="A1293" s="60">
        <v>100346475</v>
      </c>
      <c r="B1293" s="60" t="s">
        <v>11460</v>
      </c>
      <c r="C1293" s="64" t="str">
        <f t="shared" si="41"/>
        <v xml:space="preserve">https://mall.industry.siemens.com/mall/es/co/Catalog/Product/3VM1140-3EE32-0AA0 </v>
      </c>
      <c r="D1293" s="78" t="s">
        <v>14433</v>
      </c>
      <c r="E1293" t="s">
        <v>17188</v>
      </c>
      <c r="F1293" s="69">
        <v>83</v>
      </c>
      <c r="G1293" s="65">
        <f t="shared" si="40"/>
        <v>332000</v>
      </c>
      <c r="H1293" s="63" t="s">
        <v>18674</v>
      </c>
    </row>
    <row r="1294" spans="1:8" ht="29.25" customHeight="1" x14ac:dyDescent="0.25">
      <c r="A1294" s="60">
        <v>100346476</v>
      </c>
      <c r="B1294" s="60" t="s">
        <v>11461</v>
      </c>
      <c r="C1294" s="64" t="str">
        <f t="shared" si="41"/>
        <v xml:space="preserve">https://mall.industry.siemens.com/mall/es/co/Catalog/Product/3VM1150-3EE32-0AA0 </v>
      </c>
      <c r="D1294" s="78" t="s">
        <v>14434</v>
      </c>
      <c r="E1294" t="s">
        <v>17189</v>
      </c>
      <c r="F1294" s="69">
        <v>83</v>
      </c>
      <c r="G1294" s="65">
        <f t="shared" si="40"/>
        <v>332000</v>
      </c>
      <c r="H1294" s="63" t="s">
        <v>18674</v>
      </c>
    </row>
    <row r="1295" spans="1:8" ht="29.25" customHeight="1" x14ac:dyDescent="0.25">
      <c r="A1295" s="60">
        <v>100346477</v>
      </c>
      <c r="B1295" s="60" t="s">
        <v>11462</v>
      </c>
      <c r="C1295" s="64" t="str">
        <f t="shared" si="41"/>
        <v xml:space="preserve">https://mall.industry.siemens.com/mall/es/co/Catalog/Product/3VM1163-3EE32-0AA0 </v>
      </c>
      <c r="D1295" s="78" t="s">
        <v>14435</v>
      </c>
      <c r="E1295" t="s">
        <v>17190</v>
      </c>
      <c r="F1295" s="69">
        <v>83</v>
      </c>
      <c r="G1295" s="65">
        <f t="shared" si="40"/>
        <v>332000</v>
      </c>
      <c r="H1295" s="63" t="s">
        <v>18674</v>
      </c>
    </row>
    <row r="1296" spans="1:8" ht="29.25" customHeight="1" x14ac:dyDescent="0.25">
      <c r="A1296" s="60">
        <v>100346478</v>
      </c>
      <c r="B1296" s="60" t="s">
        <v>11463</v>
      </c>
      <c r="C1296" s="64" t="str">
        <f t="shared" si="41"/>
        <v xml:space="preserve">https://mall.industry.siemens.com/mall/es/co/Catalog/Product/3VM1180-3EE32-0AA0 </v>
      </c>
      <c r="D1296" s="78" t="s">
        <v>14436</v>
      </c>
      <c r="E1296" t="s">
        <v>17191</v>
      </c>
      <c r="F1296" s="69">
        <v>84</v>
      </c>
      <c r="G1296" s="65">
        <f t="shared" si="40"/>
        <v>336000</v>
      </c>
      <c r="H1296" s="63" t="s">
        <v>18674</v>
      </c>
    </row>
    <row r="1297" spans="1:8" ht="29.25" customHeight="1" x14ac:dyDescent="0.25">
      <c r="A1297" s="60">
        <v>100346394</v>
      </c>
      <c r="B1297" s="60" t="s">
        <v>11464</v>
      </c>
      <c r="C1297" s="64" t="str">
        <f t="shared" si="41"/>
        <v xml:space="preserve">https://mall.industry.siemens.com/mall/es/co/Catalog/Product/3VM1110-3EE32-0AA0 </v>
      </c>
      <c r="D1297" s="78" t="s">
        <v>14437</v>
      </c>
      <c r="E1297" t="s">
        <v>17192</v>
      </c>
      <c r="F1297" s="69">
        <v>107</v>
      </c>
      <c r="G1297" s="65">
        <f t="shared" si="40"/>
        <v>428000</v>
      </c>
      <c r="H1297" s="63" t="s">
        <v>18674</v>
      </c>
    </row>
    <row r="1298" spans="1:8" ht="29.25" customHeight="1" x14ac:dyDescent="0.25">
      <c r="A1298" s="60">
        <v>100346392</v>
      </c>
      <c r="B1298" s="60" t="s">
        <v>11465</v>
      </c>
      <c r="C1298" s="64" t="str">
        <f t="shared" si="41"/>
        <v xml:space="preserve">https://mall.industry.siemens.com/mall/es/co/Catalog/Product/3VM1112-3EE32-0AA0 </v>
      </c>
      <c r="D1298" s="78" t="s">
        <v>14438</v>
      </c>
      <c r="E1298" t="s">
        <v>17193</v>
      </c>
      <c r="F1298" s="69">
        <v>227</v>
      </c>
      <c r="G1298" s="65">
        <f t="shared" si="40"/>
        <v>908000</v>
      </c>
      <c r="H1298" s="63" t="s">
        <v>18674</v>
      </c>
    </row>
    <row r="1299" spans="1:8" ht="29.25" customHeight="1" x14ac:dyDescent="0.25">
      <c r="A1299" s="60">
        <v>100346389</v>
      </c>
      <c r="B1299" s="60" t="s">
        <v>11466</v>
      </c>
      <c r="C1299" s="64" t="str">
        <f t="shared" si="41"/>
        <v xml:space="preserve">https://mall.industry.siemens.com/mall/es/co/Catalog/Product/3VM1116-3EE32-0AA0 </v>
      </c>
      <c r="D1299" s="78" t="s">
        <v>14439</v>
      </c>
      <c r="E1299" t="s">
        <v>17194</v>
      </c>
      <c r="F1299" s="69">
        <v>237</v>
      </c>
      <c r="G1299" s="65">
        <f t="shared" si="40"/>
        <v>948000</v>
      </c>
      <c r="H1299" s="63" t="s">
        <v>18674</v>
      </c>
    </row>
    <row r="1300" spans="1:8" ht="29.25" customHeight="1" x14ac:dyDescent="0.25">
      <c r="A1300" s="60">
        <v>100346479</v>
      </c>
      <c r="B1300" s="60" t="s">
        <v>11467</v>
      </c>
      <c r="C1300" s="64" t="str">
        <f t="shared" si="41"/>
        <v xml:space="preserve">https://mall.industry.siemens.com/mall/es/co/Catalog/Product/3VM1196-4EE32-0AA0 </v>
      </c>
      <c r="D1300" s="78" t="s">
        <v>14440</v>
      </c>
      <c r="E1300" t="s">
        <v>17195</v>
      </c>
      <c r="F1300" s="69">
        <v>90</v>
      </c>
      <c r="G1300" s="65">
        <f t="shared" si="40"/>
        <v>360000</v>
      </c>
      <c r="H1300" s="63" t="s">
        <v>18674</v>
      </c>
    </row>
    <row r="1301" spans="1:8" ht="29.25" customHeight="1" x14ac:dyDescent="0.25">
      <c r="A1301" s="60">
        <v>100387204</v>
      </c>
      <c r="B1301" s="60" t="s">
        <v>11468</v>
      </c>
      <c r="C1301" s="64" t="str">
        <f t="shared" si="41"/>
        <v xml:space="preserve">https://mall.industry.siemens.com/mall/es/co/Catalog/Product/3VM1120-4EE32-0AA0 </v>
      </c>
      <c r="D1301" s="78" t="s">
        <v>14441</v>
      </c>
      <c r="E1301" t="s">
        <v>17196</v>
      </c>
      <c r="F1301" s="69">
        <v>90</v>
      </c>
      <c r="G1301" s="65">
        <f t="shared" si="40"/>
        <v>360000</v>
      </c>
      <c r="H1301" s="63" t="s">
        <v>18674</v>
      </c>
    </row>
    <row r="1302" spans="1:8" ht="29.25" customHeight="1" x14ac:dyDescent="0.25">
      <c r="A1302" s="60">
        <v>100346480</v>
      </c>
      <c r="B1302" s="60" t="s">
        <v>11469</v>
      </c>
      <c r="C1302" s="64" t="str">
        <f t="shared" si="41"/>
        <v xml:space="preserve">https://mall.industry.siemens.com/mall/es/co/Catalog/Product/3VM1125-4EE32-0AA0 </v>
      </c>
      <c r="D1302" s="78" t="s">
        <v>14442</v>
      </c>
      <c r="E1302" t="s">
        <v>17197</v>
      </c>
      <c r="F1302" s="69">
        <v>90</v>
      </c>
      <c r="G1302" s="65">
        <f t="shared" si="40"/>
        <v>360000</v>
      </c>
      <c r="H1302" s="63" t="s">
        <v>18674</v>
      </c>
    </row>
    <row r="1303" spans="1:8" ht="29.25" customHeight="1" x14ac:dyDescent="0.25">
      <c r="A1303" s="60">
        <v>100346481</v>
      </c>
      <c r="B1303" s="60" t="s">
        <v>11470</v>
      </c>
      <c r="C1303" s="64" t="str">
        <f t="shared" si="41"/>
        <v xml:space="preserve">https://mall.industry.siemens.com/mall/es/co/Catalog/Product/3VM1132-4EE32-0AA0 </v>
      </c>
      <c r="D1303" s="78" t="s">
        <v>14443</v>
      </c>
      <c r="E1303" t="s">
        <v>17198</v>
      </c>
      <c r="F1303" s="69">
        <v>90</v>
      </c>
      <c r="G1303" s="65">
        <f t="shared" si="40"/>
        <v>360000</v>
      </c>
      <c r="H1303" s="63" t="s">
        <v>18674</v>
      </c>
    </row>
    <row r="1304" spans="1:8" ht="29.25" customHeight="1" x14ac:dyDescent="0.25">
      <c r="A1304" s="60">
        <v>100346482</v>
      </c>
      <c r="B1304" s="60" t="s">
        <v>11471</v>
      </c>
      <c r="C1304" s="64" t="str">
        <f t="shared" si="41"/>
        <v xml:space="preserve">https://mall.industry.siemens.com/mall/es/co/Catalog/Product/3VM1140-4EE32-0AA0 </v>
      </c>
      <c r="D1304" s="78" t="s">
        <v>14444</v>
      </c>
      <c r="E1304" t="s">
        <v>17199</v>
      </c>
      <c r="F1304" s="69">
        <v>87</v>
      </c>
      <c r="G1304" s="65">
        <f t="shared" si="40"/>
        <v>348000</v>
      </c>
      <c r="H1304" s="63" t="s">
        <v>18674</v>
      </c>
    </row>
    <row r="1305" spans="1:8" ht="29.25" customHeight="1" x14ac:dyDescent="0.25">
      <c r="A1305" s="60">
        <v>100346483</v>
      </c>
      <c r="B1305" s="60" t="s">
        <v>11472</v>
      </c>
      <c r="C1305" s="64" t="str">
        <f t="shared" si="41"/>
        <v xml:space="preserve">https://mall.industry.siemens.com/mall/es/co/Catalog/Product/3VM1150-4EE32-0AA0 </v>
      </c>
      <c r="D1305" s="78" t="s">
        <v>14445</v>
      </c>
      <c r="E1305" t="s">
        <v>17200</v>
      </c>
      <c r="F1305" s="69">
        <v>87</v>
      </c>
      <c r="G1305" s="65">
        <f t="shared" si="40"/>
        <v>348000</v>
      </c>
      <c r="H1305" s="63" t="s">
        <v>18674</v>
      </c>
    </row>
    <row r="1306" spans="1:8" ht="29.25" customHeight="1" x14ac:dyDescent="0.25">
      <c r="A1306" s="60">
        <v>100346484</v>
      </c>
      <c r="B1306" s="60" t="s">
        <v>11473</v>
      </c>
      <c r="C1306" s="64" t="str">
        <f t="shared" si="41"/>
        <v xml:space="preserve">https://mall.industry.siemens.com/mall/es/co/Catalog/Product/3VM1163-4EE32-0AA0 </v>
      </c>
      <c r="D1306" s="78" t="s">
        <v>14446</v>
      </c>
      <c r="E1306" t="s">
        <v>17201</v>
      </c>
      <c r="F1306" s="69">
        <v>87</v>
      </c>
      <c r="G1306" s="65">
        <f t="shared" si="40"/>
        <v>348000</v>
      </c>
      <c r="H1306" s="63" t="s">
        <v>18674</v>
      </c>
    </row>
    <row r="1307" spans="1:8" ht="29.25" customHeight="1" x14ac:dyDescent="0.25">
      <c r="A1307" s="60">
        <v>100346485</v>
      </c>
      <c r="B1307" s="60" t="s">
        <v>11474</v>
      </c>
      <c r="C1307" s="64" t="str">
        <f t="shared" si="41"/>
        <v xml:space="preserve">https://mall.industry.siemens.com/mall/es/co/Catalog/Product/3VM1180-4EE32-0AA0 </v>
      </c>
      <c r="D1307" s="78" t="s">
        <v>14447</v>
      </c>
      <c r="E1307" t="s">
        <v>17202</v>
      </c>
      <c r="F1307" s="69">
        <v>92</v>
      </c>
      <c r="G1307" s="65">
        <f t="shared" si="40"/>
        <v>368000</v>
      </c>
      <c r="H1307" s="63" t="s">
        <v>18674</v>
      </c>
    </row>
    <row r="1308" spans="1:8" ht="29.25" customHeight="1" x14ac:dyDescent="0.25">
      <c r="A1308" s="60">
        <v>100346391</v>
      </c>
      <c r="B1308" s="60" t="s">
        <v>11475</v>
      </c>
      <c r="C1308" s="64" t="str">
        <f t="shared" si="41"/>
        <v xml:space="preserve">https://mall.industry.siemens.com/mall/es/co/Catalog/Product/3VM1110-4EE32-0AA0 </v>
      </c>
      <c r="D1308" s="78" t="s">
        <v>14448</v>
      </c>
      <c r="E1308" t="s">
        <v>17203</v>
      </c>
      <c r="F1308" s="69">
        <v>112</v>
      </c>
      <c r="G1308" s="65">
        <f t="shared" si="40"/>
        <v>448000</v>
      </c>
      <c r="H1308" s="63" t="s">
        <v>18674</v>
      </c>
    </row>
    <row r="1309" spans="1:8" ht="29.25" customHeight="1" x14ac:dyDescent="0.25">
      <c r="A1309" s="60">
        <v>100346390</v>
      </c>
      <c r="B1309" s="60" t="s">
        <v>11476</v>
      </c>
      <c r="C1309" s="64" t="str">
        <f t="shared" si="41"/>
        <v xml:space="preserve">https://mall.industry.siemens.com/mall/es/co/Catalog/Product/3VM1112-4EE32-0AA0 </v>
      </c>
      <c r="D1309" s="78" t="s">
        <v>14449</v>
      </c>
      <c r="E1309" t="s">
        <v>17204</v>
      </c>
      <c r="F1309" s="69">
        <v>238</v>
      </c>
      <c r="G1309" s="65">
        <f t="shared" si="40"/>
        <v>952000</v>
      </c>
      <c r="H1309" s="63" t="s">
        <v>18674</v>
      </c>
    </row>
    <row r="1310" spans="1:8" ht="29.25" customHeight="1" x14ac:dyDescent="0.25">
      <c r="A1310" s="60">
        <v>100346387</v>
      </c>
      <c r="B1310" s="60" t="s">
        <v>11477</v>
      </c>
      <c r="C1310" s="64" t="str">
        <f t="shared" si="41"/>
        <v xml:space="preserve">https://mall.industry.siemens.com/mall/es/co/Catalog/Product/3VM1116-4EE32-0AA0 </v>
      </c>
      <c r="D1310" s="78" t="s">
        <v>14450</v>
      </c>
      <c r="E1310" t="s">
        <v>17205</v>
      </c>
      <c r="F1310" s="69">
        <v>253</v>
      </c>
      <c r="G1310" s="65">
        <f t="shared" si="40"/>
        <v>1012000</v>
      </c>
      <c r="H1310" s="63" t="s">
        <v>18674</v>
      </c>
    </row>
    <row r="1311" spans="1:8" ht="29.25" customHeight="1" x14ac:dyDescent="0.25">
      <c r="A1311" s="60">
        <v>100346386</v>
      </c>
      <c r="B1311" s="60" t="s">
        <v>11478</v>
      </c>
      <c r="C1311" s="64" t="str">
        <f t="shared" si="41"/>
        <v xml:space="preserve">https://mall.industry.siemens.com/mall/es/co/Catalog/Product/3VM1220-4EE32-0AA0 </v>
      </c>
      <c r="D1311" s="78" t="s">
        <v>14451</v>
      </c>
      <c r="E1311" t="s">
        <v>17206</v>
      </c>
      <c r="F1311" s="69">
        <v>278</v>
      </c>
      <c r="G1311" s="65">
        <f t="shared" si="40"/>
        <v>1112000</v>
      </c>
      <c r="H1311" s="63" t="s">
        <v>18674</v>
      </c>
    </row>
    <row r="1312" spans="1:8" ht="29.25" customHeight="1" x14ac:dyDescent="0.25">
      <c r="A1312" s="60">
        <v>100346356</v>
      </c>
      <c r="B1312" s="60" t="s">
        <v>11479</v>
      </c>
      <c r="C1312" s="64" t="str">
        <f t="shared" si="41"/>
        <v xml:space="preserve">https://mall.industry.siemens.com/mall/es/co/Catalog/Product/3VM1225-4EE32-0AA0 </v>
      </c>
      <c r="D1312" s="78" t="s">
        <v>14452</v>
      </c>
      <c r="E1312" t="s">
        <v>17207</v>
      </c>
      <c r="F1312" s="69">
        <v>279</v>
      </c>
      <c r="G1312" s="65">
        <f t="shared" si="40"/>
        <v>1116000</v>
      </c>
      <c r="H1312" s="63" t="s">
        <v>18674</v>
      </c>
    </row>
    <row r="1313" spans="1:8" ht="29.25" customHeight="1" x14ac:dyDescent="0.25">
      <c r="A1313" s="60">
        <v>100496066</v>
      </c>
      <c r="B1313" s="60" t="s">
        <v>11480</v>
      </c>
      <c r="C1313" s="64" t="str">
        <f t="shared" si="41"/>
        <v xml:space="preserve">https://mall.industry.siemens.com/mall/es/co/Catalog/Product/3VM1332-4EE32-0AA0 </v>
      </c>
      <c r="D1313" s="78" t="s">
        <v>14453</v>
      </c>
      <c r="E1313" t="s">
        <v>17208</v>
      </c>
      <c r="F1313" s="69">
        <v>379</v>
      </c>
      <c r="G1313" s="65">
        <f t="shared" si="40"/>
        <v>1516000</v>
      </c>
      <c r="H1313" s="63" t="s">
        <v>18674</v>
      </c>
    </row>
    <row r="1314" spans="1:8" ht="29.25" customHeight="1" x14ac:dyDescent="0.25">
      <c r="A1314" s="60">
        <v>100469244</v>
      </c>
      <c r="B1314" s="60" t="s">
        <v>11481</v>
      </c>
      <c r="C1314" s="64" t="str">
        <f t="shared" si="41"/>
        <v xml:space="preserve">https://mall.industry.siemens.com/mall/es/co/Catalog/Product/3VM1340-4EE32-0AA0 </v>
      </c>
      <c r="D1314" s="78" t="s">
        <v>14454</v>
      </c>
      <c r="E1314" t="s">
        <v>17209</v>
      </c>
      <c r="F1314" s="69">
        <v>419</v>
      </c>
      <c r="G1314" s="65">
        <f t="shared" si="40"/>
        <v>1676000</v>
      </c>
      <c r="H1314" s="63" t="s">
        <v>18674</v>
      </c>
    </row>
    <row r="1315" spans="1:8" ht="29.25" customHeight="1" x14ac:dyDescent="0.25">
      <c r="A1315" s="60">
        <v>100629002</v>
      </c>
      <c r="B1315" s="60" t="s">
        <v>11482</v>
      </c>
      <c r="C1315" s="64" t="str">
        <f t="shared" si="41"/>
        <v xml:space="preserve">https://mall.industry.siemens.com/mall/es/co/Catalog/Product/3VM1450-4EE32-0AA0 </v>
      </c>
      <c r="D1315" s="78" t="s">
        <v>14455</v>
      </c>
      <c r="E1315" t="s">
        <v>17210</v>
      </c>
      <c r="F1315" s="69">
        <v>523</v>
      </c>
      <c r="G1315" s="65">
        <f t="shared" si="40"/>
        <v>2092000</v>
      </c>
      <c r="H1315" s="63" t="s">
        <v>18674</v>
      </c>
    </row>
    <row r="1316" spans="1:8" ht="29.25" customHeight="1" x14ac:dyDescent="0.25">
      <c r="A1316" s="60">
        <v>100469245</v>
      </c>
      <c r="B1316" s="60" t="s">
        <v>11483</v>
      </c>
      <c r="C1316" s="64" t="str">
        <f t="shared" si="41"/>
        <v xml:space="preserve">https://mall.industry.siemens.com/mall/es/co/Catalog/Product/3VM1463-4EE32-0AA0 </v>
      </c>
      <c r="D1316" s="78" t="s">
        <v>14456</v>
      </c>
      <c r="E1316" t="s">
        <v>17211</v>
      </c>
      <c r="F1316" s="69">
        <v>583</v>
      </c>
      <c r="G1316" s="65">
        <f t="shared" si="40"/>
        <v>2332000</v>
      </c>
      <c r="H1316" s="63" t="s">
        <v>18674</v>
      </c>
    </row>
    <row r="1317" spans="1:8" ht="29.25" customHeight="1" x14ac:dyDescent="0.25">
      <c r="A1317" s="60">
        <v>100414912</v>
      </c>
      <c r="B1317" s="60" t="s">
        <v>11484</v>
      </c>
      <c r="C1317" s="64" t="str">
        <f t="shared" si="41"/>
        <v xml:space="preserve">https://mall.industry.siemens.com/mall/es/co/Catalog/Product/3VM1220-5EE32-0AA0 </v>
      </c>
      <c r="D1317" s="78" t="s">
        <v>14457</v>
      </c>
      <c r="E1317" t="s">
        <v>17212</v>
      </c>
      <c r="F1317" s="69">
        <v>286</v>
      </c>
      <c r="G1317" s="65">
        <f t="shared" si="40"/>
        <v>1144000</v>
      </c>
      <c r="H1317" s="63" t="s">
        <v>18674</v>
      </c>
    </row>
    <row r="1318" spans="1:8" ht="29.25" customHeight="1" x14ac:dyDescent="0.25">
      <c r="A1318" s="60">
        <v>100414913</v>
      </c>
      <c r="B1318" s="60" t="s">
        <v>11485</v>
      </c>
      <c r="C1318" s="64" t="str">
        <f t="shared" si="41"/>
        <v xml:space="preserve">https://mall.industry.siemens.com/mall/es/co/Catalog/Product/3VM1225-5EE32-0AA0 </v>
      </c>
      <c r="D1318" s="78" t="s">
        <v>14458</v>
      </c>
      <c r="E1318" t="s">
        <v>17213</v>
      </c>
      <c r="F1318" s="69">
        <v>334</v>
      </c>
      <c r="G1318" s="65">
        <f t="shared" si="40"/>
        <v>1336000</v>
      </c>
      <c r="H1318" s="63" t="s">
        <v>18674</v>
      </c>
    </row>
    <row r="1319" spans="1:8" ht="29.25" customHeight="1" x14ac:dyDescent="0.25">
      <c r="A1319" s="60">
        <v>100678893</v>
      </c>
      <c r="B1319" s="60" t="s">
        <v>11486</v>
      </c>
      <c r="C1319" s="64" t="str">
        <f t="shared" si="41"/>
        <v xml:space="preserve">https://mall.industry.siemens.com/mall/es/co/Catalog/Product/3VM1332-5EE32-0AA0 </v>
      </c>
      <c r="D1319" s="78" t="s">
        <v>14459</v>
      </c>
      <c r="E1319" t="s">
        <v>17214</v>
      </c>
      <c r="F1319" s="69">
        <v>446</v>
      </c>
      <c r="G1319" s="65">
        <f t="shared" si="40"/>
        <v>1784000</v>
      </c>
      <c r="H1319" s="63" t="s">
        <v>18674</v>
      </c>
    </row>
    <row r="1320" spans="1:8" ht="29.25" customHeight="1" x14ac:dyDescent="0.25">
      <c r="A1320" s="60">
        <v>100469246</v>
      </c>
      <c r="B1320" s="60" t="s">
        <v>11487</v>
      </c>
      <c r="C1320" s="64" t="str">
        <f t="shared" si="41"/>
        <v xml:space="preserve">https://mall.industry.siemens.com/mall/es/co/Catalog/Product/3VM1340-5EE32-0AA0 </v>
      </c>
      <c r="D1320" s="78" t="s">
        <v>14460</v>
      </c>
      <c r="E1320" t="s">
        <v>17215</v>
      </c>
      <c r="F1320" s="69">
        <v>441</v>
      </c>
      <c r="G1320" s="65">
        <f t="shared" si="40"/>
        <v>1764000</v>
      </c>
      <c r="H1320" s="63" t="s">
        <v>18674</v>
      </c>
    </row>
    <row r="1321" spans="1:8" ht="29.25" customHeight="1" x14ac:dyDescent="0.25">
      <c r="A1321" s="60">
        <v>100678894</v>
      </c>
      <c r="B1321" s="60" t="s">
        <v>11488</v>
      </c>
      <c r="C1321" s="64" t="str">
        <f t="shared" si="41"/>
        <v xml:space="preserve">https://mall.industry.siemens.com/mall/es/co/Catalog/Product/3VM1450-5EE32-0AA0 </v>
      </c>
      <c r="D1321" s="78" t="s">
        <v>14461</v>
      </c>
      <c r="E1321" t="s">
        <v>17216</v>
      </c>
      <c r="F1321" s="69">
        <v>580</v>
      </c>
      <c r="G1321" s="65">
        <f t="shared" si="40"/>
        <v>2320000</v>
      </c>
      <c r="H1321" s="63" t="s">
        <v>18674</v>
      </c>
    </row>
    <row r="1322" spans="1:8" ht="29.25" customHeight="1" x14ac:dyDescent="0.25">
      <c r="A1322" s="60">
        <v>100469247</v>
      </c>
      <c r="B1322" s="60" t="s">
        <v>11489</v>
      </c>
      <c r="C1322" s="64" t="str">
        <f t="shared" si="41"/>
        <v xml:space="preserve">https://mall.industry.siemens.com/mall/es/co/Catalog/Product/3VM1463-5EE32-0AA0 </v>
      </c>
      <c r="D1322" s="78" t="s">
        <v>14462</v>
      </c>
      <c r="E1322" t="s">
        <v>17217</v>
      </c>
      <c r="F1322" s="69">
        <v>659</v>
      </c>
      <c r="G1322" s="65">
        <f t="shared" si="40"/>
        <v>2636000</v>
      </c>
      <c r="H1322" s="63" t="s">
        <v>18674</v>
      </c>
    </row>
    <row r="1323" spans="1:8" ht="29.25" customHeight="1" x14ac:dyDescent="0.25">
      <c r="A1323" s="60">
        <v>100496067</v>
      </c>
      <c r="B1323" s="60" t="s">
        <v>11490</v>
      </c>
      <c r="C1323" s="64" t="str">
        <f t="shared" si="41"/>
        <v>https://mall.industry.siemens.com/mall/es/co/Catalog/Product/3VM1120-5MH32-0AA0</v>
      </c>
      <c r="D1323" s="78" t="s">
        <v>14463</v>
      </c>
      <c r="E1323" t="s">
        <v>17218</v>
      </c>
      <c r="F1323" s="69">
        <v>99</v>
      </c>
      <c r="G1323" s="65">
        <f t="shared" ref="G1323:G1386" si="42">F1323*$Q$1</f>
        <v>396000</v>
      </c>
      <c r="H1323" s="63" t="s">
        <v>18674</v>
      </c>
    </row>
    <row r="1324" spans="1:8" ht="29.25" customHeight="1" x14ac:dyDescent="0.25">
      <c r="A1324" s="60">
        <v>100496068</v>
      </c>
      <c r="B1324" s="60" t="s">
        <v>11491</v>
      </c>
      <c r="C1324" s="64" t="str">
        <f t="shared" si="41"/>
        <v>https://mall.industry.siemens.com/mall/es/co/Catalog/Product/3VM1132-5MH32-0AA0</v>
      </c>
      <c r="D1324" s="78" t="s">
        <v>14464</v>
      </c>
      <c r="E1324" t="s">
        <v>17219</v>
      </c>
      <c r="F1324" s="69">
        <v>99</v>
      </c>
      <c r="G1324" s="65">
        <f t="shared" si="42"/>
        <v>396000</v>
      </c>
      <c r="H1324" s="63" t="s">
        <v>18674</v>
      </c>
    </row>
    <row r="1325" spans="1:8" ht="29.25" customHeight="1" x14ac:dyDescent="0.25">
      <c r="A1325" s="60">
        <v>100484672</v>
      </c>
      <c r="B1325" s="60" t="s">
        <v>11492</v>
      </c>
      <c r="C1325" s="64" t="str">
        <f t="shared" si="41"/>
        <v>https://mall.industry.siemens.com/mall/es/co/Catalog/Product/3VM1140-5MH32-0AA0</v>
      </c>
      <c r="D1325" s="78" t="s">
        <v>14465</v>
      </c>
      <c r="E1325" t="s">
        <v>17220</v>
      </c>
      <c r="F1325" s="69">
        <v>99</v>
      </c>
      <c r="G1325" s="65">
        <f t="shared" si="42"/>
        <v>396000</v>
      </c>
      <c r="H1325" s="63" t="s">
        <v>18674</v>
      </c>
    </row>
    <row r="1326" spans="1:8" ht="29.25" customHeight="1" x14ac:dyDescent="0.25">
      <c r="A1326" s="60">
        <v>100484673</v>
      </c>
      <c r="B1326" s="60" t="s">
        <v>11493</v>
      </c>
      <c r="C1326" s="64" t="str">
        <f t="shared" si="41"/>
        <v>https://mall.industry.siemens.com/mall/es/co/Catalog/Product/3VM1150-5MH32-0AA0</v>
      </c>
      <c r="D1326" s="78" t="s">
        <v>14466</v>
      </c>
      <c r="E1326" t="s">
        <v>17221</v>
      </c>
      <c r="F1326" s="69">
        <v>99</v>
      </c>
      <c r="G1326" s="65">
        <f t="shared" si="42"/>
        <v>396000</v>
      </c>
      <c r="H1326" s="63" t="s">
        <v>18674</v>
      </c>
    </row>
    <row r="1327" spans="1:8" ht="29.25" customHeight="1" x14ac:dyDescent="0.25">
      <c r="A1327" s="60">
        <v>100484674</v>
      </c>
      <c r="B1327" s="60" t="s">
        <v>11494</v>
      </c>
      <c r="C1327" s="64" t="str">
        <f t="shared" si="41"/>
        <v>https://mall.industry.siemens.com/mall/es/co/Catalog/Product/3VM1163-5MH32-0AA0</v>
      </c>
      <c r="D1327" s="78" t="s">
        <v>14467</v>
      </c>
      <c r="E1327" t="s">
        <v>17222</v>
      </c>
      <c r="F1327" s="69">
        <v>101</v>
      </c>
      <c r="G1327" s="65">
        <f t="shared" si="42"/>
        <v>404000</v>
      </c>
      <c r="H1327" s="63" t="s">
        <v>18674</v>
      </c>
    </row>
    <row r="1328" spans="1:8" ht="29.25" customHeight="1" x14ac:dyDescent="0.25">
      <c r="A1328" s="60">
        <v>100484675</v>
      </c>
      <c r="B1328" s="60" t="s">
        <v>11495</v>
      </c>
      <c r="C1328" s="64" t="str">
        <f t="shared" si="41"/>
        <v>https://mall.industry.siemens.com/mall/es/co/Catalog/Product/3VM1180-5MH32-0AA0</v>
      </c>
      <c r="D1328" s="78" t="s">
        <v>14468</v>
      </c>
      <c r="E1328" t="s">
        <v>17223</v>
      </c>
      <c r="F1328" s="69">
        <v>107</v>
      </c>
      <c r="G1328" s="65">
        <f t="shared" si="42"/>
        <v>428000</v>
      </c>
      <c r="H1328" s="63" t="s">
        <v>18674</v>
      </c>
    </row>
    <row r="1329" spans="1:8" ht="29.25" customHeight="1" x14ac:dyDescent="0.25">
      <c r="A1329" s="60">
        <v>100484671</v>
      </c>
      <c r="B1329" s="60" t="s">
        <v>11496</v>
      </c>
      <c r="C1329" s="64" t="str">
        <f t="shared" si="41"/>
        <v>https://mall.industry.siemens.com/mall/es/co/Catalog/Product/3VM1110-5MH32-0AA0</v>
      </c>
      <c r="D1329" s="78" t="s">
        <v>14469</v>
      </c>
      <c r="E1329" t="s">
        <v>17224</v>
      </c>
      <c r="F1329" s="69">
        <v>123</v>
      </c>
      <c r="G1329" s="65">
        <f t="shared" si="42"/>
        <v>492000</v>
      </c>
      <c r="H1329" s="63" t="s">
        <v>18674</v>
      </c>
    </row>
    <row r="1330" spans="1:8" ht="29.25" customHeight="1" x14ac:dyDescent="0.25">
      <c r="A1330" s="60">
        <v>100496069</v>
      </c>
      <c r="B1330" s="60" t="s">
        <v>11497</v>
      </c>
      <c r="C1330" s="64" t="str">
        <f t="shared" si="41"/>
        <v>https://mall.industry.siemens.com/mall/es/co/Catalog/Product/3VM1112-5MH32-0AA0</v>
      </c>
      <c r="D1330" s="78" t="s">
        <v>14470</v>
      </c>
      <c r="E1330" t="s">
        <v>17225</v>
      </c>
      <c r="F1330" s="69">
        <v>202</v>
      </c>
      <c r="G1330" s="65">
        <f t="shared" si="42"/>
        <v>808000</v>
      </c>
      <c r="H1330" s="63" t="s">
        <v>18674</v>
      </c>
    </row>
    <row r="1331" spans="1:8" ht="29.25" customHeight="1" x14ac:dyDescent="0.25">
      <c r="A1331" s="60">
        <v>100484676</v>
      </c>
      <c r="B1331" s="60" t="s">
        <v>11498</v>
      </c>
      <c r="C1331" s="64" t="str">
        <f t="shared" si="41"/>
        <v>https://mall.industry.siemens.com/mall/es/co/Catalog/Product/3VM1216-5MH32-0AA0</v>
      </c>
      <c r="D1331" s="78" t="s">
        <v>14471</v>
      </c>
      <c r="E1331" t="s">
        <v>17226</v>
      </c>
      <c r="F1331" s="69">
        <v>262</v>
      </c>
      <c r="G1331" s="65">
        <f t="shared" si="42"/>
        <v>1048000</v>
      </c>
      <c r="H1331" s="63" t="s">
        <v>18674</v>
      </c>
    </row>
    <row r="1332" spans="1:8" ht="29.25" customHeight="1" x14ac:dyDescent="0.25">
      <c r="A1332" s="60">
        <v>100496581</v>
      </c>
      <c r="B1332" s="60" t="s">
        <v>11499</v>
      </c>
      <c r="C1332" s="64" t="str">
        <f t="shared" si="41"/>
        <v>https://mall.industry.siemens.com/mall/es/co/Catalog/Product/3VM1220-5MH32-0AA0</v>
      </c>
      <c r="D1332" s="78" t="s">
        <v>14472</v>
      </c>
      <c r="E1332" t="s">
        <v>17227</v>
      </c>
      <c r="F1332" s="69">
        <v>317</v>
      </c>
      <c r="G1332" s="65">
        <f t="shared" si="42"/>
        <v>1268000</v>
      </c>
      <c r="H1332" s="63" t="s">
        <v>18674</v>
      </c>
    </row>
    <row r="1333" spans="1:8" ht="29.25" customHeight="1" x14ac:dyDescent="0.25">
      <c r="A1333" s="60">
        <v>100482941</v>
      </c>
      <c r="B1333" s="60" t="s">
        <v>11500</v>
      </c>
      <c r="C1333" s="64" t="str">
        <f t="shared" si="41"/>
        <v>https://mall.industry.siemens.com/mall/es/co/Catalog/Product/3VM1325-5MH32-0AA0</v>
      </c>
      <c r="D1333" s="78" t="s">
        <v>14473</v>
      </c>
      <c r="E1333" t="s">
        <v>17228</v>
      </c>
      <c r="F1333" s="69">
        <v>326</v>
      </c>
      <c r="G1333" s="65">
        <f t="shared" si="42"/>
        <v>1304000</v>
      </c>
      <c r="H1333" s="63" t="s">
        <v>18674</v>
      </c>
    </row>
    <row r="1334" spans="1:8" ht="29.25" customHeight="1" x14ac:dyDescent="0.25">
      <c r="A1334" s="60">
        <v>100496582</v>
      </c>
      <c r="B1334" s="60" t="s">
        <v>11501</v>
      </c>
      <c r="C1334" s="64" t="str">
        <f t="shared" si="41"/>
        <v>https://mall.industry.siemens.com/mall/es/co/Catalog/Product/3VM1332-5MH32-0AA0</v>
      </c>
      <c r="D1334" s="78" t="s">
        <v>14474</v>
      </c>
      <c r="E1334" t="s">
        <v>17229</v>
      </c>
      <c r="F1334" s="69">
        <v>473</v>
      </c>
      <c r="G1334" s="65">
        <f t="shared" si="42"/>
        <v>1892000</v>
      </c>
      <c r="H1334" s="63" t="s">
        <v>18674</v>
      </c>
    </row>
    <row r="1335" spans="1:8" ht="29.25" customHeight="1" x14ac:dyDescent="0.25">
      <c r="A1335" s="60">
        <v>100482942</v>
      </c>
      <c r="B1335" s="60" t="s">
        <v>11502</v>
      </c>
      <c r="C1335" s="64" t="str">
        <f t="shared" si="41"/>
        <v>https://mall.industry.siemens.com/mall/es/co/Catalog/Product/3VM1440-5MH32-0AA0</v>
      </c>
      <c r="D1335" s="78" t="s">
        <v>14475</v>
      </c>
      <c r="E1335" t="s">
        <v>17230</v>
      </c>
      <c r="F1335" s="69">
        <v>482</v>
      </c>
      <c r="G1335" s="65">
        <f t="shared" si="42"/>
        <v>1928000</v>
      </c>
      <c r="H1335" s="63" t="s">
        <v>18674</v>
      </c>
    </row>
    <row r="1336" spans="1:8" ht="29.25" customHeight="1" x14ac:dyDescent="0.25">
      <c r="A1336" s="60">
        <v>100493337</v>
      </c>
      <c r="B1336" s="60" t="s">
        <v>11503</v>
      </c>
      <c r="C1336" s="64" t="str">
        <f t="shared" si="41"/>
        <v>https://mall.industry.siemens.com/mall/es/co/Catalog/Product/3VM1450-5MH32-0AA0</v>
      </c>
      <c r="D1336" s="78" t="s">
        <v>14476</v>
      </c>
      <c r="E1336" t="s">
        <v>17231</v>
      </c>
      <c r="F1336" s="69">
        <v>631</v>
      </c>
      <c r="G1336" s="65">
        <f t="shared" si="42"/>
        <v>2524000</v>
      </c>
      <c r="H1336" s="63" t="s">
        <v>18674</v>
      </c>
    </row>
    <row r="1337" spans="1:8" ht="29.25" customHeight="1" x14ac:dyDescent="0.25">
      <c r="A1337" s="60">
        <v>100496070</v>
      </c>
      <c r="B1337" s="60" t="s">
        <v>11504</v>
      </c>
      <c r="C1337" s="64" t="str">
        <f t="shared" si="41"/>
        <v xml:space="preserve">https://mall.industry.siemens.com/mall/es/co/Catalog/Product/3VM1225-1AA32-0AA0 </v>
      </c>
      <c r="D1337" s="78" t="s">
        <v>14477</v>
      </c>
      <c r="E1337" t="s">
        <v>17232</v>
      </c>
      <c r="F1337" s="69">
        <v>286</v>
      </c>
      <c r="G1337" s="65">
        <f t="shared" si="42"/>
        <v>1144000</v>
      </c>
      <c r="H1337" s="63" t="s">
        <v>18674</v>
      </c>
    </row>
    <row r="1338" spans="1:8" ht="29.25" customHeight="1" x14ac:dyDescent="0.25">
      <c r="A1338" s="60">
        <v>100496071</v>
      </c>
      <c r="B1338" s="60" t="s">
        <v>11505</v>
      </c>
      <c r="C1338" s="64" t="str">
        <f t="shared" si="41"/>
        <v xml:space="preserve">https://mall.industry.siemens.com/mall/es/co/Catalog/Product/3VM1340-1AA32-0AA0 </v>
      </c>
      <c r="D1338" s="78" t="s">
        <v>14478</v>
      </c>
      <c r="E1338" t="s">
        <v>17233</v>
      </c>
      <c r="F1338" s="69">
        <v>385</v>
      </c>
      <c r="G1338" s="65">
        <f t="shared" si="42"/>
        <v>1540000</v>
      </c>
      <c r="H1338" s="63" t="s">
        <v>18674</v>
      </c>
    </row>
    <row r="1339" spans="1:8" ht="29.25" customHeight="1" x14ac:dyDescent="0.25">
      <c r="A1339" s="60">
        <v>100496072</v>
      </c>
      <c r="B1339" s="60" t="s">
        <v>11506</v>
      </c>
      <c r="C1339" s="64" t="str">
        <f t="shared" si="41"/>
        <v xml:space="preserve">https://mall.industry.siemens.com/mall/es/co/Catalog/Product/3VM1463-1AA32-0AA0 </v>
      </c>
      <c r="D1339" s="78" t="s">
        <v>14479</v>
      </c>
      <c r="E1339" t="s">
        <v>17234</v>
      </c>
      <c r="F1339" s="69">
        <v>418</v>
      </c>
      <c r="G1339" s="65">
        <f t="shared" si="42"/>
        <v>1672000</v>
      </c>
      <c r="H1339" s="63" t="s">
        <v>18674</v>
      </c>
    </row>
    <row r="1340" spans="1:8" ht="29.25" customHeight="1" x14ac:dyDescent="0.25">
      <c r="A1340" s="60">
        <v>100360365</v>
      </c>
      <c r="B1340" s="60" t="s">
        <v>11507</v>
      </c>
      <c r="C1340" s="64" t="str">
        <f t="shared" si="41"/>
        <v>https://mall.industry.siemens.com/mall/es/co/Catalog/Product/3VM1196-3ED12-0AA0</v>
      </c>
      <c r="D1340" s="78" t="s">
        <v>14480</v>
      </c>
      <c r="E1340" t="s">
        <v>17235</v>
      </c>
      <c r="F1340" s="69">
        <v>44</v>
      </c>
      <c r="G1340" s="65">
        <f t="shared" si="42"/>
        <v>176000</v>
      </c>
      <c r="H1340" s="63" t="s">
        <v>18674</v>
      </c>
    </row>
    <row r="1341" spans="1:8" ht="29.25" customHeight="1" x14ac:dyDescent="0.25">
      <c r="A1341" s="60">
        <v>100360366</v>
      </c>
      <c r="B1341" s="60" t="s">
        <v>11508</v>
      </c>
      <c r="C1341" s="64" t="str">
        <f t="shared" si="41"/>
        <v>https://mall.industry.siemens.com/mall/es/co/Catalog/Product/3VM1120-3ED12-0AA0</v>
      </c>
      <c r="D1341" s="78" t="s">
        <v>14481</v>
      </c>
      <c r="E1341" t="s">
        <v>17236</v>
      </c>
      <c r="F1341" s="69">
        <v>44</v>
      </c>
      <c r="G1341" s="65">
        <f t="shared" si="42"/>
        <v>176000</v>
      </c>
      <c r="H1341" s="63" t="s">
        <v>18674</v>
      </c>
    </row>
    <row r="1342" spans="1:8" ht="29.25" customHeight="1" x14ac:dyDescent="0.25">
      <c r="A1342" s="60">
        <v>100360367</v>
      </c>
      <c r="B1342" s="60" t="s">
        <v>11509</v>
      </c>
      <c r="C1342" s="64" t="str">
        <f t="shared" si="41"/>
        <v>https://mall.industry.siemens.com/mall/es/co/Catalog/Product/3VM1125-3ED12-0AA0</v>
      </c>
      <c r="D1342" s="78" t="s">
        <v>14482</v>
      </c>
      <c r="E1342" t="s">
        <v>17237</v>
      </c>
      <c r="F1342" s="69">
        <v>44</v>
      </c>
      <c r="G1342" s="65">
        <f t="shared" si="42"/>
        <v>176000</v>
      </c>
      <c r="H1342" s="63" t="s">
        <v>18674</v>
      </c>
    </row>
    <row r="1343" spans="1:8" ht="29.25" customHeight="1" x14ac:dyDescent="0.25">
      <c r="A1343" s="60">
        <v>100360368</v>
      </c>
      <c r="B1343" s="60" t="s">
        <v>11510</v>
      </c>
      <c r="C1343" s="64" t="str">
        <f t="shared" si="41"/>
        <v>https://mall.industry.siemens.com/mall/es/co/Catalog/Product/3VM1132-3ED12-0AA0</v>
      </c>
      <c r="D1343" s="78" t="s">
        <v>14483</v>
      </c>
      <c r="E1343" t="s">
        <v>17238</v>
      </c>
      <c r="F1343" s="69">
        <v>44</v>
      </c>
      <c r="G1343" s="65">
        <f t="shared" si="42"/>
        <v>176000</v>
      </c>
      <c r="H1343" s="63" t="s">
        <v>18674</v>
      </c>
    </row>
    <row r="1344" spans="1:8" ht="29.25" customHeight="1" x14ac:dyDescent="0.25">
      <c r="A1344" s="60">
        <v>100360369</v>
      </c>
      <c r="B1344" s="60" t="s">
        <v>11511</v>
      </c>
      <c r="C1344" s="64" t="str">
        <f t="shared" si="41"/>
        <v>https://mall.industry.siemens.com/mall/es/co/Catalog/Product/3VM1140-3ED12-0AA0</v>
      </c>
      <c r="D1344" s="78" t="s">
        <v>14484</v>
      </c>
      <c r="E1344" t="s">
        <v>17239</v>
      </c>
      <c r="F1344" s="69">
        <v>44</v>
      </c>
      <c r="G1344" s="65">
        <f t="shared" si="42"/>
        <v>176000</v>
      </c>
      <c r="H1344" s="63" t="s">
        <v>18674</v>
      </c>
    </row>
    <row r="1345" spans="1:8" ht="29.25" customHeight="1" x14ac:dyDescent="0.25">
      <c r="A1345" s="60">
        <v>100360370</v>
      </c>
      <c r="B1345" s="60" t="s">
        <v>11512</v>
      </c>
      <c r="C1345" s="64" t="str">
        <f t="shared" si="41"/>
        <v>https://mall.industry.siemens.com/mall/es/co/Catalog/Product/3VM1150-3ED12-0AA0</v>
      </c>
      <c r="D1345" s="78" t="s">
        <v>14485</v>
      </c>
      <c r="E1345" t="s">
        <v>17240</v>
      </c>
      <c r="F1345" s="69">
        <v>44</v>
      </c>
      <c r="G1345" s="65">
        <f t="shared" si="42"/>
        <v>176000</v>
      </c>
      <c r="H1345" s="63" t="s">
        <v>18674</v>
      </c>
    </row>
    <row r="1346" spans="1:8" ht="29.25" customHeight="1" x14ac:dyDescent="0.25">
      <c r="A1346" s="60">
        <v>100360371</v>
      </c>
      <c r="B1346" s="60" t="s">
        <v>11513</v>
      </c>
      <c r="C1346" s="64" t="str">
        <f t="shared" si="41"/>
        <v>https://mall.industry.siemens.com/mall/es/co/Catalog/Product/3VM1163-3ED12-0AA0</v>
      </c>
      <c r="D1346" s="78" t="s">
        <v>14486</v>
      </c>
      <c r="E1346" t="s">
        <v>17241</v>
      </c>
      <c r="F1346" s="69">
        <v>44</v>
      </c>
      <c r="G1346" s="65">
        <f t="shared" si="42"/>
        <v>176000</v>
      </c>
      <c r="H1346" s="63" t="s">
        <v>18674</v>
      </c>
    </row>
    <row r="1347" spans="1:8" ht="29.25" customHeight="1" x14ac:dyDescent="0.25">
      <c r="A1347" s="60">
        <v>100360372</v>
      </c>
      <c r="B1347" s="60" t="s">
        <v>11514</v>
      </c>
      <c r="C1347" s="64" t="str">
        <f t="shared" si="41"/>
        <v>https://mall.industry.siemens.com/mall/es/co/Catalog/Product/3VM1180-3ED12-0AA0</v>
      </c>
      <c r="D1347" s="78" t="s">
        <v>14487</v>
      </c>
      <c r="E1347" t="s">
        <v>17242</v>
      </c>
      <c r="F1347" s="69">
        <v>48</v>
      </c>
      <c r="G1347" s="65">
        <f t="shared" si="42"/>
        <v>192000</v>
      </c>
      <c r="H1347" s="63" t="s">
        <v>18674</v>
      </c>
    </row>
    <row r="1348" spans="1:8" ht="29.25" customHeight="1" x14ac:dyDescent="0.25">
      <c r="A1348" s="60">
        <v>100360373</v>
      </c>
      <c r="B1348" s="60" t="s">
        <v>11515</v>
      </c>
      <c r="C1348" s="64" t="str">
        <f t="shared" si="41"/>
        <v xml:space="preserve">https://mall.industry.siemens.com/mall/es/co/Catalog/Product/3VM1110-3ED12-0AA0 </v>
      </c>
      <c r="D1348" s="78" t="s">
        <v>14488</v>
      </c>
      <c r="E1348" t="s">
        <v>17243</v>
      </c>
      <c r="F1348" s="69">
        <v>55</v>
      </c>
      <c r="G1348" s="65">
        <f t="shared" si="42"/>
        <v>220000</v>
      </c>
      <c r="H1348" s="63" t="s">
        <v>18674</v>
      </c>
    </row>
    <row r="1349" spans="1:8" ht="29.25" customHeight="1" x14ac:dyDescent="0.25">
      <c r="A1349" s="60">
        <v>100360374</v>
      </c>
      <c r="B1349" s="60" t="s">
        <v>11516</v>
      </c>
      <c r="C1349" s="64" t="str">
        <f t="shared" si="41"/>
        <v xml:space="preserve">https://mall.industry.siemens.com/mall/es/co/Catalog/Product/3VM1112-3ED12-0AA0 </v>
      </c>
      <c r="D1349" s="78" t="s">
        <v>14489</v>
      </c>
      <c r="E1349" t="s">
        <v>17244</v>
      </c>
      <c r="F1349" s="69">
        <v>80</v>
      </c>
      <c r="G1349" s="65">
        <f t="shared" si="42"/>
        <v>320000</v>
      </c>
      <c r="H1349" s="63" t="s">
        <v>18674</v>
      </c>
    </row>
    <row r="1350" spans="1:8" ht="29.25" customHeight="1" x14ac:dyDescent="0.25">
      <c r="A1350" s="60">
        <v>100360375</v>
      </c>
      <c r="B1350" s="60" t="s">
        <v>11517</v>
      </c>
      <c r="C1350" s="64" t="str">
        <f t="shared" ref="C1350:C1413" si="43">_xlfn.CONCAT("https://mall.industry.siemens.com/mall/es/co/Catalog/Product/",B1350,)</f>
        <v xml:space="preserve">https://mall.industry.siemens.com/mall/es/co/Catalog/Product/3VM1116-3ED12-0AA0 </v>
      </c>
      <c r="D1350" s="78" t="s">
        <v>14490</v>
      </c>
      <c r="E1350" t="s">
        <v>17245</v>
      </c>
      <c r="F1350" s="69">
        <v>93</v>
      </c>
      <c r="G1350" s="65">
        <f t="shared" si="42"/>
        <v>372000</v>
      </c>
      <c r="H1350" s="63" t="s">
        <v>18674</v>
      </c>
    </row>
    <row r="1351" spans="1:8" ht="29.25" customHeight="1" x14ac:dyDescent="0.25">
      <c r="A1351" s="60">
        <v>100360376</v>
      </c>
      <c r="B1351" s="60" t="s">
        <v>11518</v>
      </c>
      <c r="C1351" s="64" t="str">
        <f t="shared" si="43"/>
        <v>https://mall.industry.siemens.com/mall/es/co/Catalog/Product/3VM1196-3ED22-0AA0</v>
      </c>
      <c r="D1351" s="78" t="s">
        <v>14491</v>
      </c>
      <c r="E1351" t="s">
        <v>17246</v>
      </c>
      <c r="F1351" s="69">
        <v>77</v>
      </c>
      <c r="G1351" s="65">
        <f t="shared" si="42"/>
        <v>308000</v>
      </c>
      <c r="H1351" s="63" t="s">
        <v>18674</v>
      </c>
    </row>
    <row r="1352" spans="1:8" ht="29.25" customHeight="1" x14ac:dyDescent="0.25">
      <c r="A1352" s="60">
        <v>100360377</v>
      </c>
      <c r="B1352" s="60" t="s">
        <v>11519</v>
      </c>
      <c r="C1352" s="64" t="str">
        <f t="shared" si="43"/>
        <v>https://mall.industry.siemens.com/mall/es/co/Catalog/Product/3VM1120-3ED22-0AA0</v>
      </c>
      <c r="D1352" s="78" t="s">
        <v>14492</v>
      </c>
      <c r="E1352" t="s">
        <v>17247</v>
      </c>
      <c r="F1352" s="69">
        <v>77</v>
      </c>
      <c r="G1352" s="65">
        <f t="shared" si="42"/>
        <v>308000</v>
      </c>
      <c r="H1352" s="63" t="s">
        <v>18674</v>
      </c>
    </row>
    <row r="1353" spans="1:8" ht="29.25" customHeight="1" x14ac:dyDescent="0.25">
      <c r="A1353" s="60">
        <v>100360378</v>
      </c>
      <c r="B1353" s="60" t="s">
        <v>11520</v>
      </c>
      <c r="C1353" s="64" t="str">
        <f t="shared" si="43"/>
        <v>https://mall.industry.siemens.com/mall/es/co/Catalog/Product/3VM1125-3ED22-0AA0</v>
      </c>
      <c r="D1353" s="78" t="s">
        <v>14493</v>
      </c>
      <c r="E1353" t="s">
        <v>17248</v>
      </c>
      <c r="F1353" s="69">
        <v>77</v>
      </c>
      <c r="G1353" s="65">
        <f t="shared" si="42"/>
        <v>308000</v>
      </c>
      <c r="H1353" s="63" t="s">
        <v>18674</v>
      </c>
    </row>
    <row r="1354" spans="1:8" ht="29.25" customHeight="1" x14ac:dyDescent="0.25">
      <c r="A1354" s="60">
        <v>100360379</v>
      </c>
      <c r="B1354" s="60" t="s">
        <v>11521</v>
      </c>
      <c r="C1354" s="64" t="str">
        <f t="shared" si="43"/>
        <v>https://mall.industry.siemens.com/mall/es/co/Catalog/Product/3VM1132-3ED22-0AA0</v>
      </c>
      <c r="D1354" s="78" t="s">
        <v>14494</v>
      </c>
      <c r="E1354" t="s">
        <v>17249</v>
      </c>
      <c r="F1354" s="69">
        <v>77</v>
      </c>
      <c r="G1354" s="65">
        <f t="shared" si="42"/>
        <v>308000</v>
      </c>
      <c r="H1354" s="63" t="s">
        <v>18674</v>
      </c>
    </row>
    <row r="1355" spans="1:8" ht="29.25" customHeight="1" x14ac:dyDescent="0.25">
      <c r="A1355" s="60">
        <v>100360380</v>
      </c>
      <c r="B1355" s="60" t="s">
        <v>11522</v>
      </c>
      <c r="C1355" s="64" t="str">
        <f t="shared" si="43"/>
        <v>https://mall.industry.siemens.com/mall/es/co/Catalog/Product/3VM1140-3ED22-0AA0</v>
      </c>
      <c r="D1355" s="78" t="s">
        <v>14495</v>
      </c>
      <c r="E1355" t="s">
        <v>17250</v>
      </c>
      <c r="F1355" s="69">
        <v>77</v>
      </c>
      <c r="G1355" s="65">
        <f t="shared" si="42"/>
        <v>308000</v>
      </c>
      <c r="H1355" s="63" t="s">
        <v>18674</v>
      </c>
    </row>
    <row r="1356" spans="1:8" ht="29.25" customHeight="1" x14ac:dyDescent="0.25">
      <c r="A1356" s="60">
        <v>100360381</v>
      </c>
      <c r="B1356" s="60" t="s">
        <v>11523</v>
      </c>
      <c r="C1356" s="64" t="str">
        <f t="shared" si="43"/>
        <v>https://mall.industry.siemens.com/mall/es/co/Catalog/Product/3VM1150-3ED22-0AA0</v>
      </c>
      <c r="D1356" s="78" t="s">
        <v>14496</v>
      </c>
      <c r="E1356" t="s">
        <v>17251</v>
      </c>
      <c r="F1356" s="69">
        <v>77</v>
      </c>
      <c r="G1356" s="65">
        <f t="shared" si="42"/>
        <v>308000</v>
      </c>
      <c r="H1356" s="63" t="s">
        <v>18674</v>
      </c>
    </row>
    <row r="1357" spans="1:8" ht="29.25" customHeight="1" x14ac:dyDescent="0.25">
      <c r="A1357" s="60">
        <v>100360382</v>
      </c>
      <c r="B1357" s="60" t="s">
        <v>11524</v>
      </c>
      <c r="C1357" s="64" t="str">
        <f t="shared" si="43"/>
        <v>https://mall.industry.siemens.com/mall/es/co/Catalog/Product/3VM1163-3ED22-0AA0</v>
      </c>
      <c r="D1357" s="78" t="s">
        <v>14497</v>
      </c>
      <c r="E1357" t="s">
        <v>17252</v>
      </c>
      <c r="F1357" s="69">
        <v>77</v>
      </c>
      <c r="G1357" s="65">
        <f t="shared" si="42"/>
        <v>308000</v>
      </c>
      <c r="H1357" s="63" t="s">
        <v>18674</v>
      </c>
    </row>
    <row r="1358" spans="1:8" ht="29.25" customHeight="1" x14ac:dyDescent="0.25">
      <c r="A1358" s="60">
        <v>100360383</v>
      </c>
      <c r="B1358" s="60" t="s">
        <v>11525</v>
      </c>
      <c r="C1358" s="64" t="str">
        <f t="shared" si="43"/>
        <v>https://mall.industry.siemens.com/mall/es/co/Catalog/Product/3VM1180-3ED22-0AA0</v>
      </c>
      <c r="D1358" s="78" t="s">
        <v>14498</v>
      </c>
      <c r="E1358" t="s">
        <v>17253</v>
      </c>
      <c r="F1358" s="69">
        <v>84</v>
      </c>
      <c r="G1358" s="65">
        <f t="shared" si="42"/>
        <v>336000</v>
      </c>
      <c r="H1358" s="63" t="s">
        <v>18674</v>
      </c>
    </row>
    <row r="1359" spans="1:8" ht="29.25" customHeight="1" x14ac:dyDescent="0.25">
      <c r="A1359" s="60">
        <v>100360384</v>
      </c>
      <c r="B1359" s="60" t="s">
        <v>11526</v>
      </c>
      <c r="C1359" s="64" t="str">
        <f t="shared" si="43"/>
        <v xml:space="preserve">https://mall.industry.siemens.com/mall/es/co/Catalog/Product/3VM1110-3ED22-0AA0 </v>
      </c>
      <c r="D1359" s="78" t="s">
        <v>14499</v>
      </c>
      <c r="E1359" t="s">
        <v>17254</v>
      </c>
      <c r="F1359" s="69">
        <v>99</v>
      </c>
      <c r="G1359" s="65">
        <f t="shared" si="42"/>
        <v>396000</v>
      </c>
      <c r="H1359" s="63" t="s">
        <v>18674</v>
      </c>
    </row>
    <row r="1360" spans="1:8" ht="29.25" customHeight="1" x14ac:dyDescent="0.25">
      <c r="A1360" s="60">
        <v>100360385</v>
      </c>
      <c r="B1360" s="60" t="s">
        <v>11527</v>
      </c>
      <c r="C1360" s="64" t="str">
        <f t="shared" si="43"/>
        <v xml:space="preserve">https://mall.industry.siemens.com/mall/es/co/Catalog/Product/3VM1112-3ED22-0AA0 </v>
      </c>
      <c r="D1360" s="78" t="s">
        <v>14500</v>
      </c>
      <c r="E1360" t="s">
        <v>17255</v>
      </c>
      <c r="F1360" s="69">
        <v>157</v>
      </c>
      <c r="G1360" s="65">
        <f t="shared" si="42"/>
        <v>628000</v>
      </c>
      <c r="H1360" s="63" t="s">
        <v>18674</v>
      </c>
    </row>
    <row r="1361" spans="1:8" ht="29.25" customHeight="1" x14ac:dyDescent="0.25">
      <c r="A1361" s="60">
        <v>100360386</v>
      </c>
      <c r="B1361" s="60" t="s">
        <v>11528</v>
      </c>
      <c r="C1361" s="64" t="str">
        <f t="shared" si="43"/>
        <v xml:space="preserve">https://mall.industry.siemens.com/mall/es/co/Catalog/Product/3VM1116-3ED22-0AA0 </v>
      </c>
      <c r="D1361" s="78" t="s">
        <v>14501</v>
      </c>
      <c r="E1361" t="s">
        <v>17256</v>
      </c>
      <c r="F1361" s="69">
        <v>181</v>
      </c>
      <c r="G1361" s="65">
        <f t="shared" si="42"/>
        <v>724000</v>
      </c>
      <c r="H1361" s="63" t="s">
        <v>18674</v>
      </c>
    </row>
    <row r="1362" spans="1:8" ht="29.25" customHeight="1" x14ac:dyDescent="0.25">
      <c r="A1362" s="60">
        <v>100365113</v>
      </c>
      <c r="B1362" s="60" t="s">
        <v>11529</v>
      </c>
      <c r="C1362" s="64" t="str">
        <f t="shared" si="43"/>
        <v xml:space="preserve">https://mall.industry.siemens.com/mall/es/co/Catalog/Product/3VM9908-0BL33 </v>
      </c>
      <c r="D1362" s="78" t="s">
        <v>14502</v>
      </c>
      <c r="E1362" t="s">
        <v>17257</v>
      </c>
      <c r="F1362" s="69">
        <v>55</v>
      </c>
      <c r="G1362" s="65">
        <f t="shared" si="42"/>
        <v>220000</v>
      </c>
      <c r="H1362" s="63" t="s">
        <v>18674</v>
      </c>
    </row>
    <row r="1363" spans="1:8" ht="29.25" customHeight="1" x14ac:dyDescent="0.25">
      <c r="A1363" s="60">
        <v>100499167</v>
      </c>
      <c r="B1363" s="60" t="s">
        <v>11530</v>
      </c>
      <c r="C1363" s="64" t="str">
        <f t="shared" si="43"/>
        <v xml:space="preserve">https://mall.industry.siemens.com/mall/es/co/Catalog/Product/3VM9908-0BL30 </v>
      </c>
      <c r="D1363" s="78" t="s">
        <v>14503</v>
      </c>
      <c r="E1363" t="s">
        <v>17258</v>
      </c>
      <c r="F1363" s="69">
        <v>68</v>
      </c>
      <c r="G1363" s="65">
        <f t="shared" si="42"/>
        <v>272000</v>
      </c>
      <c r="H1363" s="63" t="s">
        <v>18674</v>
      </c>
    </row>
    <row r="1364" spans="1:8" ht="29.25" customHeight="1" x14ac:dyDescent="0.25">
      <c r="A1364" s="60">
        <v>100366107</v>
      </c>
      <c r="B1364" s="60" t="s">
        <v>11531</v>
      </c>
      <c r="C1364" s="64" t="str">
        <f t="shared" si="43"/>
        <v xml:space="preserve">https://mall.industry.siemens.com/mall/es/co/Catalog/Product/3VM9908-0BB25 </v>
      </c>
      <c r="D1364" s="78" t="s">
        <v>14504</v>
      </c>
      <c r="E1364" t="s">
        <v>17259</v>
      </c>
      <c r="F1364" s="69">
        <v>71</v>
      </c>
      <c r="G1364" s="65">
        <f t="shared" si="42"/>
        <v>284000</v>
      </c>
      <c r="H1364" s="63" t="s">
        <v>18674</v>
      </c>
    </row>
    <row r="1365" spans="1:8" ht="29.25" customHeight="1" x14ac:dyDescent="0.25">
      <c r="A1365" s="60">
        <v>100499163</v>
      </c>
      <c r="B1365" s="60" t="s">
        <v>11532</v>
      </c>
      <c r="C1365" s="64" t="str">
        <f t="shared" si="43"/>
        <v xml:space="preserve">https://mall.industry.siemens.com/mall/es/co/Catalog/Product/3VM9908-0BB11 </v>
      </c>
      <c r="D1365" s="78" t="s">
        <v>14505</v>
      </c>
      <c r="E1365" t="s">
        <v>17260</v>
      </c>
      <c r="F1365" s="69">
        <v>87</v>
      </c>
      <c r="G1365" s="65">
        <f t="shared" si="42"/>
        <v>348000</v>
      </c>
      <c r="H1365" s="63" t="s">
        <v>18674</v>
      </c>
    </row>
    <row r="1366" spans="1:8" ht="29.25" customHeight="1" x14ac:dyDescent="0.25">
      <c r="A1366" s="60">
        <v>100367045</v>
      </c>
      <c r="B1366" s="60" t="s">
        <v>11533</v>
      </c>
      <c r="C1366" s="64" t="str">
        <f t="shared" si="43"/>
        <v xml:space="preserve">https://mall.industry.siemens.com/mall/es/co/Catalog/Product/3VM9988-0AA12 </v>
      </c>
      <c r="D1366" s="78" t="s">
        <v>14506</v>
      </c>
      <c r="E1366" t="s">
        <v>17261</v>
      </c>
      <c r="F1366" s="69">
        <v>22</v>
      </c>
      <c r="G1366" s="65">
        <f t="shared" si="42"/>
        <v>88000</v>
      </c>
      <c r="H1366" s="63" t="s">
        <v>18674</v>
      </c>
    </row>
    <row r="1367" spans="1:8" ht="29.25" customHeight="1" x14ac:dyDescent="0.25">
      <c r="A1367" s="60">
        <v>100365110</v>
      </c>
      <c r="B1367" s="60" t="s">
        <v>11534</v>
      </c>
      <c r="C1367" s="64" t="str">
        <f t="shared" si="43"/>
        <v xml:space="preserve">https://mall.industry.siemens.com/mall/es/co/Catalog/Product/3VM9988-0AA13 </v>
      </c>
      <c r="D1367" s="78" t="s">
        <v>14507</v>
      </c>
      <c r="E1367" t="s">
        <v>17262</v>
      </c>
      <c r="F1367" s="69">
        <v>24</v>
      </c>
      <c r="G1367" s="65">
        <f t="shared" si="42"/>
        <v>96000</v>
      </c>
      <c r="H1367" s="63" t="s">
        <v>18674</v>
      </c>
    </row>
    <row r="1368" spans="1:8" ht="29.25" customHeight="1" x14ac:dyDescent="0.25">
      <c r="A1368" s="60">
        <v>100477323</v>
      </c>
      <c r="B1368" s="60" t="s">
        <v>11535</v>
      </c>
      <c r="C1368" s="64" t="str">
        <f t="shared" si="43"/>
        <v xml:space="preserve">https://mall.industry.siemens.com/mall/es/co/Catalog/Product/3VM9988-0AB12 </v>
      </c>
      <c r="D1368" s="78" t="s">
        <v>14508</v>
      </c>
      <c r="E1368" t="s">
        <v>17263</v>
      </c>
      <c r="F1368" s="69">
        <v>20</v>
      </c>
      <c r="G1368" s="65">
        <f t="shared" si="42"/>
        <v>80000</v>
      </c>
      <c r="H1368" s="63" t="s">
        <v>18674</v>
      </c>
    </row>
    <row r="1369" spans="1:8" ht="29.25" customHeight="1" x14ac:dyDescent="0.25">
      <c r="A1369" s="60">
        <v>100365111</v>
      </c>
      <c r="B1369" s="60" t="s">
        <v>11536</v>
      </c>
      <c r="C1369" s="64" t="str">
        <f t="shared" si="43"/>
        <v xml:space="preserve">https://mall.industry.siemens.com/mall/es/co/Catalog/Product/3VM9988-0AB13 </v>
      </c>
      <c r="D1369" s="78" t="s">
        <v>14509</v>
      </c>
      <c r="E1369" t="s">
        <v>17264</v>
      </c>
      <c r="F1369" s="69">
        <v>24</v>
      </c>
      <c r="G1369" s="65">
        <f t="shared" si="42"/>
        <v>96000</v>
      </c>
      <c r="H1369" s="63" t="s">
        <v>18674</v>
      </c>
    </row>
    <row r="1370" spans="1:8" ht="29.25" customHeight="1" x14ac:dyDescent="0.25">
      <c r="A1370" s="60">
        <v>100377696</v>
      </c>
      <c r="B1370" s="60" t="s">
        <v>11537</v>
      </c>
      <c r="C1370" s="64" t="str">
        <f t="shared" si="43"/>
        <v xml:space="preserve">https://mall.industry.siemens.com/mall/es/co/Catalog/Product/3VM9117-0EK21 </v>
      </c>
      <c r="D1370" s="78" t="s">
        <v>14510</v>
      </c>
      <c r="E1370" t="s">
        <v>17265</v>
      </c>
      <c r="F1370" s="69">
        <v>55</v>
      </c>
      <c r="G1370" s="65">
        <f t="shared" si="42"/>
        <v>220000</v>
      </c>
      <c r="H1370" s="63" t="s">
        <v>18674</v>
      </c>
    </row>
    <row r="1371" spans="1:8" ht="29.25" customHeight="1" x14ac:dyDescent="0.25">
      <c r="A1371" s="60">
        <v>100377697</v>
      </c>
      <c r="B1371" s="60" t="s">
        <v>11538</v>
      </c>
      <c r="C1371" s="64" t="str">
        <f t="shared" si="43"/>
        <v xml:space="preserve">https://mall.industry.siemens.com/mall/es/co/Catalog/Product/3VM9217-0EK21 </v>
      </c>
      <c r="D1371" s="78" t="s">
        <v>14511</v>
      </c>
      <c r="E1371" t="s">
        <v>17266</v>
      </c>
      <c r="F1371" s="69">
        <v>64</v>
      </c>
      <c r="G1371" s="65">
        <f t="shared" si="42"/>
        <v>256000</v>
      </c>
      <c r="H1371" s="63" t="s">
        <v>18674</v>
      </c>
    </row>
    <row r="1372" spans="1:8" ht="29.25" customHeight="1" x14ac:dyDescent="0.25">
      <c r="A1372" s="60">
        <v>100499718</v>
      </c>
      <c r="B1372" s="60" t="s">
        <v>11539</v>
      </c>
      <c r="C1372" s="64" t="str">
        <f t="shared" si="43"/>
        <v xml:space="preserve">https://mall.industry.siemens.com/mall/es/co/Catalog/Product/3VM9417-0EK21 </v>
      </c>
      <c r="D1372" s="78" t="s">
        <v>14512</v>
      </c>
      <c r="E1372" t="s">
        <v>17267</v>
      </c>
      <c r="F1372" s="69">
        <v>81</v>
      </c>
      <c r="G1372" s="65">
        <f t="shared" si="42"/>
        <v>324000</v>
      </c>
      <c r="H1372" s="63" t="s">
        <v>18674</v>
      </c>
    </row>
    <row r="1373" spans="1:8" ht="29.25" customHeight="1" x14ac:dyDescent="0.25">
      <c r="A1373" s="60">
        <v>100377698</v>
      </c>
      <c r="B1373" s="60" t="s">
        <v>11540</v>
      </c>
      <c r="C1373" s="64" t="str">
        <f t="shared" si="43"/>
        <v xml:space="preserve">https://mall.industry.siemens.com/mall/es/co/Catalog/Product/3VM9117-0FK21 </v>
      </c>
      <c r="D1373" s="78" t="s">
        <v>14513</v>
      </c>
      <c r="E1373" t="s">
        <v>17268</v>
      </c>
      <c r="F1373" s="69">
        <v>56</v>
      </c>
      <c r="G1373" s="65">
        <f t="shared" si="42"/>
        <v>224000</v>
      </c>
      <c r="H1373" s="63" t="s">
        <v>18674</v>
      </c>
    </row>
    <row r="1374" spans="1:8" ht="29.25" customHeight="1" x14ac:dyDescent="0.25">
      <c r="A1374" s="60">
        <v>100377699</v>
      </c>
      <c r="B1374" s="60" t="s">
        <v>11541</v>
      </c>
      <c r="C1374" s="64" t="str">
        <f t="shared" si="43"/>
        <v xml:space="preserve">https://mall.industry.siemens.com/mall/es/co/Catalog/Product/3VM9217-0FK21 </v>
      </c>
      <c r="D1374" s="78" t="s">
        <v>14514</v>
      </c>
      <c r="E1374" t="s">
        <v>17269</v>
      </c>
      <c r="F1374" s="69">
        <v>63</v>
      </c>
      <c r="G1374" s="65">
        <f t="shared" si="42"/>
        <v>252000</v>
      </c>
      <c r="H1374" s="63" t="s">
        <v>18674</v>
      </c>
    </row>
    <row r="1375" spans="1:8" ht="29.25" customHeight="1" x14ac:dyDescent="0.25">
      <c r="A1375" s="60">
        <v>100473711</v>
      </c>
      <c r="B1375" s="60" t="s">
        <v>11542</v>
      </c>
      <c r="C1375" s="64" t="str">
        <f t="shared" si="43"/>
        <v xml:space="preserve">https://mall.industry.siemens.com/mall/es/co/Catalog/Product/3VM9417-0FK21 </v>
      </c>
      <c r="D1375" s="78" t="s">
        <v>14515</v>
      </c>
      <c r="E1375" t="s">
        <v>17270</v>
      </c>
      <c r="F1375" s="69">
        <v>94</v>
      </c>
      <c r="G1375" s="65">
        <f t="shared" si="42"/>
        <v>376000</v>
      </c>
      <c r="H1375" s="63" t="s">
        <v>18674</v>
      </c>
    </row>
    <row r="1376" spans="1:8" ht="29.25" customHeight="1" x14ac:dyDescent="0.25">
      <c r="A1376" s="60">
        <v>100346511</v>
      </c>
      <c r="B1376" s="60" t="s">
        <v>11543</v>
      </c>
      <c r="C1376" s="64" t="str">
        <f t="shared" si="43"/>
        <v xml:space="preserve">https://mall.industry.siemens.com/mall/es/co/Catalog/Product/8UD1900-2WB00 </v>
      </c>
      <c r="D1376" s="78" t="s">
        <v>14516</v>
      </c>
      <c r="E1376" t="s">
        <v>17271</v>
      </c>
      <c r="F1376" s="69">
        <v>15</v>
      </c>
      <c r="G1376" s="65">
        <f t="shared" si="42"/>
        <v>60000</v>
      </c>
      <c r="H1376" s="63" t="s">
        <v>18674</v>
      </c>
    </row>
    <row r="1377" spans="1:8" ht="29.25" customHeight="1" x14ac:dyDescent="0.25">
      <c r="A1377" s="60">
        <v>100379317</v>
      </c>
      <c r="B1377" s="60" t="s">
        <v>11544</v>
      </c>
      <c r="C1377" s="64" t="str">
        <f t="shared" si="43"/>
        <v xml:space="preserve">https://mall.industry.siemens.com/mall/es/co/Catalog/Product/8UD1900-2DA00 </v>
      </c>
      <c r="D1377" s="78" t="s">
        <v>14517</v>
      </c>
      <c r="E1377" t="s">
        <v>17272</v>
      </c>
      <c r="F1377" s="69">
        <v>10</v>
      </c>
      <c r="G1377" s="65">
        <f t="shared" si="42"/>
        <v>40000</v>
      </c>
      <c r="H1377" s="63" t="s">
        <v>18674</v>
      </c>
    </row>
    <row r="1378" spans="1:8" ht="29.25" customHeight="1" x14ac:dyDescent="0.25">
      <c r="A1378" s="60">
        <v>100385818</v>
      </c>
      <c r="B1378" s="60" t="s">
        <v>11545</v>
      </c>
      <c r="C1378" s="64" t="str">
        <f t="shared" si="43"/>
        <v xml:space="preserve">https://mall.industry.siemens.com/mall/es/co/Catalog/Product/3VM9181-0SH10 </v>
      </c>
      <c r="D1378" s="78" t="s">
        <v>14518</v>
      </c>
      <c r="E1378" t="s">
        <v>17273</v>
      </c>
      <c r="F1378" s="69">
        <v>14</v>
      </c>
      <c r="G1378" s="65">
        <f t="shared" si="42"/>
        <v>56000</v>
      </c>
      <c r="H1378" s="63" t="s">
        <v>18674</v>
      </c>
    </row>
    <row r="1379" spans="1:8" ht="29.25" customHeight="1" x14ac:dyDescent="0.25">
      <c r="A1379" s="60">
        <v>100385819</v>
      </c>
      <c r="B1379" s="60" t="s">
        <v>11546</v>
      </c>
      <c r="C1379" s="64" t="str">
        <f t="shared" si="43"/>
        <v xml:space="preserve">https://mall.industry.siemens.com/mall/es/co/Catalog/Product/3VM9182-0SH10 </v>
      </c>
      <c r="D1379" s="78" t="s">
        <v>14519</v>
      </c>
      <c r="E1379" t="s">
        <v>17274</v>
      </c>
      <c r="F1379" s="69">
        <v>32</v>
      </c>
      <c r="G1379" s="65">
        <f t="shared" si="42"/>
        <v>128000</v>
      </c>
      <c r="H1379" s="63" t="s">
        <v>18674</v>
      </c>
    </row>
    <row r="1380" spans="1:8" ht="29.25" customHeight="1" x14ac:dyDescent="0.25">
      <c r="A1380" s="60">
        <v>100414566</v>
      </c>
      <c r="B1380" s="60" t="s">
        <v>11547</v>
      </c>
      <c r="C1380" s="64" t="str">
        <f t="shared" si="43"/>
        <v xml:space="preserve">https://mall.industry.siemens.com/mall/es/co/Catalog/Product/3VM9187-0SH10 </v>
      </c>
      <c r="D1380" s="78" t="s">
        <v>14520</v>
      </c>
      <c r="E1380" t="s">
        <v>17275</v>
      </c>
      <c r="F1380" s="69">
        <v>29</v>
      </c>
      <c r="G1380" s="65">
        <f t="shared" si="42"/>
        <v>116000</v>
      </c>
      <c r="H1380" s="63" t="s">
        <v>18674</v>
      </c>
    </row>
    <row r="1381" spans="1:8" ht="29.25" customHeight="1" x14ac:dyDescent="0.25">
      <c r="A1381" s="60">
        <v>100678895</v>
      </c>
      <c r="B1381" s="60" t="s">
        <v>11548</v>
      </c>
      <c r="C1381" s="64" t="str">
        <f t="shared" si="43"/>
        <v xml:space="preserve">https://mall.industry.siemens.com/mall/es/co/Catalog/Product/3VM9113-0KP00 </v>
      </c>
      <c r="D1381" s="78" t="s">
        <v>14521</v>
      </c>
      <c r="E1381" t="s">
        <v>17276</v>
      </c>
      <c r="F1381" s="69">
        <v>150</v>
      </c>
      <c r="G1381" s="65">
        <f t="shared" si="42"/>
        <v>600000</v>
      </c>
      <c r="H1381" s="63" t="s">
        <v>18674</v>
      </c>
    </row>
    <row r="1382" spans="1:8" ht="29.25" customHeight="1" x14ac:dyDescent="0.25">
      <c r="A1382" s="60">
        <v>100678896</v>
      </c>
      <c r="B1382" s="60" t="s">
        <v>11549</v>
      </c>
      <c r="C1382" s="64" t="str">
        <f t="shared" si="43"/>
        <v xml:space="preserve">https://mall.industry.siemens.com/mall/es/co/Catalog/Product/3VM9213-0KP00 </v>
      </c>
      <c r="D1382" s="78" t="s">
        <v>14522</v>
      </c>
      <c r="E1382" t="s">
        <v>17277</v>
      </c>
      <c r="F1382" s="69">
        <v>158</v>
      </c>
      <c r="G1382" s="65">
        <f t="shared" si="42"/>
        <v>632000</v>
      </c>
      <c r="H1382" s="63" t="s">
        <v>18674</v>
      </c>
    </row>
    <row r="1383" spans="1:8" ht="29.25" customHeight="1" x14ac:dyDescent="0.25">
      <c r="A1383" s="60">
        <v>100678897</v>
      </c>
      <c r="B1383" s="60" t="s">
        <v>11550</v>
      </c>
      <c r="C1383" s="64" t="str">
        <f t="shared" si="43"/>
        <v xml:space="preserve">https://mall.industry.siemens.com/mall/es/co/Catalog/Product/3VM9313-0KP00 </v>
      </c>
      <c r="D1383" s="78" t="s">
        <v>14523</v>
      </c>
      <c r="E1383" t="s">
        <v>17278</v>
      </c>
      <c r="F1383" s="69">
        <v>426</v>
      </c>
      <c r="G1383" s="65">
        <f t="shared" si="42"/>
        <v>1704000</v>
      </c>
      <c r="H1383" s="63" t="s">
        <v>18674</v>
      </c>
    </row>
    <row r="1384" spans="1:8" ht="29.25" customHeight="1" x14ac:dyDescent="0.25">
      <c r="A1384" s="60">
        <v>100466048</v>
      </c>
      <c r="B1384" s="60" t="s">
        <v>11551</v>
      </c>
      <c r="C1384" s="64" t="str">
        <f t="shared" si="43"/>
        <v xml:space="preserve">https://mall.industry.siemens.com/mall/es/co/Catalog/Product/3VM9157-0SA10 </v>
      </c>
      <c r="D1384" s="78" t="s">
        <v>14524</v>
      </c>
      <c r="E1384" t="s">
        <v>17279</v>
      </c>
      <c r="F1384" s="69">
        <v>3</v>
      </c>
      <c r="G1384" s="65">
        <f t="shared" si="42"/>
        <v>12000</v>
      </c>
      <c r="H1384" s="63" t="s">
        <v>18674</v>
      </c>
    </row>
    <row r="1385" spans="1:8" ht="29.25" customHeight="1" x14ac:dyDescent="0.25">
      <c r="A1385" s="60">
        <v>100466047</v>
      </c>
      <c r="B1385" s="60" t="s">
        <v>11552</v>
      </c>
      <c r="C1385" s="64" t="str">
        <f t="shared" si="43"/>
        <v xml:space="preserve">https://mall.industry.siemens.com/mall/es/co/Catalog/Product/3VM9257-0SA10 </v>
      </c>
      <c r="D1385" s="78" t="s">
        <v>14525</v>
      </c>
      <c r="E1385" t="s">
        <v>17280</v>
      </c>
      <c r="F1385" s="69">
        <v>3</v>
      </c>
      <c r="G1385" s="65">
        <f t="shared" si="42"/>
        <v>12000</v>
      </c>
      <c r="H1385" s="63" t="s">
        <v>18674</v>
      </c>
    </row>
    <row r="1386" spans="1:8" ht="29.25" customHeight="1" x14ac:dyDescent="0.25">
      <c r="A1386" s="60">
        <v>100496075</v>
      </c>
      <c r="B1386" s="60" t="s">
        <v>11553</v>
      </c>
      <c r="C1386" s="64" t="str">
        <f t="shared" si="43"/>
        <v xml:space="preserve">https://mall.industry.siemens.com/mall/es/co/Catalog/Product/3VM9457-0SA10 </v>
      </c>
      <c r="D1386" s="78" t="s">
        <v>14526</v>
      </c>
      <c r="E1386" t="s">
        <v>17281</v>
      </c>
      <c r="F1386" s="69">
        <v>4</v>
      </c>
      <c r="G1386" s="65">
        <f t="shared" si="42"/>
        <v>16000</v>
      </c>
      <c r="H1386" s="63" t="s">
        <v>18674</v>
      </c>
    </row>
    <row r="1387" spans="1:8" ht="29.25" customHeight="1" x14ac:dyDescent="0.25">
      <c r="A1387" s="60">
        <v>100439479</v>
      </c>
      <c r="B1387" s="60" t="s">
        <v>11554</v>
      </c>
      <c r="C1387" s="64" t="str">
        <f t="shared" si="43"/>
        <v xml:space="preserve">https://mall.industry.siemens.com/mall/es/co/Catalog/Product/3VM9152-0WA00 </v>
      </c>
      <c r="D1387" s="78" t="s">
        <v>14527</v>
      </c>
      <c r="E1387" t="s">
        <v>17282</v>
      </c>
      <c r="F1387" s="69">
        <v>7</v>
      </c>
      <c r="G1387" s="65">
        <f t="shared" ref="G1387:G1450" si="44">F1387*$Q$1</f>
        <v>28000</v>
      </c>
      <c r="H1387" s="63" t="s">
        <v>18674</v>
      </c>
    </row>
    <row r="1388" spans="1:8" ht="29.25" customHeight="1" x14ac:dyDescent="0.25">
      <c r="A1388" s="60">
        <v>100439490</v>
      </c>
      <c r="B1388" s="60" t="s">
        <v>11555</v>
      </c>
      <c r="C1388" s="64" t="str">
        <f t="shared" si="43"/>
        <v xml:space="preserve">https://mall.industry.siemens.com/mall/es/co/Catalog/Product/3VM9252-0WA00 </v>
      </c>
      <c r="D1388" s="78" t="s">
        <v>14528</v>
      </c>
      <c r="E1388" t="s">
        <v>17283</v>
      </c>
      <c r="F1388" s="69">
        <v>7</v>
      </c>
      <c r="G1388" s="65">
        <f t="shared" si="44"/>
        <v>28000</v>
      </c>
      <c r="H1388" s="63" t="s">
        <v>18674</v>
      </c>
    </row>
    <row r="1389" spans="1:8" ht="29.25" customHeight="1" x14ac:dyDescent="0.25">
      <c r="A1389" s="60">
        <v>100469248</v>
      </c>
      <c r="B1389" s="60" t="s">
        <v>11556</v>
      </c>
      <c r="C1389" s="64" t="str">
        <f t="shared" si="43"/>
        <v xml:space="preserve">https://mall.industry.siemens.com/mall/es/co/Catalog/Product/3VM9482-0WA00 </v>
      </c>
      <c r="D1389" s="78" t="s">
        <v>14529</v>
      </c>
      <c r="E1389" t="s">
        <v>17284</v>
      </c>
      <c r="F1389" s="69">
        <v>9</v>
      </c>
      <c r="G1389" s="65">
        <f t="shared" si="44"/>
        <v>36000</v>
      </c>
      <c r="H1389" s="63" t="s">
        <v>18674</v>
      </c>
    </row>
    <row r="1390" spans="1:8" ht="29.25" customHeight="1" x14ac:dyDescent="0.25">
      <c r="A1390" s="60">
        <v>100365114</v>
      </c>
      <c r="B1390" s="60" t="s">
        <v>11557</v>
      </c>
      <c r="C1390" s="64" t="str">
        <f t="shared" si="43"/>
        <v xml:space="preserve">https://mall.industry.siemens.com/mall/es/co/Catalog/Product/3VM9153-0JA11 </v>
      </c>
      <c r="D1390" s="78" t="s">
        <v>14530</v>
      </c>
      <c r="E1390" t="s">
        <v>17285</v>
      </c>
      <c r="F1390" s="69">
        <v>15</v>
      </c>
      <c r="G1390" s="65">
        <f t="shared" si="44"/>
        <v>60000</v>
      </c>
      <c r="H1390" s="63" t="s">
        <v>18674</v>
      </c>
    </row>
    <row r="1391" spans="1:8" ht="29.25" customHeight="1" x14ac:dyDescent="0.25">
      <c r="A1391" s="60">
        <v>100418782</v>
      </c>
      <c r="B1391" s="60" t="s">
        <v>11558</v>
      </c>
      <c r="C1391" s="64" t="str">
        <f t="shared" si="43"/>
        <v xml:space="preserve">https://mall.industry.siemens.com/mall/es/co/Catalog/Product/3VM9253-0JA12 </v>
      </c>
      <c r="D1391" s="78" t="s">
        <v>14531</v>
      </c>
      <c r="E1391" t="s">
        <v>17286</v>
      </c>
      <c r="F1391" s="69">
        <v>16</v>
      </c>
      <c r="G1391" s="65">
        <f t="shared" si="44"/>
        <v>64000</v>
      </c>
      <c r="H1391" s="63" t="s">
        <v>18674</v>
      </c>
    </row>
    <row r="1392" spans="1:8" ht="29.25" customHeight="1" x14ac:dyDescent="0.25">
      <c r="A1392" s="60">
        <v>100469249</v>
      </c>
      <c r="B1392" s="60" t="s">
        <v>11559</v>
      </c>
      <c r="C1392" s="64" t="str">
        <f t="shared" si="43"/>
        <v xml:space="preserve">https://mall.industry.siemens.com/mall/es/co/Catalog/Product/3VM9483-0JA13 </v>
      </c>
      <c r="D1392" s="78" t="s">
        <v>14532</v>
      </c>
      <c r="E1392" t="s">
        <v>17287</v>
      </c>
      <c r="F1392" s="69">
        <v>69</v>
      </c>
      <c r="G1392" s="65">
        <f t="shared" si="44"/>
        <v>276000</v>
      </c>
      <c r="H1392" s="63" t="s">
        <v>18674</v>
      </c>
    </row>
    <row r="1393" spans="1:8" ht="29.25" customHeight="1" x14ac:dyDescent="0.25">
      <c r="A1393" s="60">
        <v>100501913</v>
      </c>
      <c r="B1393" s="60" t="s">
        <v>11560</v>
      </c>
      <c r="C1393" s="64" t="str">
        <f t="shared" si="43"/>
        <v xml:space="preserve">https://mall.industry.siemens.com/mall/es/co/Catalog/Product/3VM9113-0JJ12 </v>
      </c>
      <c r="D1393" s="78" t="s">
        <v>14533</v>
      </c>
      <c r="E1393" t="s">
        <v>17288</v>
      </c>
      <c r="F1393" s="69">
        <v>42</v>
      </c>
      <c r="G1393" s="65">
        <f t="shared" si="44"/>
        <v>168000</v>
      </c>
      <c r="H1393" s="63" t="s">
        <v>18674</v>
      </c>
    </row>
    <row r="1394" spans="1:8" ht="29.25" customHeight="1" x14ac:dyDescent="0.25">
      <c r="A1394" s="60">
        <v>100655519</v>
      </c>
      <c r="B1394" s="60" t="s">
        <v>11561</v>
      </c>
      <c r="C1394" s="64" t="str">
        <f t="shared" si="43"/>
        <v xml:space="preserve">https://mall.industry.siemens.com/mall/es/co/Catalog/Product/3VM9253-0JB12 </v>
      </c>
      <c r="D1394" s="78" t="s">
        <v>14534</v>
      </c>
      <c r="E1394" t="s">
        <v>17289</v>
      </c>
      <c r="F1394" s="69">
        <v>24</v>
      </c>
      <c r="G1394" s="65">
        <f t="shared" si="44"/>
        <v>96000</v>
      </c>
      <c r="H1394" s="63" t="s">
        <v>18674</v>
      </c>
    </row>
    <row r="1395" spans="1:8" ht="29.25" customHeight="1" x14ac:dyDescent="0.25">
      <c r="A1395" s="60">
        <v>100565576</v>
      </c>
      <c r="B1395" s="60" t="s">
        <v>11562</v>
      </c>
      <c r="C1395" s="64" t="str">
        <f t="shared" si="43"/>
        <v xml:space="preserve">https://mall.industry.siemens.com/mall/es/co/Catalog/Product/3VM9113-0JB11 </v>
      </c>
      <c r="D1395" s="78" t="s">
        <v>14535</v>
      </c>
      <c r="E1395" t="s">
        <v>17290</v>
      </c>
      <c r="F1395" s="69">
        <v>17</v>
      </c>
      <c r="G1395" s="65">
        <f t="shared" si="44"/>
        <v>68000</v>
      </c>
      <c r="H1395" s="63" t="s">
        <v>18674</v>
      </c>
    </row>
    <row r="1396" spans="1:8" ht="29.25" customHeight="1" x14ac:dyDescent="0.25">
      <c r="A1396" s="60">
        <v>100655517</v>
      </c>
      <c r="B1396" s="60" t="s">
        <v>11563</v>
      </c>
      <c r="C1396" s="64" t="str">
        <f t="shared" si="43"/>
        <v xml:space="preserve">https://mall.industry.siemens.com/mall/es/co/Catalog/Product/3VM9383-0JB13 </v>
      </c>
      <c r="D1396" s="78" t="s">
        <v>14536</v>
      </c>
      <c r="E1396" t="s">
        <v>17291</v>
      </c>
      <c r="F1396" s="69">
        <v>73</v>
      </c>
      <c r="G1396" s="65">
        <f t="shared" si="44"/>
        <v>292000</v>
      </c>
      <c r="H1396" s="63" t="s">
        <v>18674</v>
      </c>
    </row>
    <row r="1397" spans="1:8" ht="29.25" customHeight="1" x14ac:dyDescent="0.25">
      <c r="A1397" s="60">
        <v>100377700</v>
      </c>
      <c r="B1397" s="60" t="s">
        <v>11564</v>
      </c>
      <c r="C1397" s="64" t="str">
        <f t="shared" si="43"/>
        <v xml:space="preserve">https://mall.industry.siemens.com/mall/es/co/Catalog/Product/3VM9153-0QB00 </v>
      </c>
      <c r="D1397" s="78" t="s">
        <v>14537</v>
      </c>
      <c r="E1397" t="s">
        <v>17292</v>
      </c>
      <c r="F1397" s="69">
        <v>21</v>
      </c>
      <c r="G1397" s="65">
        <f t="shared" si="44"/>
        <v>84000</v>
      </c>
      <c r="H1397" s="63" t="s">
        <v>18674</v>
      </c>
    </row>
    <row r="1398" spans="1:8" ht="29.25" customHeight="1" x14ac:dyDescent="0.25">
      <c r="A1398" s="60">
        <v>100377701</v>
      </c>
      <c r="B1398" s="60" t="s">
        <v>11565</v>
      </c>
      <c r="C1398" s="64" t="str">
        <f t="shared" si="43"/>
        <v xml:space="preserve">https://mall.industry.siemens.com/mall/es/co/Catalog/Product/3VM9253-0QB00 </v>
      </c>
      <c r="D1398" s="78" t="s">
        <v>14538</v>
      </c>
      <c r="E1398" t="s">
        <v>17293</v>
      </c>
      <c r="F1398" s="69">
        <v>24</v>
      </c>
      <c r="G1398" s="65">
        <f t="shared" si="44"/>
        <v>96000</v>
      </c>
      <c r="H1398" s="63" t="s">
        <v>18674</v>
      </c>
    </row>
    <row r="1399" spans="1:8" ht="29.25" customHeight="1" x14ac:dyDescent="0.25">
      <c r="A1399" s="60">
        <v>100496073</v>
      </c>
      <c r="B1399" s="60" t="s">
        <v>11566</v>
      </c>
      <c r="C1399" s="64" t="str">
        <f t="shared" si="43"/>
        <v xml:space="preserve">https://mall.industry.siemens.com/mall/es/co/Catalog/Product/3VM9483-0QB00 </v>
      </c>
      <c r="D1399" s="78" t="s">
        <v>14539</v>
      </c>
      <c r="E1399" t="s">
        <v>17294</v>
      </c>
      <c r="F1399" s="69">
        <v>44</v>
      </c>
      <c r="G1399" s="65">
        <f t="shared" si="44"/>
        <v>176000</v>
      </c>
      <c r="H1399" s="63" t="s">
        <v>18674</v>
      </c>
    </row>
    <row r="1400" spans="1:8" ht="29.25" customHeight="1" x14ac:dyDescent="0.25">
      <c r="A1400" s="60">
        <v>100363089</v>
      </c>
      <c r="B1400" s="60" t="s">
        <v>11567</v>
      </c>
      <c r="C1400" s="64" t="str">
        <f t="shared" si="43"/>
        <v xml:space="preserve">https://mall.industry.siemens.com/mall/es/co/Catalog/Product/3VM9188-0LB10 </v>
      </c>
      <c r="D1400" s="78" t="s">
        <v>14540</v>
      </c>
      <c r="E1400" t="s">
        <v>17295</v>
      </c>
      <c r="F1400" s="69">
        <v>30</v>
      </c>
      <c r="G1400" s="65">
        <f t="shared" si="44"/>
        <v>120000</v>
      </c>
      <c r="H1400" s="63" t="s">
        <v>18674</v>
      </c>
    </row>
    <row r="1401" spans="1:8" ht="29.25" customHeight="1" x14ac:dyDescent="0.25">
      <c r="A1401" s="60">
        <v>100496074</v>
      </c>
      <c r="B1401" s="60" t="s">
        <v>11568</v>
      </c>
      <c r="C1401" s="64" t="str">
        <f t="shared" si="43"/>
        <v xml:space="preserve">https://mall.industry.siemens.com/mall/es/co/Catalog/Product/3VM9388-0LB10 </v>
      </c>
      <c r="D1401" s="78" t="s">
        <v>14541</v>
      </c>
      <c r="E1401" t="s">
        <v>17296</v>
      </c>
      <c r="F1401" s="69">
        <v>39</v>
      </c>
      <c r="G1401" s="65">
        <f t="shared" si="44"/>
        <v>156000</v>
      </c>
      <c r="H1401" s="63" t="s">
        <v>18674</v>
      </c>
    </row>
    <row r="1402" spans="1:8" ht="29.25" customHeight="1" x14ac:dyDescent="0.25">
      <c r="A1402" s="60">
        <v>100331168</v>
      </c>
      <c r="B1402" s="60" t="s">
        <v>11569</v>
      </c>
      <c r="C1402" s="64" t="str">
        <f t="shared" si="43"/>
        <v>https://mall.industry.siemens.com/mall/es/co/Catalog/Product/A1196-3EE36-0AA0</v>
      </c>
      <c r="D1402" s="78" t="s">
        <v>14542</v>
      </c>
      <c r="E1402" t="s">
        <v>17296</v>
      </c>
      <c r="F1402" s="69">
        <v>144</v>
      </c>
      <c r="G1402" s="65">
        <f t="shared" si="44"/>
        <v>576000</v>
      </c>
      <c r="H1402" s="63" t="s">
        <v>18674</v>
      </c>
    </row>
    <row r="1403" spans="1:8" ht="29.25" customHeight="1" x14ac:dyDescent="0.25">
      <c r="A1403" s="60">
        <v>100331169</v>
      </c>
      <c r="B1403" s="60" t="s">
        <v>11570</v>
      </c>
      <c r="C1403" s="64" t="str">
        <f t="shared" si="43"/>
        <v>https://mall.industry.siemens.com/mall/es/co/Catalog/Product/A1120-3EE36-0AA0</v>
      </c>
      <c r="D1403" s="78" t="s">
        <v>14543</v>
      </c>
      <c r="E1403" t="s">
        <v>17296</v>
      </c>
      <c r="F1403" s="69">
        <v>140</v>
      </c>
      <c r="G1403" s="65">
        <f t="shared" si="44"/>
        <v>560000</v>
      </c>
      <c r="H1403" s="63" t="s">
        <v>18674</v>
      </c>
    </row>
    <row r="1404" spans="1:8" ht="29.25" customHeight="1" x14ac:dyDescent="0.25">
      <c r="A1404" s="60">
        <v>100331181</v>
      </c>
      <c r="B1404" s="60" t="s">
        <v>11571</v>
      </c>
      <c r="C1404" s="64" t="str">
        <f t="shared" si="43"/>
        <v>https://mall.industry.siemens.com/mall/es/co/Catalog/Product/A1125-3EE36-0AA0</v>
      </c>
      <c r="D1404" s="78" t="s">
        <v>14544</v>
      </c>
      <c r="E1404" t="s">
        <v>17296</v>
      </c>
      <c r="F1404" s="69">
        <v>140</v>
      </c>
      <c r="G1404" s="65">
        <f t="shared" si="44"/>
        <v>560000</v>
      </c>
      <c r="H1404" s="63" t="s">
        <v>18674</v>
      </c>
    </row>
    <row r="1405" spans="1:8" ht="29.25" customHeight="1" x14ac:dyDescent="0.25">
      <c r="A1405" s="60">
        <v>100331182</v>
      </c>
      <c r="B1405" s="60" t="s">
        <v>11572</v>
      </c>
      <c r="C1405" s="64" t="str">
        <f t="shared" si="43"/>
        <v>https://mall.industry.siemens.com/mall/es/co/Catalog/Product/A1132-3EE36-0AA0</v>
      </c>
      <c r="D1405" s="78" t="s">
        <v>14545</v>
      </c>
      <c r="E1405" t="s">
        <v>17296</v>
      </c>
      <c r="F1405" s="69">
        <v>140</v>
      </c>
      <c r="G1405" s="65">
        <f t="shared" si="44"/>
        <v>560000</v>
      </c>
      <c r="H1405" s="63" t="s">
        <v>18674</v>
      </c>
    </row>
    <row r="1406" spans="1:8" ht="29.25" customHeight="1" x14ac:dyDescent="0.25">
      <c r="A1406" s="60">
        <v>100331183</v>
      </c>
      <c r="B1406" s="60" t="s">
        <v>11573</v>
      </c>
      <c r="C1406" s="64" t="str">
        <f t="shared" si="43"/>
        <v>https://mall.industry.siemens.com/mall/es/co/Catalog/Product/A1140-3EE36-0AA0</v>
      </c>
      <c r="D1406" s="78" t="s">
        <v>14546</v>
      </c>
      <c r="E1406" t="s">
        <v>17296</v>
      </c>
      <c r="F1406" s="69">
        <v>140</v>
      </c>
      <c r="G1406" s="65">
        <f t="shared" si="44"/>
        <v>560000</v>
      </c>
      <c r="H1406" s="63" t="s">
        <v>18674</v>
      </c>
    </row>
    <row r="1407" spans="1:8" ht="29.25" customHeight="1" x14ac:dyDescent="0.25">
      <c r="A1407" s="60">
        <v>100331184</v>
      </c>
      <c r="B1407" s="60" t="s">
        <v>11574</v>
      </c>
      <c r="C1407" s="64" t="str">
        <f t="shared" si="43"/>
        <v>https://mall.industry.siemens.com/mall/es/co/Catalog/Product/A1150-3EE36-0AA0</v>
      </c>
      <c r="D1407" s="78" t="s">
        <v>14547</v>
      </c>
      <c r="E1407" t="s">
        <v>17296</v>
      </c>
      <c r="F1407" s="69">
        <v>140</v>
      </c>
      <c r="G1407" s="65">
        <f t="shared" si="44"/>
        <v>560000</v>
      </c>
      <c r="H1407" s="63" t="s">
        <v>18674</v>
      </c>
    </row>
    <row r="1408" spans="1:8" ht="29.25" customHeight="1" x14ac:dyDescent="0.25">
      <c r="A1408" s="60">
        <v>100331185</v>
      </c>
      <c r="B1408" s="60" t="s">
        <v>11575</v>
      </c>
      <c r="C1408" s="64" t="str">
        <f t="shared" si="43"/>
        <v>https://mall.industry.siemens.com/mall/es/co/Catalog/Product/A1163-3EE36-0AA0</v>
      </c>
      <c r="D1408" s="78" t="s">
        <v>14548</v>
      </c>
      <c r="E1408" t="s">
        <v>17296</v>
      </c>
      <c r="F1408" s="69">
        <v>140</v>
      </c>
      <c r="G1408" s="65">
        <f t="shared" si="44"/>
        <v>560000</v>
      </c>
      <c r="H1408" s="63" t="s">
        <v>18674</v>
      </c>
    </row>
    <row r="1409" spans="1:8" ht="29.25" customHeight="1" x14ac:dyDescent="0.25">
      <c r="A1409" s="60">
        <v>100331186</v>
      </c>
      <c r="B1409" s="60" t="s">
        <v>11576</v>
      </c>
      <c r="C1409" s="64" t="str">
        <f t="shared" si="43"/>
        <v>https://mall.industry.siemens.com/mall/es/co/Catalog/Product/A1180-3EE36-0AA0</v>
      </c>
      <c r="D1409" s="78" t="s">
        <v>14549</v>
      </c>
      <c r="E1409" t="s">
        <v>17296</v>
      </c>
      <c r="F1409" s="69">
        <v>152</v>
      </c>
      <c r="G1409" s="65">
        <f t="shared" si="44"/>
        <v>608000</v>
      </c>
      <c r="H1409" s="63" t="s">
        <v>18674</v>
      </c>
    </row>
    <row r="1410" spans="1:8" ht="29.25" customHeight="1" x14ac:dyDescent="0.25">
      <c r="A1410" s="60">
        <v>100331187</v>
      </c>
      <c r="B1410" s="60" t="s">
        <v>11577</v>
      </c>
      <c r="C1410" s="64" t="str">
        <f t="shared" si="43"/>
        <v>https://mall.industry.siemens.com/mall/es/co/Catalog/Product/A1110-3EE36-0AA0</v>
      </c>
      <c r="D1410" s="78" t="s">
        <v>14550</v>
      </c>
      <c r="E1410" t="s">
        <v>17296</v>
      </c>
      <c r="F1410" s="69">
        <v>174</v>
      </c>
      <c r="G1410" s="65">
        <f t="shared" si="44"/>
        <v>696000</v>
      </c>
      <c r="H1410" s="63" t="s">
        <v>18674</v>
      </c>
    </row>
    <row r="1411" spans="1:8" ht="29.25" customHeight="1" x14ac:dyDescent="0.25">
      <c r="A1411" s="60">
        <v>100331014</v>
      </c>
      <c r="B1411" s="60" t="s">
        <v>11578</v>
      </c>
      <c r="C1411" s="64" t="str">
        <f t="shared" si="43"/>
        <v>https://mall.industry.siemens.com/mall/es/co/Catalog/Product/A1112-3EE36-0AA0</v>
      </c>
      <c r="D1411" s="78" t="s">
        <v>14551</v>
      </c>
      <c r="E1411" t="s">
        <v>17296</v>
      </c>
      <c r="F1411" s="69">
        <v>273</v>
      </c>
      <c r="G1411" s="65">
        <f t="shared" si="44"/>
        <v>1092000</v>
      </c>
      <c r="H1411" s="63" t="s">
        <v>18674</v>
      </c>
    </row>
    <row r="1412" spans="1:8" ht="29.25" customHeight="1" x14ac:dyDescent="0.25">
      <c r="A1412" s="60">
        <v>100331015</v>
      </c>
      <c r="B1412" s="60" t="s">
        <v>11579</v>
      </c>
      <c r="C1412" s="64" t="str">
        <f t="shared" si="43"/>
        <v>https://mall.industry.siemens.com/mall/es/co/Catalog/Product/A1116-3EE36-0AA0</v>
      </c>
      <c r="D1412" s="78" t="s">
        <v>14552</v>
      </c>
      <c r="E1412" t="s">
        <v>17296</v>
      </c>
      <c r="F1412" s="69">
        <v>316</v>
      </c>
      <c r="G1412" s="65">
        <f t="shared" si="44"/>
        <v>1264000</v>
      </c>
      <c r="H1412" s="63" t="s">
        <v>18674</v>
      </c>
    </row>
    <row r="1413" spans="1:8" ht="29.25" customHeight="1" x14ac:dyDescent="0.25">
      <c r="A1413" s="60">
        <v>100331016</v>
      </c>
      <c r="B1413" s="60" t="s">
        <v>11580</v>
      </c>
      <c r="C1413" s="64" t="str">
        <f t="shared" si="43"/>
        <v>https://mall.industry.siemens.com/mall/es/co/Catalog/Product/3VA1196-4EE36-0AA0</v>
      </c>
      <c r="D1413" s="78" t="s">
        <v>14553</v>
      </c>
      <c r="E1413" t="s">
        <v>17297</v>
      </c>
      <c r="F1413" s="69">
        <v>143</v>
      </c>
      <c r="G1413" s="65">
        <f t="shared" si="44"/>
        <v>572000</v>
      </c>
      <c r="H1413" s="63" t="s">
        <v>18674</v>
      </c>
    </row>
    <row r="1414" spans="1:8" ht="29.25" customHeight="1" x14ac:dyDescent="0.25">
      <c r="A1414" s="60">
        <v>100331017</v>
      </c>
      <c r="B1414" s="60" t="s">
        <v>11581</v>
      </c>
      <c r="C1414" s="64" t="str">
        <f t="shared" ref="C1414:C1477" si="45">_xlfn.CONCAT("https://mall.industry.siemens.com/mall/es/co/Catalog/Product/",B1414,)</f>
        <v>https://mall.industry.siemens.com/mall/es/co/Catalog/Product/3VA1120-4EE36-0AA0</v>
      </c>
      <c r="D1414" s="78" t="s">
        <v>14554</v>
      </c>
      <c r="E1414" t="s">
        <v>17298</v>
      </c>
      <c r="F1414" s="69">
        <v>143</v>
      </c>
      <c r="G1414" s="65">
        <f t="shared" si="44"/>
        <v>572000</v>
      </c>
      <c r="H1414" s="63" t="s">
        <v>18674</v>
      </c>
    </row>
    <row r="1415" spans="1:8" ht="29.25" customHeight="1" x14ac:dyDescent="0.25">
      <c r="A1415" s="60">
        <v>100331018</v>
      </c>
      <c r="B1415" s="60" t="s">
        <v>11582</v>
      </c>
      <c r="C1415" s="64" t="str">
        <f t="shared" si="45"/>
        <v>https://mall.industry.siemens.com/mall/es/co/Catalog/Product/3VA1125-4EE36-0AA0</v>
      </c>
      <c r="D1415" s="78" t="s">
        <v>14555</v>
      </c>
      <c r="E1415" t="s">
        <v>17299</v>
      </c>
      <c r="F1415" s="69">
        <v>143</v>
      </c>
      <c r="G1415" s="65">
        <f t="shared" si="44"/>
        <v>572000</v>
      </c>
      <c r="H1415" s="63" t="s">
        <v>18674</v>
      </c>
    </row>
    <row r="1416" spans="1:8" ht="29.25" customHeight="1" x14ac:dyDescent="0.25">
      <c r="A1416" s="60">
        <v>100331019</v>
      </c>
      <c r="B1416" s="60" t="s">
        <v>11583</v>
      </c>
      <c r="C1416" s="64" t="str">
        <f t="shared" si="45"/>
        <v>https://mall.industry.siemens.com/mall/es/co/Catalog/Product/3VA1132-4EE36-0AA0</v>
      </c>
      <c r="D1416" s="78" t="s">
        <v>14556</v>
      </c>
      <c r="E1416" t="s">
        <v>17300</v>
      </c>
      <c r="F1416" s="69">
        <v>143</v>
      </c>
      <c r="G1416" s="65">
        <f t="shared" si="44"/>
        <v>572000</v>
      </c>
      <c r="H1416" s="63" t="s">
        <v>18674</v>
      </c>
    </row>
    <row r="1417" spans="1:8" ht="29.25" customHeight="1" x14ac:dyDescent="0.25">
      <c r="A1417" s="60">
        <v>100331020</v>
      </c>
      <c r="B1417" s="60" t="s">
        <v>11584</v>
      </c>
      <c r="C1417" s="64" t="str">
        <f t="shared" si="45"/>
        <v>https://mall.industry.siemens.com/mall/es/co/Catalog/Product/3VA1140-4EE36-0AA0</v>
      </c>
      <c r="D1417" s="78" t="s">
        <v>14557</v>
      </c>
      <c r="E1417" t="s">
        <v>17301</v>
      </c>
      <c r="F1417" s="69">
        <v>143</v>
      </c>
      <c r="G1417" s="65">
        <f t="shared" si="44"/>
        <v>572000</v>
      </c>
      <c r="H1417" s="63" t="s">
        <v>18674</v>
      </c>
    </row>
    <row r="1418" spans="1:8" ht="29.25" customHeight="1" x14ac:dyDescent="0.25">
      <c r="A1418" s="60">
        <v>100331021</v>
      </c>
      <c r="B1418" s="60" t="s">
        <v>11585</v>
      </c>
      <c r="C1418" s="64" t="str">
        <f t="shared" si="45"/>
        <v>https://mall.industry.siemens.com/mall/es/co/Catalog/Product/3VA1150-4EE36-0AA0</v>
      </c>
      <c r="D1418" s="78" t="s">
        <v>14558</v>
      </c>
      <c r="E1418" t="s">
        <v>17302</v>
      </c>
      <c r="F1418" s="69">
        <v>143</v>
      </c>
      <c r="G1418" s="65">
        <f t="shared" si="44"/>
        <v>572000</v>
      </c>
      <c r="H1418" s="63" t="s">
        <v>18674</v>
      </c>
    </row>
    <row r="1419" spans="1:8" ht="29.25" customHeight="1" x14ac:dyDescent="0.25">
      <c r="A1419" s="60">
        <v>100331022</v>
      </c>
      <c r="B1419" s="60" t="s">
        <v>11586</v>
      </c>
      <c r="C1419" s="64" t="str">
        <f t="shared" si="45"/>
        <v>https://mall.industry.siemens.com/mall/es/co/Catalog/Product/3VA1163-4EE36-0AA0</v>
      </c>
      <c r="D1419" s="78" t="s">
        <v>14559</v>
      </c>
      <c r="E1419" t="s">
        <v>17303</v>
      </c>
      <c r="F1419" s="69">
        <v>143</v>
      </c>
      <c r="G1419" s="65">
        <f t="shared" si="44"/>
        <v>572000</v>
      </c>
      <c r="H1419" s="63" t="s">
        <v>18674</v>
      </c>
    </row>
    <row r="1420" spans="1:8" ht="29.25" customHeight="1" x14ac:dyDescent="0.25">
      <c r="A1420" s="60">
        <v>100331023</v>
      </c>
      <c r="B1420" s="60" t="s">
        <v>11587</v>
      </c>
      <c r="C1420" s="64" t="str">
        <f t="shared" si="45"/>
        <v>https://mall.industry.siemens.com/mall/es/co/Catalog/Product/3VA1180-4EE36-0AA0</v>
      </c>
      <c r="D1420" s="78" t="s">
        <v>14560</v>
      </c>
      <c r="E1420" t="s">
        <v>17304</v>
      </c>
      <c r="F1420" s="69">
        <v>157</v>
      </c>
      <c r="G1420" s="65">
        <f t="shared" si="44"/>
        <v>628000</v>
      </c>
      <c r="H1420" s="63" t="s">
        <v>18674</v>
      </c>
    </row>
    <row r="1421" spans="1:8" ht="29.25" customHeight="1" x14ac:dyDescent="0.25">
      <c r="A1421" s="60">
        <v>100331024</v>
      </c>
      <c r="B1421" s="60" t="s">
        <v>11588</v>
      </c>
      <c r="C1421" s="64" t="str">
        <f t="shared" si="45"/>
        <v>https://mall.industry.siemens.com/mall/es/co/Catalog/Product/3VA1110-4EE36-0AA0</v>
      </c>
      <c r="D1421" s="78" t="s">
        <v>14561</v>
      </c>
      <c r="E1421" t="s">
        <v>17305</v>
      </c>
      <c r="F1421" s="69">
        <v>178</v>
      </c>
      <c r="G1421" s="65">
        <f t="shared" si="44"/>
        <v>712000</v>
      </c>
      <c r="H1421" s="63" t="s">
        <v>18674</v>
      </c>
    </row>
    <row r="1422" spans="1:8" ht="29.25" customHeight="1" x14ac:dyDescent="0.25">
      <c r="A1422" s="60">
        <v>100331025</v>
      </c>
      <c r="B1422" s="60" t="s">
        <v>11589</v>
      </c>
      <c r="C1422" s="64" t="str">
        <f t="shared" si="45"/>
        <v>https://mall.industry.siemens.com/mall/es/co/Catalog/Product/3VA1112-4EE36-0AA0</v>
      </c>
      <c r="D1422" s="78" t="s">
        <v>14562</v>
      </c>
      <c r="E1422" t="s">
        <v>17306</v>
      </c>
      <c r="F1422" s="69">
        <v>278</v>
      </c>
      <c r="G1422" s="65">
        <f t="shared" si="44"/>
        <v>1112000</v>
      </c>
      <c r="H1422" s="63" t="s">
        <v>18674</v>
      </c>
    </row>
    <row r="1423" spans="1:8" ht="29.25" customHeight="1" x14ac:dyDescent="0.25">
      <c r="A1423" s="60">
        <v>100331026</v>
      </c>
      <c r="B1423" s="60" t="s">
        <v>11590</v>
      </c>
      <c r="C1423" s="64" t="str">
        <f t="shared" si="45"/>
        <v>https://mall.industry.siemens.com/mall/es/co/Catalog/Product/3VA1116-4EE36-0AA0</v>
      </c>
      <c r="D1423" s="78" t="s">
        <v>14563</v>
      </c>
      <c r="E1423" t="s">
        <v>17307</v>
      </c>
      <c r="F1423" s="69">
        <v>321</v>
      </c>
      <c r="G1423" s="65">
        <f t="shared" si="44"/>
        <v>1284000</v>
      </c>
      <c r="H1423" s="63" t="s">
        <v>18674</v>
      </c>
    </row>
    <row r="1424" spans="1:8" ht="29.25" customHeight="1" x14ac:dyDescent="0.25">
      <c r="A1424" s="60">
        <v>100368637</v>
      </c>
      <c r="B1424" s="60" t="s">
        <v>11591</v>
      </c>
      <c r="C1424" s="64" t="str">
        <f t="shared" si="45"/>
        <v>https://mall.industry.siemens.com/mall/es/co/Catalog/Product/3VA1220-4EF32-0AA0</v>
      </c>
      <c r="D1424" s="78" t="s">
        <v>14564</v>
      </c>
      <c r="E1424" t="s">
        <v>17308</v>
      </c>
      <c r="F1424" s="69">
        <v>429</v>
      </c>
      <c r="G1424" s="65">
        <f t="shared" si="44"/>
        <v>1716000</v>
      </c>
      <c r="H1424" s="63" t="s">
        <v>18674</v>
      </c>
    </row>
    <row r="1425" spans="1:8" ht="29.25" customHeight="1" x14ac:dyDescent="0.25">
      <c r="A1425" s="60">
        <v>100368638</v>
      </c>
      <c r="B1425" s="60" t="s">
        <v>11592</v>
      </c>
      <c r="C1425" s="64" t="str">
        <f t="shared" si="45"/>
        <v>https://mall.industry.siemens.com/mall/es/co/Catalog/Product/3VA1225-4EF32-0AA0</v>
      </c>
      <c r="D1425" s="78" t="s">
        <v>14565</v>
      </c>
      <c r="E1425" t="s">
        <v>17309</v>
      </c>
      <c r="F1425" s="69">
        <v>479</v>
      </c>
      <c r="G1425" s="65">
        <f t="shared" si="44"/>
        <v>1916000</v>
      </c>
      <c r="H1425" s="63" t="s">
        <v>18674</v>
      </c>
    </row>
    <row r="1426" spans="1:8" ht="29.25" customHeight="1" x14ac:dyDescent="0.25">
      <c r="A1426" s="60">
        <v>100439981</v>
      </c>
      <c r="B1426" s="60" t="s">
        <v>11593</v>
      </c>
      <c r="C1426" s="64" t="str">
        <f t="shared" si="45"/>
        <v>https://mall.industry.siemens.com/mall/es/co/Catalog/Product/3VA1332-4EF32-0AA0</v>
      </c>
      <c r="D1426" s="78" t="s">
        <v>14566</v>
      </c>
      <c r="E1426" t="s">
        <v>17310</v>
      </c>
      <c r="F1426" s="69">
        <v>601</v>
      </c>
      <c r="G1426" s="65">
        <f t="shared" si="44"/>
        <v>2404000</v>
      </c>
      <c r="H1426" s="63" t="s">
        <v>18674</v>
      </c>
    </row>
    <row r="1427" spans="1:8" ht="29.25" customHeight="1" x14ac:dyDescent="0.25">
      <c r="A1427" s="60">
        <v>100439508</v>
      </c>
      <c r="B1427" s="60" t="s">
        <v>11594</v>
      </c>
      <c r="C1427" s="64" t="str">
        <f t="shared" si="45"/>
        <v>https://mall.industry.siemens.com/mall/es/co/Catalog/Product/3VA1340-4EF32-0AA0</v>
      </c>
      <c r="D1427" s="78" t="s">
        <v>14567</v>
      </c>
      <c r="E1427" t="s">
        <v>17311</v>
      </c>
      <c r="F1427" s="69">
        <v>750</v>
      </c>
      <c r="G1427" s="65">
        <f t="shared" si="44"/>
        <v>3000000</v>
      </c>
      <c r="H1427" s="63" t="s">
        <v>18674</v>
      </c>
    </row>
    <row r="1428" spans="1:8" ht="29.25" customHeight="1" x14ac:dyDescent="0.25">
      <c r="A1428" s="60">
        <v>100439982</v>
      </c>
      <c r="B1428" s="60" t="s">
        <v>11595</v>
      </c>
      <c r="C1428" s="64" t="str">
        <f t="shared" si="45"/>
        <v>https://mall.industry.siemens.com/mall/es/co/Catalog/Product/3VA1450-4EF32-0AA0</v>
      </c>
      <c r="D1428" s="78" t="s">
        <v>14568</v>
      </c>
      <c r="E1428" t="s">
        <v>17312</v>
      </c>
      <c r="F1428" s="69">
        <v>847</v>
      </c>
      <c r="G1428" s="65">
        <f t="shared" si="44"/>
        <v>3388000</v>
      </c>
      <c r="H1428" s="63" t="s">
        <v>18674</v>
      </c>
    </row>
    <row r="1429" spans="1:8" ht="29.25" customHeight="1" x14ac:dyDescent="0.25">
      <c r="A1429" s="60">
        <v>100439530</v>
      </c>
      <c r="B1429" s="60" t="s">
        <v>11596</v>
      </c>
      <c r="C1429" s="64" t="str">
        <f t="shared" si="45"/>
        <v>https://mall.industry.siemens.com/mall/es/co/Catalog/Product/3VA1463-4EF32-0AA0</v>
      </c>
      <c r="D1429" s="78" t="s">
        <v>14569</v>
      </c>
      <c r="E1429" t="s">
        <v>17313</v>
      </c>
      <c r="F1429" s="69">
        <v>983</v>
      </c>
      <c r="G1429" s="65">
        <f t="shared" si="44"/>
        <v>3932000</v>
      </c>
      <c r="H1429" s="63" t="s">
        <v>18674</v>
      </c>
    </row>
    <row r="1430" spans="1:8" ht="29.25" customHeight="1" x14ac:dyDescent="0.25">
      <c r="A1430" s="60">
        <v>100330976</v>
      </c>
      <c r="B1430" s="60" t="s">
        <v>11597</v>
      </c>
      <c r="C1430" s="64" t="str">
        <f t="shared" si="45"/>
        <v>https://mall.industry.siemens.com/mall/es/co/Catalog/Product/3VA1196-5EE36-0AA0</v>
      </c>
      <c r="D1430" s="78" t="s">
        <v>14570</v>
      </c>
      <c r="E1430" t="s">
        <v>17314</v>
      </c>
      <c r="F1430" s="69">
        <v>157</v>
      </c>
      <c r="G1430" s="65">
        <f t="shared" si="44"/>
        <v>628000</v>
      </c>
      <c r="H1430" s="63" t="s">
        <v>18674</v>
      </c>
    </row>
    <row r="1431" spans="1:8" ht="29.25" customHeight="1" x14ac:dyDescent="0.25">
      <c r="A1431" s="60">
        <v>100330977</v>
      </c>
      <c r="B1431" s="60" t="s">
        <v>11598</v>
      </c>
      <c r="C1431" s="64" t="str">
        <f t="shared" si="45"/>
        <v>https://mall.industry.siemens.com/mall/es/co/Catalog/Product/3VA1120-5EE36-0AA0</v>
      </c>
      <c r="D1431" s="78" t="s">
        <v>14571</v>
      </c>
      <c r="E1431" t="s">
        <v>17315</v>
      </c>
      <c r="F1431" s="69">
        <v>157</v>
      </c>
      <c r="G1431" s="65">
        <f t="shared" si="44"/>
        <v>628000</v>
      </c>
      <c r="H1431" s="63" t="s">
        <v>18674</v>
      </c>
    </row>
    <row r="1432" spans="1:8" ht="29.25" customHeight="1" x14ac:dyDescent="0.25">
      <c r="A1432" s="60">
        <v>100330979</v>
      </c>
      <c r="B1432" s="60" t="s">
        <v>11599</v>
      </c>
      <c r="C1432" s="64" t="str">
        <f t="shared" si="45"/>
        <v>https://mall.industry.siemens.com/mall/es/co/Catalog/Product/3VA1125-5EE36-0AA0</v>
      </c>
      <c r="D1432" s="78" t="s">
        <v>14572</v>
      </c>
      <c r="E1432" t="s">
        <v>17316</v>
      </c>
      <c r="F1432" s="69">
        <v>157</v>
      </c>
      <c r="G1432" s="65">
        <f t="shared" si="44"/>
        <v>628000</v>
      </c>
      <c r="H1432" s="63" t="s">
        <v>18674</v>
      </c>
    </row>
    <row r="1433" spans="1:8" ht="29.25" customHeight="1" x14ac:dyDescent="0.25">
      <c r="A1433" s="60">
        <v>100330981</v>
      </c>
      <c r="B1433" s="60" t="s">
        <v>11600</v>
      </c>
      <c r="C1433" s="64" t="str">
        <f t="shared" si="45"/>
        <v>https://mall.industry.siemens.com/mall/es/co/Catalog/Product/3VA1132-5EE36-0AA0</v>
      </c>
      <c r="D1433" s="78" t="s">
        <v>14573</v>
      </c>
      <c r="E1433" t="s">
        <v>17317</v>
      </c>
      <c r="F1433" s="69">
        <v>157</v>
      </c>
      <c r="G1433" s="65">
        <f t="shared" si="44"/>
        <v>628000</v>
      </c>
      <c r="H1433" s="63" t="s">
        <v>18674</v>
      </c>
    </row>
    <row r="1434" spans="1:8" ht="29.25" customHeight="1" x14ac:dyDescent="0.25">
      <c r="A1434" s="60">
        <v>100330984</v>
      </c>
      <c r="B1434" s="60" t="s">
        <v>11601</v>
      </c>
      <c r="C1434" s="64" t="str">
        <f t="shared" si="45"/>
        <v>https://mall.industry.siemens.com/mall/es/co/Catalog/Product/3VA1140-5EE36-0AA0</v>
      </c>
      <c r="D1434" s="78" t="s">
        <v>14574</v>
      </c>
      <c r="E1434" t="s">
        <v>17318</v>
      </c>
      <c r="F1434" s="69">
        <v>157</v>
      </c>
      <c r="G1434" s="65">
        <f t="shared" si="44"/>
        <v>628000</v>
      </c>
      <c r="H1434" s="63" t="s">
        <v>18674</v>
      </c>
    </row>
    <row r="1435" spans="1:8" ht="29.25" customHeight="1" x14ac:dyDescent="0.25">
      <c r="A1435" s="60">
        <v>100330985</v>
      </c>
      <c r="B1435" s="60" t="s">
        <v>11602</v>
      </c>
      <c r="C1435" s="64" t="str">
        <f t="shared" si="45"/>
        <v>https://mall.industry.siemens.com/mall/es/co/Catalog/Product/3VA1150-5EE36-0AA0</v>
      </c>
      <c r="D1435" s="78" t="s">
        <v>14575</v>
      </c>
      <c r="E1435" t="s">
        <v>17319</v>
      </c>
      <c r="F1435" s="69">
        <v>157</v>
      </c>
      <c r="G1435" s="65">
        <f t="shared" si="44"/>
        <v>628000</v>
      </c>
      <c r="H1435" s="63" t="s">
        <v>18674</v>
      </c>
    </row>
    <row r="1436" spans="1:8" ht="29.25" customHeight="1" x14ac:dyDescent="0.25">
      <c r="A1436" s="60">
        <v>100330986</v>
      </c>
      <c r="B1436" s="60" t="s">
        <v>11603</v>
      </c>
      <c r="C1436" s="64" t="str">
        <f t="shared" si="45"/>
        <v>https://mall.industry.siemens.com/mall/es/co/Catalog/Product/3VA1163-5EE36-0AA0</v>
      </c>
      <c r="D1436" s="78" t="s">
        <v>14576</v>
      </c>
      <c r="E1436" t="s">
        <v>17320</v>
      </c>
      <c r="F1436" s="69">
        <v>157</v>
      </c>
      <c r="G1436" s="65">
        <f t="shared" si="44"/>
        <v>628000</v>
      </c>
      <c r="H1436" s="63" t="s">
        <v>18674</v>
      </c>
    </row>
    <row r="1437" spans="1:8" ht="29.25" customHeight="1" x14ac:dyDescent="0.25">
      <c r="A1437" s="60">
        <v>100330988</v>
      </c>
      <c r="B1437" s="60" t="s">
        <v>11604</v>
      </c>
      <c r="C1437" s="64" t="str">
        <f t="shared" si="45"/>
        <v>https://mall.industry.siemens.com/mall/es/co/Catalog/Product/3VA1180-5EE36-0AA0</v>
      </c>
      <c r="D1437" s="78" t="s">
        <v>14577</v>
      </c>
      <c r="E1437" t="s">
        <v>17321</v>
      </c>
      <c r="F1437" s="69">
        <v>170</v>
      </c>
      <c r="G1437" s="65">
        <f t="shared" si="44"/>
        <v>680000</v>
      </c>
      <c r="H1437" s="63" t="s">
        <v>18674</v>
      </c>
    </row>
    <row r="1438" spans="1:8" ht="29.25" customHeight="1" x14ac:dyDescent="0.25">
      <c r="A1438" s="60">
        <v>100330989</v>
      </c>
      <c r="B1438" s="60" t="s">
        <v>11605</v>
      </c>
      <c r="C1438" s="64" t="str">
        <f t="shared" si="45"/>
        <v>https://mall.industry.siemens.com/mall/es/co/Catalog/Product/3VA1110-5EE36-0AA0</v>
      </c>
      <c r="D1438" s="78" t="s">
        <v>14578</v>
      </c>
      <c r="E1438" t="s">
        <v>17322</v>
      </c>
      <c r="F1438" s="69">
        <v>194</v>
      </c>
      <c r="G1438" s="65">
        <f t="shared" si="44"/>
        <v>776000</v>
      </c>
      <c r="H1438" s="63" t="s">
        <v>18674</v>
      </c>
    </row>
    <row r="1439" spans="1:8" ht="29.25" customHeight="1" x14ac:dyDescent="0.25">
      <c r="A1439" s="60">
        <v>100330990</v>
      </c>
      <c r="B1439" s="60" t="s">
        <v>11606</v>
      </c>
      <c r="C1439" s="64" t="str">
        <f t="shared" si="45"/>
        <v>https://mall.industry.siemens.com/mall/es/co/Catalog/Product/3VA1112-5EE36-0AA0</v>
      </c>
      <c r="D1439" s="78" t="s">
        <v>14579</v>
      </c>
      <c r="E1439" t="s">
        <v>17323</v>
      </c>
      <c r="F1439" s="69">
        <v>304</v>
      </c>
      <c r="G1439" s="65">
        <f t="shared" si="44"/>
        <v>1216000</v>
      </c>
      <c r="H1439" s="63" t="s">
        <v>18674</v>
      </c>
    </row>
    <row r="1440" spans="1:8" ht="29.25" customHeight="1" x14ac:dyDescent="0.25">
      <c r="A1440" s="60">
        <v>100330991</v>
      </c>
      <c r="B1440" s="60" t="s">
        <v>11607</v>
      </c>
      <c r="C1440" s="64" t="str">
        <f t="shared" si="45"/>
        <v>https://mall.industry.siemens.com/mall/es/co/Catalog/Product/3VA1116-5EE36-0AA0</v>
      </c>
      <c r="D1440" s="78" t="s">
        <v>14580</v>
      </c>
      <c r="E1440" t="s">
        <v>17324</v>
      </c>
      <c r="F1440" s="69">
        <v>351</v>
      </c>
      <c r="G1440" s="65">
        <f t="shared" si="44"/>
        <v>1404000</v>
      </c>
      <c r="H1440" s="63" t="s">
        <v>18674</v>
      </c>
    </row>
    <row r="1441" spans="1:8" ht="29.25" customHeight="1" x14ac:dyDescent="0.25">
      <c r="A1441" s="60">
        <v>100351971</v>
      </c>
      <c r="B1441" s="60" t="s">
        <v>11608</v>
      </c>
      <c r="C1441" s="64" t="str">
        <f t="shared" si="45"/>
        <v>https://mall.industry.siemens.com/mall/es/co/Catalog/Product/3VA1220-5EF32-0AA0</v>
      </c>
      <c r="D1441" s="78" t="s">
        <v>14581</v>
      </c>
      <c r="E1441" t="s">
        <v>17325</v>
      </c>
      <c r="F1441" s="69">
        <v>469</v>
      </c>
      <c r="G1441" s="65">
        <f t="shared" si="44"/>
        <v>1876000</v>
      </c>
      <c r="H1441" s="63" t="s">
        <v>18674</v>
      </c>
    </row>
    <row r="1442" spans="1:8" ht="29.25" customHeight="1" x14ac:dyDescent="0.25">
      <c r="A1442" s="60">
        <v>100351972</v>
      </c>
      <c r="B1442" s="60" t="s">
        <v>11609</v>
      </c>
      <c r="C1442" s="64" t="str">
        <f t="shared" si="45"/>
        <v>https://mall.industry.siemens.com/mall/es/co/Catalog/Product/3VA1225-5EF32-0AA0</v>
      </c>
      <c r="D1442" s="78" t="s">
        <v>14582</v>
      </c>
      <c r="E1442" t="s">
        <v>17326</v>
      </c>
      <c r="F1442" s="69">
        <v>529</v>
      </c>
      <c r="G1442" s="65">
        <f t="shared" si="44"/>
        <v>2116000</v>
      </c>
      <c r="H1442" s="63" t="s">
        <v>18674</v>
      </c>
    </row>
    <row r="1443" spans="1:8" ht="29.25" customHeight="1" x14ac:dyDescent="0.25">
      <c r="A1443" s="60">
        <v>100439987</v>
      </c>
      <c r="B1443" s="60" t="s">
        <v>11610</v>
      </c>
      <c r="C1443" s="64" t="str">
        <f t="shared" si="45"/>
        <v>https://mall.industry.siemens.com/mall/es/co/Catalog/Product/3VA1332-5EF32-0AA0</v>
      </c>
      <c r="D1443" s="78" t="s">
        <v>14583</v>
      </c>
      <c r="E1443" t="s">
        <v>17327</v>
      </c>
      <c r="F1443" s="69">
        <v>721</v>
      </c>
      <c r="G1443" s="65">
        <f t="shared" si="44"/>
        <v>2884000</v>
      </c>
      <c r="H1443" s="63" t="s">
        <v>18674</v>
      </c>
    </row>
    <row r="1444" spans="1:8" ht="29.25" customHeight="1" x14ac:dyDescent="0.25">
      <c r="A1444" s="60">
        <v>100439509</v>
      </c>
      <c r="B1444" s="60" t="s">
        <v>11611</v>
      </c>
      <c r="C1444" s="64" t="str">
        <f t="shared" si="45"/>
        <v>https://mall.industry.siemens.com/mall/es/co/Catalog/Product/3VA1340-5EF32-0AA0</v>
      </c>
      <c r="D1444" s="78" t="s">
        <v>14584</v>
      </c>
      <c r="E1444" t="s">
        <v>17328</v>
      </c>
      <c r="F1444" s="69">
        <v>782</v>
      </c>
      <c r="G1444" s="65">
        <f t="shared" si="44"/>
        <v>3128000</v>
      </c>
      <c r="H1444" s="63" t="s">
        <v>18674</v>
      </c>
    </row>
    <row r="1445" spans="1:8" ht="29.25" customHeight="1" x14ac:dyDescent="0.25">
      <c r="A1445" s="60">
        <v>100439988</v>
      </c>
      <c r="B1445" s="60" t="s">
        <v>11612</v>
      </c>
      <c r="C1445" s="64" t="str">
        <f t="shared" si="45"/>
        <v>https://mall.industry.siemens.com/mall/es/co/Catalog/Product/3VA1450-5EF32-0AA0</v>
      </c>
      <c r="D1445" s="78" t="s">
        <v>14585</v>
      </c>
      <c r="E1445" t="s">
        <v>17329</v>
      </c>
      <c r="F1445" s="69">
        <v>946</v>
      </c>
      <c r="G1445" s="65">
        <f t="shared" si="44"/>
        <v>3784000</v>
      </c>
      <c r="H1445" s="63" t="s">
        <v>18674</v>
      </c>
    </row>
    <row r="1446" spans="1:8" ht="29.25" customHeight="1" x14ac:dyDescent="0.25">
      <c r="A1446" s="60">
        <v>100439531</v>
      </c>
      <c r="B1446" s="60" t="s">
        <v>11613</v>
      </c>
      <c r="C1446" s="64" t="str">
        <f t="shared" si="45"/>
        <v>https://mall.industry.siemens.com/mall/es/co/Catalog/Product/3VA1463-5EF32-0AA0</v>
      </c>
      <c r="D1446" s="78" t="s">
        <v>14586</v>
      </c>
      <c r="E1446" t="s">
        <v>17330</v>
      </c>
      <c r="F1446" s="69">
        <v>1020</v>
      </c>
      <c r="G1446" s="65">
        <f t="shared" si="44"/>
        <v>4080000</v>
      </c>
      <c r="H1446" s="63" t="s">
        <v>18674</v>
      </c>
    </row>
    <row r="1447" spans="1:8" ht="29.25" customHeight="1" x14ac:dyDescent="0.25">
      <c r="A1447" s="60">
        <v>100440003</v>
      </c>
      <c r="B1447" s="60" t="s">
        <v>11614</v>
      </c>
      <c r="C1447" s="64" t="str">
        <f t="shared" si="45"/>
        <v>https://mall.industry.siemens.com/mall/es/co/Catalog/Product/3VA1332-6EF32-0AA0</v>
      </c>
      <c r="D1447" s="78" t="s">
        <v>14587</v>
      </c>
      <c r="E1447" t="s">
        <v>17331</v>
      </c>
      <c r="F1447" s="69">
        <v>851</v>
      </c>
      <c r="G1447" s="65">
        <f t="shared" si="44"/>
        <v>3404000</v>
      </c>
      <c r="H1447" s="63" t="s">
        <v>18674</v>
      </c>
    </row>
    <row r="1448" spans="1:8" ht="29.25" customHeight="1" x14ac:dyDescent="0.25">
      <c r="A1448" s="60">
        <v>100440004</v>
      </c>
      <c r="B1448" s="60" t="s">
        <v>11615</v>
      </c>
      <c r="C1448" s="64" t="str">
        <f t="shared" si="45"/>
        <v>https://mall.industry.siemens.com/mall/es/co/Catalog/Product/3VA1340-6EF32-0AA0</v>
      </c>
      <c r="D1448" s="78" t="s">
        <v>14588</v>
      </c>
      <c r="E1448" t="s">
        <v>17332</v>
      </c>
      <c r="F1448" s="69">
        <v>851</v>
      </c>
      <c r="G1448" s="65">
        <f t="shared" si="44"/>
        <v>3404000</v>
      </c>
      <c r="H1448" s="63" t="s">
        <v>18674</v>
      </c>
    </row>
    <row r="1449" spans="1:8" ht="29.25" customHeight="1" x14ac:dyDescent="0.25">
      <c r="A1449" s="60">
        <v>100440005</v>
      </c>
      <c r="B1449" s="60" t="s">
        <v>11616</v>
      </c>
      <c r="C1449" s="64" t="str">
        <f t="shared" si="45"/>
        <v>https://mall.industry.siemens.com/mall/es/co/Catalog/Product/3VA1450-6EF32-0AA0</v>
      </c>
      <c r="D1449" s="78" t="s">
        <v>14589</v>
      </c>
      <c r="E1449" t="s">
        <v>17333</v>
      </c>
      <c r="F1449" s="69">
        <v>1128</v>
      </c>
      <c r="G1449" s="65">
        <f t="shared" si="44"/>
        <v>4512000</v>
      </c>
      <c r="H1449" s="63" t="s">
        <v>18674</v>
      </c>
    </row>
    <row r="1450" spans="1:8" ht="29.25" customHeight="1" x14ac:dyDescent="0.25">
      <c r="A1450" s="60">
        <v>100440006</v>
      </c>
      <c r="B1450" s="60" t="s">
        <v>11617</v>
      </c>
      <c r="C1450" s="64" t="str">
        <f t="shared" si="45"/>
        <v>https://mall.industry.siemens.com/mall/es/co/Catalog/Product/3VA1463-6EF32-0AA0</v>
      </c>
      <c r="D1450" s="78" t="s">
        <v>14590</v>
      </c>
      <c r="E1450" t="s">
        <v>17334</v>
      </c>
      <c r="F1450" s="69">
        <v>1215</v>
      </c>
      <c r="G1450" s="65">
        <f t="shared" si="44"/>
        <v>4860000</v>
      </c>
      <c r="H1450" s="63" t="s">
        <v>18674</v>
      </c>
    </row>
    <row r="1451" spans="1:8" ht="29.25" customHeight="1" x14ac:dyDescent="0.25">
      <c r="A1451" s="60">
        <v>100678898</v>
      </c>
      <c r="B1451" s="60" t="s">
        <v>11618</v>
      </c>
      <c r="C1451" s="64" t="str">
        <f t="shared" si="45"/>
        <v>https://mall.industry.siemens.com/mall/es/co/Catalog/Product/3VA1332-7EF32-0AA0</v>
      </c>
      <c r="D1451" s="78" t="s">
        <v>14591</v>
      </c>
      <c r="E1451" t="s">
        <v>17335</v>
      </c>
      <c r="F1451" s="69">
        <v>928</v>
      </c>
      <c r="G1451" s="65">
        <f t="shared" ref="G1451:G1514" si="46">F1451*$Q$1</f>
        <v>3712000</v>
      </c>
      <c r="H1451" s="63" t="s">
        <v>18674</v>
      </c>
    </row>
    <row r="1452" spans="1:8" ht="29.25" customHeight="1" x14ac:dyDescent="0.25">
      <c r="A1452" s="60">
        <v>100503581</v>
      </c>
      <c r="B1452" s="60" t="s">
        <v>11619</v>
      </c>
      <c r="C1452" s="64" t="str">
        <f t="shared" si="45"/>
        <v>https://mall.industry.siemens.com/mall/es/co/Catalog/Product/3VA1340-7EF32-0AA0</v>
      </c>
      <c r="D1452" s="78" t="s">
        <v>14592</v>
      </c>
      <c r="E1452" t="s">
        <v>17336</v>
      </c>
      <c r="F1452" s="69">
        <v>928</v>
      </c>
      <c r="G1452" s="65">
        <f t="shared" si="46"/>
        <v>3712000</v>
      </c>
      <c r="H1452" s="63" t="s">
        <v>18674</v>
      </c>
    </row>
    <row r="1453" spans="1:8" ht="29.25" customHeight="1" x14ac:dyDescent="0.25">
      <c r="A1453" s="60">
        <v>100678899</v>
      </c>
      <c r="B1453" s="60" t="s">
        <v>11620</v>
      </c>
      <c r="C1453" s="64" t="str">
        <f t="shared" si="45"/>
        <v>https://mall.industry.siemens.com/mall/es/co/Catalog/Product/3VA1450-7EF32-0AA0</v>
      </c>
      <c r="D1453" s="78" t="s">
        <v>14593</v>
      </c>
      <c r="E1453" t="s">
        <v>17337</v>
      </c>
      <c r="F1453" s="69">
        <v>1215</v>
      </c>
      <c r="G1453" s="65">
        <f t="shared" si="46"/>
        <v>4860000</v>
      </c>
      <c r="H1453" s="63" t="s">
        <v>18674</v>
      </c>
    </row>
    <row r="1454" spans="1:8" ht="29.25" customHeight="1" x14ac:dyDescent="0.25">
      <c r="A1454" s="60">
        <v>100679060</v>
      </c>
      <c r="B1454" s="60" t="s">
        <v>11621</v>
      </c>
      <c r="C1454" s="64" t="str">
        <f t="shared" si="45"/>
        <v>https://mall.industry.siemens.com/mall/es/co/Catalog/Product/3VA1463-7EF32-0AA0</v>
      </c>
      <c r="D1454" s="78" t="s">
        <v>14594</v>
      </c>
      <c r="E1454" t="s">
        <v>17338</v>
      </c>
      <c r="F1454" s="69">
        <v>1312</v>
      </c>
      <c r="G1454" s="65">
        <f t="shared" si="46"/>
        <v>5248000</v>
      </c>
      <c r="H1454" s="63" t="s">
        <v>18674</v>
      </c>
    </row>
    <row r="1455" spans="1:8" ht="29.25" customHeight="1" x14ac:dyDescent="0.25">
      <c r="A1455" s="60">
        <v>100376996</v>
      </c>
      <c r="B1455" s="60" t="s">
        <v>11622</v>
      </c>
      <c r="C1455" s="64" t="str">
        <f t="shared" si="45"/>
        <v>https://mall.industry.siemens.com/mall/es/co/Catalog/Product/3VA1163-5MH36-0AA0</v>
      </c>
      <c r="D1455" s="78" t="s">
        <v>14595</v>
      </c>
      <c r="E1455" t="s">
        <v>17339</v>
      </c>
      <c r="F1455" s="69">
        <v>167</v>
      </c>
      <c r="G1455" s="65">
        <f t="shared" si="46"/>
        <v>668000</v>
      </c>
      <c r="H1455" s="63" t="s">
        <v>18674</v>
      </c>
    </row>
    <row r="1456" spans="1:8" ht="29.25" customHeight="1" x14ac:dyDescent="0.25">
      <c r="A1456" s="60">
        <v>100376997</v>
      </c>
      <c r="B1456" s="60" t="s">
        <v>11623</v>
      </c>
      <c r="C1456" s="64" t="str">
        <f t="shared" si="45"/>
        <v>https://mall.industry.siemens.com/mall/es/co/Catalog/Product/3VA1180-5MH36-0AA0</v>
      </c>
      <c r="D1456" s="78" t="s">
        <v>14596</v>
      </c>
      <c r="E1456" t="s">
        <v>17340</v>
      </c>
      <c r="F1456" s="69">
        <v>211</v>
      </c>
      <c r="G1456" s="65">
        <f t="shared" si="46"/>
        <v>844000</v>
      </c>
      <c r="H1456" s="63" t="s">
        <v>18674</v>
      </c>
    </row>
    <row r="1457" spans="1:8" ht="29.25" customHeight="1" x14ac:dyDescent="0.25">
      <c r="A1457" s="60">
        <v>100376998</v>
      </c>
      <c r="B1457" s="60" t="s">
        <v>11624</v>
      </c>
      <c r="C1457" s="64" t="str">
        <f t="shared" si="45"/>
        <v>https://mall.industry.siemens.com/mall/es/co/Catalog/Product/3VA1110-5MH36-0AA0</v>
      </c>
      <c r="D1457" s="78" t="s">
        <v>14597</v>
      </c>
      <c r="E1457" t="s">
        <v>17341</v>
      </c>
      <c r="F1457" s="69">
        <v>211</v>
      </c>
      <c r="G1457" s="65">
        <f t="shared" si="46"/>
        <v>844000</v>
      </c>
      <c r="H1457" s="63" t="s">
        <v>18674</v>
      </c>
    </row>
    <row r="1458" spans="1:8" ht="29.25" customHeight="1" x14ac:dyDescent="0.25">
      <c r="A1458" s="60">
        <v>100376999</v>
      </c>
      <c r="B1458" s="60" t="s">
        <v>11625</v>
      </c>
      <c r="C1458" s="64" t="str">
        <f t="shared" si="45"/>
        <v>https://mall.industry.siemens.com/mall/es/co/Catalog/Product/3VA1112-5MH36-0AA0</v>
      </c>
      <c r="D1458" s="78" t="s">
        <v>14598</v>
      </c>
      <c r="E1458" t="s">
        <v>17342</v>
      </c>
      <c r="F1458" s="69">
        <v>385</v>
      </c>
      <c r="G1458" s="65">
        <f t="shared" si="46"/>
        <v>1540000</v>
      </c>
      <c r="H1458" s="63" t="s">
        <v>18674</v>
      </c>
    </row>
    <row r="1459" spans="1:8" ht="29.25" customHeight="1" x14ac:dyDescent="0.25">
      <c r="A1459" s="60">
        <v>100377000</v>
      </c>
      <c r="B1459" s="60" t="s">
        <v>11626</v>
      </c>
      <c r="C1459" s="64" t="str">
        <f t="shared" si="45"/>
        <v>https://mall.industry.siemens.com/mall/es/co/Catalog/Product/3VA1216-5MH32-0AA0</v>
      </c>
      <c r="D1459" s="78" t="s">
        <v>14599</v>
      </c>
      <c r="E1459" t="s">
        <v>17343</v>
      </c>
      <c r="F1459" s="69">
        <v>419</v>
      </c>
      <c r="G1459" s="65">
        <f t="shared" si="46"/>
        <v>1676000</v>
      </c>
      <c r="H1459" s="63" t="s">
        <v>18674</v>
      </c>
    </row>
    <row r="1460" spans="1:8" ht="29.25" customHeight="1" x14ac:dyDescent="0.25">
      <c r="A1460" s="60">
        <v>100377001</v>
      </c>
      <c r="B1460" s="60" t="s">
        <v>11627</v>
      </c>
      <c r="C1460" s="64" t="str">
        <f t="shared" si="45"/>
        <v>https://mall.industry.siemens.com/mall/es/co/Catalog/Product/3VA1220-5MH32-0AA0</v>
      </c>
      <c r="D1460" s="78" t="s">
        <v>14600</v>
      </c>
      <c r="E1460" t="s">
        <v>17344</v>
      </c>
      <c r="F1460" s="69">
        <v>531</v>
      </c>
      <c r="G1460" s="65">
        <f t="shared" si="46"/>
        <v>2124000</v>
      </c>
      <c r="H1460" s="63" t="s">
        <v>18674</v>
      </c>
    </row>
    <row r="1461" spans="1:8" ht="29.25" customHeight="1" x14ac:dyDescent="0.25">
      <c r="A1461" s="60">
        <v>100466060</v>
      </c>
      <c r="B1461" s="60" t="s">
        <v>11628</v>
      </c>
      <c r="C1461" s="64" t="str">
        <f t="shared" si="45"/>
        <v>https://mall.industry.siemens.com/mall/es/co/Catalog/Product/3VA1332-5MH32-0AA0</v>
      </c>
      <c r="D1461" s="78" t="s">
        <v>14601</v>
      </c>
      <c r="E1461" t="s">
        <v>17345</v>
      </c>
      <c r="F1461" s="69">
        <v>823</v>
      </c>
      <c r="G1461" s="65">
        <f t="shared" si="46"/>
        <v>3292000</v>
      </c>
      <c r="H1461" s="63" t="s">
        <v>18674</v>
      </c>
    </row>
    <row r="1462" spans="1:8" ht="29.25" customHeight="1" x14ac:dyDescent="0.25">
      <c r="A1462" s="60">
        <v>100466061</v>
      </c>
      <c r="B1462" s="60" t="s">
        <v>11629</v>
      </c>
      <c r="C1462" s="64" t="str">
        <f t="shared" si="45"/>
        <v>https://mall.industry.siemens.com/mall/es/co/Catalog/Product/3VA1450-5MH32-0AA0</v>
      </c>
      <c r="D1462" s="78" t="s">
        <v>14602</v>
      </c>
      <c r="E1462" t="s">
        <v>17346</v>
      </c>
      <c r="F1462" s="69">
        <v>1081</v>
      </c>
      <c r="G1462" s="65">
        <f t="shared" si="46"/>
        <v>4324000</v>
      </c>
      <c r="H1462" s="63" t="s">
        <v>18674</v>
      </c>
    </row>
    <row r="1463" spans="1:8" ht="29.25" customHeight="1" x14ac:dyDescent="0.25">
      <c r="A1463" s="60">
        <v>100600201</v>
      </c>
      <c r="B1463" s="60" t="s">
        <v>11630</v>
      </c>
      <c r="C1463" s="64" t="str">
        <f t="shared" si="45"/>
        <v>https://mall.industry.siemens.com/mall/es/co/Catalog/Product/3VA1563-5MH32-0AA0</v>
      </c>
      <c r="D1463" s="78" t="s">
        <v>14603</v>
      </c>
      <c r="E1463" t="s">
        <v>17347</v>
      </c>
      <c r="F1463" s="69">
        <v>1285</v>
      </c>
      <c r="G1463" s="65">
        <f t="shared" si="46"/>
        <v>5140000</v>
      </c>
      <c r="H1463" s="63" t="s">
        <v>18674</v>
      </c>
    </row>
    <row r="1464" spans="1:8" ht="29.25" customHeight="1" x14ac:dyDescent="0.25">
      <c r="A1464" s="60">
        <v>100625053</v>
      </c>
      <c r="B1464" s="60" t="s">
        <v>11631</v>
      </c>
      <c r="C1464" s="64" t="str">
        <f t="shared" si="45"/>
        <v>https://mall.industry.siemens.com/mall/es/co/Catalog/Product/3VA1580-5MH32-0AA0</v>
      </c>
      <c r="D1464" s="78" t="s">
        <v>14604</v>
      </c>
      <c r="E1464" t="s">
        <v>17348</v>
      </c>
      <c r="F1464" s="69">
        <v>2338</v>
      </c>
      <c r="G1464" s="65">
        <f t="shared" si="46"/>
        <v>9352000</v>
      </c>
      <c r="H1464" s="63" t="s">
        <v>18674</v>
      </c>
    </row>
    <row r="1465" spans="1:8" ht="29.25" customHeight="1" x14ac:dyDescent="0.25">
      <c r="A1465" s="60">
        <v>100331216</v>
      </c>
      <c r="B1465" s="60" t="s">
        <v>11632</v>
      </c>
      <c r="C1465" s="64" t="str">
        <f t="shared" si="45"/>
        <v xml:space="preserve">https://mall.industry.siemens.com/mall/es/co/Catalog/Product/3VA9988-0BA23 </v>
      </c>
      <c r="D1465" s="78" t="s">
        <v>14605</v>
      </c>
      <c r="E1465" t="s">
        <v>17349</v>
      </c>
      <c r="F1465" s="69">
        <v>73</v>
      </c>
      <c r="G1465" s="65">
        <f t="shared" si="46"/>
        <v>292000</v>
      </c>
      <c r="H1465" s="63" t="s">
        <v>18674</v>
      </c>
    </row>
    <row r="1466" spans="1:8" ht="29.25" customHeight="1" x14ac:dyDescent="0.25">
      <c r="A1466" s="60">
        <v>100331215</v>
      </c>
      <c r="B1466" s="60" t="s">
        <v>11633</v>
      </c>
      <c r="C1466" s="64" t="str">
        <f t="shared" si="45"/>
        <v xml:space="preserve">https://mall.industry.siemens.com/mall/es/co/Catalog/Product/3VA9908-0BB25 </v>
      </c>
      <c r="D1466" s="78" t="s">
        <v>14606</v>
      </c>
      <c r="E1466" t="s">
        <v>17350</v>
      </c>
      <c r="F1466" s="69">
        <v>94</v>
      </c>
      <c r="G1466" s="65">
        <f t="shared" si="46"/>
        <v>376000</v>
      </c>
      <c r="H1466" s="63" t="s">
        <v>18674</v>
      </c>
    </row>
    <row r="1467" spans="1:8" ht="29.25" customHeight="1" x14ac:dyDescent="0.25">
      <c r="A1467" s="60">
        <v>100364007</v>
      </c>
      <c r="B1467" s="60" t="s">
        <v>11634</v>
      </c>
      <c r="C1467" s="64" t="str">
        <f t="shared" si="45"/>
        <v xml:space="preserve">https://mall.industry.siemens.com/mall/es/co/Catalog/Product/3VA9988-0AA12 </v>
      </c>
      <c r="D1467" s="78" t="s">
        <v>14607</v>
      </c>
      <c r="E1467" t="s">
        <v>17351</v>
      </c>
      <c r="F1467" s="69">
        <v>31</v>
      </c>
      <c r="G1467" s="65">
        <f t="shared" si="46"/>
        <v>124000</v>
      </c>
      <c r="H1467" s="63" t="s">
        <v>18674</v>
      </c>
    </row>
    <row r="1468" spans="1:8" ht="29.25" customHeight="1" x14ac:dyDescent="0.25">
      <c r="A1468" s="60">
        <v>100331217</v>
      </c>
      <c r="B1468" s="60" t="s">
        <v>11635</v>
      </c>
      <c r="C1468" s="64" t="str">
        <f t="shared" si="45"/>
        <v xml:space="preserve">https://mall.industry.siemens.com/mall/es/co/Catalog/Product/3VA9988-0AA13 </v>
      </c>
      <c r="D1468" s="78" t="s">
        <v>14608</v>
      </c>
      <c r="E1468" t="s">
        <v>17352</v>
      </c>
      <c r="F1468" s="69">
        <v>31</v>
      </c>
      <c r="G1468" s="65">
        <f t="shared" si="46"/>
        <v>124000</v>
      </c>
      <c r="H1468" s="63" t="s">
        <v>18674</v>
      </c>
    </row>
    <row r="1469" spans="1:8" ht="29.25" customHeight="1" x14ac:dyDescent="0.25">
      <c r="A1469" s="60">
        <v>100287080</v>
      </c>
      <c r="B1469" s="60" t="s">
        <v>11636</v>
      </c>
      <c r="C1469" s="64" t="str">
        <f t="shared" si="45"/>
        <v xml:space="preserve">https://mall.industry.siemens.com/mall/es/co/Catalog/Product/3VA9988-0AB12 </v>
      </c>
      <c r="D1469" s="78" t="s">
        <v>14609</v>
      </c>
      <c r="E1469" t="s">
        <v>17353</v>
      </c>
      <c r="F1469" s="69">
        <v>32</v>
      </c>
      <c r="G1469" s="65">
        <f t="shared" si="46"/>
        <v>128000</v>
      </c>
      <c r="H1469" s="63" t="s">
        <v>18674</v>
      </c>
    </row>
    <row r="1470" spans="1:8" ht="29.25" customHeight="1" x14ac:dyDescent="0.25">
      <c r="A1470" s="60">
        <v>100331218</v>
      </c>
      <c r="B1470" s="60" t="s">
        <v>11637</v>
      </c>
      <c r="C1470" s="64" t="str">
        <f t="shared" si="45"/>
        <v xml:space="preserve">https://mall.industry.siemens.com/mall/es/co/Catalog/Product/3VA9988-0AB13 </v>
      </c>
      <c r="D1470" s="78" t="s">
        <v>14610</v>
      </c>
      <c r="E1470" t="s">
        <v>17354</v>
      </c>
      <c r="F1470" s="69">
        <v>32</v>
      </c>
      <c r="G1470" s="65">
        <f t="shared" si="46"/>
        <v>128000</v>
      </c>
      <c r="H1470" s="63" t="s">
        <v>18674</v>
      </c>
    </row>
    <row r="1471" spans="1:8" ht="29.25" customHeight="1" x14ac:dyDescent="0.25">
      <c r="A1471" s="60">
        <v>100374277</v>
      </c>
      <c r="B1471" s="60" t="s">
        <v>11638</v>
      </c>
      <c r="C1471" s="64" t="str">
        <f t="shared" si="45"/>
        <v xml:space="preserve">https://mall.industry.siemens.com/mall/es/co/Catalog/Product/3VA9988-0AB32 </v>
      </c>
      <c r="D1471" s="78" t="s">
        <v>14611</v>
      </c>
      <c r="E1471" t="s">
        <v>17355</v>
      </c>
      <c r="F1471" s="69">
        <v>53</v>
      </c>
      <c r="G1471" s="65">
        <f t="shared" si="46"/>
        <v>212000</v>
      </c>
      <c r="H1471" s="63" t="s">
        <v>18674</v>
      </c>
    </row>
    <row r="1472" spans="1:8" ht="29.25" customHeight="1" x14ac:dyDescent="0.25">
      <c r="A1472" s="60">
        <v>100331219</v>
      </c>
      <c r="B1472" s="60" t="s">
        <v>11639</v>
      </c>
      <c r="C1472" s="64" t="str">
        <f t="shared" si="45"/>
        <v xml:space="preserve">https://mall.industry.siemens.com/mall/es/co/Catalog/Product/3VA9988-0AB33 </v>
      </c>
      <c r="D1472" s="78" t="s">
        <v>14612</v>
      </c>
      <c r="E1472" t="s">
        <v>17356</v>
      </c>
      <c r="F1472" s="69">
        <v>53</v>
      </c>
      <c r="G1472" s="65">
        <f t="shared" si="46"/>
        <v>212000</v>
      </c>
      <c r="H1472" s="63" t="s">
        <v>18674</v>
      </c>
    </row>
    <row r="1473" spans="1:8" ht="29.25" customHeight="1" x14ac:dyDescent="0.25">
      <c r="A1473" s="60">
        <v>100374278</v>
      </c>
      <c r="B1473" s="60" t="s">
        <v>11640</v>
      </c>
      <c r="C1473" s="64" t="str">
        <f t="shared" si="45"/>
        <v xml:space="preserve">https://mall.industry.siemens.com/mall/es/co/Catalog/Product/3VA9988-0AB34 </v>
      </c>
      <c r="D1473" s="78" t="s">
        <v>14613</v>
      </c>
      <c r="E1473" t="s">
        <v>17357</v>
      </c>
      <c r="F1473" s="69">
        <v>54</v>
      </c>
      <c r="G1473" s="65">
        <f t="shared" si="46"/>
        <v>216000</v>
      </c>
      <c r="H1473" s="63" t="s">
        <v>18674</v>
      </c>
    </row>
    <row r="1474" spans="1:8" ht="29.25" customHeight="1" x14ac:dyDescent="0.25">
      <c r="A1474" s="60">
        <v>100466049</v>
      </c>
      <c r="B1474" s="60" t="s">
        <v>11641</v>
      </c>
      <c r="C1474" s="64" t="str">
        <f t="shared" si="45"/>
        <v xml:space="preserve">https://mall.industry.siemens.com/mall/es/co/Catalog/Product/3VA9988-0AB35 </v>
      </c>
      <c r="D1474" s="78" t="s">
        <v>14614</v>
      </c>
      <c r="E1474" t="s">
        <v>17358</v>
      </c>
      <c r="F1474" s="69">
        <v>54</v>
      </c>
      <c r="G1474" s="65">
        <f t="shared" si="46"/>
        <v>216000</v>
      </c>
      <c r="H1474" s="63" t="s">
        <v>18674</v>
      </c>
    </row>
    <row r="1475" spans="1:8" ht="29.25" customHeight="1" x14ac:dyDescent="0.25">
      <c r="A1475" s="60">
        <v>100331242</v>
      </c>
      <c r="B1475" s="60" t="s">
        <v>11642</v>
      </c>
      <c r="C1475" s="64" t="str">
        <f t="shared" si="45"/>
        <v xml:space="preserve">https://mall.industry.siemens.com/mall/es/co/Catalog/Product/3VA9157-0EK11 </v>
      </c>
      <c r="D1475" s="78" t="s">
        <v>14615</v>
      </c>
      <c r="E1475" t="s">
        <v>17359</v>
      </c>
      <c r="F1475" s="69">
        <v>43</v>
      </c>
      <c r="G1475" s="65">
        <f t="shared" si="46"/>
        <v>172000</v>
      </c>
      <c r="H1475" s="63" t="s">
        <v>18674</v>
      </c>
    </row>
    <row r="1476" spans="1:8" ht="29.25" customHeight="1" x14ac:dyDescent="0.25">
      <c r="A1476" s="60">
        <v>100374186</v>
      </c>
      <c r="B1476" s="60" t="s">
        <v>11643</v>
      </c>
      <c r="C1476" s="64" t="str">
        <f t="shared" si="45"/>
        <v xml:space="preserve">https://mall.industry.siemens.com/mall/es/co/Catalog/Product/3VA9257-0EK11 </v>
      </c>
      <c r="D1476" s="78" t="s">
        <v>14616</v>
      </c>
      <c r="E1476" t="s">
        <v>17360</v>
      </c>
      <c r="F1476" s="69">
        <v>49</v>
      </c>
      <c r="G1476" s="65">
        <f t="shared" si="46"/>
        <v>196000</v>
      </c>
      <c r="H1476" s="63" t="s">
        <v>18674</v>
      </c>
    </row>
    <row r="1477" spans="1:8" ht="29.25" customHeight="1" x14ac:dyDescent="0.25">
      <c r="A1477" s="60">
        <v>100331245</v>
      </c>
      <c r="B1477" s="60" t="s">
        <v>11644</v>
      </c>
      <c r="C1477" s="64" t="str">
        <f t="shared" si="45"/>
        <v xml:space="preserve">https://mall.industry.siemens.com/mall/es/co/Catalog/Product/3VA9467-0EK11 </v>
      </c>
      <c r="D1477" s="78" t="s">
        <v>14617</v>
      </c>
      <c r="E1477" t="s">
        <v>17361</v>
      </c>
      <c r="F1477" s="69">
        <v>65</v>
      </c>
      <c r="G1477" s="65">
        <f t="shared" si="46"/>
        <v>260000</v>
      </c>
      <c r="H1477" s="63" t="s">
        <v>18674</v>
      </c>
    </row>
    <row r="1478" spans="1:8" ht="29.25" customHeight="1" x14ac:dyDescent="0.25">
      <c r="A1478" s="60">
        <v>100331246</v>
      </c>
      <c r="B1478" s="60" t="s">
        <v>11645</v>
      </c>
      <c r="C1478" s="64" t="str">
        <f t="shared" ref="C1478:C1541" si="47">_xlfn.CONCAT("https://mall.industry.siemens.com/mall/es/co/Catalog/Product/",B1478,)</f>
        <v xml:space="preserve">https://mall.industry.siemens.com/mall/es/co/Catalog/Product/3VA9157-0FK21 </v>
      </c>
      <c r="D1478" s="78" t="s">
        <v>14618</v>
      </c>
      <c r="E1478" t="s">
        <v>17362</v>
      </c>
      <c r="F1478" s="69">
        <v>98</v>
      </c>
      <c r="G1478" s="65">
        <f t="shared" si="46"/>
        <v>392000</v>
      </c>
      <c r="H1478" s="63" t="s">
        <v>18674</v>
      </c>
    </row>
    <row r="1479" spans="1:8" ht="29.25" customHeight="1" x14ac:dyDescent="0.25">
      <c r="A1479" s="60">
        <v>100373204</v>
      </c>
      <c r="B1479" s="60" t="s">
        <v>11646</v>
      </c>
      <c r="C1479" s="64" t="str">
        <f t="shared" si="47"/>
        <v xml:space="preserve">https://mall.industry.siemens.com/mall/es/co/Catalog/Product/3VA9257-0FK21 </v>
      </c>
      <c r="D1479" s="78" t="s">
        <v>14619</v>
      </c>
      <c r="E1479" t="s">
        <v>17363</v>
      </c>
      <c r="F1479" s="69">
        <v>112</v>
      </c>
      <c r="G1479" s="65">
        <f t="shared" si="46"/>
        <v>448000</v>
      </c>
      <c r="H1479" s="63" t="s">
        <v>18674</v>
      </c>
    </row>
    <row r="1480" spans="1:8" ht="29.25" customHeight="1" x14ac:dyDescent="0.25">
      <c r="A1480" s="60">
        <v>100331248</v>
      </c>
      <c r="B1480" s="60" t="s">
        <v>11647</v>
      </c>
      <c r="C1480" s="64" t="str">
        <f t="shared" si="47"/>
        <v xml:space="preserve">https://mall.industry.siemens.com/mall/es/co/Catalog/Product/3VA9467-0FK21 </v>
      </c>
      <c r="D1480" s="78" t="s">
        <v>14620</v>
      </c>
      <c r="E1480" t="s">
        <v>17364</v>
      </c>
      <c r="F1480" s="69">
        <v>162</v>
      </c>
      <c r="G1480" s="65">
        <f t="shared" si="46"/>
        <v>648000</v>
      </c>
      <c r="H1480" s="63" t="s">
        <v>18674</v>
      </c>
    </row>
    <row r="1481" spans="1:8" ht="29.25" customHeight="1" x14ac:dyDescent="0.25">
      <c r="A1481" s="60">
        <v>100331222</v>
      </c>
      <c r="B1481" s="60" t="s">
        <v>11648</v>
      </c>
      <c r="C1481" s="64" t="str">
        <f t="shared" si="47"/>
        <v xml:space="preserve">https://mall.industry.siemens.com/mall/es/co/Catalog/Product/3VA9157-0HA20 </v>
      </c>
      <c r="D1481" s="78" t="s">
        <v>14621</v>
      </c>
      <c r="E1481" t="s">
        <v>17365</v>
      </c>
      <c r="F1481" s="69">
        <v>389</v>
      </c>
      <c r="G1481" s="65">
        <f t="shared" si="46"/>
        <v>1556000</v>
      </c>
      <c r="H1481" s="63" t="s">
        <v>18674</v>
      </c>
    </row>
    <row r="1482" spans="1:8" ht="29.25" customHeight="1" x14ac:dyDescent="0.25">
      <c r="A1482" s="60">
        <v>100372355</v>
      </c>
      <c r="B1482" s="60" t="s">
        <v>11649</v>
      </c>
      <c r="C1482" s="64" t="str">
        <f t="shared" si="47"/>
        <v xml:space="preserve">https://mall.industry.siemens.com/mall/es/co/Catalog/Product/3VA9257-0HA20 </v>
      </c>
      <c r="D1482" s="78" t="s">
        <v>14622</v>
      </c>
      <c r="E1482" t="s">
        <v>17366</v>
      </c>
      <c r="F1482" s="69">
        <v>504</v>
      </c>
      <c r="G1482" s="65">
        <f t="shared" si="46"/>
        <v>2016000</v>
      </c>
      <c r="H1482" s="63" t="s">
        <v>18674</v>
      </c>
    </row>
    <row r="1483" spans="1:8" ht="29.25" customHeight="1" x14ac:dyDescent="0.25">
      <c r="A1483" s="60">
        <v>100331223</v>
      </c>
      <c r="B1483" s="60" t="s">
        <v>11650</v>
      </c>
      <c r="C1483" s="64" t="str">
        <f t="shared" si="47"/>
        <v xml:space="preserve">https://mall.industry.siemens.com/mall/es/co/Catalog/Product/3VA9467-0HA20 </v>
      </c>
      <c r="D1483" s="78" t="s">
        <v>14623</v>
      </c>
      <c r="E1483" t="s">
        <v>17367</v>
      </c>
      <c r="F1483" s="69">
        <v>630</v>
      </c>
      <c r="G1483" s="65">
        <f t="shared" si="46"/>
        <v>2520000</v>
      </c>
      <c r="H1483" s="63" t="s">
        <v>18674</v>
      </c>
    </row>
    <row r="1484" spans="1:8" ht="29.25" customHeight="1" x14ac:dyDescent="0.25">
      <c r="A1484" s="60">
        <v>100331239</v>
      </c>
      <c r="B1484" s="60" t="s">
        <v>11651</v>
      </c>
      <c r="C1484" s="64" t="str">
        <f t="shared" si="47"/>
        <v xml:space="preserve">https://mall.industry.siemens.com/mall/es/co/Catalog/Product/3VA9088-0VM10 </v>
      </c>
      <c r="D1484" s="78" t="s">
        <v>14624</v>
      </c>
      <c r="E1484" t="s">
        <v>17368</v>
      </c>
      <c r="F1484" s="69">
        <v>221</v>
      </c>
      <c r="G1484" s="65">
        <f t="shared" si="46"/>
        <v>884000</v>
      </c>
      <c r="H1484" s="63" t="s">
        <v>18674</v>
      </c>
    </row>
    <row r="1485" spans="1:8" ht="29.25" customHeight="1" x14ac:dyDescent="0.25">
      <c r="A1485" s="60">
        <v>100331240</v>
      </c>
      <c r="B1485" s="60" t="s">
        <v>11652</v>
      </c>
      <c r="C1485" s="64" t="str">
        <f t="shared" si="47"/>
        <v xml:space="preserve">https://mall.industry.siemens.com/mall/es/co/Catalog/Product/3VA9088-0VM30 </v>
      </c>
      <c r="D1485" s="78" t="s">
        <v>14625</v>
      </c>
      <c r="E1485" t="s">
        <v>17369</v>
      </c>
      <c r="F1485" s="69">
        <v>282</v>
      </c>
      <c r="G1485" s="65">
        <f t="shared" si="46"/>
        <v>1128000</v>
      </c>
      <c r="H1485" s="63" t="s">
        <v>18674</v>
      </c>
    </row>
    <row r="1486" spans="1:8" ht="29.25" customHeight="1" x14ac:dyDescent="0.25">
      <c r="A1486" s="60">
        <v>100331227</v>
      </c>
      <c r="B1486" s="60" t="s">
        <v>11653</v>
      </c>
      <c r="C1486" s="64" t="str">
        <f t="shared" si="47"/>
        <v xml:space="preserve">https://mall.industry.siemens.com/mall/es/co/Catalog/Product/3VA9088-0VK10 </v>
      </c>
      <c r="D1486" s="78" t="s">
        <v>14626</v>
      </c>
      <c r="E1486" t="s">
        <v>17370</v>
      </c>
      <c r="F1486" s="69">
        <v>85</v>
      </c>
      <c r="G1486" s="65">
        <f t="shared" si="46"/>
        <v>340000</v>
      </c>
      <c r="H1486" s="63" t="s">
        <v>18674</v>
      </c>
    </row>
    <row r="1487" spans="1:8" ht="29.25" customHeight="1" x14ac:dyDescent="0.25">
      <c r="A1487" s="60">
        <v>100331228</v>
      </c>
      <c r="B1487" s="60" t="s">
        <v>11654</v>
      </c>
      <c r="C1487" s="64" t="str">
        <f t="shared" si="47"/>
        <v xml:space="preserve">https://mall.industry.siemens.com/mall/es/co/Catalog/Product/3VA9158-0VK20 </v>
      </c>
      <c r="D1487" s="78" t="s">
        <v>14627</v>
      </c>
      <c r="E1487" t="s">
        <v>17371</v>
      </c>
      <c r="F1487" s="69">
        <v>17</v>
      </c>
      <c r="G1487" s="65">
        <f t="shared" si="46"/>
        <v>68000</v>
      </c>
      <c r="H1487" s="63" t="s">
        <v>18674</v>
      </c>
    </row>
    <row r="1488" spans="1:8" ht="29.25" customHeight="1" x14ac:dyDescent="0.25">
      <c r="A1488" s="60">
        <v>100387223</v>
      </c>
      <c r="B1488" s="60" t="s">
        <v>11655</v>
      </c>
      <c r="C1488" s="64" t="str">
        <f t="shared" si="47"/>
        <v xml:space="preserve">https://mall.industry.siemens.com/mall/es/co/Catalog/Product/3VA9258-0VK20 </v>
      </c>
      <c r="D1488" s="78" t="s">
        <v>14628</v>
      </c>
      <c r="E1488" t="s">
        <v>17372</v>
      </c>
      <c r="F1488" s="69">
        <v>17</v>
      </c>
      <c r="G1488" s="65">
        <f t="shared" si="46"/>
        <v>68000</v>
      </c>
      <c r="H1488" s="63" t="s">
        <v>18674</v>
      </c>
    </row>
    <row r="1489" spans="1:8" ht="29.25" customHeight="1" x14ac:dyDescent="0.25">
      <c r="A1489" s="60">
        <v>100331230</v>
      </c>
      <c r="B1489" s="60" t="s">
        <v>11656</v>
      </c>
      <c r="C1489" s="64" t="str">
        <f t="shared" si="47"/>
        <v xml:space="preserve">https://mall.industry.siemens.com/mall/es/co/Catalog/Product/3VA9468-0VK20 </v>
      </c>
      <c r="D1489" s="78" t="s">
        <v>14629</v>
      </c>
      <c r="E1489" t="s">
        <v>17373</v>
      </c>
      <c r="F1489" s="69">
        <v>17</v>
      </c>
      <c r="G1489" s="65">
        <f t="shared" si="46"/>
        <v>68000</v>
      </c>
      <c r="H1489" s="63" t="s">
        <v>18674</v>
      </c>
    </row>
    <row r="1490" spans="1:8" ht="29.25" customHeight="1" x14ac:dyDescent="0.25">
      <c r="A1490" s="60">
        <v>100346501</v>
      </c>
      <c r="B1490" s="60" t="s">
        <v>11657</v>
      </c>
      <c r="C1490" s="64" t="str">
        <f t="shared" si="47"/>
        <v xml:space="preserve">https://mall.industry.siemens.com/mall/es/co/Catalog/Product/3VA9088-0LB10 </v>
      </c>
      <c r="D1490" s="78" t="s">
        <v>14630</v>
      </c>
      <c r="E1490" t="s">
        <v>17374</v>
      </c>
      <c r="F1490" s="69">
        <v>45</v>
      </c>
      <c r="G1490" s="65">
        <f t="shared" si="46"/>
        <v>180000</v>
      </c>
      <c r="H1490" s="63" t="s">
        <v>18674</v>
      </c>
    </row>
    <row r="1491" spans="1:8" ht="29.25" customHeight="1" x14ac:dyDescent="0.25">
      <c r="A1491" s="60">
        <v>100346502</v>
      </c>
      <c r="B1491" s="60" t="s">
        <v>11658</v>
      </c>
      <c r="C1491" s="64" t="str">
        <f t="shared" si="47"/>
        <v xml:space="preserve">https://mall.industry.siemens.com/mall/es/co/Catalog/Product/3VA9388-0LB10 </v>
      </c>
      <c r="D1491" s="78" t="s">
        <v>14631</v>
      </c>
      <c r="E1491" t="s">
        <v>17375</v>
      </c>
      <c r="F1491" s="69">
        <v>51</v>
      </c>
      <c r="G1491" s="65">
        <f t="shared" si="46"/>
        <v>204000</v>
      </c>
      <c r="H1491" s="63" t="s">
        <v>18674</v>
      </c>
    </row>
    <row r="1492" spans="1:8" ht="29.25" customHeight="1" x14ac:dyDescent="0.25">
      <c r="A1492" s="60">
        <v>100373627</v>
      </c>
      <c r="B1492" s="60" t="s">
        <v>11659</v>
      </c>
      <c r="C1492" s="64" t="str">
        <f t="shared" si="47"/>
        <v xml:space="preserve">https://mall.industry.siemens.com/mall/es/co/Catalog/Product/3VA9113-0RS20 </v>
      </c>
      <c r="D1492" s="78" t="s">
        <v>14632</v>
      </c>
      <c r="E1492" t="s">
        <v>17376</v>
      </c>
      <c r="F1492" s="69">
        <v>785</v>
      </c>
      <c r="G1492" s="65">
        <f t="shared" si="46"/>
        <v>3140000</v>
      </c>
      <c r="H1492" s="63" t="s">
        <v>18674</v>
      </c>
    </row>
    <row r="1493" spans="1:8" ht="29.25" customHeight="1" x14ac:dyDescent="0.25">
      <c r="A1493" s="60">
        <v>100377063</v>
      </c>
      <c r="B1493" s="60" t="s">
        <v>11660</v>
      </c>
      <c r="C1493" s="64" t="str">
        <f t="shared" si="47"/>
        <v xml:space="preserve">https://mall.industry.siemens.com/mall/es/co/Catalog/Product/3VA9213-0RS20 </v>
      </c>
      <c r="D1493" s="78" t="s">
        <v>14633</v>
      </c>
      <c r="E1493" t="s">
        <v>17377</v>
      </c>
      <c r="F1493" s="69">
        <v>852</v>
      </c>
      <c r="G1493" s="65">
        <f t="shared" si="46"/>
        <v>3408000</v>
      </c>
      <c r="H1493" s="63" t="s">
        <v>18674</v>
      </c>
    </row>
    <row r="1494" spans="1:8" ht="29.25" customHeight="1" x14ac:dyDescent="0.25">
      <c r="A1494" s="60">
        <v>100679071</v>
      </c>
      <c r="B1494" s="60" t="s">
        <v>11661</v>
      </c>
      <c r="C1494" s="64" t="str">
        <f t="shared" si="47"/>
        <v xml:space="preserve">https://mall.industry.siemens.com/mall/es/co/Catalog/Product/3VA9988-0BR10 </v>
      </c>
      <c r="D1494" s="78" t="s">
        <v>14634</v>
      </c>
      <c r="E1494" t="s">
        <v>17378</v>
      </c>
      <c r="F1494" s="69">
        <v>86</v>
      </c>
      <c r="G1494" s="65">
        <f t="shared" si="46"/>
        <v>344000</v>
      </c>
      <c r="H1494" s="63" t="s">
        <v>18674</v>
      </c>
    </row>
    <row r="1495" spans="1:8" ht="29.25" customHeight="1" x14ac:dyDescent="0.25">
      <c r="A1495" s="60">
        <v>100397171</v>
      </c>
      <c r="B1495" s="60" t="s">
        <v>11662</v>
      </c>
      <c r="C1495" s="64" t="str">
        <f t="shared" si="47"/>
        <v xml:space="preserve">https://mall.industry.siemens.com/mall/es/co/Catalog/Product/3VA9213-0KD00 </v>
      </c>
      <c r="D1495" s="78" t="s">
        <v>14635</v>
      </c>
      <c r="E1495" t="s">
        <v>17379</v>
      </c>
      <c r="F1495" s="69">
        <v>377</v>
      </c>
      <c r="G1495" s="65">
        <f t="shared" si="46"/>
        <v>1508000</v>
      </c>
      <c r="H1495" s="63" t="s">
        <v>18674</v>
      </c>
    </row>
    <row r="1496" spans="1:8" ht="29.25" customHeight="1" x14ac:dyDescent="0.25">
      <c r="A1496" s="60">
        <v>100351263</v>
      </c>
      <c r="B1496" s="60" t="s">
        <v>11663</v>
      </c>
      <c r="C1496" s="64" t="str">
        <f t="shared" si="47"/>
        <v xml:space="preserve">https://mall.industry.siemens.com/mall/es/co/Catalog/Product/3VA9323-0KD00 </v>
      </c>
      <c r="D1496" s="78" t="s">
        <v>14636</v>
      </c>
      <c r="E1496" t="s">
        <v>17380</v>
      </c>
      <c r="F1496" s="69">
        <v>1020</v>
      </c>
      <c r="G1496" s="65">
        <f t="shared" si="46"/>
        <v>4080000</v>
      </c>
      <c r="H1496" s="63" t="s">
        <v>18674</v>
      </c>
    </row>
    <row r="1497" spans="1:8" ht="29.25" customHeight="1" x14ac:dyDescent="0.25">
      <c r="A1497" s="60">
        <v>100354807</v>
      </c>
      <c r="B1497" s="60" t="s">
        <v>11664</v>
      </c>
      <c r="C1497" s="64" t="str">
        <f t="shared" si="47"/>
        <v xml:space="preserve">https://mall.industry.siemens.com/mall/es/co/Catalog/Product/3VA9987-0KD81 </v>
      </c>
      <c r="D1497" s="78" t="s">
        <v>14637</v>
      </c>
      <c r="E1497" t="s">
        <v>17381</v>
      </c>
      <c r="F1497" s="69">
        <v>64</v>
      </c>
      <c r="G1497" s="65">
        <f t="shared" si="46"/>
        <v>256000</v>
      </c>
      <c r="H1497" s="63" t="s">
        <v>18674</v>
      </c>
    </row>
    <row r="1498" spans="1:8" ht="29.25" customHeight="1" x14ac:dyDescent="0.25">
      <c r="A1498" s="60">
        <v>100351262</v>
      </c>
      <c r="B1498" s="60" t="s">
        <v>11665</v>
      </c>
      <c r="C1498" s="64" t="str">
        <f t="shared" si="47"/>
        <v xml:space="preserve">https://mall.industry.siemens.com/mall/es/co/Catalog/Product/3VA9987-0KB00 </v>
      </c>
      <c r="D1498" s="78" t="s">
        <v>14638</v>
      </c>
      <c r="E1498" t="s">
        <v>17382</v>
      </c>
      <c r="F1498" s="69">
        <v>56</v>
      </c>
      <c r="G1498" s="65">
        <f t="shared" si="46"/>
        <v>224000</v>
      </c>
      <c r="H1498" s="63" t="s">
        <v>18674</v>
      </c>
    </row>
    <row r="1499" spans="1:8" ht="29.25" customHeight="1" x14ac:dyDescent="0.25">
      <c r="A1499" s="60">
        <v>100380472</v>
      </c>
      <c r="B1499" s="60" t="s">
        <v>11666</v>
      </c>
      <c r="C1499" s="64" t="str">
        <f t="shared" si="47"/>
        <v xml:space="preserve">https://mall.industry.siemens.com/mall/es/co/Catalog/Product/3VA9987-0KC00 </v>
      </c>
      <c r="D1499" s="78" t="s">
        <v>14639</v>
      </c>
      <c r="E1499" t="s">
        <v>17383</v>
      </c>
      <c r="F1499" s="69">
        <v>259</v>
      </c>
      <c r="G1499" s="65">
        <f t="shared" si="46"/>
        <v>1036000</v>
      </c>
      <c r="H1499" s="63" t="s">
        <v>18674</v>
      </c>
    </row>
    <row r="1500" spans="1:8" ht="29.25" customHeight="1" x14ac:dyDescent="0.25">
      <c r="A1500" s="60">
        <v>100360280</v>
      </c>
      <c r="B1500" s="60" t="s">
        <v>11667</v>
      </c>
      <c r="C1500" s="64" t="str">
        <f t="shared" si="47"/>
        <v xml:space="preserve">https://mall.industry.siemens.com/mall/es/co/Catalog/Product/3VA9987-0KD80 </v>
      </c>
      <c r="D1500" s="78" t="s">
        <v>14640</v>
      </c>
      <c r="E1500" t="s">
        <v>17384</v>
      </c>
      <c r="F1500" s="69">
        <v>30</v>
      </c>
      <c r="G1500" s="65">
        <f t="shared" si="46"/>
        <v>120000</v>
      </c>
      <c r="H1500" s="63" t="s">
        <v>18674</v>
      </c>
    </row>
    <row r="1501" spans="1:8" ht="29.25" customHeight="1" x14ac:dyDescent="0.25">
      <c r="A1501" s="60">
        <v>100378132</v>
      </c>
      <c r="B1501" s="60" t="s">
        <v>11668</v>
      </c>
      <c r="C1501" s="64" t="str">
        <f t="shared" si="47"/>
        <v xml:space="preserve">https://mall.industry.siemens.com/mall/es/co/Catalog/Product/3VA9481-0WD30 </v>
      </c>
      <c r="D1501" s="78" t="s">
        <v>14641</v>
      </c>
      <c r="E1501" t="s">
        <v>17385</v>
      </c>
      <c r="F1501" s="69">
        <v>30</v>
      </c>
      <c r="G1501" s="65">
        <f t="shared" si="46"/>
        <v>120000</v>
      </c>
      <c r="H1501" s="63" t="s">
        <v>18674</v>
      </c>
    </row>
    <row r="1502" spans="1:8" ht="29.25" customHeight="1" x14ac:dyDescent="0.25">
      <c r="A1502" s="60">
        <v>100380832</v>
      </c>
      <c r="B1502" s="60" t="s">
        <v>11669</v>
      </c>
      <c r="C1502" s="64" t="str">
        <f t="shared" si="47"/>
        <v xml:space="preserve">https://mall.industry.siemens.com/mall/es/co/Catalog/Product/3VA9483-0QB00 </v>
      </c>
      <c r="D1502" s="78" t="s">
        <v>14642</v>
      </c>
      <c r="E1502" t="s">
        <v>17386</v>
      </c>
      <c r="F1502" s="69">
        <v>72</v>
      </c>
      <c r="G1502" s="65">
        <f t="shared" si="46"/>
        <v>288000</v>
      </c>
      <c r="H1502" s="63" t="s">
        <v>18674</v>
      </c>
    </row>
    <row r="1503" spans="1:8" ht="29.25" customHeight="1" x14ac:dyDescent="0.25">
      <c r="A1503" s="60">
        <v>100382886</v>
      </c>
      <c r="B1503" s="60" t="s">
        <v>11670</v>
      </c>
      <c r="C1503" s="64" t="str">
        <f t="shared" si="47"/>
        <v xml:space="preserve">https://mall.industry.siemens.com/mall/es/co/Catalog/Product/3VA9252-0WA00 </v>
      </c>
      <c r="D1503" s="78" t="s">
        <v>14643</v>
      </c>
      <c r="E1503" t="s">
        <v>17387</v>
      </c>
      <c r="F1503" s="69">
        <v>11</v>
      </c>
      <c r="G1503" s="65">
        <f t="shared" si="46"/>
        <v>44000</v>
      </c>
      <c r="H1503" s="63" t="s">
        <v>18674</v>
      </c>
    </row>
    <row r="1504" spans="1:8" ht="29.25" customHeight="1" x14ac:dyDescent="0.25">
      <c r="A1504" s="60">
        <v>100359904</v>
      </c>
      <c r="B1504" s="60" t="s">
        <v>11671</v>
      </c>
      <c r="C1504" s="64" t="str">
        <f t="shared" si="47"/>
        <v xml:space="preserve">https://mall.industry.siemens.com/mall/es/co/Catalog/Product/3VA9482-0WA00 </v>
      </c>
      <c r="D1504" s="78" t="s">
        <v>14644</v>
      </c>
      <c r="E1504" t="s">
        <v>17388</v>
      </c>
      <c r="F1504" s="69">
        <v>14</v>
      </c>
      <c r="G1504" s="65">
        <f t="shared" si="46"/>
        <v>56000</v>
      </c>
      <c r="H1504" s="63" t="s">
        <v>18674</v>
      </c>
    </row>
    <row r="1505" spans="1:8" ht="29.25" customHeight="1" x14ac:dyDescent="0.25">
      <c r="A1505" s="60">
        <v>100331789</v>
      </c>
      <c r="B1505" s="60" t="s">
        <v>11672</v>
      </c>
      <c r="C1505" s="64" t="str">
        <f t="shared" si="47"/>
        <v>https://mall.industry.siemens.com/mall/es/co/Catalog/Product/3VA2025-5HN32-0AA0</v>
      </c>
      <c r="D1505" s="78" t="s">
        <v>14645</v>
      </c>
      <c r="E1505" t="s">
        <v>17389</v>
      </c>
      <c r="F1505" s="69">
        <v>390</v>
      </c>
      <c r="G1505" s="65">
        <f t="shared" si="46"/>
        <v>1560000</v>
      </c>
      <c r="H1505" s="63" t="s">
        <v>18674</v>
      </c>
    </row>
    <row r="1506" spans="1:8" ht="29.25" customHeight="1" x14ac:dyDescent="0.25">
      <c r="A1506" s="60">
        <v>100331790</v>
      </c>
      <c r="B1506" s="60" t="s">
        <v>11673</v>
      </c>
      <c r="C1506" s="64" t="str">
        <f t="shared" si="47"/>
        <v>https://mall.industry.siemens.com/mall/es/co/Catalog/Product/3VA2040-5HN32-0AA0</v>
      </c>
      <c r="D1506" s="78" t="s">
        <v>14646</v>
      </c>
      <c r="E1506" t="s">
        <v>17390</v>
      </c>
      <c r="F1506" s="69">
        <v>390</v>
      </c>
      <c r="G1506" s="65">
        <f t="shared" si="46"/>
        <v>1560000</v>
      </c>
      <c r="H1506" s="63" t="s">
        <v>18674</v>
      </c>
    </row>
    <row r="1507" spans="1:8" ht="29.25" customHeight="1" x14ac:dyDescent="0.25">
      <c r="A1507" s="60">
        <v>100332551</v>
      </c>
      <c r="B1507" s="60" t="s">
        <v>11674</v>
      </c>
      <c r="C1507" s="64" t="str">
        <f t="shared" si="47"/>
        <v>https://mall.industry.siemens.com/mall/es/co/Catalog/Product/3VA2063-5HN32-0AA0</v>
      </c>
      <c r="D1507" s="78" t="s">
        <v>14647</v>
      </c>
      <c r="E1507" t="s">
        <v>17391</v>
      </c>
      <c r="F1507" s="69">
        <v>390</v>
      </c>
      <c r="G1507" s="65">
        <f t="shared" si="46"/>
        <v>1560000</v>
      </c>
      <c r="H1507" s="63" t="s">
        <v>18674</v>
      </c>
    </row>
    <row r="1508" spans="1:8" ht="29.25" customHeight="1" x14ac:dyDescent="0.25">
      <c r="A1508" s="60">
        <v>100332552</v>
      </c>
      <c r="B1508" s="60" t="s">
        <v>11675</v>
      </c>
      <c r="C1508" s="64" t="str">
        <f t="shared" si="47"/>
        <v>https://mall.industry.siemens.com/mall/es/co/Catalog/Product/3VA2010-5HN32-0AA0</v>
      </c>
      <c r="D1508" s="78" t="s">
        <v>14648</v>
      </c>
      <c r="E1508" t="s">
        <v>17392</v>
      </c>
      <c r="F1508" s="69">
        <v>414</v>
      </c>
      <c r="G1508" s="65">
        <f t="shared" si="46"/>
        <v>1656000</v>
      </c>
      <c r="H1508" s="63" t="s">
        <v>18674</v>
      </c>
    </row>
    <row r="1509" spans="1:8" ht="29.25" customHeight="1" x14ac:dyDescent="0.25">
      <c r="A1509" s="60">
        <v>100332553</v>
      </c>
      <c r="B1509" s="60" t="s">
        <v>11676</v>
      </c>
      <c r="C1509" s="64" t="str">
        <f t="shared" si="47"/>
        <v>https://mall.industry.siemens.com/mall/es/co/Catalog/Product/3VA2116-5HN32-0AA0</v>
      </c>
      <c r="D1509" s="78" t="s">
        <v>14649</v>
      </c>
      <c r="E1509" t="s">
        <v>17393</v>
      </c>
      <c r="F1509" s="69">
        <v>584</v>
      </c>
      <c r="G1509" s="65">
        <f t="shared" si="46"/>
        <v>2336000</v>
      </c>
      <c r="H1509" s="63" t="s">
        <v>18674</v>
      </c>
    </row>
    <row r="1510" spans="1:8" ht="29.25" customHeight="1" x14ac:dyDescent="0.25">
      <c r="A1510" s="60">
        <v>100332554</v>
      </c>
      <c r="B1510" s="60" t="s">
        <v>11677</v>
      </c>
      <c r="C1510" s="64" t="str">
        <f t="shared" si="47"/>
        <v>https://mall.industry.siemens.com/mall/es/co/Catalog/Product/3VA2225-5HN32-0AA0</v>
      </c>
      <c r="D1510" s="78" t="s">
        <v>14650</v>
      </c>
      <c r="E1510" t="s">
        <v>17394</v>
      </c>
      <c r="F1510" s="69">
        <v>770</v>
      </c>
      <c r="G1510" s="65">
        <f t="shared" si="46"/>
        <v>3080000</v>
      </c>
      <c r="H1510" s="63" t="s">
        <v>18674</v>
      </c>
    </row>
    <row r="1511" spans="1:8" ht="29.25" customHeight="1" x14ac:dyDescent="0.25">
      <c r="A1511" s="60">
        <v>100332555</v>
      </c>
      <c r="B1511" s="60" t="s">
        <v>11678</v>
      </c>
      <c r="C1511" s="64" t="str">
        <f t="shared" si="47"/>
        <v>https://mall.industry.siemens.com/mall/es/co/Catalog/Product/3VA2340-5HN32-0AA0</v>
      </c>
      <c r="D1511" s="78" t="s">
        <v>14651</v>
      </c>
      <c r="E1511" t="s">
        <v>17395</v>
      </c>
      <c r="F1511" s="69">
        <v>1025</v>
      </c>
      <c r="G1511" s="65">
        <f t="shared" si="46"/>
        <v>4100000</v>
      </c>
      <c r="H1511" s="63" t="s">
        <v>18674</v>
      </c>
    </row>
    <row r="1512" spans="1:8" ht="29.25" customHeight="1" x14ac:dyDescent="0.25">
      <c r="A1512" s="60">
        <v>100332556</v>
      </c>
      <c r="B1512" s="60" t="s">
        <v>11679</v>
      </c>
      <c r="C1512" s="64" t="str">
        <f t="shared" si="47"/>
        <v>https://mall.industry.siemens.com/mall/es/co/Catalog/Product/3VA2463-5HN32-0AA0</v>
      </c>
      <c r="D1512" s="78" t="s">
        <v>14652</v>
      </c>
      <c r="E1512" t="s">
        <v>17396</v>
      </c>
      <c r="F1512" s="69">
        <v>1352</v>
      </c>
      <c r="G1512" s="65">
        <f t="shared" si="46"/>
        <v>5408000</v>
      </c>
      <c r="H1512" s="63" t="s">
        <v>18674</v>
      </c>
    </row>
    <row r="1513" spans="1:8" ht="29.25" customHeight="1" x14ac:dyDescent="0.25">
      <c r="A1513" s="60">
        <v>100331791</v>
      </c>
      <c r="B1513" s="60" t="s">
        <v>11680</v>
      </c>
      <c r="C1513" s="64" t="str">
        <f t="shared" si="47"/>
        <v>https://mall.industry.siemens.com/mall/es/co/Catalog/Product/3VA2025-6HN32-0AA0</v>
      </c>
      <c r="D1513" s="78" t="s">
        <v>14653</v>
      </c>
      <c r="E1513" t="s">
        <v>17397</v>
      </c>
      <c r="F1513" s="69">
        <v>427</v>
      </c>
      <c r="G1513" s="65">
        <f t="shared" si="46"/>
        <v>1708000</v>
      </c>
      <c r="H1513" s="63" t="s">
        <v>18674</v>
      </c>
    </row>
    <row r="1514" spans="1:8" ht="29.25" customHeight="1" x14ac:dyDescent="0.25">
      <c r="A1514" s="60">
        <v>100331792</v>
      </c>
      <c r="B1514" s="60" t="s">
        <v>11681</v>
      </c>
      <c r="C1514" s="64" t="str">
        <f t="shared" si="47"/>
        <v>https://mall.industry.siemens.com/mall/es/co/Catalog/Product/3VA2040-6HN32-0AA0</v>
      </c>
      <c r="D1514" s="78" t="s">
        <v>14654</v>
      </c>
      <c r="E1514" t="s">
        <v>17398</v>
      </c>
      <c r="F1514" s="69">
        <v>427</v>
      </c>
      <c r="G1514" s="65">
        <f t="shared" si="46"/>
        <v>1708000</v>
      </c>
      <c r="H1514" s="63" t="s">
        <v>18674</v>
      </c>
    </row>
    <row r="1515" spans="1:8" ht="29.25" customHeight="1" x14ac:dyDescent="0.25">
      <c r="A1515" s="60">
        <v>100331793</v>
      </c>
      <c r="B1515" s="60" t="s">
        <v>11682</v>
      </c>
      <c r="C1515" s="64" t="str">
        <f t="shared" si="47"/>
        <v>https://mall.industry.siemens.com/mall/es/co/Catalog/Product/3VA2063-6HN32-0AA0</v>
      </c>
      <c r="D1515" s="78" t="s">
        <v>14655</v>
      </c>
      <c r="E1515" t="s">
        <v>17399</v>
      </c>
      <c r="F1515" s="69">
        <v>427</v>
      </c>
      <c r="G1515" s="65">
        <f t="shared" ref="G1515:G1578" si="48">F1515*$Q$1</f>
        <v>1708000</v>
      </c>
      <c r="H1515" s="63" t="s">
        <v>18674</v>
      </c>
    </row>
    <row r="1516" spans="1:8" ht="29.25" customHeight="1" x14ac:dyDescent="0.25">
      <c r="A1516" s="60">
        <v>100332557</v>
      </c>
      <c r="B1516" s="60" t="s">
        <v>11683</v>
      </c>
      <c r="C1516" s="64" t="str">
        <f t="shared" si="47"/>
        <v>https://mall.industry.siemens.com/mall/es/co/Catalog/Product/3VA2010-6HN32-0AA0</v>
      </c>
      <c r="D1516" s="78" t="s">
        <v>14656</v>
      </c>
      <c r="E1516" t="s">
        <v>17400</v>
      </c>
      <c r="F1516" s="69">
        <v>458</v>
      </c>
      <c r="G1516" s="65">
        <f t="shared" si="48"/>
        <v>1832000</v>
      </c>
      <c r="H1516" s="63" t="s">
        <v>18674</v>
      </c>
    </row>
    <row r="1517" spans="1:8" ht="29.25" customHeight="1" x14ac:dyDescent="0.25">
      <c r="A1517" s="60">
        <v>100331794</v>
      </c>
      <c r="B1517" s="60" t="s">
        <v>11684</v>
      </c>
      <c r="C1517" s="64" t="str">
        <f t="shared" si="47"/>
        <v>https://mall.industry.siemens.com/mall/es/co/Catalog/Product/3VA2116-6HN32-0AA0</v>
      </c>
      <c r="D1517" s="78" t="s">
        <v>14657</v>
      </c>
      <c r="E1517" t="s">
        <v>17401</v>
      </c>
      <c r="F1517" s="69">
        <v>676</v>
      </c>
      <c r="G1517" s="65">
        <f t="shared" si="48"/>
        <v>2704000</v>
      </c>
      <c r="H1517" s="63" t="s">
        <v>18674</v>
      </c>
    </row>
    <row r="1518" spans="1:8" ht="29.25" customHeight="1" x14ac:dyDescent="0.25">
      <c r="A1518" s="60">
        <v>100332558</v>
      </c>
      <c r="B1518" s="60" t="s">
        <v>11685</v>
      </c>
      <c r="C1518" s="64" t="str">
        <f t="shared" si="47"/>
        <v>https://mall.industry.siemens.com/mall/es/co/Catalog/Product/3VA2225-6HN32-0AA0</v>
      </c>
      <c r="D1518" s="78" t="s">
        <v>14658</v>
      </c>
      <c r="E1518" t="s">
        <v>17402</v>
      </c>
      <c r="F1518" s="69">
        <v>871</v>
      </c>
      <c r="G1518" s="65">
        <f t="shared" si="48"/>
        <v>3484000</v>
      </c>
      <c r="H1518" s="63" t="s">
        <v>18674</v>
      </c>
    </row>
    <row r="1519" spans="1:8" ht="29.25" customHeight="1" x14ac:dyDescent="0.25">
      <c r="A1519" s="60">
        <v>100332559</v>
      </c>
      <c r="B1519" s="60" t="s">
        <v>11686</v>
      </c>
      <c r="C1519" s="64" t="str">
        <f t="shared" si="47"/>
        <v>https://mall.industry.siemens.com/mall/es/co/Catalog/Product/3VA2340-6HN32-0AA0</v>
      </c>
      <c r="D1519" s="78" t="s">
        <v>14659</v>
      </c>
      <c r="E1519" t="s">
        <v>17403</v>
      </c>
      <c r="F1519" s="69">
        <v>1155</v>
      </c>
      <c r="G1519" s="65">
        <f t="shared" si="48"/>
        <v>4620000</v>
      </c>
      <c r="H1519" s="63" t="s">
        <v>18674</v>
      </c>
    </row>
    <row r="1520" spans="1:8" ht="29.25" customHeight="1" x14ac:dyDescent="0.25">
      <c r="A1520" s="60">
        <v>100332580</v>
      </c>
      <c r="B1520" s="60" t="s">
        <v>11687</v>
      </c>
      <c r="C1520" s="64" t="str">
        <f t="shared" si="47"/>
        <v>https://mall.industry.siemens.com/mall/es/co/Catalog/Product/3VA2463-6HN32-0AA0</v>
      </c>
      <c r="D1520" s="78" t="s">
        <v>14660</v>
      </c>
      <c r="E1520" t="s">
        <v>17404</v>
      </c>
      <c r="F1520" s="69">
        <v>1544</v>
      </c>
      <c r="G1520" s="65">
        <f t="shared" si="48"/>
        <v>6176000</v>
      </c>
      <c r="H1520" s="63" t="s">
        <v>18674</v>
      </c>
    </row>
    <row r="1521" spans="1:8" ht="29.25" customHeight="1" x14ac:dyDescent="0.25">
      <c r="A1521" s="60">
        <v>100433955</v>
      </c>
      <c r="B1521" s="60" t="s">
        <v>11688</v>
      </c>
      <c r="C1521" s="64" t="str">
        <f t="shared" si="47"/>
        <v>https://mall.industry.siemens.com/mall/es/co/Catalog/Product/3VA2025-7HN32-0AA0</v>
      </c>
      <c r="D1521" s="78" t="s">
        <v>14661</v>
      </c>
      <c r="E1521" t="s">
        <v>17405</v>
      </c>
      <c r="F1521" s="69">
        <v>461</v>
      </c>
      <c r="G1521" s="65">
        <f t="shared" si="48"/>
        <v>1844000</v>
      </c>
      <c r="H1521" s="63" t="s">
        <v>18674</v>
      </c>
    </row>
    <row r="1522" spans="1:8" ht="29.25" customHeight="1" x14ac:dyDescent="0.25">
      <c r="A1522" s="60">
        <v>100467223</v>
      </c>
      <c r="B1522" s="60" t="s">
        <v>11689</v>
      </c>
      <c r="C1522" s="64" t="str">
        <f t="shared" si="47"/>
        <v>https://mall.industry.siemens.com/mall/es/co/Catalog/Product/3VA2040-7HN32-0AA0</v>
      </c>
      <c r="D1522" s="78" t="s">
        <v>14662</v>
      </c>
      <c r="E1522" t="s">
        <v>17406</v>
      </c>
      <c r="F1522" s="69">
        <v>461</v>
      </c>
      <c r="G1522" s="65">
        <f t="shared" si="48"/>
        <v>1844000</v>
      </c>
      <c r="H1522" s="63" t="s">
        <v>18674</v>
      </c>
    </row>
    <row r="1523" spans="1:8" ht="29.25" customHeight="1" x14ac:dyDescent="0.25">
      <c r="A1523" s="60">
        <v>100433956</v>
      </c>
      <c r="B1523" s="60" t="s">
        <v>11690</v>
      </c>
      <c r="C1523" s="64" t="str">
        <f t="shared" si="47"/>
        <v>https://mall.industry.siemens.com/mall/es/co/Catalog/Product/3VA2063-7HN32-0AA0</v>
      </c>
      <c r="D1523" s="78" t="s">
        <v>14663</v>
      </c>
      <c r="E1523" t="s">
        <v>17407</v>
      </c>
      <c r="F1523" s="69">
        <v>461</v>
      </c>
      <c r="G1523" s="65">
        <f t="shared" si="48"/>
        <v>1844000</v>
      </c>
      <c r="H1523" s="63" t="s">
        <v>18674</v>
      </c>
    </row>
    <row r="1524" spans="1:8" ht="29.25" customHeight="1" x14ac:dyDescent="0.25">
      <c r="A1524" s="60">
        <v>100433954</v>
      </c>
      <c r="B1524" s="60" t="s">
        <v>11691</v>
      </c>
      <c r="C1524" s="64" t="str">
        <f t="shared" si="47"/>
        <v>https://mall.industry.siemens.com/mall/es/co/Catalog/Product/3VA2010-7HN32-0AA0</v>
      </c>
      <c r="D1524" s="78" t="s">
        <v>14664</v>
      </c>
      <c r="E1524" t="s">
        <v>17408</v>
      </c>
      <c r="F1524" s="69">
        <v>495</v>
      </c>
      <c r="G1524" s="65">
        <f t="shared" si="48"/>
        <v>1980000</v>
      </c>
      <c r="H1524" s="63" t="s">
        <v>18674</v>
      </c>
    </row>
    <row r="1525" spans="1:8" ht="29.25" customHeight="1" x14ac:dyDescent="0.25">
      <c r="A1525" s="60">
        <v>100369233</v>
      </c>
      <c r="B1525" s="60" t="s">
        <v>11692</v>
      </c>
      <c r="C1525" s="64" t="str">
        <f t="shared" si="47"/>
        <v>https://mall.industry.siemens.com/mall/es/co/Catalog/Product/3VA2116-7HN32-0AA0</v>
      </c>
      <c r="D1525" s="78" t="s">
        <v>14665</v>
      </c>
      <c r="E1525" t="s">
        <v>17409</v>
      </c>
      <c r="F1525" s="69">
        <v>730</v>
      </c>
      <c r="G1525" s="65">
        <f t="shared" si="48"/>
        <v>2920000</v>
      </c>
      <c r="H1525" s="63" t="s">
        <v>18674</v>
      </c>
    </row>
    <row r="1526" spans="1:8" ht="29.25" customHeight="1" x14ac:dyDescent="0.25">
      <c r="A1526" s="60">
        <v>100353523</v>
      </c>
      <c r="B1526" s="60" t="s">
        <v>11693</v>
      </c>
      <c r="C1526" s="64" t="str">
        <f t="shared" si="47"/>
        <v>https://mall.industry.siemens.com/mall/es/co/Catalog/Product/3VA2225-7HN32-0AA0</v>
      </c>
      <c r="D1526" s="78" t="s">
        <v>14666</v>
      </c>
      <c r="E1526" t="s">
        <v>17410</v>
      </c>
      <c r="F1526" s="69">
        <v>941</v>
      </c>
      <c r="G1526" s="65">
        <f t="shared" si="48"/>
        <v>3764000</v>
      </c>
      <c r="H1526" s="63" t="s">
        <v>18674</v>
      </c>
    </row>
    <row r="1527" spans="1:8" ht="29.25" customHeight="1" x14ac:dyDescent="0.25">
      <c r="A1527" s="60">
        <v>100353530</v>
      </c>
      <c r="B1527" s="60" t="s">
        <v>11694</v>
      </c>
      <c r="C1527" s="64" t="str">
        <f t="shared" si="47"/>
        <v>https://mall.industry.siemens.com/mall/es/co/Catalog/Product/3VA2340-7HN32-0AA0</v>
      </c>
      <c r="D1527" s="78" t="s">
        <v>14667</v>
      </c>
      <c r="E1527" t="s">
        <v>17411</v>
      </c>
      <c r="F1527" s="69">
        <v>1248</v>
      </c>
      <c r="G1527" s="65">
        <f t="shared" si="48"/>
        <v>4992000</v>
      </c>
      <c r="H1527" s="63" t="s">
        <v>18674</v>
      </c>
    </row>
    <row r="1528" spans="1:8" ht="29.25" customHeight="1" x14ac:dyDescent="0.25">
      <c r="A1528" s="60">
        <v>100353539</v>
      </c>
      <c r="B1528" s="60" t="s">
        <v>11695</v>
      </c>
      <c r="C1528" s="64" t="str">
        <f t="shared" si="47"/>
        <v>https://mall.industry.siemens.com/mall/es/co/Catalog/Product/3VA2463-7HN32-0AA0</v>
      </c>
      <c r="D1528" s="78" t="s">
        <v>14668</v>
      </c>
      <c r="E1528" t="s">
        <v>17412</v>
      </c>
      <c r="F1528" s="69">
        <v>1671</v>
      </c>
      <c r="G1528" s="65">
        <f t="shared" si="48"/>
        <v>6684000</v>
      </c>
      <c r="H1528" s="63" t="s">
        <v>18674</v>
      </c>
    </row>
    <row r="1529" spans="1:8" ht="29.25" customHeight="1" x14ac:dyDescent="0.25">
      <c r="A1529" s="60">
        <v>100377054</v>
      </c>
      <c r="B1529" s="60" t="s">
        <v>11696</v>
      </c>
      <c r="C1529" s="64" t="str">
        <f t="shared" si="47"/>
        <v>https://mall.industry.siemens.com/mall/es/co/Catalog/Product/3VA2025-5KQ32-0AA0</v>
      </c>
      <c r="D1529" s="78" t="s">
        <v>14669</v>
      </c>
      <c r="E1529" t="s">
        <v>17413</v>
      </c>
      <c r="F1529" s="69">
        <v>980</v>
      </c>
      <c r="G1529" s="65">
        <f t="shared" si="48"/>
        <v>3920000</v>
      </c>
      <c r="H1529" s="63" t="s">
        <v>18674</v>
      </c>
    </row>
    <row r="1530" spans="1:8" ht="29.25" customHeight="1" x14ac:dyDescent="0.25">
      <c r="A1530" s="60">
        <v>100377055</v>
      </c>
      <c r="B1530" s="60" t="s">
        <v>11697</v>
      </c>
      <c r="C1530" s="64" t="str">
        <f t="shared" si="47"/>
        <v>https://mall.industry.siemens.com/mall/es/co/Catalog/Product/3VA2040-5KQ32-0AA0</v>
      </c>
      <c r="D1530" s="78" t="s">
        <v>14670</v>
      </c>
      <c r="E1530" t="s">
        <v>17414</v>
      </c>
      <c r="F1530" s="69">
        <v>980</v>
      </c>
      <c r="G1530" s="65">
        <f t="shared" si="48"/>
        <v>3920000</v>
      </c>
      <c r="H1530" s="63" t="s">
        <v>18674</v>
      </c>
    </row>
    <row r="1531" spans="1:8" ht="29.25" customHeight="1" x14ac:dyDescent="0.25">
      <c r="A1531" s="60">
        <v>100377056</v>
      </c>
      <c r="B1531" s="60" t="s">
        <v>11698</v>
      </c>
      <c r="C1531" s="64" t="str">
        <f t="shared" si="47"/>
        <v>https://mall.industry.siemens.com/mall/es/co/Catalog/Product/3VA2063-5KQ32-0AA0</v>
      </c>
      <c r="D1531" s="78" t="s">
        <v>14671</v>
      </c>
      <c r="E1531" t="s">
        <v>17415</v>
      </c>
      <c r="F1531" s="69">
        <v>980</v>
      </c>
      <c r="G1531" s="65">
        <f t="shared" si="48"/>
        <v>3920000</v>
      </c>
      <c r="H1531" s="63" t="s">
        <v>18674</v>
      </c>
    </row>
    <row r="1532" spans="1:8" ht="29.25" customHeight="1" x14ac:dyDescent="0.25">
      <c r="A1532" s="60">
        <v>100377057</v>
      </c>
      <c r="B1532" s="60" t="s">
        <v>11699</v>
      </c>
      <c r="C1532" s="64" t="str">
        <f t="shared" si="47"/>
        <v>https://mall.industry.siemens.com/mall/es/co/Catalog/Product/3VA2010-5KQ32-0AA0</v>
      </c>
      <c r="D1532" s="78" t="s">
        <v>14672</v>
      </c>
      <c r="E1532" t="s">
        <v>17416</v>
      </c>
      <c r="F1532" s="69">
        <v>1006</v>
      </c>
      <c r="G1532" s="65">
        <f t="shared" si="48"/>
        <v>4024000</v>
      </c>
      <c r="H1532" s="63" t="s">
        <v>18674</v>
      </c>
    </row>
    <row r="1533" spans="1:8" ht="29.25" customHeight="1" x14ac:dyDescent="0.25">
      <c r="A1533" s="60">
        <v>100377058</v>
      </c>
      <c r="B1533" s="60" t="s">
        <v>11700</v>
      </c>
      <c r="C1533" s="64" t="str">
        <f t="shared" si="47"/>
        <v>https://mall.industry.siemens.com/mall/es/co/Catalog/Product/3VA2116-5KQ32-0AA0</v>
      </c>
      <c r="D1533" s="78" t="s">
        <v>14673</v>
      </c>
      <c r="E1533" t="s">
        <v>17417</v>
      </c>
      <c r="F1533" s="69">
        <v>1199</v>
      </c>
      <c r="G1533" s="65">
        <f t="shared" si="48"/>
        <v>4796000</v>
      </c>
      <c r="H1533" s="63" t="s">
        <v>18674</v>
      </c>
    </row>
    <row r="1534" spans="1:8" ht="29.25" customHeight="1" x14ac:dyDescent="0.25">
      <c r="A1534" s="60">
        <v>100377059</v>
      </c>
      <c r="B1534" s="60" t="s">
        <v>11701</v>
      </c>
      <c r="C1534" s="64" t="str">
        <f t="shared" si="47"/>
        <v>https://mall.industry.siemens.com/mall/es/co/Catalog/Product/3VA2225-5KQ32-0AA0</v>
      </c>
      <c r="D1534" s="78" t="s">
        <v>14674</v>
      </c>
      <c r="E1534" t="s">
        <v>17418</v>
      </c>
      <c r="F1534" s="69">
        <v>1379</v>
      </c>
      <c r="G1534" s="65">
        <f t="shared" si="48"/>
        <v>5516000</v>
      </c>
      <c r="H1534" s="63" t="s">
        <v>18674</v>
      </c>
    </row>
    <row r="1535" spans="1:8" ht="29.25" customHeight="1" x14ac:dyDescent="0.25">
      <c r="A1535" s="60">
        <v>100377060</v>
      </c>
      <c r="B1535" s="60" t="s">
        <v>11702</v>
      </c>
      <c r="C1535" s="64" t="str">
        <f t="shared" si="47"/>
        <v>https://mall.industry.siemens.com/mall/es/co/Catalog/Product/3VA2340-5KQ32-0AA0</v>
      </c>
      <c r="D1535" s="78" t="s">
        <v>14675</v>
      </c>
      <c r="E1535" t="s">
        <v>17419</v>
      </c>
      <c r="F1535" s="69">
        <v>1653</v>
      </c>
      <c r="G1535" s="65">
        <f t="shared" si="48"/>
        <v>6612000</v>
      </c>
      <c r="H1535" s="63" t="s">
        <v>18674</v>
      </c>
    </row>
    <row r="1536" spans="1:8" ht="29.25" customHeight="1" x14ac:dyDescent="0.25">
      <c r="A1536" s="60">
        <v>100377062</v>
      </c>
      <c r="B1536" s="60" t="s">
        <v>11703</v>
      </c>
      <c r="C1536" s="64" t="str">
        <f t="shared" si="47"/>
        <v>https://mall.industry.siemens.com/mall/es/co/Catalog/Product/3VA2463-5KQ32-0AA0</v>
      </c>
      <c r="D1536" s="78" t="s">
        <v>14676</v>
      </c>
      <c r="E1536" t="s">
        <v>17420</v>
      </c>
      <c r="F1536" s="69">
        <v>2010</v>
      </c>
      <c r="G1536" s="65">
        <f t="shared" si="48"/>
        <v>8040000</v>
      </c>
      <c r="H1536" s="63" t="s">
        <v>18674</v>
      </c>
    </row>
    <row r="1537" spans="1:8" ht="29.25" customHeight="1" x14ac:dyDescent="0.25">
      <c r="A1537" s="60">
        <v>100377054</v>
      </c>
      <c r="B1537" s="60" t="s">
        <v>11704</v>
      </c>
      <c r="C1537" s="64" t="str">
        <f t="shared" si="47"/>
        <v>https://mall.industry.siemens.com/mall/es/co/Catalog/Product/3VA2025-6KQ32-0AA0</v>
      </c>
      <c r="D1537" s="78" t="s">
        <v>14677</v>
      </c>
      <c r="E1537" t="s">
        <v>17421</v>
      </c>
      <c r="F1537" s="69">
        <v>1069</v>
      </c>
      <c r="G1537" s="65">
        <f t="shared" si="48"/>
        <v>4276000</v>
      </c>
      <c r="H1537" s="63" t="s">
        <v>18674</v>
      </c>
    </row>
    <row r="1538" spans="1:8" ht="29.25" customHeight="1" x14ac:dyDescent="0.25">
      <c r="A1538" s="60">
        <v>100377055</v>
      </c>
      <c r="B1538" s="60" t="s">
        <v>11705</v>
      </c>
      <c r="C1538" s="64" t="str">
        <f t="shared" si="47"/>
        <v>https://mall.industry.siemens.com/mall/es/co/Catalog/Product/3VA2040-6KQ32-0AA0</v>
      </c>
      <c r="D1538" s="78" t="s">
        <v>14678</v>
      </c>
      <c r="E1538" t="s">
        <v>17422</v>
      </c>
      <c r="F1538" s="69">
        <v>1069</v>
      </c>
      <c r="G1538" s="65">
        <f t="shared" si="48"/>
        <v>4276000</v>
      </c>
      <c r="H1538" s="63" t="s">
        <v>18674</v>
      </c>
    </row>
    <row r="1539" spans="1:8" ht="29.25" customHeight="1" x14ac:dyDescent="0.25">
      <c r="A1539" s="60">
        <v>100377056</v>
      </c>
      <c r="B1539" s="60" t="s">
        <v>11706</v>
      </c>
      <c r="C1539" s="64" t="str">
        <f t="shared" si="47"/>
        <v>https://mall.industry.siemens.com/mall/es/co/Catalog/Product/3VA2063-6KQ32-0AA0</v>
      </c>
      <c r="D1539" s="78" t="s">
        <v>14679</v>
      </c>
      <c r="E1539" t="s">
        <v>17423</v>
      </c>
      <c r="F1539" s="69">
        <v>1069</v>
      </c>
      <c r="G1539" s="65">
        <f t="shared" si="48"/>
        <v>4276000</v>
      </c>
      <c r="H1539" s="63" t="s">
        <v>18674</v>
      </c>
    </row>
    <row r="1540" spans="1:8" ht="29.25" customHeight="1" x14ac:dyDescent="0.25">
      <c r="A1540" s="60">
        <v>100377057</v>
      </c>
      <c r="B1540" s="60" t="s">
        <v>11707</v>
      </c>
      <c r="C1540" s="64" t="str">
        <f t="shared" si="47"/>
        <v>https://mall.industry.siemens.com/mall/es/co/Catalog/Product/3VA2010-6KQ32-0AA0</v>
      </c>
      <c r="D1540" s="78" t="s">
        <v>14680</v>
      </c>
      <c r="E1540" t="s">
        <v>17424</v>
      </c>
      <c r="F1540" s="69">
        <v>1103</v>
      </c>
      <c r="G1540" s="65">
        <f t="shared" si="48"/>
        <v>4412000</v>
      </c>
      <c r="H1540" s="63" t="s">
        <v>18674</v>
      </c>
    </row>
    <row r="1541" spans="1:8" ht="29.25" customHeight="1" x14ac:dyDescent="0.25">
      <c r="A1541" s="60">
        <v>100377058</v>
      </c>
      <c r="B1541" s="60" t="s">
        <v>11708</v>
      </c>
      <c r="C1541" s="64" t="str">
        <f t="shared" si="47"/>
        <v>https://mall.industry.siemens.com/mall/es/co/Catalog/Product/3VA2116-6KQ32-0AA0</v>
      </c>
      <c r="D1541" s="78" t="s">
        <v>14681</v>
      </c>
      <c r="E1541" t="s">
        <v>17425</v>
      </c>
      <c r="F1541" s="69">
        <v>1340</v>
      </c>
      <c r="G1541" s="65">
        <f t="shared" si="48"/>
        <v>5360000</v>
      </c>
      <c r="H1541" s="63" t="s">
        <v>18674</v>
      </c>
    </row>
    <row r="1542" spans="1:8" ht="29.25" customHeight="1" x14ac:dyDescent="0.25">
      <c r="A1542" s="60">
        <v>100377059</v>
      </c>
      <c r="B1542" s="60" t="s">
        <v>11709</v>
      </c>
      <c r="C1542" s="64" t="str">
        <f t="shared" ref="C1542:C1605" si="49">_xlfn.CONCAT("https://mall.industry.siemens.com/mall/es/co/Catalog/Product/",B1542,)</f>
        <v>https://mall.industry.siemens.com/mall/es/co/Catalog/Product/3VA2225-6KQ32-0AA0</v>
      </c>
      <c r="D1542" s="78" t="s">
        <v>14682</v>
      </c>
      <c r="E1542" t="s">
        <v>17426</v>
      </c>
      <c r="F1542" s="69">
        <v>1556</v>
      </c>
      <c r="G1542" s="65">
        <f t="shared" si="48"/>
        <v>6224000</v>
      </c>
      <c r="H1542" s="63" t="s">
        <v>18674</v>
      </c>
    </row>
    <row r="1543" spans="1:8" ht="29.25" customHeight="1" x14ac:dyDescent="0.25">
      <c r="A1543" s="60">
        <v>100377060</v>
      </c>
      <c r="B1543" s="60" t="s">
        <v>11710</v>
      </c>
      <c r="C1543" s="64" t="str">
        <f t="shared" si="49"/>
        <v>https://mall.industry.siemens.com/mall/es/co/Catalog/Product/3VA2340-6KQ32-0AA0</v>
      </c>
      <c r="D1543" s="78" t="s">
        <v>14683</v>
      </c>
      <c r="E1543" t="s">
        <v>17427</v>
      </c>
      <c r="F1543" s="69">
        <v>1728</v>
      </c>
      <c r="G1543" s="65">
        <f t="shared" si="48"/>
        <v>6912000</v>
      </c>
      <c r="H1543" s="63" t="s">
        <v>18674</v>
      </c>
    </row>
    <row r="1544" spans="1:8" ht="29.25" customHeight="1" x14ac:dyDescent="0.25">
      <c r="A1544" s="60">
        <v>100377062</v>
      </c>
      <c r="B1544" s="60" t="s">
        <v>11711</v>
      </c>
      <c r="C1544" s="64" t="str">
        <f t="shared" si="49"/>
        <v>https://mall.industry.siemens.com/mall/es/co/Catalog/Product/3VA2463-6KQ32-0AA0</v>
      </c>
      <c r="D1544" s="78" t="s">
        <v>14684</v>
      </c>
      <c r="E1544" t="s">
        <v>17428</v>
      </c>
      <c r="F1544" s="69">
        <v>2107</v>
      </c>
      <c r="G1544" s="65">
        <f t="shared" si="48"/>
        <v>8428000</v>
      </c>
      <c r="H1544" s="63" t="s">
        <v>18674</v>
      </c>
    </row>
    <row r="1545" spans="1:8" ht="29.25" customHeight="1" x14ac:dyDescent="0.25">
      <c r="A1545" s="60">
        <v>100374270</v>
      </c>
      <c r="B1545" s="60" t="s">
        <v>11712</v>
      </c>
      <c r="C1545" s="64" t="str">
        <f t="shared" si="49"/>
        <v xml:space="preserve">https://mall.industry.siemens.com/mall/es/co/Catalog/Product/3VA9908-0BB11 </v>
      </c>
      <c r="D1545" s="78" t="s">
        <v>14685</v>
      </c>
      <c r="E1545" t="s">
        <v>17429</v>
      </c>
      <c r="F1545" s="69">
        <v>93</v>
      </c>
      <c r="G1545" s="65">
        <f t="shared" si="48"/>
        <v>372000</v>
      </c>
      <c r="H1545" s="63" t="s">
        <v>18674</v>
      </c>
    </row>
    <row r="1546" spans="1:8" ht="29.25" customHeight="1" x14ac:dyDescent="0.25">
      <c r="A1546" s="60">
        <v>100331216</v>
      </c>
      <c r="B1546" s="60" t="s">
        <v>11632</v>
      </c>
      <c r="C1546" s="64" t="str">
        <f t="shared" si="49"/>
        <v xml:space="preserve">https://mall.industry.siemens.com/mall/es/co/Catalog/Product/3VA9988-0BA23 </v>
      </c>
      <c r="D1546" s="78" t="s">
        <v>14605</v>
      </c>
      <c r="E1546" t="s">
        <v>17349</v>
      </c>
      <c r="F1546" s="69">
        <v>73</v>
      </c>
      <c r="G1546" s="65">
        <f t="shared" si="48"/>
        <v>292000</v>
      </c>
      <c r="H1546" s="63" t="s">
        <v>18674</v>
      </c>
    </row>
    <row r="1547" spans="1:8" ht="29.25" customHeight="1" x14ac:dyDescent="0.25">
      <c r="A1547" s="60">
        <v>100331215</v>
      </c>
      <c r="B1547" s="60" t="s">
        <v>11633</v>
      </c>
      <c r="C1547" s="64" t="str">
        <f t="shared" si="49"/>
        <v xml:space="preserve">https://mall.industry.siemens.com/mall/es/co/Catalog/Product/3VA9908-0BB25 </v>
      </c>
      <c r="D1547" s="78" t="s">
        <v>14606</v>
      </c>
      <c r="E1547" t="s">
        <v>17350</v>
      </c>
      <c r="F1547" s="69">
        <v>94</v>
      </c>
      <c r="G1547" s="65">
        <f t="shared" si="48"/>
        <v>376000</v>
      </c>
      <c r="H1547" s="63" t="s">
        <v>18674</v>
      </c>
    </row>
    <row r="1548" spans="1:8" ht="29.25" customHeight="1" x14ac:dyDescent="0.25">
      <c r="A1548" s="60">
        <v>100364007</v>
      </c>
      <c r="B1548" s="60" t="s">
        <v>11634</v>
      </c>
      <c r="C1548" s="64" t="str">
        <f t="shared" si="49"/>
        <v xml:space="preserve">https://mall.industry.siemens.com/mall/es/co/Catalog/Product/3VA9988-0AA12 </v>
      </c>
      <c r="D1548" s="78" t="s">
        <v>14607</v>
      </c>
      <c r="E1548" t="s">
        <v>17351</v>
      </c>
      <c r="F1548" s="69">
        <v>31</v>
      </c>
      <c r="G1548" s="65">
        <f t="shared" si="48"/>
        <v>124000</v>
      </c>
      <c r="H1548" s="63" t="s">
        <v>18674</v>
      </c>
    </row>
    <row r="1549" spans="1:8" ht="29.25" customHeight="1" x14ac:dyDescent="0.25">
      <c r="A1549" s="60">
        <v>100331217</v>
      </c>
      <c r="B1549" s="60" t="s">
        <v>11635</v>
      </c>
      <c r="C1549" s="64" t="str">
        <f t="shared" si="49"/>
        <v xml:space="preserve">https://mall.industry.siemens.com/mall/es/co/Catalog/Product/3VA9988-0AA13 </v>
      </c>
      <c r="D1549" s="78" t="s">
        <v>14608</v>
      </c>
      <c r="E1549" t="s">
        <v>17352</v>
      </c>
      <c r="F1549" s="69">
        <v>31</v>
      </c>
      <c r="G1549" s="65">
        <f t="shared" si="48"/>
        <v>124000</v>
      </c>
      <c r="H1549" s="63" t="s">
        <v>18674</v>
      </c>
    </row>
    <row r="1550" spans="1:8" ht="29.25" customHeight="1" x14ac:dyDescent="0.25">
      <c r="A1550" s="60">
        <v>100287080</v>
      </c>
      <c r="B1550" s="60" t="s">
        <v>11636</v>
      </c>
      <c r="C1550" s="64" t="str">
        <f t="shared" si="49"/>
        <v xml:space="preserve">https://mall.industry.siemens.com/mall/es/co/Catalog/Product/3VA9988-0AB12 </v>
      </c>
      <c r="D1550" s="78" t="s">
        <v>14609</v>
      </c>
      <c r="E1550" t="s">
        <v>17353</v>
      </c>
      <c r="F1550" s="69">
        <v>32</v>
      </c>
      <c r="G1550" s="65">
        <f t="shared" si="48"/>
        <v>128000</v>
      </c>
      <c r="H1550" s="63" t="s">
        <v>18674</v>
      </c>
    </row>
    <row r="1551" spans="1:8" ht="29.25" customHeight="1" x14ac:dyDescent="0.25">
      <c r="A1551" s="60">
        <v>100331218</v>
      </c>
      <c r="B1551" s="60" t="s">
        <v>11637</v>
      </c>
      <c r="C1551" s="64" t="str">
        <f t="shared" si="49"/>
        <v xml:space="preserve">https://mall.industry.siemens.com/mall/es/co/Catalog/Product/3VA9988-0AB13 </v>
      </c>
      <c r="D1551" s="78" t="s">
        <v>14610</v>
      </c>
      <c r="E1551" t="s">
        <v>17354</v>
      </c>
      <c r="F1551" s="69">
        <v>32</v>
      </c>
      <c r="G1551" s="65">
        <f t="shared" si="48"/>
        <v>128000</v>
      </c>
      <c r="H1551" s="63" t="s">
        <v>18674</v>
      </c>
    </row>
    <row r="1552" spans="1:8" ht="29.25" customHeight="1" x14ac:dyDescent="0.25">
      <c r="A1552" s="60">
        <v>100374276</v>
      </c>
      <c r="B1552" s="60" t="s">
        <v>11713</v>
      </c>
      <c r="C1552" s="64" t="str">
        <f t="shared" si="49"/>
        <v xml:space="preserve">https://mall.industry.siemens.com/mall/es/co/Catalog/Product/3VA9988-0AB22 </v>
      </c>
      <c r="D1552" s="78" t="s">
        <v>14686</v>
      </c>
      <c r="E1552" t="s">
        <v>17430</v>
      </c>
      <c r="F1552" s="69">
        <v>32</v>
      </c>
      <c r="G1552" s="65">
        <f t="shared" si="48"/>
        <v>128000</v>
      </c>
      <c r="H1552" s="63" t="s">
        <v>18674</v>
      </c>
    </row>
    <row r="1553" spans="1:8" ht="29.25" customHeight="1" x14ac:dyDescent="0.25">
      <c r="A1553" s="60">
        <v>100331221</v>
      </c>
      <c r="B1553" s="60" t="s">
        <v>11714</v>
      </c>
      <c r="C1553" s="64" t="str">
        <f t="shared" si="49"/>
        <v xml:space="preserve">https://mall.industry.siemens.com/mall/es/co/Catalog/Product/3VA9988-0AB23 </v>
      </c>
      <c r="D1553" s="78" t="s">
        <v>14687</v>
      </c>
      <c r="E1553" t="s">
        <v>17431</v>
      </c>
      <c r="F1553" s="69">
        <v>46</v>
      </c>
      <c r="G1553" s="65">
        <f t="shared" si="48"/>
        <v>184000</v>
      </c>
      <c r="H1553" s="63" t="s">
        <v>18674</v>
      </c>
    </row>
    <row r="1554" spans="1:8" ht="29.25" customHeight="1" x14ac:dyDescent="0.25">
      <c r="A1554" s="60">
        <v>100331243</v>
      </c>
      <c r="B1554" s="60" t="s">
        <v>11715</v>
      </c>
      <c r="C1554" s="64" t="str">
        <f t="shared" si="49"/>
        <v xml:space="preserve">https://mall.industry.siemens.com/mall/es/co/Catalog/Product/3VA9267-0EK11 </v>
      </c>
      <c r="D1554" s="78" t="s">
        <v>14688</v>
      </c>
      <c r="E1554" t="s">
        <v>17432</v>
      </c>
      <c r="F1554" s="69">
        <v>49</v>
      </c>
      <c r="G1554" s="65">
        <f t="shared" si="48"/>
        <v>196000</v>
      </c>
      <c r="H1554" s="63" t="s">
        <v>18674</v>
      </c>
    </row>
    <row r="1555" spans="1:8" ht="29.25" customHeight="1" x14ac:dyDescent="0.25">
      <c r="A1555" s="60">
        <v>100331245</v>
      </c>
      <c r="B1555" s="60" t="s">
        <v>11644</v>
      </c>
      <c r="C1555" s="64" t="str">
        <f t="shared" si="49"/>
        <v xml:space="preserve">https://mall.industry.siemens.com/mall/es/co/Catalog/Product/3VA9467-0EK11 </v>
      </c>
      <c r="D1555" s="78" t="s">
        <v>14617</v>
      </c>
      <c r="E1555" t="s">
        <v>17361</v>
      </c>
      <c r="F1555" s="69">
        <v>65</v>
      </c>
      <c r="G1555" s="65">
        <f t="shared" si="48"/>
        <v>260000</v>
      </c>
      <c r="H1555" s="63" t="s">
        <v>18674</v>
      </c>
    </row>
    <row r="1556" spans="1:8" ht="29.25" customHeight="1" x14ac:dyDescent="0.25">
      <c r="A1556" s="60">
        <v>100331247</v>
      </c>
      <c r="B1556" s="60" t="s">
        <v>11716</v>
      </c>
      <c r="C1556" s="64" t="str">
        <f t="shared" si="49"/>
        <v xml:space="preserve">https://mall.industry.siemens.com/mall/es/co/Catalog/Product/3VA9267-0FK21 </v>
      </c>
      <c r="D1556" s="78" t="s">
        <v>14689</v>
      </c>
      <c r="E1556" t="s">
        <v>17433</v>
      </c>
      <c r="F1556" s="69">
        <v>112</v>
      </c>
      <c r="G1556" s="65">
        <f t="shared" si="48"/>
        <v>448000</v>
      </c>
      <c r="H1556" s="63" t="s">
        <v>18674</v>
      </c>
    </row>
    <row r="1557" spans="1:8" ht="29.25" customHeight="1" x14ac:dyDescent="0.25">
      <c r="A1557" s="60">
        <v>100331248</v>
      </c>
      <c r="B1557" s="60" t="s">
        <v>11647</v>
      </c>
      <c r="C1557" s="64" t="str">
        <f t="shared" si="49"/>
        <v xml:space="preserve">https://mall.industry.siemens.com/mall/es/co/Catalog/Product/3VA9467-0FK21 </v>
      </c>
      <c r="D1557" s="78" t="s">
        <v>14620</v>
      </c>
      <c r="E1557" t="s">
        <v>17364</v>
      </c>
      <c r="F1557" s="69">
        <v>162</v>
      </c>
      <c r="G1557" s="65">
        <f t="shared" si="48"/>
        <v>648000</v>
      </c>
      <c r="H1557" s="63" t="s">
        <v>18674</v>
      </c>
    </row>
    <row r="1558" spans="1:8" ht="29.25" customHeight="1" x14ac:dyDescent="0.25">
      <c r="A1558" s="60">
        <v>100290461</v>
      </c>
      <c r="B1558" s="60" t="s">
        <v>11717</v>
      </c>
      <c r="C1558" s="64" t="str">
        <f t="shared" si="49"/>
        <v xml:space="preserve">https://mall.industry.siemens.com/mall/es/co/Catalog/Product/3VA9267-0HA20 </v>
      </c>
      <c r="D1558" s="78" t="s">
        <v>14690</v>
      </c>
      <c r="E1558" t="s">
        <v>17434</v>
      </c>
      <c r="F1558" s="69">
        <v>504</v>
      </c>
      <c r="G1558" s="65">
        <f t="shared" si="48"/>
        <v>2016000</v>
      </c>
      <c r="H1558" s="63" t="s">
        <v>18674</v>
      </c>
    </row>
    <row r="1559" spans="1:8" ht="29.25" customHeight="1" x14ac:dyDescent="0.25">
      <c r="A1559" s="60">
        <v>100331223</v>
      </c>
      <c r="B1559" s="60" t="s">
        <v>11650</v>
      </c>
      <c r="C1559" s="64" t="str">
        <f t="shared" si="49"/>
        <v xml:space="preserve">https://mall.industry.siemens.com/mall/es/co/Catalog/Product/3VA9467-0HA20 </v>
      </c>
      <c r="D1559" s="78" t="s">
        <v>14623</v>
      </c>
      <c r="E1559" t="s">
        <v>17367</v>
      </c>
      <c r="F1559" s="69">
        <v>630</v>
      </c>
      <c r="G1559" s="65">
        <f t="shared" si="48"/>
        <v>2520000</v>
      </c>
      <c r="H1559" s="63" t="s">
        <v>18674</v>
      </c>
    </row>
    <row r="1560" spans="1:8" ht="29.25" customHeight="1" x14ac:dyDescent="0.25">
      <c r="A1560" s="60">
        <v>100496077</v>
      </c>
      <c r="B1560" s="60" t="s">
        <v>11718</v>
      </c>
      <c r="C1560" s="64" t="str">
        <f t="shared" si="49"/>
        <v xml:space="preserve">https://mall.industry.siemens.com/mall/es/co/Catalog/Product/3VA9267-0HC30 </v>
      </c>
      <c r="D1560" s="78" t="s">
        <v>14691</v>
      </c>
      <c r="E1560" t="s">
        <v>17435</v>
      </c>
      <c r="F1560" s="69">
        <v>1150</v>
      </c>
      <c r="G1560" s="65">
        <f t="shared" si="48"/>
        <v>4600000</v>
      </c>
      <c r="H1560" s="63" t="s">
        <v>18674</v>
      </c>
    </row>
    <row r="1561" spans="1:8" ht="29.25" customHeight="1" x14ac:dyDescent="0.25">
      <c r="A1561" s="60">
        <v>100496078</v>
      </c>
      <c r="B1561" s="60" t="s">
        <v>11719</v>
      </c>
      <c r="C1561" s="64" t="str">
        <f t="shared" si="49"/>
        <v xml:space="preserve">https://mall.industry.siemens.com/mall/es/co/Catalog/Product/3VA9267-0HC35 </v>
      </c>
      <c r="D1561" s="78" t="s">
        <v>14692</v>
      </c>
      <c r="E1561" t="s">
        <v>17436</v>
      </c>
      <c r="F1561" s="69">
        <v>1321</v>
      </c>
      <c r="G1561" s="65">
        <f t="shared" si="48"/>
        <v>5284000</v>
      </c>
      <c r="H1561" s="63" t="s">
        <v>18674</v>
      </c>
    </row>
    <row r="1562" spans="1:8" ht="29.25" customHeight="1" x14ac:dyDescent="0.25">
      <c r="A1562" s="60">
        <v>100331239</v>
      </c>
      <c r="B1562" s="60" t="s">
        <v>11720</v>
      </c>
      <c r="C1562" s="64" t="str">
        <f t="shared" si="49"/>
        <v>https://mall.industry.siemens.com/mall/es/co/Catalog/Product/3VA9088-0VM10</v>
      </c>
      <c r="D1562" s="78" t="s">
        <v>14693</v>
      </c>
      <c r="E1562" t="s">
        <v>17368</v>
      </c>
      <c r="F1562" s="69">
        <v>221</v>
      </c>
      <c r="G1562" s="65">
        <f t="shared" si="48"/>
        <v>884000</v>
      </c>
      <c r="H1562" s="63" t="s">
        <v>18674</v>
      </c>
    </row>
    <row r="1563" spans="1:8" ht="29.25" customHeight="1" x14ac:dyDescent="0.25">
      <c r="A1563" s="60">
        <v>100331240</v>
      </c>
      <c r="B1563" s="60" t="s">
        <v>11721</v>
      </c>
      <c r="C1563" s="64" t="str">
        <f t="shared" si="49"/>
        <v>https://mall.industry.siemens.com/mall/es/co/Catalog/Product/3VA9088-0VM30</v>
      </c>
      <c r="D1563" s="78" t="s">
        <v>14694</v>
      </c>
      <c r="E1563" t="s">
        <v>17369</v>
      </c>
      <c r="F1563" s="69">
        <v>282</v>
      </c>
      <c r="G1563" s="65">
        <f t="shared" si="48"/>
        <v>1128000</v>
      </c>
      <c r="H1563" s="63" t="s">
        <v>18674</v>
      </c>
    </row>
    <row r="1564" spans="1:8" ht="29.25" customHeight="1" x14ac:dyDescent="0.25">
      <c r="A1564" s="60">
        <v>100331227</v>
      </c>
      <c r="B1564" s="60" t="s">
        <v>11722</v>
      </c>
      <c r="C1564" s="64" t="str">
        <f t="shared" si="49"/>
        <v>https://mall.industry.siemens.com/mall/es/co/Catalog/Product/3VA9088-0VK10</v>
      </c>
      <c r="D1564" s="78" t="s">
        <v>14695</v>
      </c>
      <c r="E1564" t="s">
        <v>17370</v>
      </c>
      <c r="F1564" s="69">
        <v>85</v>
      </c>
      <c r="G1564" s="65">
        <f t="shared" si="48"/>
        <v>340000</v>
      </c>
      <c r="H1564" s="63" t="s">
        <v>18674</v>
      </c>
    </row>
    <row r="1565" spans="1:8" ht="29.25" customHeight="1" x14ac:dyDescent="0.25">
      <c r="A1565" s="60">
        <v>100331229</v>
      </c>
      <c r="B1565" s="60" t="s">
        <v>11723</v>
      </c>
      <c r="C1565" s="64" t="str">
        <f t="shared" si="49"/>
        <v>https://mall.industry.siemens.com/mall/es/co/Catalog/Product/3VA9268-0VK20</v>
      </c>
      <c r="D1565" s="78" t="s">
        <v>14696</v>
      </c>
      <c r="E1565" t="s">
        <v>17437</v>
      </c>
      <c r="F1565" s="69">
        <v>17</v>
      </c>
      <c r="G1565" s="65">
        <f t="shared" si="48"/>
        <v>68000</v>
      </c>
      <c r="H1565" s="63" t="s">
        <v>18674</v>
      </c>
    </row>
    <row r="1566" spans="1:8" ht="29.25" customHeight="1" x14ac:dyDescent="0.25">
      <c r="A1566" s="60">
        <v>100331230</v>
      </c>
      <c r="B1566" s="60" t="s">
        <v>11724</v>
      </c>
      <c r="C1566" s="64" t="str">
        <f t="shared" si="49"/>
        <v>https://mall.industry.siemens.com/mall/es/co/Catalog/Product/3VA9468-0VK20</v>
      </c>
      <c r="D1566" s="78" t="s">
        <v>14697</v>
      </c>
      <c r="E1566" t="s">
        <v>17373</v>
      </c>
      <c r="F1566" s="69">
        <v>17</v>
      </c>
      <c r="G1566" s="65">
        <f t="shared" si="48"/>
        <v>68000</v>
      </c>
      <c r="H1566" s="63" t="s">
        <v>18674</v>
      </c>
    </row>
    <row r="1567" spans="1:8" ht="29.25" customHeight="1" x14ac:dyDescent="0.25">
      <c r="A1567" s="60">
        <v>100346502</v>
      </c>
      <c r="B1567" s="60" t="s">
        <v>11725</v>
      </c>
      <c r="C1567" s="64" t="str">
        <f t="shared" si="49"/>
        <v>https://mall.industry.siemens.com/mall/es/co/Catalog/Product/3VA9388-0LB10</v>
      </c>
      <c r="D1567" s="78" t="s">
        <v>14698</v>
      </c>
      <c r="E1567" t="s">
        <v>17375</v>
      </c>
      <c r="F1567" s="69">
        <v>51</v>
      </c>
      <c r="G1567" s="65">
        <f t="shared" si="48"/>
        <v>204000</v>
      </c>
      <c r="H1567" s="63" t="s">
        <v>18674</v>
      </c>
    </row>
    <row r="1568" spans="1:8" ht="29.25" customHeight="1" x14ac:dyDescent="0.25">
      <c r="A1568" s="60">
        <v>100355346</v>
      </c>
      <c r="B1568" s="60" t="s">
        <v>11726</v>
      </c>
      <c r="C1568" s="64" t="str">
        <f t="shared" si="49"/>
        <v>https://mall.industry.siemens.com/mall/es/co/Catalog/Product/3VA9123-0RL30</v>
      </c>
      <c r="D1568" s="78" t="s">
        <v>14699</v>
      </c>
      <c r="E1568" t="s">
        <v>17438</v>
      </c>
      <c r="F1568" s="69">
        <v>903</v>
      </c>
      <c r="G1568" s="65">
        <f t="shared" si="48"/>
        <v>3612000</v>
      </c>
      <c r="H1568" s="63" t="s">
        <v>18674</v>
      </c>
    </row>
    <row r="1569" spans="1:8" ht="29.25" customHeight="1" x14ac:dyDescent="0.25">
      <c r="A1569" s="60">
        <v>100346499</v>
      </c>
      <c r="B1569" s="60" t="s">
        <v>11727</v>
      </c>
      <c r="C1569" s="64" t="str">
        <f t="shared" si="49"/>
        <v>https://mall.industry.siemens.com/mall/es/co/Catalog/Product/3VA9223-0RL30</v>
      </c>
      <c r="D1569" s="78" t="s">
        <v>14700</v>
      </c>
      <c r="E1569" t="s">
        <v>17439</v>
      </c>
      <c r="F1569" s="69">
        <v>903</v>
      </c>
      <c r="G1569" s="65">
        <f t="shared" si="48"/>
        <v>3612000</v>
      </c>
      <c r="H1569" s="63" t="s">
        <v>18674</v>
      </c>
    </row>
    <row r="1570" spans="1:8" ht="29.25" customHeight="1" x14ac:dyDescent="0.25">
      <c r="A1570" s="60">
        <v>100346500</v>
      </c>
      <c r="B1570" s="60" t="s">
        <v>11728</v>
      </c>
      <c r="C1570" s="64" t="str">
        <f t="shared" si="49"/>
        <v>https://mall.industry.siemens.com/mall/es/co/Catalog/Product/3VA9323-0RL30</v>
      </c>
      <c r="D1570" s="78" t="s">
        <v>14701</v>
      </c>
      <c r="E1570" t="s">
        <v>17440</v>
      </c>
      <c r="F1570" s="69">
        <v>1083</v>
      </c>
      <c r="G1570" s="65">
        <f t="shared" si="48"/>
        <v>4332000</v>
      </c>
      <c r="H1570" s="63" t="s">
        <v>18674</v>
      </c>
    </row>
    <row r="1571" spans="1:8" ht="29.25" customHeight="1" x14ac:dyDescent="0.25">
      <c r="A1571" s="60">
        <v>100377064</v>
      </c>
      <c r="B1571" s="60" t="s">
        <v>11729</v>
      </c>
      <c r="C1571" s="64" t="str">
        <f t="shared" si="49"/>
        <v>https://mall.industry.siemens.com/mall/es/co/Catalog/Product/3VA9423-0RL30</v>
      </c>
      <c r="D1571" s="78" t="s">
        <v>14702</v>
      </c>
      <c r="E1571" t="s">
        <v>17441</v>
      </c>
      <c r="F1571" s="69">
        <v>1083</v>
      </c>
      <c r="G1571" s="65">
        <f t="shared" si="48"/>
        <v>4332000</v>
      </c>
      <c r="H1571" s="63" t="s">
        <v>18674</v>
      </c>
    </row>
    <row r="1572" spans="1:8" ht="29.25" customHeight="1" x14ac:dyDescent="0.25">
      <c r="A1572" s="60">
        <v>100351261</v>
      </c>
      <c r="B1572" s="60" t="s">
        <v>11730</v>
      </c>
      <c r="C1572" s="64" t="str">
        <f t="shared" si="49"/>
        <v>https://mall.industry.siemens.com/mall/es/co/Catalog/Product/3VA9123-0KD00</v>
      </c>
      <c r="D1572" s="78" t="s">
        <v>14703</v>
      </c>
      <c r="E1572" t="s">
        <v>17442</v>
      </c>
      <c r="F1572" s="69">
        <v>377</v>
      </c>
      <c r="G1572" s="65">
        <f t="shared" si="48"/>
        <v>1508000</v>
      </c>
      <c r="H1572" s="63" t="s">
        <v>18674</v>
      </c>
    </row>
    <row r="1573" spans="1:8" ht="29.25" customHeight="1" x14ac:dyDescent="0.25">
      <c r="A1573" s="60">
        <v>100351263</v>
      </c>
      <c r="B1573" s="60" t="s">
        <v>11731</v>
      </c>
      <c r="C1573" s="64" t="str">
        <f t="shared" si="49"/>
        <v>https://mall.industry.siemens.com/mall/es/co/Catalog/Product/3VA9323-0KD00</v>
      </c>
      <c r="D1573" s="78" t="s">
        <v>14704</v>
      </c>
      <c r="E1573" t="s">
        <v>17380</v>
      </c>
      <c r="F1573" s="69">
        <v>1020</v>
      </c>
      <c r="G1573" s="65">
        <f t="shared" si="48"/>
        <v>4080000</v>
      </c>
      <c r="H1573" s="63" t="s">
        <v>18674</v>
      </c>
    </row>
    <row r="1574" spans="1:8" ht="29.25" customHeight="1" x14ac:dyDescent="0.25">
      <c r="A1574" s="60">
        <v>100354807</v>
      </c>
      <c r="B1574" s="60" t="s">
        <v>11664</v>
      </c>
      <c r="C1574" s="64" t="str">
        <f t="shared" si="49"/>
        <v xml:space="preserve">https://mall.industry.siemens.com/mall/es/co/Catalog/Product/3VA9987-0KD81 </v>
      </c>
      <c r="D1574" s="78" t="s">
        <v>14637</v>
      </c>
      <c r="E1574" t="s">
        <v>17381</v>
      </c>
      <c r="F1574" s="69">
        <v>64</v>
      </c>
      <c r="G1574" s="65">
        <f t="shared" si="48"/>
        <v>256000</v>
      </c>
      <c r="H1574" s="63" t="s">
        <v>18674</v>
      </c>
    </row>
    <row r="1575" spans="1:8" ht="29.25" customHeight="1" x14ac:dyDescent="0.25">
      <c r="A1575" s="60">
        <v>100351262</v>
      </c>
      <c r="B1575" s="60" t="s">
        <v>11732</v>
      </c>
      <c r="C1575" s="64" t="str">
        <f t="shared" si="49"/>
        <v>https://mall.industry.siemens.com/mall/es/co/Catalog/Product/3VA9987-0KB00</v>
      </c>
      <c r="D1575" s="78" t="s">
        <v>14705</v>
      </c>
      <c r="E1575" t="s">
        <v>17382</v>
      </c>
      <c r="F1575" s="69">
        <v>56</v>
      </c>
      <c r="G1575" s="65">
        <f t="shared" si="48"/>
        <v>224000</v>
      </c>
      <c r="H1575" s="63" t="s">
        <v>18674</v>
      </c>
    </row>
    <row r="1576" spans="1:8" ht="29.25" customHeight="1" x14ac:dyDescent="0.25">
      <c r="A1576" s="60">
        <v>100380472</v>
      </c>
      <c r="B1576" s="60" t="s">
        <v>11666</v>
      </c>
      <c r="C1576" s="64" t="str">
        <f t="shared" si="49"/>
        <v xml:space="preserve">https://mall.industry.siemens.com/mall/es/co/Catalog/Product/3VA9987-0KC00 </v>
      </c>
      <c r="D1576" s="78" t="s">
        <v>14639</v>
      </c>
      <c r="E1576" t="s">
        <v>17383</v>
      </c>
      <c r="F1576" s="69">
        <v>259</v>
      </c>
      <c r="G1576" s="65">
        <f t="shared" si="48"/>
        <v>1036000</v>
      </c>
      <c r="H1576" s="63" t="s">
        <v>18674</v>
      </c>
    </row>
    <row r="1577" spans="1:8" ht="29.25" customHeight="1" x14ac:dyDescent="0.25">
      <c r="A1577" s="60">
        <v>100360280</v>
      </c>
      <c r="B1577" s="60" t="s">
        <v>11733</v>
      </c>
      <c r="C1577" s="64" t="str">
        <f t="shared" si="49"/>
        <v>https://mall.industry.siemens.com/mall/es/co/Catalog/Product/3VA9987-0KD80</v>
      </c>
      <c r="D1577" s="78" t="s">
        <v>14706</v>
      </c>
      <c r="E1577" t="s">
        <v>17384</v>
      </c>
      <c r="F1577" s="69">
        <v>30</v>
      </c>
      <c r="G1577" s="65">
        <f t="shared" si="48"/>
        <v>120000</v>
      </c>
      <c r="H1577" s="63" t="s">
        <v>18674</v>
      </c>
    </row>
    <row r="1578" spans="1:8" ht="29.25" customHeight="1" x14ac:dyDescent="0.25">
      <c r="A1578" s="60">
        <v>100331249</v>
      </c>
      <c r="B1578" s="60" t="s">
        <v>11734</v>
      </c>
      <c r="C1578" s="64" t="str">
        <f t="shared" si="49"/>
        <v>https://mall.industry.siemens.com/mall/es/co/Catalog/Product/3VA9987-0MA10</v>
      </c>
      <c r="D1578" s="78" t="s">
        <v>14707</v>
      </c>
      <c r="E1578" t="s">
        <v>17443</v>
      </c>
      <c r="F1578" s="69">
        <v>272</v>
      </c>
      <c r="G1578" s="65">
        <f t="shared" si="48"/>
        <v>1088000</v>
      </c>
      <c r="H1578" s="63" t="s">
        <v>18674</v>
      </c>
    </row>
    <row r="1579" spans="1:8" ht="29.25" customHeight="1" x14ac:dyDescent="0.25">
      <c r="A1579" s="60">
        <v>100781526</v>
      </c>
      <c r="B1579" s="60" t="s">
        <v>11735</v>
      </c>
      <c r="C1579" s="64" t="str">
        <f t="shared" si="49"/>
        <v>https://mall.industry.siemens.com/mall/es/co/Catalog/Product/3VW9011-0AT40</v>
      </c>
      <c r="D1579" s="78" t="s">
        <v>14708</v>
      </c>
      <c r="E1579" t="s">
        <v>17444</v>
      </c>
      <c r="F1579" s="69" t="s">
        <v>11736</v>
      </c>
      <c r="G1579" s="65" t="e">
        <f t="shared" ref="G1579:G1642" si="50">F1579*$Q$1</f>
        <v>#VALUE!</v>
      </c>
      <c r="H1579" s="63" t="s">
        <v>18674</v>
      </c>
    </row>
    <row r="1580" spans="1:8" ht="29.25" customHeight="1" x14ac:dyDescent="0.25">
      <c r="A1580" s="60">
        <v>100373650</v>
      </c>
      <c r="B1580" s="60" t="s">
        <v>11737</v>
      </c>
      <c r="C1580" s="64" t="str">
        <f t="shared" si="49"/>
        <v xml:space="preserve">https://mall.industry.siemens.com/mall/es/co/Catalog/Product/3VA9987-0MB10 </v>
      </c>
      <c r="D1580" s="78" t="s">
        <v>14709</v>
      </c>
      <c r="E1580" t="s">
        <v>17445</v>
      </c>
      <c r="F1580" s="69">
        <v>2360</v>
      </c>
      <c r="G1580" s="65">
        <f t="shared" si="50"/>
        <v>9440000</v>
      </c>
      <c r="H1580" s="63" t="s">
        <v>18674</v>
      </c>
    </row>
    <row r="1581" spans="1:8" ht="29.25" customHeight="1" x14ac:dyDescent="0.25">
      <c r="A1581" s="60">
        <v>100292844</v>
      </c>
      <c r="B1581" s="60" t="s">
        <v>11738</v>
      </c>
      <c r="C1581" s="64" t="str">
        <f t="shared" si="49"/>
        <v>https://mall.industry.siemens.com/mall/es/co/Catalog/Product/3VA9187-0TB10</v>
      </c>
      <c r="D1581" s="78" t="s">
        <v>14710</v>
      </c>
      <c r="E1581" t="s">
        <v>17446</v>
      </c>
      <c r="F1581" s="69">
        <v>290</v>
      </c>
      <c r="G1581" s="65">
        <f t="shared" si="50"/>
        <v>1160000</v>
      </c>
      <c r="H1581" s="63" t="s">
        <v>18674</v>
      </c>
    </row>
    <row r="1582" spans="1:8" ht="29.25" customHeight="1" x14ac:dyDescent="0.25">
      <c r="A1582" s="60">
        <v>100344636</v>
      </c>
      <c r="B1582" s="60" t="s">
        <v>11739</v>
      </c>
      <c r="C1582" s="64" t="str">
        <f t="shared" si="49"/>
        <v>https://mall.industry.siemens.com/mall/es/co/Catalog/Product/3VA9387-0TB10</v>
      </c>
      <c r="D1582" s="78" t="s">
        <v>14711</v>
      </c>
      <c r="E1582" t="s">
        <v>17447</v>
      </c>
      <c r="F1582" s="69">
        <v>290</v>
      </c>
      <c r="G1582" s="65">
        <f t="shared" si="50"/>
        <v>1160000</v>
      </c>
      <c r="H1582" s="63" t="s">
        <v>18674</v>
      </c>
    </row>
    <row r="1583" spans="1:8" ht="29.25" customHeight="1" x14ac:dyDescent="0.25">
      <c r="A1583" s="60">
        <v>100379415</v>
      </c>
      <c r="B1583" s="60" t="s">
        <v>11740</v>
      </c>
      <c r="C1583" s="64" t="str">
        <f t="shared" si="49"/>
        <v>https://mall.industry.siemens.com/mall/es/co/Catalog/Product/3VA9187-0TB50</v>
      </c>
      <c r="D1583" s="78" t="s">
        <v>14712</v>
      </c>
      <c r="E1583" t="s">
        <v>17448</v>
      </c>
      <c r="F1583" s="69">
        <v>68</v>
      </c>
      <c r="G1583" s="65">
        <f t="shared" si="50"/>
        <v>272000</v>
      </c>
      <c r="H1583" s="63" t="s">
        <v>18674</v>
      </c>
    </row>
    <row r="1584" spans="1:8" ht="29.25" customHeight="1" x14ac:dyDescent="0.25">
      <c r="A1584" s="60">
        <v>100379380</v>
      </c>
      <c r="B1584" s="60" t="s">
        <v>11741</v>
      </c>
      <c r="C1584" s="64" t="str">
        <f t="shared" si="49"/>
        <v>https://mall.industry.siemens.com/mall/es/co/Catalog/Product/3VA9387-0TB50</v>
      </c>
      <c r="D1584" s="78" t="s">
        <v>14713</v>
      </c>
      <c r="E1584" t="s">
        <v>17449</v>
      </c>
      <c r="F1584" s="69">
        <v>68</v>
      </c>
      <c r="G1584" s="65">
        <f t="shared" si="50"/>
        <v>272000</v>
      </c>
      <c r="H1584" s="63" t="s">
        <v>18674</v>
      </c>
    </row>
    <row r="1585" spans="1:8" ht="29.25" customHeight="1" x14ac:dyDescent="0.25">
      <c r="A1585" s="60">
        <v>100377695</v>
      </c>
      <c r="B1585" s="60" t="s">
        <v>11742</v>
      </c>
      <c r="C1585" s="64" t="str">
        <f t="shared" si="49"/>
        <v>https://mall.industry.siemens.com/mall/es/co/Catalog/Product/3VA9987-0TA20</v>
      </c>
      <c r="D1585" s="78" t="s">
        <v>14714</v>
      </c>
      <c r="E1585" t="s">
        <v>17450</v>
      </c>
      <c r="F1585" s="69">
        <v>521</v>
      </c>
      <c r="G1585" s="65">
        <f t="shared" si="50"/>
        <v>2084000</v>
      </c>
      <c r="H1585" s="63" t="s">
        <v>18674</v>
      </c>
    </row>
    <row r="1586" spans="1:8" ht="29.25" customHeight="1" x14ac:dyDescent="0.25">
      <c r="A1586" s="60">
        <v>100332769</v>
      </c>
      <c r="B1586" s="60" t="s">
        <v>11743</v>
      </c>
      <c r="C1586" s="64" t="str">
        <f t="shared" si="49"/>
        <v>https://mall.industry.siemens.com/mall/es/co/Catalog/Product/3VA9987-0TA10</v>
      </c>
      <c r="D1586" s="78" t="s">
        <v>14715</v>
      </c>
      <c r="E1586" t="s">
        <v>17451</v>
      </c>
      <c r="F1586" s="69">
        <v>1023</v>
      </c>
      <c r="G1586" s="65">
        <f t="shared" si="50"/>
        <v>4092000</v>
      </c>
      <c r="H1586" s="63" t="s">
        <v>18674</v>
      </c>
    </row>
    <row r="1587" spans="1:8" ht="29.25" customHeight="1" x14ac:dyDescent="0.25">
      <c r="A1587" s="60">
        <v>100328359</v>
      </c>
      <c r="B1587" s="60" t="s">
        <v>11744</v>
      </c>
      <c r="C1587" s="64" t="str">
        <f t="shared" si="49"/>
        <v xml:space="preserve">https://mall.industry.siemens.com/mall/es/co/Catalog/Product/7KM9300-0AB01-0AA0 </v>
      </c>
      <c r="D1587" s="78" t="s">
        <v>14716</v>
      </c>
      <c r="E1587" t="s">
        <v>17452</v>
      </c>
      <c r="F1587" s="69">
        <v>264</v>
      </c>
      <c r="G1587" s="65">
        <f t="shared" si="50"/>
        <v>1056000</v>
      </c>
      <c r="H1587" s="63" t="s">
        <v>18674</v>
      </c>
    </row>
    <row r="1588" spans="1:8" ht="29.25" customHeight="1" x14ac:dyDescent="0.25">
      <c r="A1588" s="60">
        <v>100550590</v>
      </c>
      <c r="B1588" s="60" t="s">
        <v>11745</v>
      </c>
      <c r="C1588" s="64" t="str">
        <f t="shared" si="49"/>
        <v xml:space="preserve">https://mall.industry.siemens.com/mall/es/co/Catalog/Product/7KM9300-0AE02-0AA0 </v>
      </c>
      <c r="D1588" s="78" t="s">
        <v>14717</v>
      </c>
      <c r="E1588" t="s">
        <v>17453</v>
      </c>
      <c r="F1588" s="69">
        <v>661</v>
      </c>
      <c r="G1588" s="65">
        <f t="shared" si="50"/>
        <v>2644000</v>
      </c>
      <c r="H1588" s="63" t="s">
        <v>18674</v>
      </c>
    </row>
    <row r="1589" spans="1:8" ht="29.25" customHeight="1" x14ac:dyDescent="0.25">
      <c r="A1589" s="60">
        <v>100020167</v>
      </c>
      <c r="B1589" s="60" t="s">
        <v>11746</v>
      </c>
      <c r="C1589" s="64" t="str">
        <f t="shared" si="49"/>
        <v xml:space="preserve">https://mall.industry.siemens.com/mall/es/co/Catalog/Product/7KM9300-0AM00-0AA0 </v>
      </c>
      <c r="D1589" s="78" t="s">
        <v>14718</v>
      </c>
      <c r="E1589" t="s">
        <v>17454</v>
      </c>
      <c r="F1589" s="69">
        <v>181</v>
      </c>
      <c r="G1589" s="65">
        <f t="shared" si="50"/>
        <v>724000</v>
      </c>
      <c r="H1589" s="63" t="s">
        <v>18674</v>
      </c>
    </row>
    <row r="1590" spans="1:8" ht="29.25" customHeight="1" x14ac:dyDescent="0.25">
      <c r="A1590" s="60">
        <v>100332766</v>
      </c>
      <c r="B1590" s="60" t="s">
        <v>11752</v>
      </c>
      <c r="C1590" s="64" t="str">
        <f t="shared" si="49"/>
        <v>https://mall.industry.siemens.com/mall/es/co/Catalog/Product/3VA9987-0TD10</v>
      </c>
      <c r="D1590" s="78" t="s">
        <v>14719</v>
      </c>
      <c r="E1590" t="s">
        <v>17455</v>
      </c>
      <c r="F1590" s="69">
        <v>661</v>
      </c>
      <c r="G1590" s="65">
        <f t="shared" si="50"/>
        <v>2644000</v>
      </c>
      <c r="H1590" s="63" t="s">
        <v>18674</v>
      </c>
    </row>
    <row r="1591" spans="1:8" ht="29.25" customHeight="1" x14ac:dyDescent="0.25">
      <c r="A1591" s="60">
        <v>100332880</v>
      </c>
      <c r="B1591" s="60" t="s">
        <v>11747</v>
      </c>
      <c r="C1591" s="64" t="str">
        <f t="shared" si="49"/>
        <v>https://mall.industry.siemens.com/mall/es/co/Catalog/Product/3VA9987-0TG10</v>
      </c>
      <c r="D1591" s="78" t="s">
        <v>14720</v>
      </c>
      <c r="E1591" t="s">
        <v>17456</v>
      </c>
      <c r="F1591" s="69">
        <v>39</v>
      </c>
      <c r="G1591" s="65">
        <f t="shared" si="50"/>
        <v>156000</v>
      </c>
      <c r="H1591" s="63" t="s">
        <v>18674</v>
      </c>
    </row>
    <row r="1592" spans="1:8" ht="29.25" customHeight="1" x14ac:dyDescent="0.25">
      <c r="A1592" s="60">
        <v>100363436</v>
      </c>
      <c r="B1592" s="60" t="s">
        <v>11748</v>
      </c>
      <c r="C1592" s="64" t="str">
        <f t="shared" si="49"/>
        <v>https://mall.industry.siemens.com/mall/es/co/Catalog/Product/3VA9987-0TE10</v>
      </c>
      <c r="D1592" s="78" t="s">
        <v>14721</v>
      </c>
      <c r="E1592" t="s">
        <v>17457</v>
      </c>
      <c r="F1592" s="69">
        <v>12</v>
      </c>
      <c r="G1592" s="65">
        <f t="shared" si="50"/>
        <v>48000</v>
      </c>
      <c r="H1592" s="63" t="s">
        <v>18674</v>
      </c>
    </row>
    <row r="1593" spans="1:8" ht="29.25" customHeight="1" x14ac:dyDescent="0.25">
      <c r="A1593" s="60">
        <v>100332881</v>
      </c>
      <c r="B1593" s="60" t="s">
        <v>11749</v>
      </c>
      <c r="C1593" s="64" t="str">
        <f t="shared" si="49"/>
        <v>https://mall.industry.siemens.com/mall/es/co/Catalog/Product/3VA9987-0TC20</v>
      </c>
      <c r="D1593" s="78" t="s">
        <v>14722</v>
      </c>
      <c r="E1593" t="s">
        <v>17458</v>
      </c>
      <c r="F1593" s="69">
        <v>26</v>
      </c>
      <c r="G1593" s="65">
        <f t="shared" si="50"/>
        <v>104000</v>
      </c>
      <c r="H1593" s="63" t="s">
        <v>18674</v>
      </c>
    </row>
    <row r="1594" spans="1:8" ht="29.25" customHeight="1" x14ac:dyDescent="0.25">
      <c r="A1594" s="60">
        <v>100377694</v>
      </c>
      <c r="B1594" s="60" t="s">
        <v>11750</v>
      </c>
      <c r="C1594" s="64" t="str">
        <f t="shared" si="49"/>
        <v>https://mall.industry.siemens.com/mall/es/co/Catalog/Product/3VA9987-0TC30</v>
      </c>
      <c r="D1594" s="78" t="s">
        <v>14723</v>
      </c>
      <c r="E1594" t="s">
        <v>17459</v>
      </c>
      <c r="F1594" s="69">
        <v>32</v>
      </c>
      <c r="G1594" s="65">
        <f t="shared" si="50"/>
        <v>128000</v>
      </c>
      <c r="H1594" s="63" t="s">
        <v>18674</v>
      </c>
    </row>
    <row r="1595" spans="1:8" ht="29.25" customHeight="1" x14ac:dyDescent="0.25">
      <c r="A1595" s="60">
        <v>100363437</v>
      </c>
      <c r="B1595" s="60" t="s">
        <v>11751</v>
      </c>
      <c r="C1595" s="64" t="str">
        <f t="shared" si="49"/>
        <v>https://mall.industry.siemens.com/mall/es/co/Catalog/Product/3VA9987-0TC40</v>
      </c>
      <c r="D1595" s="78" t="s">
        <v>14724</v>
      </c>
      <c r="E1595" t="s">
        <v>17460</v>
      </c>
      <c r="F1595" s="69">
        <v>42</v>
      </c>
      <c r="G1595" s="65">
        <f t="shared" si="50"/>
        <v>168000</v>
      </c>
      <c r="H1595" s="63" t="s">
        <v>18674</v>
      </c>
    </row>
    <row r="1596" spans="1:8" ht="29.25" customHeight="1" x14ac:dyDescent="0.25">
      <c r="A1596" s="60">
        <v>100496076</v>
      </c>
      <c r="B1596" s="60" t="s">
        <v>11753</v>
      </c>
      <c r="C1596" s="64" t="str">
        <f t="shared" si="49"/>
        <v>https://mall.industry.siemens.com/mall/es/co/Catalog/Product/3VA1580-5EF32-0AA0</v>
      </c>
      <c r="D1596" s="78" t="s">
        <v>14725</v>
      </c>
      <c r="E1596" t="s">
        <v>17461</v>
      </c>
      <c r="F1596" s="69">
        <v>1774</v>
      </c>
      <c r="G1596" s="65">
        <f t="shared" si="50"/>
        <v>7096000</v>
      </c>
      <c r="H1596" s="63" t="s">
        <v>18674</v>
      </c>
    </row>
    <row r="1597" spans="1:8" ht="29.25" customHeight="1" x14ac:dyDescent="0.25">
      <c r="A1597" s="60">
        <v>100490768</v>
      </c>
      <c r="B1597" s="60" t="s">
        <v>11754</v>
      </c>
      <c r="C1597" s="64" t="str">
        <f t="shared" si="49"/>
        <v>https://mall.industry.siemens.com/mall/es/co/Catalog/Product/3VA1510-5EF32-0AA0</v>
      </c>
      <c r="D1597" s="78" t="s">
        <v>14726</v>
      </c>
      <c r="E1597" t="s">
        <v>17462</v>
      </c>
      <c r="F1597" s="69">
        <v>2199</v>
      </c>
      <c r="G1597" s="65">
        <f t="shared" si="50"/>
        <v>8796000</v>
      </c>
      <c r="H1597" s="63" t="s">
        <v>18674</v>
      </c>
    </row>
    <row r="1598" spans="1:8" ht="29.25" customHeight="1" x14ac:dyDescent="0.25">
      <c r="A1598" s="60">
        <v>100496218</v>
      </c>
      <c r="B1598" s="60" t="s">
        <v>11755</v>
      </c>
      <c r="C1598" s="64" t="str">
        <f t="shared" si="49"/>
        <v>https://mall.industry.siemens.com/mall/es/co/Catalog/Product/3VA1580-6EF32-0AA0</v>
      </c>
      <c r="D1598" s="78" t="s">
        <v>14727</v>
      </c>
      <c r="E1598" t="s">
        <v>17463</v>
      </c>
      <c r="F1598" s="69">
        <v>1864</v>
      </c>
      <c r="G1598" s="65">
        <f t="shared" si="50"/>
        <v>7456000</v>
      </c>
      <c r="H1598" s="63" t="s">
        <v>18674</v>
      </c>
    </row>
    <row r="1599" spans="1:8" ht="29.25" customHeight="1" x14ac:dyDescent="0.25">
      <c r="A1599" s="60">
        <v>100496219</v>
      </c>
      <c r="B1599" s="60" t="s">
        <v>11756</v>
      </c>
      <c r="C1599" s="64" t="str">
        <f t="shared" si="49"/>
        <v>https://mall.industry.siemens.com/mall/es/co/Catalog/Product/3VA1510-6EF32-0AA0</v>
      </c>
      <c r="D1599" s="78" t="s">
        <v>14728</v>
      </c>
      <c r="E1599" t="s">
        <v>17464</v>
      </c>
      <c r="F1599" s="69">
        <v>2313</v>
      </c>
      <c r="G1599" s="65">
        <f t="shared" si="50"/>
        <v>9252000</v>
      </c>
      <c r="H1599" s="63" t="s">
        <v>18674</v>
      </c>
    </row>
    <row r="1600" spans="1:8" ht="29.25" customHeight="1" x14ac:dyDescent="0.25">
      <c r="A1600" s="60">
        <v>100392636</v>
      </c>
      <c r="B1600" s="60" t="s">
        <v>11757</v>
      </c>
      <c r="C1600" s="64" t="str">
        <f t="shared" si="49"/>
        <v>https://mall.industry.siemens.com/mall/es/co/Catalog/Product/3VA2580-5HM32-0AA0</v>
      </c>
      <c r="D1600" s="78" t="s">
        <v>14729</v>
      </c>
      <c r="E1600" t="s">
        <v>17465</v>
      </c>
      <c r="F1600" s="69">
        <v>2019</v>
      </c>
      <c r="G1600" s="65">
        <f t="shared" si="50"/>
        <v>8076000</v>
      </c>
      <c r="H1600" s="63" t="s">
        <v>18674</v>
      </c>
    </row>
    <row r="1601" spans="1:8" ht="29.25" customHeight="1" x14ac:dyDescent="0.25">
      <c r="A1601" s="60">
        <v>100392637</v>
      </c>
      <c r="B1601" s="60" t="s">
        <v>11758</v>
      </c>
      <c r="C1601" s="64" t="str">
        <f t="shared" si="49"/>
        <v>https://mall.industry.siemens.com/mall/es/co/Catalog/Product/3VA2580-5HN32-0AA0</v>
      </c>
      <c r="D1601" s="78" t="s">
        <v>14730</v>
      </c>
      <c r="E1601" t="s">
        <v>17466</v>
      </c>
      <c r="F1601" s="69">
        <v>2328</v>
      </c>
      <c r="G1601" s="65">
        <f t="shared" si="50"/>
        <v>9312000</v>
      </c>
      <c r="H1601" s="63" t="s">
        <v>18674</v>
      </c>
    </row>
    <row r="1602" spans="1:8" ht="29.25" customHeight="1" x14ac:dyDescent="0.25">
      <c r="A1602" s="60">
        <v>100392627</v>
      </c>
      <c r="B1602" s="60" t="s">
        <v>11759</v>
      </c>
      <c r="C1602" s="64" t="str">
        <f t="shared" si="49"/>
        <v>https://mall.industry.siemens.com/mall/es/co/Catalog/Product/3VA2510-5HM32-0AA0</v>
      </c>
      <c r="D1602" s="78" t="s">
        <v>14731</v>
      </c>
      <c r="E1602" t="s">
        <v>17467</v>
      </c>
      <c r="F1602" s="69">
        <v>2714</v>
      </c>
      <c r="G1602" s="65">
        <f t="shared" si="50"/>
        <v>10856000</v>
      </c>
      <c r="H1602" s="63" t="s">
        <v>18674</v>
      </c>
    </row>
    <row r="1603" spans="1:8" ht="29.25" customHeight="1" x14ac:dyDescent="0.25">
      <c r="A1603" s="60">
        <v>100699215</v>
      </c>
      <c r="B1603" s="60" t="s">
        <v>11760</v>
      </c>
      <c r="C1603" s="64" t="str">
        <f t="shared" si="49"/>
        <v>https://mall.industry.siemens.com/mall/es/co/Catalog/Product/3VA2612-5HM32-0AA0</v>
      </c>
      <c r="D1603" s="78" t="s">
        <v>14732</v>
      </c>
      <c r="E1603" t="s">
        <v>17468</v>
      </c>
      <c r="F1603" s="69">
        <v>3240</v>
      </c>
      <c r="G1603" s="65">
        <f t="shared" si="50"/>
        <v>12960000</v>
      </c>
      <c r="H1603" s="63" t="s">
        <v>18674</v>
      </c>
    </row>
    <row r="1604" spans="1:8" ht="29.25" customHeight="1" x14ac:dyDescent="0.25">
      <c r="A1604" s="60">
        <v>100392999</v>
      </c>
      <c r="B1604" s="60" t="s">
        <v>11761</v>
      </c>
      <c r="C1604" s="64" t="str">
        <f t="shared" si="49"/>
        <v>https://mall.industry.siemens.com/mall/es/co/Catalog/Product/3VA2580-6HM32-0AA0</v>
      </c>
      <c r="D1604" s="78" t="s">
        <v>14733</v>
      </c>
      <c r="E1604" t="s">
        <v>17469</v>
      </c>
      <c r="F1604" s="69">
        <v>2295</v>
      </c>
      <c r="G1604" s="65">
        <f t="shared" si="50"/>
        <v>9180000</v>
      </c>
      <c r="H1604" s="63" t="s">
        <v>18674</v>
      </c>
    </row>
    <row r="1605" spans="1:8" ht="29.25" customHeight="1" x14ac:dyDescent="0.25">
      <c r="A1605" s="60">
        <v>100392630</v>
      </c>
      <c r="B1605" s="60" t="s">
        <v>11762</v>
      </c>
      <c r="C1605" s="64" t="str">
        <f t="shared" si="49"/>
        <v>https://mall.industry.siemens.com/mall/es/co/Catalog/Product/3VA2510-6HM32-0AA0</v>
      </c>
      <c r="D1605" s="78" t="s">
        <v>14734</v>
      </c>
      <c r="E1605" t="s">
        <v>17470</v>
      </c>
      <c r="F1605" s="69">
        <v>3030</v>
      </c>
      <c r="G1605" s="65">
        <f t="shared" si="50"/>
        <v>12120000</v>
      </c>
      <c r="H1605" s="63" t="s">
        <v>18674</v>
      </c>
    </row>
    <row r="1606" spans="1:8" ht="29.25" customHeight="1" x14ac:dyDescent="0.25">
      <c r="A1606" s="60">
        <v>100699216</v>
      </c>
      <c r="B1606" s="60" t="s">
        <v>11763</v>
      </c>
      <c r="C1606" s="64" t="str">
        <f t="shared" ref="C1606:C1669" si="51">_xlfn.CONCAT("https://mall.industry.siemens.com/mall/es/co/Catalog/Product/",B1606,)</f>
        <v>https://mall.industry.siemens.com/mall/es/co/Catalog/Product/3VA2612-6HM32-0AA0</v>
      </c>
      <c r="D1606" s="78" t="s">
        <v>14735</v>
      </c>
      <c r="E1606" t="s">
        <v>17471</v>
      </c>
      <c r="F1606" s="69">
        <v>3570</v>
      </c>
      <c r="G1606" s="65">
        <f t="shared" si="50"/>
        <v>14280000</v>
      </c>
      <c r="H1606" s="63" t="s">
        <v>18674</v>
      </c>
    </row>
    <row r="1607" spans="1:8" ht="29.25" customHeight="1" x14ac:dyDescent="0.25">
      <c r="A1607" s="60">
        <v>100374275</v>
      </c>
      <c r="B1607" s="60" t="s">
        <v>11764</v>
      </c>
      <c r="C1607" s="64" t="str">
        <f t="shared" si="51"/>
        <v xml:space="preserve">https://mall.industry.siemens.com/mall/es/co/Catalog/Product/3VA9988-0AA22 </v>
      </c>
      <c r="D1607" s="78" t="s">
        <v>14736</v>
      </c>
      <c r="E1607" t="s">
        <v>17472</v>
      </c>
      <c r="F1607" s="69">
        <v>25</v>
      </c>
      <c r="G1607" s="65">
        <f t="shared" si="50"/>
        <v>100000</v>
      </c>
      <c r="H1607" s="63" t="s">
        <v>18674</v>
      </c>
    </row>
    <row r="1608" spans="1:8" ht="29.25" customHeight="1" x14ac:dyDescent="0.25">
      <c r="A1608" s="60">
        <v>100374276</v>
      </c>
      <c r="B1608" s="60" t="s">
        <v>11713</v>
      </c>
      <c r="C1608" s="64" t="str">
        <f t="shared" si="51"/>
        <v xml:space="preserve">https://mall.industry.siemens.com/mall/es/co/Catalog/Product/3VA9988-0AB22 </v>
      </c>
      <c r="D1608" s="78" t="s">
        <v>14686</v>
      </c>
      <c r="E1608" t="s">
        <v>17430</v>
      </c>
      <c r="F1608" s="69">
        <v>32</v>
      </c>
      <c r="G1608" s="65">
        <f t="shared" si="50"/>
        <v>128000</v>
      </c>
      <c r="H1608" s="63" t="s">
        <v>18674</v>
      </c>
    </row>
    <row r="1609" spans="1:8" ht="29.25" customHeight="1" x14ac:dyDescent="0.25">
      <c r="A1609" s="60">
        <v>100360726</v>
      </c>
      <c r="B1609" s="60" t="s">
        <v>11765</v>
      </c>
      <c r="C1609" s="64" t="str">
        <f t="shared" si="51"/>
        <v xml:space="preserve">https://mall.industry.siemens.com/mall/es/co/Catalog/Product/3VA9988-0BL32 </v>
      </c>
      <c r="D1609" s="78" t="s">
        <v>14737</v>
      </c>
      <c r="E1609" t="s">
        <v>17473</v>
      </c>
      <c r="F1609" s="69">
        <v>64</v>
      </c>
      <c r="G1609" s="65">
        <f t="shared" si="50"/>
        <v>256000</v>
      </c>
      <c r="H1609" s="63" t="s">
        <v>18674</v>
      </c>
    </row>
    <row r="1610" spans="1:8" ht="29.25" customHeight="1" x14ac:dyDescent="0.25">
      <c r="A1610" s="60">
        <v>100346505</v>
      </c>
      <c r="B1610" s="60" t="s">
        <v>11766</v>
      </c>
      <c r="C1610" s="64" t="str">
        <f t="shared" si="51"/>
        <v xml:space="preserve">https://mall.industry.siemens.com/mall/es/co/Catalog/Product/3VA9988-0BL33 </v>
      </c>
      <c r="D1610" s="78" t="s">
        <v>14738</v>
      </c>
      <c r="E1610" t="s">
        <v>17474</v>
      </c>
      <c r="F1610" s="69">
        <v>64</v>
      </c>
      <c r="G1610" s="65">
        <f t="shared" si="50"/>
        <v>256000</v>
      </c>
      <c r="H1610" s="63" t="s">
        <v>18674</v>
      </c>
    </row>
    <row r="1611" spans="1:8" ht="29.25" customHeight="1" x14ac:dyDescent="0.25">
      <c r="A1611" s="60">
        <v>100392647</v>
      </c>
      <c r="B1611" s="60" t="s">
        <v>11767</v>
      </c>
      <c r="C1611" s="64" t="str">
        <f t="shared" si="51"/>
        <v xml:space="preserve">https://mall.industry.siemens.com/mall/es/co/Catalog/Product/3VA9687-0EK11 </v>
      </c>
      <c r="D1611" s="78" t="s">
        <v>14739</v>
      </c>
      <c r="E1611" t="s">
        <v>17475</v>
      </c>
      <c r="F1611" s="69">
        <v>132</v>
      </c>
      <c r="G1611" s="65">
        <f t="shared" si="50"/>
        <v>528000</v>
      </c>
      <c r="H1611" s="63" t="s">
        <v>18674</v>
      </c>
    </row>
    <row r="1612" spans="1:8" ht="29.25" customHeight="1" x14ac:dyDescent="0.25">
      <c r="A1612" s="60">
        <v>100387222</v>
      </c>
      <c r="B1612" s="60" t="s">
        <v>11768</v>
      </c>
      <c r="C1612" s="64" t="str">
        <f t="shared" si="51"/>
        <v xml:space="preserve">https://mall.industry.siemens.com/mall/es/co/Catalog/Product/3VA9687-0FK21 </v>
      </c>
      <c r="D1612" s="78" t="s">
        <v>14740</v>
      </c>
      <c r="E1612" t="s">
        <v>17476</v>
      </c>
      <c r="F1612" s="69">
        <v>193</v>
      </c>
      <c r="G1612" s="65">
        <f t="shared" si="50"/>
        <v>772000</v>
      </c>
      <c r="H1612" s="63" t="s">
        <v>18674</v>
      </c>
    </row>
    <row r="1613" spans="1:8" ht="29.25" customHeight="1" x14ac:dyDescent="0.25">
      <c r="A1613" s="60">
        <v>100424131</v>
      </c>
      <c r="B1613" s="60" t="s">
        <v>11769</v>
      </c>
      <c r="C1613" s="64" t="str">
        <f t="shared" si="51"/>
        <v xml:space="preserve">https://mall.industry.siemens.com/mall/es/co/Catalog/Product/3VA9987-0SC10 </v>
      </c>
      <c r="D1613" s="78" t="s">
        <v>14741</v>
      </c>
      <c r="E1613" t="s">
        <v>17477</v>
      </c>
      <c r="F1613" s="69">
        <v>29</v>
      </c>
      <c r="G1613" s="65">
        <f t="shared" si="50"/>
        <v>116000</v>
      </c>
      <c r="H1613" s="63" t="s">
        <v>18674</v>
      </c>
    </row>
    <row r="1614" spans="1:8" ht="29.25" customHeight="1" x14ac:dyDescent="0.25">
      <c r="A1614" s="60">
        <v>100699217</v>
      </c>
      <c r="B1614" s="60" t="s">
        <v>11770</v>
      </c>
      <c r="C1614" s="64" t="str">
        <f t="shared" si="51"/>
        <v xml:space="preserve">https://mall.industry.siemens.com/mall/es/co/Catalog/Product/3VA9603-0QA00 </v>
      </c>
      <c r="D1614" s="78" t="s">
        <v>14742</v>
      </c>
      <c r="E1614" t="s">
        <v>17478</v>
      </c>
      <c r="F1614" s="69">
        <v>57</v>
      </c>
      <c r="G1614" s="65">
        <f t="shared" si="50"/>
        <v>228000</v>
      </c>
      <c r="H1614" s="63" t="s">
        <v>18674</v>
      </c>
    </row>
    <row r="1615" spans="1:8" ht="29.25" customHeight="1" x14ac:dyDescent="0.25">
      <c r="A1615" s="60">
        <v>100404634</v>
      </c>
      <c r="B1615" s="60" t="s">
        <v>11771</v>
      </c>
      <c r="C1615" s="64" t="str">
        <f t="shared" si="51"/>
        <v xml:space="preserve">https://mall.industry.siemens.com/mall/es/co/Catalog/Product/3VA9602-0WA00 </v>
      </c>
      <c r="D1615" s="78" t="s">
        <v>14743</v>
      </c>
      <c r="E1615" t="s">
        <v>17479</v>
      </c>
      <c r="F1615" s="69">
        <v>17</v>
      </c>
      <c r="G1615" s="65">
        <f t="shared" si="50"/>
        <v>68000</v>
      </c>
      <c r="H1615" s="63" t="s">
        <v>18674</v>
      </c>
    </row>
    <row r="1616" spans="1:8" ht="29.25" customHeight="1" x14ac:dyDescent="0.25">
      <c r="A1616" s="60">
        <v>100496080</v>
      </c>
      <c r="B1616" s="60" t="s">
        <v>11772</v>
      </c>
      <c r="C1616" s="64" t="str">
        <f t="shared" si="51"/>
        <v xml:space="preserve">https://mall.industry.siemens.com/mall/es/co/Catalog/Product/3VA9588-0LB10 </v>
      </c>
      <c r="D1616" s="78" t="s">
        <v>14744</v>
      </c>
      <c r="E1616" t="s">
        <v>17480</v>
      </c>
      <c r="F1616" s="69">
        <v>85</v>
      </c>
      <c r="G1616" s="65">
        <f t="shared" si="50"/>
        <v>340000</v>
      </c>
      <c r="H1616" s="63" t="s">
        <v>18674</v>
      </c>
    </row>
    <row r="1617" spans="1:8" ht="29.25" customHeight="1" x14ac:dyDescent="0.25">
      <c r="A1617" s="60">
        <v>100392646</v>
      </c>
      <c r="B1617" s="60" t="s">
        <v>11773</v>
      </c>
      <c r="C1617" s="64" t="str">
        <f t="shared" si="51"/>
        <v xml:space="preserve">https://mall.industry.siemens.com/mall/es/co/Catalog/Product/3VA9588-0VM10 </v>
      </c>
      <c r="D1617" s="78" t="s">
        <v>14745</v>
      </c>
      <c r="E1617" t="s">
        <v>17481</v>
      </c>
      <c r="F1617" s="69">
        <v>318</v>
      </c>
      <c r="G1617" s="65">
        <f t="shared" si="50"/>
        <v>1272000</v>
      </c>
      <c r="H1617" s="63" t="s">
        <v>18674</v>
      </c>
    </row>
    <row r="1618" spans="1:8" ht="29.25" customHeight="1" x14ac:dyDescent="0.25">
      <c r="A1618" s="60">
        <v>100496082</v>
      </c>
      <c r="B1618" s="60" t="s">
        <v>11774</v>
      </c>
      <c r="C1618" s="64" t="str">
        <f t="shared" si="51"/>
        <v>https://mall.industry.siemens.com/mall/es/co/Catalog/Product/3VA2780-1AC03-0AA0</v>
      </c>
      <c r="D1618" s="78" t="s">
        <v>14746</v>
      </c>
      <c r="E1618" t="s">
        <v>17482</v>
      </c>
      <c r="F1618" s="69">
        <v>2229</v>
      </c>
      <c r="G1618" s="65">
        <f t="shared" si="50"/>
        <v>8916000</v>
      </c>
      <c r="H1618" s="63" t="s">
        <v>18674</v>
      </c>
    </row>
    <row r="1619" spans="1:8" ht="29.25" customHeight="1" x14ac:dyDescent="0.25">
      <c r="A1619" s="60">
        <v>100496083</v>
      </c>
      <c r="B1619" s="60" t="s">
        <v>11775</v>
      </c>
      <c r="C1619" s="64" t="str">
        <f t="shared" si="51"/>
        <v>https://mall.industry.siemens.com/mall/es/co/Catalog/Product/3VA2710-1AD03-0AA0</v>
      </c>
      <c r="D1619" s="78" t="s">
        <v>14747</v>
      </c>
      <c r="E1619" t="s">
        <v>17483</v>
      </c>
      <c r="F1619" s="69">
        <v>2907</v>
      </c>
      <c r="G1619" s="65">
        <f t="shared" si="50"/>
        <v>11628000</v>
      </c>
      <c r="H1619" s="63" t="s">
        <v>18674</v>
      </c>
    </row>
    <row r="1620" spans="1:8" ht="29.25" customHeight="1" x14ac:dyDescent="0.25">
      <c r="A1620" s="60">
        <v>100496084</v>
      </c>
      <c r="B1620" s="60" t="s">
        <v>11776</v>
      </c>
      <c r="C1620" s="64" t="str">
        <f t="shared" si="51"/>
        <v>https://mall.industry.siemens.com/mall/es/co/Catalog/Product/3VA2712-1AD03-0AA0</v>
      </c>
      <c r="D1620" s="78" t="s">
        <v>14748</v>
      </c>
      <c r="E1620" t="s">
        <v>17484</v>
      </c>
      <c r="F1620" s="69">
        <v>3567</v>
      </c>
      <c r="G1620" s="65">
        <f t="shared" si="50"/>
        <v>14268000</v>
      </c>
      <c r="H1620" s="63" t="s">
        <v>18674</v>
      </c>
    </row>
    <row r="1621" spans="1:8" ht="29.25" customHeight="1" x14ac:dyDescent="0.25">
      <c r="A1621" s="60">
        <v>100496085</v>
      </c>
      <c r="B1621" s="60" t="s">
        <v>11777</v>
      </c>
      <c r="C1621" s="64" t="str">
        <f t="shared" si="51"/>
        <v>https://mall.industry.siemens.com/mall/es/co/Catalog/Product/3VA2716-1AD03-0AA0</v>
      </c>
      <c r="D1621" s="78" t="s">
        <v>14749</v>
      </c>
      <c r="E1621" t="s">
        <v>17485</v>
      </c>
      <c r="F1621" s="69">
        <v>4437</v>
      </c>
      <c r="G1621" s="65">
        <f t="shared" si="50"/>
        <v>17748000</v>
      </c>
      <c r="H1621" s="63" t="s">
        <v>18674</v>
      </c>
    </row>
    <row r="1622" spans="1:8" ht="29.25" customHeight="1" x14ac:dyDescent="0.25">
      <c r="A1622" s="60">
        <v>100496086</v>
      </c>
      <c r="B1622" s="60" t="s">
        <v>11778</v>
      </c>
      <c r="C1622" s="64" t="str">
        <f t="shared" si="51"/>
        <v>https://mall.industry.siemens.com/mall/es/co/Catalog/Product/3VA2780-2AC03-0AA0</v>
      </c>
      <c r="D1622" s="78" t="s">
        <v>14750</v>
      </c>
      <c r="E1622" t="s">
        <v>17486</v>
      </c>
      <c r="F1622" s="69">
        <v>2363</v>
      </c>
      <c r="G1622" s="65">
        <f t="shared" si="50"/>
        <v>9452000</v>
      </c>
      <c r="H1622" s="63" t="s">
        <v>18674</v>
      </c>
    </row>
    <row r="1623" spans="1:8" ht="29.25" customHeight="1" x14ac:dyDescent="0.25">
      <c r="A1623" s="60">
        <v>100496087</v>
      </c>
      <c r="B1623" s="60" t="s">
        <v>11779</v>
      </c>
      <c r="C1623" s="64" t="str">
        <f t="shared" si="51"/>
        <v>https://mall.industry.siemens.com/mall/es/co/Catalog/Product/3VA2710-2AD03-0AA0</v>
      </c>
      <c r="D1623" s="78" t="s">
        <v>14751</v>
      </c>
      <c r="E1623" t="s">
        <v>17487</v>
      </c>
      <c r="F1623" s="69">
        <v>3264</v>
      </c>
      <c r="G1623" s="65">
        <f t="shared" si="50"/>
        <v>13056000</v>
      </c>
      <c r="H1623" s="63" t="s">
        <v>18674</v>
      </c>
    </row>
    <row r="1624" spans="1:8" ht="29.25" customHeight="1" x14ac:dyDescent="0.25">
      <c r="A1624" s="60">
        <v>100496088</v>
      </c>
      <c r="B1624" s="60" t="s">
        <v>11780</v>
      </c>
      <c r="C1624" s="64" t="str">
        <f t="shared" si="51"/>
        <v>https://mall.industry.siemens.com/mall/es/co/Catalog/Product/3VA2712-2AD03-0AA0</v>
      </c>
      <c r="D1624" s="78" t="s">
        <v>14752</v>
      </c>
      <c r="E1624" t="s">
        <v>17488</v>
      </c>
      <c r="F1624" s="69">
        <v>3779</v>
      </c>
      <c r="G1624" s="65">
        <f t="shared" si="50"/>
        <v>15116000</v>
      </c>
      <c r="H1624" s="63" t="s">
        <v>18674</v>
      </c>
    </row>
    <row r="1625" spans="1:8" ht="29.25" customHeight="1" x14ac:dyDescent="0.25">
      <c r="A1625" s="60">
        <v>100496089</v>
      </c>
      <c r="B1625" s="60" t="s">
        <v>11781</v>
      </c>
      <c r="C1625" s="64" t="str">
        <f t="shared" si="51"/>
        <v>https://mall.industry.siemens.com/mall/es/co/Catalog/Product/3VA2716-2AD03-0AA0</v>
      </c>
      <c r="D1625" s="78" t="s">
        <v>14753</v>
      </c>
      <c r="E1625" t="s">
        <v>17489</v>
      </c>
      <c r="F1625" s="69">
        <v>5100</v>
      </c>
      <c r="G1625" s="65">
        <f t="shared" si="50"/>
        <v>20400000</v>
      </c>
      <c r="H1625" s="63" t="s">
        <v>18674</v>
      </c>
    </row>
    <row r="1626" spans="1:8" ht="29.25" customHeight="1" x14ac:dyDescent="0.25">
      <c r="A1626" s="60">
        <v>100496100</v>
      </c>
      <c r="B1626" s="60" t="s">
        <v>11782</v>
      </c>
      <c r="C1626" s="64" t="str">
        <f t="shared" si="51"/>
        <v>https://mall.industry.siemens.com/mall/es/co/Catalog/Product/3VA2780-3AC03-0AA0</v>
      </c>
      <c r="D1626" s="78" t="s">
        <v>14754</v>
      </c>
      <c r="E1626" t="s">
        <v>17490</v>
      </c>
      <c r="F1626" s="69">
        <v>2504</v>
      </c>
      <c r="G1626" s="65">
        <f t="shared" si="50"/>
        <v>10016000</v>
      </c>
      <c r="H1626" s="63" t="s">
        <v>18674</v>
      </c>
    </row>
    <row r="1627" spans="1:8" ht="29.25" customHeight="1" x14ac:dyDescent="0.25">
      <c r="A1627" s="60">
        <v>100496101</v>
      </c>
      <c r="B1627" s="60" t="s">
        <v>11783</v>
      </c>
      <c r="C1627" s="64" t="str">
        <f t="shared" si="51"/>
        <v>https://mall.industry.siemens.com/mall/es/co/Catalog/Product/3VA2710-3AD03-0AA0</v>
      </c>
      <c r="D1627" s="78" t="s">
        <v>14755</v>
      </c>
      <c r="E1627" t="s">
        <v>17491</v>
      </c>
      <c r="F1627" s="69">
        <v>3560</v>
      </c>
      <c r="G1627" s="65">
        <f t="shared" si="50"/>
        <v>14240000</v>
      </c>
      <c r="H1627" s="63" t="s">
        <v>18674</v>
      </c>
    </row>
    <row r="1628" spans="1:8" ht="29.25" customHeight="1" x14ac:dyDescent="0.25">
      <c r="A1628" s="60">
        <v>100496102</v>
      </c>
      <c r="B1628" s="60" t="s">
        <v>11784</v>
      </c>
      <c r="C1628" s="64" t="str">
        <f t="shared" si="51"/>
        <v>https://mall.industry.siemens.com/mall/es/co/Catalog/Product/3VA2712-3AD03-0AA0</v>
      </c>
      <c r="D1628" s="78" t="s">
        <v>14756</v>
      </c>
      <c r="E1628" t="s">
        <v>17492</v>
      </c>
      <c r="F1628" s="69">
        <v>4005</v>
      </c>
      <c r="G1628" s="65">
        <f t="shared" si="50"/>
        <v>16020000</v>
      </c>
      <c r="H1628" s="63" t="s">
        <v>18674</v>
      </c>
    </row>
    <row r="1629" spans="1:8" ht="29.25" customHeight="1" x14ac:dyDescent="0.25">
      <c r="A1629" s="60">
        <v>100496103</v>
      </c>
      <c r="B1629" s="60" t="s">
        <v>11785</v>
      </c>
      <c r="C1629" s="64" t="str">
        <f t="shared" si="51"/>
        <v>https://mall.industry.siemens.com/mall/es/co/Catalog/Product/3VA2716-3AD03-0AA0</v>
      </c>
      <c r="D1629" s="78" t="s">
        <v>14757</v>
      </c>
      <c r="E1629" t="s">
        <v>17493</v>
      </c>
      <c r="F1629" s="69">
        <v>5304</v>
      </c>
      <c r="G1629" s="65">
        <f t="shared" si="50"/>
        <v>21216000</v>
      </c>
      <c r="H1629" s="63" t="s">
        <v>18674</v>
      </c>
    </row>
    <row r="1630" spans="1:8" ht="29.25" customHeight="1" x14ac:dyDescent="0.25">
      <c r="A1630" s="60">
        <v>100687717</v>
      </c>
      <c r="B1630" s="60" t="s">
        <v>11786</v>
      </c>
      <c r="C1630" s="64" t="str">
        <f t="shared" si="51"/>
        <v>https://mall.industry.siemens.com/mall/es/co/Catalog/Product/3VA2780-1AF03-0AA0-Z L08</v>
      </c>
      <c r="D1630" s="78" t="s">
        <v>14758</v>
      </c>
      <c r="E1630" t="s">
        <v>17494</v>
      </c>
      <c r="F1630" s="69">
        <v>2856</v>
      </c>
      <c r="G1630" s="65">
        <f t="shared" si="50"/>
        <v>11424000</v>
      </c>
      <c r="H1630" s="63" t="s">
        <v>18674</v>
      </c>
    </row>
    <row r="1631" spans="1:8" ht="29.25" customHeight="1" x14ac:dyDescent="0.25">
      <c r="A1631" s="60">
        <v>100687718</v>
      </c>
      <c r="B1631" s="60" t="s">
        <v>11787</v>
      </c>
      <c r="C1631" s="64" t="str">
        <f t="shared" si="51"/>
        <v>https://mall.industry.siemens.com/mall/es/co/Catalog/Product/3VA2710-1AF03-0AA0-Z L10</v>
      </c>
      <c r="D1631" s="78" t="s">
        <v>14759</v>
      </c>
      <c r="E1631" t="s">
        <v>17495</v>
      </c>
      <c r="F1631" s="69">
        <v>3551</v>
      </c>
      <c r="G1631" s="65">
        <f t="shared" si="50"/>
        <v>14204000</v>
      </c>
      <c r="H1631" s="63" t="s">
        <v>18674</v>
      </c>
    </row>
    <row r="1632" spans="1:8" ht="29.25" customHeight="1" x14ac:dyDescent="0.25">
      <c r="A1632" s="60">
        <v>100687719</v>
      </c>
      <c r="B1632" s="60" t="s">
        <v>11788</v>
      </c>
      <c r="C1632" s="64" t="str">
        <f t="shared" si="51"/>
        <v>https://mall.industry.siemens.com/mall/es/co/Catalog/Product/3VA2712-1AF03-0AA0-Z L12</v>
      </c>
      <c r="D1632" s="78" t="s">
        <v>14760</v>
      </c>
      <c r="E1632" t="s">
        <v>17496</v>
      </c>
      <c r="F1632" s="69">
        <v>4322</v>
      </c>
      <c r="G1632" s="65">
        <f t="shared" si="50"/>
        <v>17288000</v>
      </c>
      <c r="H1632" s="63" t="s">
        <v>18674</v>
      </c>
    </row>
    <row r="1633" spans="1:8" ht="29.25" customHeight="1" x14ac:dyDescent="0.25">
      <c r="A1633" s="60">
        <v>100679072</v>
      </c>
      <c r="B1633" s="60" t="s">
        <v>11789</v>
      </c>
      <c r="C1633" s="64" t="str">
        <f t="shared" si="51"/>
        <v>https://mall.industry.siemens.com/mall/es/co/Catalog/Product/3VA2780-1CF03-0AA0</v>
      </c>
      <c r="D1633" s="78" t="s">
        <v>14761</v>
      </c>
      <c r="E1633" t="s">
        <v>17497</v>
      </c>
      <c r="F1633" s="69">
        <v>4112</v>
      </c>
      <c r="G1633" s="65">
        <f t="shared" si="50"/>
        <v>16448000</v>
      </c>
      <c r="H1633" s="63" t="s">
        <v>18674</v>
      </c>
    </row>
    <row r="1634" spans="1:8" ht="29.25" customHeight="1" x14ac:dyDescent="0.25">
      <c r="A1634" s="60">
        <v>100679073</v>
      </c>
      <c r="B1634" s="60" t="s">
        <v>11790</v>
      </c>
      <c r="C1634" s="64" t="str">
        <f t="shared" si="51"/>
        <v>https://mall.industry.siemens.com/mall/es/co/Catalog/Product/3VA2710-1CF03-0AA0</v>
      </c>
      <c r="D1634" s="78" t="s">
        <v>14762</v>
      </c>
      <c r="E1634" t="s">
        <v>17498</v>
      </c>
      <c r="F1634" s="69">
        <v>4668</v>
      </c>
      <c r="G1634" s="65">
        <f t="shared" si="50"/>
        <v>18672000</v>
      </c>
      <c r="H1634" s="63" t="s">
        <v>18674</v>
      </c>
    </row>
    <row r="1635" spans="1:8" ht="29.25" customHeight="1" x14ac:dyDescent="0.25">
      <c r="A1635" s="60">
        <v>100679074</v>
      </c>
      <c r="B1635" s="60" t="s">
        <v>11791</v>
      </c>
      <c r="C1635" s="64" t="str">
        <f t="shared" si="51"/>
        <v>https://mall.industry.siemens.com/mall/es/co/Catalog/Product/3VA2712-1CF03-0AA0</v>
      </c>
      <c r="D1635" s="78" t="s">
        <v>14763</v>
      </c>
      <c r="E1635" t="s">
        <v>17499</v>
      </c>
      <c r="F1635" s="69">
        <v>5593</v>
      </c>
      <c r="G1635" s="65">
        <f t="shared" si="50"/>
        <v>22372000</v>
      </c>
      <c r="H1635" s="63" t="s">
        <v>18674</v>
      </c>
    </row>
    <row r="1636" spans="1:8" ht="29.25" customHeight="1" x14ac:dyDescent="0.25">
      <c r="A1636" s="60">
        <v>100679075</v>
      </c>
      <c r="B1636" s="60" t="s">
        <v>11792</v>
      </c>
      <c r="C1636" s="64" t="str">
        <f t="shared" si="51"/>
        <v>https://mall.industry.siemens.com/mall/es/co/Catalog/Product/3VA2716-1CF03-0AA0</v>
      </c>
      <c r="D1636" s="78" t="s">
        <v>14764</v>
      </c>
      <c r="E1636" t="s">
        <v>17500</v>
      </c>
      <c r="F1636" s="69">
        <v>6218</v>
      </c>
      <c r="G1636" s="65">
        <f t="shared" si="50"/>
        <v>24872000</v>
      </c>
      <c r="H1636" s="63" t="s">
        <v>18674</v>
      </c>
    </row>
    <row r="1637" spans="1:8" ht="29.25" customHeight="1" x14ac:dyDescent="0.25">
      <c r="A1637" s="60">
        <v>100496104</v>
      </c>
      <c r="B1637" s="60" t="s">
        <v>11793</v>
      </c>
      <c r="C1637" s="64" t="str">
        <f t="shared" si="51"/>
        <v xml:space="preserve">https://mall.industry.siemens.com/mall/es/co/Catalog/Product/3VW9011-0AB11 </v>
      </c>
      <c r="D1637" s="78" t="s">
        <v>14765</v>
      </c>
      <c r="E1637" t="s">
        <v>17501</v>
      </c>
      <c r="F1637" s="69">
        <v>6</v>
      </c>
      <c r="G1637" s="65">
        <f t="shared" si="50"/>
        <v>24000</v>
      </c>
      <c r="H1637" s="63" t="s">
        <v>18674</v>
      </c>
    </row>
    <row r="1638" spans="1:8" ht="29.25" customHeight="1" x14ac:dyDescent="0.25">
      <c r="A1638" s="60">
        <v>100473658</v>
      </c>
      <c r="B1638" s="60" t="s">
        <v>11794</v>
      </c>
      <c r="C1638" s="64" t="str">
        <f t="shared" si="51"/>
        <v xml:space="preserve">https://mall.industry.siemens.com/mall/es/co/Catalog/Product/3VW9011-0AG01 </v>
      </c>
      <c r="D1638" s="78" t="s">
        <v>14766</v>
      </c>
      <c r="E1638" t="s">
        <v>17502</v>
      </c>
      <c r="F1638" s="69">
        <v>75</v>
      </c>
      <c r="G1638" s="65">
        <f t="shared" si="50"/>
        <v>300000</v>
      </c>
      <c r="H1638" s="63" t="s">
        <v>18674</v>
      </c>
    </row>
    <row r="1639" spans="1:8" ht="29.25" customHeight="1" x14ac:dyDescent="0.25">
      <c r="A1639" s="60">
        <v>100496105</v>
      </c>
      <c r="B1639" s="60" t="s">
        <v>11795</v>
      </c>
      <c r="C1639" s="64" t="str">
        <f t="shared" si="51"/>
        <v xml:space="preserve">https://mall.industry.siemens.com/mall/es/co/Catalog/Product/3VW9011-0AD05 </v>
      </c>
      <c r="D1639" s="78" t="s">
        <v>14767</v>
      </c>
      <c r="E1639" t="s">
        <v>17502</v>
      </c>
      <c r="F1639" s="69">
        <v>159</v>
      </c>
      <c r="G1639" s="65">
        <f t="shared" si="50"/>
        <v>636000</v>
      </c>
      <c r="H1639" s="63" t="s">
        <v>18674</v>
      </c>
    </row>
    <row r="1640" spans="1:8" ht="29.25" customHeight="1" x14ac:dyDescent="0.25">
      <c r="A1640" s="60">
        <v>100473655</v>
      </c>
      <c r="B1640" s="60" t="s">
        <v>11796</v>
      </c>
      <c r="C1640" s="64" t="str">
        <f t="shared" si="51"/>
        <v xml:space="preserve">https://mall.industry.siemens.com/mall/es/co/Catalog/Product/3VW9011-0AD07 </v>
      </c>
      <c r="D1640" s="78" t="s">
        <v>14768</v>
      </c>
      <c r="E1640" t="s">
        <v>17502</v>
      </c>
      <c r="F1640" s="69">
        <v>159</v>
      </c>
      <c r="G1640" s="65">
        <f t="shared" si="50"/>
        <v>636000</v>
      </c>
      <c r="H1640" s="63" t="s">
        <v>18674</v>
      </c>
    </row>
    <row r="1641" spans="1:8" ht="29.25" customHeight="1" x14ac:dyDescent="0.25">
      <c r="A1641" s="60">
        <v>100496106</v>
      </c>
      <c r="B1641" s="60" t="s">
        <v>11797</v>
      </c>
      <c r="C1641" s="64" t="str">
        <f t="shared" si="51"/>
        <v xml:space="preserve">https://mall.industry.siemens.com/mall/es/co/Catalog/Product/3VW9011-0AE05 </v>
      </c>
      <c r="D1641" s="78" t="s">
        <v>14769</v>
      </c>
      <c r="E1641" t="s">
        <v>17502</v>
      </c>
      <c r="F1641" s="69">
        <v>171</v>
      </c>
      <c r="G1641" s="65">
        <f t="shared" si="50"/>
        <v>684000</v>
      </c>
      <c r="H1641" s="63" t="s">
        <v>18674</v>
      </c>
    </row>
    <row r="1642" spans="1:8" ht="29.25" customHeight="1" x14ac:dyDescent="0.25">
      <c r="A1642" s="60">
        <v>100473690</v>
      </c>
      <c r="B1642" s="60" t="s">
        <v>11798</v>
      </c>
      <c r="C1642" s="64" t="str">
        <f t="shared" si="51"/>
        <v xml:space="preserve">https://mall.industry.siemens.com/mall/es/co/Catalog/Product/3VW9011-0AE07 </v>
      </c>
      <c r="D1642" s="78" t="s">
        <v>14770</v>
      </c>
      <c r="E1642" t="s">
        <v>17502</v>
      </c>
      <c r="F1642" s="69">
        <v>171</v>
      </c>
      <c r="G1642" s="65">
        <f t="shared" si="50"/>
        <v>684000</v>
      </c>
      <c r="H1642" s="63" t="s">
        <v>18674</v>
      </c>
    </row>
    <row r="1643" spans="1:8" ht="29.25" customHeight="1" x14ac:dyDescent="0.25">
      <c r="A1643" s="60">
        <v>100473500</v>
      </c>
      <c r="B1643" s="60" t="s">
        <v>11799</v>
      </c>
      <c r="C1643" s="64" t="str">
        <f t="shared" si="51"/>
        <v xml:space="preserve">https://mall.industry.siemens.com/mall/es/co/Catalog/Product/3VW9011-0AF03 </v>
      </c>
      <c r="D1643" s="78" t="s">
        <v>14771</v>
      </c>
      <c r="E1643" t="s">
        <v>17502</v>
      </c>
      <c r="F1643" s="69">
        <v>656</v>
      </c>
      <c r="G1643" s="65">
        <f t="shared" ref="G1643:G1706" si="52">F1643*$Q$1</f>
        <v>2624000</v>
      </c>
      <c r="H1643" s="63" t="s">
        <v>18674</v>
      </c>
    </row>
    <row r="1644" spans="1:8" ht="29.25" customHeight="1" x14ac:dyDescent="0.25">
      <c r="A1644" s="60">
        <v>100473469</v>
      </c>
      <c r="B1644" s="60" t="s">
        <v>11800</v>
      </c>
      <c r="C1644" s="64" t="str">
        <f t="shared" si="51"/>
        <v xml:space="preserve">https://mall.industry.siemens.com/mall/es/co/Catalog/Product/3VW9011-0AF04 </v>
      </c>
      <c r="D1644" s="78" t="s">
        <v>14772</v>
      </c>
      <c r="E1644" t="s">
        <v>17502</v>
      </c>
      <c r="F1644" s="69">
        <v>656</v>
      </c>
      <c r="G1644" s="65">
        <f t="shared" si="52"/>
        <v>2624000</v>
      </c>
      <c r="H1644" s="63" t="s">
        <v>18674</v>
      </c>
    </row>
    <row r="1645" spans="1:8" ht="29.25" customHeight="1" x14ac:dyDescent="0.25">
      <c r="A1645" s="60">
        <v>100486289</v>
      </c>
      <c r="B1645" s="60" t="s">
        <v>11801</v>
      </c>
      <c r="C1645" s="64" t="str">
        <f t="shared" si="51"/>
        <v xml:space="preserve">https://mall.industry.siemens.com/mall/es/co/Catalog/Product/3VW9011-0BB21 </v>
      </c>
      <c r="D1645" s="78" t="s">
        <v>14773</v>
      </c>
      <c r="E1645" t="s">
        <v>17503</v>
      </c>
      <c r="F1645" s="69">
        <v>262</v>
      </c>
      <c r="G1645" s="65">
        <f t="shared" si="52"/>
        <v>1048000</v>
      </c>
      <c r="H1645" s="63" t="s">
        <v>18674</v>
      </c>
    </row>
    <row r="1646" spans="1:8" ht="29.25" customHeight="1" x14ac:dyDescent="0.25">
      <c r="A1646" s="60">
        <v>100488399</v>
      </c>
      <c r="B1646" s="60" t="s">
        <v>11802</v>
      </c>
      <c r="C1646" s="64" t="str">
        <f t="shared" si="51"/>
        <v xml:space="preserve">https://mall.industry.siemens.com/mall/es/co/Catalog/Product/3VW9011-0BB53 </v>
      </c>
      <c r="D1646" s="78" t="s">
        <v>14774</v>
      </c>
      <c r="E1646" t="s">
        <v>17502</v>
      </c>
      <c r="F1646" s="69">
        <v>56</v>
      </c>
      <c r="G1646" s="65">
        <f t="shared" si="52"/>
        <v>224000</v>
      </c>
      <c r="H1646" s="63" t="s">
        <v>18674</v>
      </c>
    </row>
    <row r="1647" spans="1:8" ht="29.25" customHeight="1" x14ac:dyDescent="0.25">
      <c r="A1647" s="60">
        <v>100502715</v>
      </c>
      <c r="B1647" s="60" t="s">
        <v>11803</v>
      </c>
      <c r="C1647" s="64" t="str">
        <f t="shared" si="51"/>
        <v xml:space="preserve">https://mall.industry.siemens.com/mall/es/co/Catalog/Product/3VW9011-0AA30 </v>
      </c>
      <c r="D1647" s="78" t="s">
        <v>14775</v>
      </c>
      <c r="E1647" t="s">
        <v>17502</v>
      </c>
      <c r="F1647" s="69">
        <v>198</v>
      </c>
      <c r="G1647" s="65">
        <f t="shared" si="52"/>
        <v>792000</v>
      </c>
      <c r="H1647" s="63" t="s">
        <v>18674</v>
      </c>
    </row>
    <row r="1648" spans="1:8" ht="29.25" customHeight="1" x14ac:dyDescent="0.25">
      <c r="A1648" s="60">
        <v>100496573</v>
      </c>
      <c r="B1648" s="60" t="s">
        <v>11804</v>
      </c>
      <c r="C1648" s="64" t="str">
        <f t="shared" si="51"/>
        <v xml:space="preserve">https://mall.industry.siemens.com/mall/es/co/Catalog/Product/3VW9011-0AT16 </v>
      </c>
      <c r="D1648" s="78" t="s">
        <v>14776</v>
      </c>
      <c r="E1648" t="s">
        <v>17502</v>
      </c>
      <c r="F1648" s="69">
        <v>899</v>
      </c>
      <c r="G1648" s="65">
        <f t="shared" si="52"/>
        <v>3596000</v>
      </c>
      <c r="H1648" s="63" t="s">
        <v>18674</v>
      </c>
    </row>
    <row r="1649" spans="1:8" ht="29.25" customHeight="1" x14ac:dyDescent="0.25">
      <c r="A1649" s="60">
        <v>100496574</v>
      </c>
      <c r="B1649" s="60" t="s">
        <v>11805</v>
      </c>
      <c r="C1649" s="64" t="str">
        <f t="shared" si="51"/>
        <v xml:space="preserve">https://mall.industry.siemens.com/mall/es/co/Catalog/Product/3VW9011-0AT17 </v>
      </c>
      <c r="D1649" s="78" t="s">
        <v>14777</v>
      </c>
      <c r="E1649" t="s">
        <v>17502</v>
      </c>
      <c r="F1649" s="69">
        <v>673</v>
      </c>
      <c r="G1649" s="65">
        <f t="shared" si="52"/>
        <v>2692000</v>
      </c>
      <c r="H1649" s="63" t="s">
        <v>18674</v>
      </c>
    </row>
    <row r="1650" spans="1:8" ht="29.25" customHeight="1" x14ac:dyDescent="0.25">
      <c r="A1650" s="60">
        <v>100246380</v>
      </c>
      <c r="B1650" s="60" t="s">
        <v>11806</v>
      </c>
      <c r="C1650" s="64" t="str">
        <f t="shared" si="51"/>
        <v>https://mall.industry.siemens.com/mall/es/co/Catalog/Product/3WT8080-6AA00-0AA2</v>
      </c>
      <c r="D1650" s="78" t="s">
        <v>14778</v>
      </c>
      <c r="E1650" t="s">
        <v>17504</v>
      </c>
      <c r="F1650" s="69">
        <v>2594</v>
      </c>
      <c r="G1650" s="65">
        <f t="shared" si="52"/>
        <v>10376000</v>
      </c>
      <c r="H1650" s="63" t="s">
        <v>18674</v>
      </c>
    </row>
    <row r="1651" spans="1:8" ht="29.25" customHeight="1" x14ac:dyDescent="0.25">
      <c r="A1651" s="60">
        <v>100074802</v>
      </c>
      <c r="B1651" s="60" t="s">
        <v>11807</v>
      </c>
      <c r="C1651" s="64" t="str">
        <f t="shared" si="51"/>
        <v>https://mall.industry.siemens.com/mall/es/co/Catalog/Product/3WT8100-6AA00-0AA2</v>
      </c>
      <c r="D1651" s="78" t="s">
        <v>14779</v>
      </c>
      <c r="E1651" t="s">
        <v>17505</v>
      </c>
      <c r="F1651" s="69">
        <v>2982</v>
      </c>
      <c r="G1651" s="65">
        <f t="shared" si="52"/>
        <v>11928000</v>
      </c>
      <c r="H1651" s="63" t="s">
        <v>18674</v>
      </c>
    </row>
    <row r="1652" spans="1:8" ht="29.25" customHeight="1" x14ac:dyDescent="0.25">
      <c r="A1652" s="60">
        <v>100074803</v>
      </c>
      <c r="B1652" s="60" t="s">
        <v>11808</v>
      </c>
      <c r="C1652" s="64" t="str">
        <f t="shared" si="51"/>
        <v>https://mall.industry.siemens.com/mall/es/co/Catalog/Product/3WT8120-6AA00-0AA2</v>
      </c>
      <c r="D1652" s="78" t="s">
        <v>14780</v>
      </c>
      <c r="E1652" t="s">
        <v>17506</v>
      </c>
      <c r="F1652" s="69">
        <v>3200</v>
      </c>
      <c r="G1652" s="65">
        <f t="shared" si="52"/>
        <v>12800000</v>
      </c>
      <c r="H1652" s="63" t="s">
        <v>18674</v>
      </c>
    </row>
    <row r="1653" spans="1:8" ht="29.25" customHeight="1" x14ac:dyDescent="0.25">
      <c r="A1653" s="60">
        <v>100074860</v>
      </c>
      <c r="B1653" s="60" t="s">
        <v>11809</v>
      </c>
      <c r="C1653" s="64" t="str">
        <f t="shared" si="51"/>
        <v>https://mall.industry.siemens.com/mall/es/co/Catalog/Product/3WT8161-6AA00-0AA2</v>
      </c>
      <c r="D1653" s="78" t="s">
        <v>14781</v>
      </c>
      <c r="E1653" t="s">
        <v>17507</v>
      </c>
      <c r="F1653" s="69">
        <v>3515</v>
      </c>
      <c r="G1653" s="65">
        <f t="shared" si="52"/>
        <v>14060000</v>
      </c>
      <c r="H1653" s="63" t="s">
        <v>18674</v>
      </c>
    </row>
    <row r="1654" spans="1:8" ht="29.25" customHeight="1" x14ac:dyDescent="0.25">
      <c r="A1654" s="60">
        <v>100074862</v>
      </c>
      <c r="B1654" s="60" t="s">
        <v>11810</v>
      </c>
      <c r="C1654" s="64" t="str">
        <f t="shared" si="51"/>
        <v>https://mall.industry.siemens.com/mall/es/co/Catalog/Product/3WT8202-6AA00-0AA2</v>
      </c>
      <c r="D1654" s="78" t="s">
        <v>14782</v>
      </c>
      <c r="E1654" t="s">
        <v>17508</v>
      </c>
      <c r="F1654" s="69">
        <v>4900</v>
      </c>
      <c r="G1654" s="65">
        <f t="shared" si="52"/>
        <v>19600000</v>
      </c>
      <c r="H1654" s="63" t="s">
        <v>18674</v>
      </c>
    </row>
    <row r="1655" spans="1:8" ht="29.25" customHeight="1" x14ac:dyDescent="0.25">
      <c r="A1655" s="60">
        <v>100074861</v>
      </c>
      <c r="B1655" s="60" t="s">
        <v>11811</v>
      </c>
      <c r="C1655" s="64" t="str">
        <f t="shared" si="51"/>
        <v>https://mall.industry.siemens.com/mall/es/co/Catalog/Product/3WT8252-6AA00-0AA2</v>
      </c>
      <c r="D1655" s="78" t="s">
        <v>14783</v>
      </c>
      <c r="E1655" t="s">
        <v>17509</v>
      </c>
      <c r="F1655" s="69">
        <v>6105</v>
      </c>
      <c r="G1655" s="65">
        <f t="shared" si="52"/>
        <v>24420000</v>
      </c>
      <c r="H1655" s="63" t="s">
        <v>18674</v>
      </c>
    </row>
    <row r="1656" spans="1:8" ht="29.25" customHeight="1" x14ac:dyDescent="0.25">
      <c r="A1656" s="60">
        <v>100074806</v>
      </c>
      <c r="B1656" s="60" t="s">
        <v>11812</v>
      </c>
      <c r="C1656" s="64" t="str">
        <f t="shared" si="51"/>
        <v>https://mall.industry.siemens.com/mall/es/co/Catalog/Product/3WT8322-6AA00-0AA2</v>
      </c>
      <c r="D1656" s="78" t="s">
        <v>14784</v>
      </c>
      <c r="E1656" t="s">
        <v>17510</v>
      </c>
      <c r="F1656" s="69">
        <v>7047</v>
      </c>
      <c r="G1656" s="65">
        <f t="shared" si="52"/>
        <v>28188000</v>
      </c>
      <c r="H1656" s="63" t="s">
        <v>18674</v>
      </c>
    </row>
    <row r="1657" spans="1:8" ht="29.25" customHeight="1" x14ac:dyDescent="0.25">
      <c r="A1657" s="60">
        <v>100702253</v>
      </c>
      <c r="B1657" s="60" t="s">
        <v>11813</v>
      </c>
      <c r="C1657" s="64" t="str">
        <f t="shared" si="51"/>
        <v>https://mall.industry.siemens.com/mall/es/co/Catalog/Product/3WT8402-6AA01-0AA2</v>
      </c>
      <c r="D1657" s="78" t="s">
        <v>14785</v>
      </c>
      <c r="E1657" t="s">
        <v>17511</v>
      </c>
      <c r="F1657" s="69">
        <v>8904</v>
      </c>
      <c r="G1657" s="65">
        <f t="shared" si="52"/>
        <v>35616000</v>
      </c>
      <c r="H1657" s="63" t="s">
        <v>18674</v>
      </c>
    </row>
    <row r="1658" spans="1:8" ht="29.25" customHeight="1" x14ac:dyDescent="0.25">
      <c r="A1658" s="60">
        <v>100688813</v>
      </c>
      <c r="B1658" s="60" t="s">
        <v>11814</v>
      </c>
      <c r="C1658" s="64" t="str">
        <f t="shared" si="51"/>
        <v>https://mall.industry.siemens.com/mall/es/co/Catalog/Product/3WT8080-8AA00-0AA2</v>
      </c>
      <c r="D1658" s="78" t="s">
        <v>14786</v>
      </c>
      <c r="E1658" t="s">
        <v>17512</v>
      </c>
      <c r="F1658" s="69">
        <v>2723</v>
      </c>
      <c r="G1658" s="65">
        <f t="shared" si="52"/>
        <v>10892000</v>
      </c>
      <c r="H1658" s="63" t="s">
        <v>18674</v>
      </c>
    </row>
    <row r="1659" spans="1:8" ht="29.25" customHeight="1" x14ac:dyDescent="0.25">
      <c r="A1659" s="60">
        <v>100688814</v>
      </c>
      <c r="B1659" s="60" t="s">
        <v>11815</v>
      </c>
      <c r="C1659" s="64" t="str">
        <f t="shared" si="51"/>
        <v>https://mall.industry.siemens.com/mall/es/co/Catalog/Product/3WT8100-8AA00-0AA2</v>
      </c>
      <c r="D1659" s="78" t="s">
        <v>14787</v>
      </c>
      <c r="E1659" t="s">
        <v>17513</v>
      </c>
      <c r="F1659" s="69">
        <v>3130</v>
      </c>
      <c r="G1659" s="65">
        <f t="shared" si="52"/>
        <v>12520000</v>
      </c>
      <c r="H1659" s="63" t="s">
        <v>18674</v>
      </c>
    </row>
    <row r="1660" spans="1:8" ht="29.25" customHeight="1" x14ac:dyDescent="0.25">
      <c r="A1660" s="60">
        <v>100688815</v>
      </c>
      <c r="B1660" s="60" t="s">
        <v>11816</v>
      </c>
      <c r="C1660" s="64" t="str">
        <f t="shared" si="51"/>
        <v>https://mall.industry.siemens.com/mall/es/co/Catalog/Product/3WT8120-8AA00-0AA2</v>
      </c>
      <c r="D1660" s="78" t="s">
        <v>14788</v>
      </c>
      <c r="E1660" t="s">
        <v>17514</v>
      </c>
      <c r="F1660" s="69">
        <v>3359</v>
      </c>
      <c r="G1660" s="65">
        <f t="shared" si="52"/>
        <v>13436000</v>
      </c>
      <c r="H1660" s="63" t="s">
        <v>18674</v>
      </c>
    </row>
    <row r="1661" spans="1:8" ht="29.25" customHeight="1" x14ac:dyDescent="0.25">
      <c r="A1661" s="60">
        <v>100688816</v>
      </c>
      <c r="B1661" s="60" t="s">
        <v>11817</v>
      </c>
      <c r="C1661" s="64" t="str">
        <f t="shared" si="51"/>
        <v>https://mall.industry.siemens.com/mall/es/co/Catalog/Product/3WT8161-8AA00-0AA2</v>
      </c>
      <c r="D1661" s="78" t="s">
        <v>14789</v>
      </c>
      <c r="E1661" t="s">
        <v>17515</v>
      </c>
      <c r="F1661" s="69">
        <v>3690</v>
      </c>
      <c r="G1661" s="65">
        <f t="shared" si="52"/>
        <v>14760000</v>
      </c>
      <c r="H1661" s="63" t="s">
        <v>18674</v>
      </c>
    </row>
    <row r="1662" spans="1:8" ht="29.25" customHeight="1" x14ac:dyDescent="0.25">
      <c r="A1662" s="60">
        <v>100688817</v>
      </c>
      <c r="B1662" s="60" t="s">
        <v>11818</v>
      </c>
      <c r="C1662" s="64" t="str">
        <f t="shared" si="51"/>
        <v>https://mall.industry.siemens.com/mall/es/co/Catalog/Product/3WT8202-8AA00-0AA2</v>
      </c>
      <c r="D1662" s="78" t="s">
        <v>14790</v>
      </c>
      <c r="E1662" t="s">
        <v>17516</v>
      </c>
      <c r="F1662" s="69">
        <v>5143</v>
      </c>
      <c r="G1662" s="65">
        <f t="shared" si="52"/>
        <v>20572000</v>
      </c>
      <c r="H1662" s="63" t="s">
        <v>18674</v>
      </c>
    </row>
    <row r="1663" spans="1:8" ht="29.25" customHeight="1" x14ac:dyDescent="0.25">
      <c r="A1663" s="60">
        <v>100688818</v>
      </c>
      <c r="B1663" s="60" t="s">
        <v>11819</v>
      </c>
      <c r="C1663" s="64" t="str">
        <f t="shared" si="51"/>
        <v>https://mall.industry.siemens.com/mall/es/co/Catalog/Product/3WT8252-8AA00-0AA2</v>
      </c>
      <c r="D1663" s="78" t="s">
        <v>14791</v>
      </c>
      <c r="E1663" t="s">
        <v>17517</v>
      </c>
      <c r="F1663" s="69">
        <v>6410</v>
      </c>
      <c r="G1663" s="65">
        <f t="shared" si="52"/>
        <v>25640000</v>
      </c>
      <c r="H1663" s="63" t="s">
        <v>18674</v>
      </c>
    </row>
    <row r="1664" spans="1:8" ht="29.25" customHeight="1" x14ac:dyDescent="0.25">
      <c r="A1664" s="60">
        <v>100688819</v>
      </c>
      <c r="B1664" s="60" t="s">
        <v>11820</v>
      </c>
      <c r="C1664" s="64" t="str">
        <f t="shared" si="51"/>
        <v>https://mall.industry.siemens.com/mall/es/co/Catalog/Product/3WT8322-8AA00-0AA2</v>
      </c>
      <c r="D1664" s="78" t="s">
        <v>14792</v>
      </c>
      <c r="E1664" t="s">
        <v>17518</v>
      </c>
      <c r="F1664" s="69">
        <v>7398</v>
      </c>
      <c r="G1664" s="65">
        <f t="shared" si="52"/>
        <v>29592000</v>
      </c>
      <c r="H1664" s="63" t="s">
        <v>18674</v>
      </c>
    </row>
    <row r="1665" spans="1:8" ht="29.25" customHeight="1" x14ac:dyDescent="0.25">
      <c r="A1665" s="60">
        <v>100916869</v>
      </c>
      <c r="B1665" s="60" t="s">
        <v>11821</v>
      </c>
      <c r="C1665" s="64" t="str">
        <f t="shared" si="51"/>
        <v>https://mall.industry.siemens.com/mall/es/co/Catalog/Product/3WT8402-8AA01-0AA2</v>
      </c>
      <c r="D1665" s="78" t="s">
        <v>14793</v>
      </c>
      <c r="E1665" t="s">
        <v>17519</v>
      </c>
      <c r="F1665" s="69">
        <v>10748</v>
      </c>
      <c r="G1665" s="65">
        <f t="shared" si="52"/>
        <v>42992000</v>
      </c>
      <c r="H1665" s="63" t="s">
        <v>18674</v>
      </c>
    </row>
    <row r="1666" spans="1:8" ht="29.25" customHeight="1" x14ac:dyDescent="0.25">
      <c r="A1666" s="60">
        <v>100688821</v>
      </c>
      <c r="B1666" s="60" t="s">
        <v>11822</v>
      </c>
      <c r="C1666" s="64" t="str">
        <f t="shared" si="51"/>
        <v>https://mall.industry.siemens.com/mall/es/co/Catalog/Product/3WT8402-6AA05-5AA2</v>
      </c>
      <c r="D1666" s="78" t="s">
        <v>14794</v>
      </c>
      <c r="E1666" t="s">
        <v>17520</v>
      </c>
      <c r="F1666" s="69">
        <v>9346</v>
      </c>
      <c r="G1666" s="65">
        <f t="shared" si="52"/>
        <v>37384000</v>
      </c>
      <c r="H1666" s="63" t="s">
        <v>18674</v>
      </c>
    </row>
    <row r="1667" spans="1:8" ht="29.25" customHeight="1" x14ac:dyDescent="0.25">
      <c r="A1667" s="60">
        <v>100688822</v>
      </c>
      <c r="B1667" s="60" t="s">
        <v>11823</v>
      </c>
      <c r="C1667" s="64" t="str">
        <f t="shared" si="51"/>
        <v>https://mall.industry.siemens.com/mall/es/co/Catalog/Product/3WT8402-8AA05-5AA2</v>
      </c>
      <c r="D1667" s="78" t="s">
        <v>14795</v>
      </c>
      <c r="E1667" t="s">
        <v>17521</v>
      </c>
      <c r="F1667" s="69">
        <v>9812</v>
      </c>
      <c r="G1667" s="65">
        <f t="shared" si="52"/>
        <v>39248000</v>
      </c>
      <c r="H1667" s="63" t="s">
        <v>18674</v>
      </c>
    </row>
    <row r="1668" spans="1:8" ht="29.25" customHeight="1" x14ac:dyDescent="0.25">
      <c r="A1668" s="60">
        <v>100246381</v>
      </c>
      <c r="B1668" s="60" t="s">
        <v>11824</v>
      </c>
      <c r="C1668" s="64" t="str">
        <f t="shared" si="51"/>
        <v>https://mall.industry.siemens.com/mall/es/co/Catalog/Product/3WT9831-1JH00</v>
      </c>
      <c r="D1668" s="78" t="s">
        <v>14796</v>
      </c>
      <c r="E1668" t="s">
        <v>17522</v>
      </c>
      <c r="F1668" s="69">
        <v>765</v>
      </c>
      <c r="G1668" s="65">
        <f t="shared" si="52"/>
        <v>3060000</v>
      </c>
      <c r="H1668" s="63" t="s">
        <v>18674</v>
      </c>
    </row>
    <row r="1669" spans="1:8" ht="29.25" customHeight="1" x14ac:dyDescent="0.25">
      <c r="A1669" s="60">
        <v>100074823</v>
      </c>
      <c r="B1669" s="60" t="s">
        <v>11825</v>
      </c>
      <c r="C1669" s="64" t="str">
        <f t="shared" si="51"/>
        <v>https://mall.industry.siemens.com/mall/es/co/Catalog/Product/3WT9831-1JK00</v>
      </c>
      <c r="D1669" s="78" t="s">
        <v>14797</v>
      </c>
      <c r="E1669" t="s">
        <v>17523</v>
      </c>
      <c r="F1669" s="69">
        <v>765</v>
      </c>
      <c r="G1669" s="65">
        <f t="shared" si="52"/>
        <v>3060000</v>
      </c>
      <c r="H1669" s="63" t="s">
        <v>18674</v>
      </c>
    </row>
    <row r="1670" spans="1:8" ht="29.25" customHeight="1" x14ac:dyDescent="0.25">
      <c r="A1670" s="60">
        <v>100729051</v>
      </c>
      <c r="B1670" s="60" t="s">
        <v>11826</v>
      </c>
      <c r="C1670" s="64" t="str">
        <f t="shared" ref="C1670:C1733" si="53">_xlfn.CONCAT("https://mall.industry.siemens.com/mall/es/co/Catalog/Product/",B1670,)</f>
        <v>https://mall.industry.siemens.com/mall/es/co/Catalog/Product/3WT9111-0AB10</v>
      </c>
      <c r="D1670" s="78" t="s">
        <v>14798</v>
      </c>
      <c r="E1670" t="s">
        <v>17524</v>
      </c>
      <c r="F1670" s="69">
        <v>27</v>
      </c>
      <c r="G1670" s="65">
        <f t="shared" si="52"/>
        <v>108000</v>
      </c>
      <c r="H1670" s="63" t="s">
        <v>18674</v>
      </c>
    </row>
    <row r="1671" spans="1:8" ht="29.25" customHeight="1" x14ac:dyDescent="0.25">
      <c r="A1671" s="60">
        <v>100104713</v>
      </c>
      <c r="B1671" s="60" t="s">
        <v>11827</v>
      </c>
      <c r="C1671" s="64" t="str">
        <f t="shared" si="53"/>
        <v>https://mall.industry.siemens.com/mall/es/co/Catalog/Product/3WT9832-1JB00</v>
      </c>
      <c r="D1671" s="78" t="s">
        <v>14799</v>
      </c>
      <c r="E1671" t="s">
        <v>17525</v>
      </c>
      <c r="F1671" s="69">
        <v>440</v>
      </c>
      <c r="G1671" s="65">
        <f t="shared" si="52"/>
        <v>1760000</v>
      </c>
      <c r="H1671" s="63" t="s">
        <v>18674</v>
      </c>
    </row>
    <row r="1672" spans="1:8" ht="29.25" customHeight="1" x14ac:dyDescent="0.25">
      <c r="A1672" s="60">
        <v>100246382</v>
      </c>
      <c r="B1672" s="60" t="s">
        <v>11828</v>
      </c>
      <c r="C1672" s="64" t="str">
        <f t="shared" si="53"/>
        <v>https://mall.industry.siemens.com/mall/es/co/Catalog/Product/3WT9851-1JH00</v>
      </c>
      <c r="D1672" s="78" t="s">
        <v>14800</v>
      </c>
      <c r="E1672" t="s">
        <v>17526</v>
      </c>
      <c r="F1672" s="69">
        <v>110</v>
      </c>
      <c r="G1672" s="65">
        <f t="shared" si="52"/>
        <v>440000</v>
      </c>
      <c r="H1672" s="63" t="s">
        <v>18674</v>
      </c>
    </row>
    <row r="1673" spans="1:8" ht="29.25" customHeight="1" x14ac:dyDescent="0.25">
      <c r="A1673" s="60">
        <v>100074822</v>
      </c>
      <c r="B1673" s="60" t="s">
        <v>11829</v>
      </c>
      <c r="C1673" s="64" t="str">
        <f t="shared" si="53"/>
        <v>https://mall.industry.siemens.com/mall/es/co/Catalog/Product/3WT9851-1JK00</v>
      </c>
      <c r="D1673" s="78" t="s">
        <v>14801</v>
      </c>
      <c r="E1673" t="s">
        <v>17527</v>
      </c>
      <c r="F1673" s="69">
        <v>110</v>
      </c>
      <c r="G1673" s="65">
        <f t="shared" si="52"/>
        <v>440000</v>
      </c>
      <c r="H1673" s="63" t="s">
        <v>18674</v>
      </c>
    </row>
    <row r="1674" spans="1:8" ht="29.25" customHeight="1" x14ac:dyDescent="0.25">
      <c r="A1674" s="60">
        <v>100246384</v>
      </c>
      <c r="B1674" s="60" t="s">
        <v>11830</v>
      </c>
      <c r="C1674" s="64" t="str">
        <f t="shared" si="53"/>
        <v>https://mall.industry.siemens.com/mall/es/co/Catalog/Product/3WT9853-1JH00</v>
      </c>
      <c r="D1674" s="78" t="s">
        <v>14802</v>
      </c>
      <c r="E1674" t="s">
        <v>17528</v>
      </c>
      <c r="F1674" s="69">
        <v>140</v>
      </c>
      <c r="G1674" s="65">
        <f t="shared" si="52"/>
        <v>560000</v>
      </c>
      <c r="H1674" s="63" t="s">
        <v>18674</v>
      </c>
    </row>
    <row r="1675" spans="1:8" ht="29.25" customHeight="1" x14ac:dyDescent="0.25">
      <c r="A1675" s="60">
        <v>100074827</v>
      </c>
      <c r="B1675" s="60" t="s">
        <v>11831</v>
      </c>
      <c r="C1675" s="64" t="str">
        <f t="shared" si="53"/>
        <v>https://mall.industry.siemens.com/mall/es/co/Catalog/Product/3WT9853-1JK00</v>
      </c>
      <c r="D1675" s="78" t="s">
        <v>14803</v>
      </c>
      <c r="E1675" t="s">
        <v>17529</v>
      </c>
      <c r="F1675" s="69">
        <v>140</v>
      </c>
      <c r="G1675" s="65">
        <f t="shared" si="52"/>
        <v>560000</v>
      </c>
      <c r="H1675" s="63" t="s">
        <v>18674</v>
      </c>
    </row>
    <row r="1676" spans="1:8" ht="29.25" customHeight="1" x14ac:dyDescent="0.25">
      <c r="A1676" s="60">
        <v>100074826</v>
      </c>
      <c r="B1676" s="60" t="s">
        <v>11832</v>
      </c>
      <c r="C1676" s="64" t="str">
        <f t="shared" si="53"/>
        <v>https://mall.industry.siemens.com/mall/es/co/Catalog/Product/3WT9851-1JB00</v>
      </c>
      <c r="D1676" s="78" t="s">
        <v>14804</v>
      </c>
      <c r="E1676" t="s">
        <v>17530</v>
      </c>
      <c r="F1676" s="69">
        <v>100</v>
      </c>
      <c r="G1676" s="65">
        <f t="shared" si="52"/>
        <v>400000</v>
      </c>
      <c r="H1676" s="63" t="s">
        <v>18674</v>
      </c>
    </row>
    <row r="1677" spans="1:8" ht="29.25" customHeight="1" x14ac:dyDescent="0.25">
      <c r="A1677" s="60">
        <v>100246383</v>
      </c>
      <c r="B1677" s="60" t="s">
        <v>11833</v>
      </c>
      <c r="C1677" s="64" t="str">
        <f t="shared" si="53"/>
        <v>https://mall.industry.siemens.com/mall/es/co/Catalog/Product/3WT9853-1JB00</v>
      </c>
      <c r="D1677" s="78" t="s">
        <v>14805</v>
      </c>
      <c r="E1677" t="s">
        <v>17531</v>
      </c>
      <c r="F1677" s="69">
        <v>100</v>
      </c>
      <c r="G1677" s="65">
        <f t="shared" si="52"/>
        <v>400000</v>
      </c>
      <c r="H1677" s="63" t="s">
        <v>18674</v>
      </c>
    </row>
    <row r="1678" spans="1:8" ht="29.25" customHeight="1" x14ac:dyDescent="0.25">
      <c r="A1678" s="60">
        <v>100074825</v>
      </c>
      <c r="B1678" s="60" t="s">
        <v>11834</v>
      </c>
      <c r="C1678" s="64" t="str">
        <f t="shared" si="53"/>
        <v>https://mall.industry.siemens.com/mall/es/co/Catalog/Product/3WT9816-1CE00</v>
      </c>
      <c r="D1678" s="78" t="s">
        <v>14806</v>
      </c>
      <c r="E1678" t="s">
        <v>17532</v>
      </c>
      <c r="F1678" s="69">
        <v>103</v>
      </c>
      <c r="G1678" s="65">
        <f t="shared" si="52"/>
        <v>412000</v>
      </c>
      <c r="H1678" s="63" t="s">
        <v>18674</v>
      </c>
    </row>
    <row r="1679" spans="1:8" ht="29.25" customHeight="1" x14ac:dyDescent="0.25">
      <c r="A1679" s="60">
        <v>100074828</v>
      </c>
      <c r="B1679" s="60" t="s">
        <v>11835</v>
      </c>
      <c r="C1679" s="64" t="str">
        <f t="shared" si="53"/>
        <v>https://mall.industry.siemens.com/mall/es/co/Catalog/Product/3WT9866-3JA00</v>
      </c>
      <c r="D1679" s="78" t="s">
        <v>14807</v>
      </c>
      <c r="E1679" t="s">
        <v>17533</v>
      </c>
      <c r="F1679" s="69">
        <v>394</v>
      </c>
      <c r="G1679" s="65">
        <f t="shared" si="52"/>
        <v>1576000</v>
      </c>
      <c r="H1679" s="63" t="s">
        <v>18674</v>
      </c>
    </row>
    <row r="1680" spans="1:8" ht="29.25" customHeight="1" x14ac:dyDescent="0.25">
      <c r="A1680" s="60">
        <v>100074829</v>
      </c>
      <c r="B1680" s="60" t="s">
        <v>11836</v>
      </c>
      <c r="C1680" s="64" t="str">
        <f t="shared" si="53"/>
        <v>https://mall.industry.siemens.com/mall/es/co/Catalog/Product/3WT9866-4JA00</v>
      </c>
      <c r="D1680" s="78" t="s">
        <v>14808</v>
      </c>
      <c r="E1680" t="s">
        <v>17534</v>
      </c>
      <c r="F1680" s="69">
        <v>401</v>
      </c>
      <c r="G1680" s="65">
        <f t="shared" si="52"/>
        <v>1604000</v>
      </c>
      <c r="H1680" s="63" t="s">
        <v>18674</v>
      </c>
    </row>
    <row r="1681" spans="1:8" ht="29.25" customHeight="1" x14ac:dyDescent="0.25">
      <c r="A1681" s="60">
        <v>100074824</v>
      </c>
      <c r="B1681" s="60" t="s">
        <v>11837</v>
      </c>
      <c r="C1681" s="64" t="str">
        <f t="shared" si="53"/>
        <v>https://mall.industry.siemens.com/mall/es/co/Catalog/Product/3WT9866-8JA00</v>
      </c>
      <c r="D1681" s="78" t="s">
        <v>14809</v>
      </c>
      <c r="E1681" t="s">
        <v>17535</v>
      </c>
      <c r="F1681" s="69">
        <v>92</v>
      </c>
      <c r="G1681" s="65">
        <f t="shared" si="52"/>
        <v>368000</v>
      </c>
      <c r="H1681" s="63" t="s">
        <v>18674</v>
      </c>
    </row>
    <row r="1682" spans="1:8" ht="29.25" customHeight="1" x14ac:dyDescent="0.25">
      <c r="A1682" s="60">
        <v>100467591</v>
      </c>
      <c r="B1682" s="60" t="s">
        <v>11838</v>
      </c>
      <c r="C1682" s="64" t="str">
        <f t="shared" si="53"/>
        <v>https://mall.industry.siemens.com/mall/es/co/Catalog/Product/3WT9888-0GA00</v>
      </c>
      <c r="D1682" s="78" t="s">
        <v>14810</v>
      </c>
      <c r="E1682" t="s">
        <v>17536</v>
      </c>
      <c r="F1682" s="69">
        <v>302</v>
      </c>
      <c r="G1682" s="65">
        <f t="shared" si="52"/>
        <v>1208000</v>
      </c>
      <c r="H1682" s="63" t="s">
        <v>18674</v>
      </c>
    </row>
    <row r="1683" spans="1:8" ht="29.25" customHeight="1" x14ac:dyDescent="0.25">
      <c r="A1683" s="60">
        <v>100166935</v>
      </c>
      <c r="B1683" s="60" t="s">
        <v>11839</v>
      </c>
      <c r="C1683" s="64" t="str">
        <f t="shared" si="53"/>
        <v>https://mall.industry.siemens.com/mall/es/co/Catalog/Product/3WT9883-2AC10</v>
      </c>
      <c r="D1683" s="78" t="s">
        <v>14811</v>
      </c>
      <c r="E1683" t="s">
        <v>17537</v>
      </c>
      <c r="F1683" s="69">
        <v>509</v>
      </c>
      <c r="G1683" s="65">
        <f t="shared" si="52"/>
        <v>2036000</v>
      </c>
      <c r="H1683" s="63" t="s">
        <v>18674</v>
      </c>
    </row>
    <row r="1684" spans="1:8" ht="29.25" customHeight="1" x14ac:dyDescent="0.25">
      <c r="A1684" s="60">
        <v>100026051</v>
      </c>
      <c r="B1684" s="60" t="s">
        <v>11840</v>
      </c>
      <c r="C1684" s="64" t="str">
        <f t="shared" si="53"/>
        <v>https://mall.industry.siemens.com/mall/es/co/Catalog/Product/3WT9883-4AC10</v>
      </c>
      <c r="D1684" s="78" t="s">
        <v>14812</v>
      </c>
      <c r="E1684" t="s">
        <v>17538</v>
      </c>
      <c r="F1684" s="69">
        <v>548</v>
      </c>
      <c r="G1684" s="65">
        <f t="shared" si="52"/>
        <v>2192000</v>
      </c>
      <c r="H1684" s="63" t="s">
        <v>18674</v>
      </c>
    </row>
    <row r="1685" spans="1:8" ht="29.25" customHeight="1" x14ac:dyDescent="0.25">
      <c r="A1685" s="60">
        <v>100467592</v>
      </c>
      <c r="B1685" s="60" t="s">
        <v>11841</v>
      </c>
      <c r="C1685" s="64" t="str">
        <f t="shared" si="53"/>
        <v>https://mall.industry.siemens.com/mall/es/co/Catalog/Product/3WT9888-0KA00</v>
      </c>
      <c r="D1685" s="78" t="s">
        <v>14813</v>
      </c>
      <c r="E1685" t="s">
        <v>17539</v>
      </c>
      <c r="F1685" s="69">
        <v>327</v>
      </c>
      <c r="G1685" s="65">
        <f t="shared" si="52"/>
        <v>1308000</v>
      </c>
      <c r="H1685" s="63" t="s">
        <v>18674</v>
      </c>
    </row>
    <row r="1686" spans="1:8" ht="29.25" customHeight="1" x14ac:dyDescent="0.25">
      <c r="A1686" s="60">
        <v>100026050</v>
      </c>
      <c r="B1686" s="60" t="s">
        <v>11842</v>
      </c>
      <c r="C1686" s="64" t="str">
        <f t="shared" si="53"/>
        <v>https://mall.industry.siemens.com/mall/es/co/Catalog/Product/3WT9883-6AC10</v>
      </c>
      <c r="D1686" s="78" t="s">
        <v>14814</v>
      </c>
      <c r="E1686" t="s">
        <v>17540</v>
      </c>
      <c r="F1686" s="69">
        <v>567</v>
      </c>
      <c r="G1686" s="65">
        <f t="shared" si="52"/>
        <v>2268000</v>
      </c>
      <c r="H1686" s="63" t="s">
        <v>18674</v>
      </c>
    </row>
    <row r="1687" spans="1:8" ht="29.25" customHeight="1" x14ac:dyDescent="0.25">
      <c r="A1687" s="60">
        <v>100026049</v>
      </c>
      <c r="B1687" s="60" t="s">
        <v>11843</v>
      </c>
      <c r="C1687" s="64" t="str">
        <f t="shared" si="53"/>
        <v>https://mall.industry.siemens.com/mall/es/co/Catalog/Product/3WT9883-7AC10</v>
      </c>
      <c r="D1687" s="78" t="s">
        <v>14815</v>
      </c>
      <c r="E1687" t="s">
        <v>17541</v>
      </c>
      <c r="F1687" s="69">
        <v>625</v>
      </c>
      <c r="G1687" s="65">
        <f t="shared" si="52"/>
        <v>2500000</v>
      </c>
      <c r="H1687" s="63" t="s">
        <v>18674</v>
      </c>
    </row>
    <row r="1688" spans="1:8" ht="29.25" customHeight="1" x14ac:dyDescent="0.25">
      <c r="A1688" s="60">
        <v>100020428</v>
      </c>
      <c r="B1688" s="60" t="s">
        <v>11844</v>
      </c>
      <c r="C1688" s="64" t="str">
        <f t="shared" si="53"/>
        <v xml:space="preserve">https://mall.industry.siemens.com/mall/es/co/Catalog/Product/3WL9111-0AA21-0AA0 </v>
      </c>
      <c r="D1688" s="78" t="s">
        <v>14816</v>
      </c>
      <c r="E1688" t="s">
        <v>17542</v>
      </c>
      <c r="F1688" s="69">
        <v>476</v>
      </c>
      <c r="G1688" s="65">
        <f t="shared" si="52"/>
        <v>1904000</v>
      </c>
      <c r="H1688" s="63" t="s">
        <v>18674</v>
      </c>
    </row>
    <row r="1689" spans="1:8" ht="29.25" customHeight="1" x14ac:dyDescent="0.25">
      <c r="A1689" s="60">
        <v>100020429</v>
      </c>
      <c r="B1689" s="60" t="s">
        <v>11845</v>
      </c>
      <c r="C1689" s="64" t="str">
        <f t="shared" si="53"/>
        <v xml:space="preserve">https://mall.industry.siemens.com/mall/es/co/Catalog/Product/3WL9111-0AA22-0AA0 </v>
      </c>
      <c r="D1689" s="78" t="s">
        <v>14817</v>
      </c>
      <c r="E1689" t="s">
        <v>17543</v>
      </c>
      <c r="F1689" s="69">
        <v>556</v>
      </c>
      <c r="G1689" s="65">
        <f t="shared" si="52"/>
        <v>2224000</v>
      </c>
      <c r="H1689" s="63" t="s">
        <v>18674</v>
      </c>
    </row>
    <row r="1690" spans="1:8" ht="29.25" customHeight="1" x14ac:dyDescent="0.25">
      <c r="A1690" s="60">
        <v>100688812</v>
      </c>
      <c r="B1690" s="60" t="s">
        <v>11846</v>
      </c>
      <c r="C1690" s="64" t="str">
        <f t="shared" si="53"/>
        <v>https://mall.industry.siemens.com/mall/es/co/Catalog/Product/3WT9844-0AT00</v>
      </c>
      <c r="D1690" s="78" t="s">
        <v>14818</v>
      </c>
      <c r="E1690" t="s">
        <v>17544</v>
      </c>
      <c r="F1690" s="69">
        <v>259</v>
      </c>
      <c r="G1690" s="65">
        <f t="shared" si="52"/>
        <v>1036000</v>
      </c>
      <c r="H1690" s="63" t="s">
        <v>18674</v>
      </c>
    </row>
    <row r="1691" spans="1:8" ht="29.25" customHeight="1" x14ac:dyDescent="0.25">
      <c r="A1691" s="60">
        <v>100654351</v>
      </c>
      <c r="B1691" s="60" t="s">
        <v>11847</v>
      </c>
      <c r="C1691" s="64" t="str">
        <f t="shared" si="53"/>
        <v>https://mall.industry.siemens.com/mall/es/co/Catalog/Product/3WT9844-1AT00</v>
      </c>
      <c r="D1691" s="78" t="s">
        <v>14819</v>
      </c>
      <c r="E1691" t="s">
        <v>17545</v>
      </c>
      <c r="F1691" s="69">
        <v>450</v>
      </c>
      <c r="G1691" s="65">
        <f t="shared" si="52"/>
        <v>1800000</v>
      </c>
      <c r="H1691" s="63" t="s">
        <v>18674</v>
      </c>
    </row>
    <row r="1692" spans="1:8" ht="29.25" customHeight="1" x14ac:dyDescent="0.25">
      <c r="A1692" s="60">
        <v>100654352</v>
      </c>
      <c r="B1692" s="60" t="s">
        <v>11848</v>
      </c>
      <c r="C1692" s="64" t="str">
        <f t="shared" si="53"/>
        <v>https://mall.industry.siemens.com/mall/es/co/Catalog/Product/3WT9844-2AT00</v>
      </c>
      <c r="D1692" s="78" t="s">
        <v>14820</v>
      </c>
      <c r="E1692" t="s">
        <v>17546</v>
      </c>
      <c r="F1692" s="69">
        <v>26</v>
      </c>
      <c r="G1692" s="65">
        <f t="shared" si="52"/>
        <v>104000</v>
      </c>
      <c r="H1692" s="63" t="s">
        <v>18674</v>
      </c>
    </row>
    <row r="1693" spans="1:8" ht="29.25" customHeight="1" x14ac:dyDescent="0.25">
      <c r="A1693" s="60">
        <v>100654353</v>
      </c>
      <c r="B1693" s="60" t="s">
        <v>11849</v>
      </c>
      <c r="C1693" s="64" t="str">
        <f t="shared" si="53"/>
        <v>https://mall.industry.siemens.com/mall/es/co/Catalog/Product/3WT9844-3AT00</v>
      </c>
      <c r="D1693" s="78" t="s">
        <v>14821</v>
      </c>
      <c r="E1693" t="s">
        <v>17547</v>
      </c>
      <c r="F1693" s="69">
        <v>26</v>
      </c>
      <c r="G1693" s="65">
        <f t="shared" si="52"/>
        <v>104000</v>
      </c>
      <c r="H1693" s="63" t="s">
        <v>18674</v>
      </c>
    </row>
    <row r="1694" spans="1:8" ht="29.25" customHeight="1" x14ac:dyDescent="0.25">
      <c r="A1694" s="60">
        <v>100714056</v>
      </c>
      <c r="B1694" s="60" t="s">
        <v>11850</v>
      </c>
      <c r="C1694" s="64" t="str">
        <f t="shared" si="53"/>
        <v>https://mall.industry.siemens.com/mall/es/co/Catalog/Product/3WA1108-3AF02-0AA0</v>
      </c>
      <c r="D1694" s="78" t="s">
        <v>14822</v>
      </c>
      <c r="E1694" t="s">
        <v>17548</v>
      </c>
      <c r="F1694" s="69">
        <v>3628</v>
      </c>
      <c r="G1694" s="65">
        <f t="shared" si="52"/>
        <v>14512000</v>
      </c>
      <c r="H1694" s="63" t="s">
        <v>18674</v>
      </c>
    </row>
    <row r="1695" spans="1:8" ht="29.25" customHeight="1" x14ac:dyDescent="0.25">
      <c r="A1695" s="60">
        <v>100714057</v>
      </c>
      <c r="B1695" s="60" t="s">
        <v>11851</v>
      </c>
      <c r="C1695" s="64" t="str">
        <f t="shared" si="53"/>
        <v>https://mall.industry.siemens.com/mall/es/co/Catalog/Product/3WA1110-3AF02-0AA0</v>
      </c>
      <c r="D1695" s="78" t="s">
        <v>14823</v>
      </c>
      <c r="E1695" t="s">
        <v>17549</v>
      </c>
      <c r="F1695" s="69">
        <v>4103</v>
      </c>
      <c r="G1695" s="65">
        <f t="shared" si="52"/>
        <v>16412000</v>
      </c>
      <c r="H1695" s="63" t="s">
        <v>18674</v>
      </c>
    </row>
    <row r="1696" spans="1:8" ht="29.25" customHeight="1" x14ac:dyDescent="0.25">
      <c r="A1696" s="60">
        <v>100714058</v>
      </c>
      <c r="B1696" s="60" t="s">
        <v>11852</v>
      </c>
      <c r="C1696" s="64" t="str">
        <f t="shared" si="53"/>
        <v>https://mall.industry.siemens.com/mall/es/co/Catalog/Product/3WA1112-3AF02-0AA0</v>
      </c>
      <c r="D1696" s="78" t="s">
        <v>14824</v>
      </c>
      <c r="E1696" t="s">
        <v>17550</v>
      </c>
      <c r="F1696" s="69">
        <v>4403</v>
      </c>
      <c r="G1696" s="65">
        <f t="shared" si="52"/>
        <v>17612000</v>
      </c>
      <c r="H1696" s="63" t="s">
        <v>18674</v>
      </c>
    </row>
    <row r="1697" spans="1:8" ht="29.25" customHeight="1" x14ac:dyDescent="0.25">
      <c r="A1697" s="60">
        <v>100714059</v>
      </c>
      <c r="B1697" s="60" t="s">
        <v>11853</v>
      </c>
      <c r="C1697" s="64" t="str">
        <f t="shared" si="53"/>
        <v>https://mall.industry.siemens.com/mall/es/co/Catalog/Product/3WA1116-3AF02-0AA0</v>
      </c>
      <c r="D1697" s="78" t="s">
        <v>14825</v>
      </c>
      <c r="E1697" t="s">
        <v>17551</v>
      </c>
      <c r="F1697" s="69">
        <v>5534</v>
      </c>
      <c r="G1697" s="65">
        <f t="shared" si="52"/>
        <v>22136000</v>
      </c>
      <c r="H1697" s="63" t="s">
        <v>18674</v>
      </c>
    </row>
    <row r="1698" spans="1:8" ht="29.25" customHeight="1" x14ac:dyDescent="0.25">
      <c r="A1698" s="60">
        <v>100714060</v>
      </c>
      <c r="B1698" s="60" t="s">
        <v>11854</v>
      </c>
      <c r="C1698" s="64" t="str">
        <f t="shared" si="53"/>
        <v>https://mall.industry.siemens.com/mall/es/co/Catalog/Product/3WA1120-3AF02-0AA0</v>
      </c>
      <c r="D1698" s="78" t="s">
        <v>14826</v>
      </c>
      <c r="E1698" t="s">
        <v>17552</v>
      </c>
      <c r="F1698" s="69">
        <v>6749</v>
      </c>
      <c r="G1698" s="65">
        <f t="shared" si="52"/>
        <v>26996000</v>
      </c>
      <c r="H1698" s="63" t="s">
        <v>18674</v>
      </c>
    </row>
    <row r="1699" spans="1:8" ht="29.25" customHeight="1" x14ac:dyDescent="0.25">
      <c r="A1699" s="60">
        <v>100718832</v>
      </c>
      <c r="B1699" s="60" t="s">
        <v>11855</v>
      </c>
      <c r="C1699" s="64" t="str">
        <f t="shared" si="53"/>
        <v>https://mall.industry.siemens.com/mall/es/co/Catalog/Product/3WA1125-3AF02-0AA0</v>
      </c>
      <c r="D1699" s="78" t="s">
        <v>14827</v>
      </c>
      <c r="E1699" t="s">
        <v>17553</v>
      </c>
      <c r="F1699" s="69">
        <v>7040</v>
      </c>
      <c r="G1699" s="65">
        <f t="shared" si="52"/>
        <v>28160000</v>
      </c>
      <c r="H1699" s="63" t="s">
        <v>18674</v>
      </c>
    </row>
    <row r="1700" spans="1:8" ht="29.25" customHeight="1" x14ac:dyDescent="0.25">
      <c r="A1700" s="60">
        <v>100714062</v>
      </c>
      <c r="B1700" s="60" t="s">
        <v>11856</v>
      </c>
      <c r="C1700" s="64" t="str">
        <f t="shared" si="53"/>
        <v>https://mall.industry.siemens.com/mall/es/co/Catalog/Product/3WA1232-3AF02-0AA0</v>
      </c>
      <c r="D1700" s="78" t="s">
        <v>14828</v>
      </c>
      <c r="E1700" t="s">
        <v>17554</v>
      </c>
      <c r="F1700" s="69">
        <v>10512</v>
      </c>
      <c r="G1700" s="65">
        <f t="shared" si="52"/>
        <v>42048000</v>
      </c>
      <c r="H1700" s="63" t="s">
        <v>18674</v>
      </c>
    </row>
    <row r="1701" spans="1:8" ht="29.25" customHeight="1" x14ac:dyDescent="0.25">
      <c r="A1701" s="60">
        <v>100714066</v>
      </c>
      <c r="B1701" s="60" t="s">
        <v>11857</v>
      </c>
      <c r="C1701" s="64" t="str">
        <f t="shared" si="53"/>
        <v>https://mall.industry.siemens.com/mall/es/co/Catalog/Product/3WA1108-4AF02-0AA0</v>
      </c>
      <c r="D1701" s="78" t="s">
        <v>14829</v>
      </c>
      <c r="E1701" t="s">
        <v>17555</v>
      </c>
      <c r="F1701" s="69">
        <v>3773</v>
      </c>
      <c r="G1701" s="65">
        <f t="shared" si="52"/>
        <v>15092000</v>
      </c>
      <c r="H1701" s="63" t="s">
        <v>18674</v>
      </c>
    </row>
    <row r="1702" spans="1:8" ht="29.25" customHeight="1" x14ac:dyDescent="0.25">
      <c r="A1702" s="60">
        <v>100714067</v>
      </c>
      <c r="B1702" s="60" t="s">
        <v>11858</v>
      </c>
      <c r="C1702" s="64" t="str">
        <f t="shared" si="53"/>
        <v>https://mall.industry.siemens.com/mall/es/co/Catalog/Product/3WA1110-4AF02-0AA0</v>
      </c>
      <c r="D1702" s="78" t="s">
        <v>14830</v>
      </c>
      <c r="E1702" t="s">
        <v>17556</v>
      </c>
      <c r="F1702" s="69">
        <v>4267</v>
      </c>
      <c r="G1702" s="65">
        <f t="shared" si="52"/>
        <v>17068000</v>
      </c>
      <c r="H1702" s="63" t="s">
        <v>18674</v>
      </c>
    </row>
    <row r="1703" spans="1:8" ht="29.25" customHeight="1" x14ac:dyDescent="0.25">
      <c r="A1703" s="60">
        <v>100714068</v>
      </c>
      <c r="B1703" s="60" t="s">
        <v>11859</v>
      </c>
      <c r="C1703" s="64" t="str">
        <f t="shared" si="53"/>
        <v>https://mall.industry.siemens.com/mall/es/co/Catalog/Product/3WA1112-4AF02-0AA0</v>
      </c>
      <c r="D1703" s="78" t="s">
        <v>14831</v>
      </c>
      <c r="E1703" t="s">
        <v>17557</v>
      </c>
      <c r="F1703" s="69">
        <v>4579</v>
      </c>
      <c r="G1703" s="65">
        <f t="shared" si="52"/>
        <v>18316000</v>
      </c>
      <c r="H1703" s="63" t="s">
        <v>18674</v>
      </c>
    </row>
    <row r="1704" spans="1:8" ht="29.25" customHeight="1" x14ac:dyDescent="0.25">
      <c r="A1704" s="60">
        <v>100714069</v>
      </c>
      <c r="B1704" s="60" t="s">
        <v>11860</v>
      </c>
      <c r="C1704" s="64" t="str">
        <f t="shared" si="53"/>
        <v>https://mall.industry.siemens.com/mall/es/co/Catalog/Product/3WA1116-4AF02-0AA0</v>
      </c>
      <c r="D1704" s="78" t="s">
        <v>14832</v>
      </c>
      <c r="E1704" t="s">
        <v>17558</v>
      </c>
      <c r="F1704" s="69">
        <v>5756</v>
      </c>
      <c r="G1704" s="65">
        <f t="shared" si="52"/>
        <v>23024000</v>
      </c>
      <c r="H1704" s="63" t="s">
        <v>18674</v>
      </c>
    </row>
    <row r="1705" spans="1:8" ht="29.25" customHeight="1" x14ac:dyDescent="0.25">
      <c r="A1705" s="60">
        <v>100714070</v>
      </c>
      <c r="B1705" s="60" t="s">
        <v>11861</v>
      </c>
      <c r="C1705" s="64" t="str">
        <f t="shared" si="53"/>
        <v>https://mall.industry.siemens.com/mall/es/co/Catalog/Product/3WA1120-4AF02-0AA0</v>
      </c>
      <c r="D1705" s="78" t="s">
        <v>14833</v>
      </c>
      <c r="E1705" t="s">
        <v>17559</v>
      </c>
      <c r="F1705" s="69">
        <v>7019</v>
      </c>
      <c r="G1705" s="65">
        <f t="shared" si="52"/>
        <v>28076000</v>
      </c>
      <c r="H1705" s="63" t="s">
        <v>18674</v>
      </c>
    </row>
    <row r="1706" spans="1:8" ht="29.25" customHeight="1" x14ac:dyDescent="0.25">
      <c r="A1706" s="60">
        <v>100715592</v>
      </c>
      <c r="B1706" s="60" t="s">
        <v>11862</v>
      </c>
      <c r="C1706" s="64" t="str">
        <f t="shared" si="53"/>
        <v>https://mall.industry.siemens.com/mall/es/co/Catalog/Product/3WA1125-4AF02-0AA0</v>
      </c>
      <c r="D1706" s="78" t="s">
        <v>14834</v>
      </c>
      <c r="E1706" t="s">
        <v>17560</v>
      </c>
      <c r="F1706" s="69">
        <v>9057</v>
      </c>
      <c r="G1706" s="65">
        <f t="shared" si="52"/>
        <v>36228000</v>
      </c>
      <c r="H1706" s="63" t="s">
        <v>18674</v>
      </c>
    </row>
    <row r="1707" spans="1:8" ht="29.25" customHeight="1" x14ac:dyDescent="0.25">
      <c r="A1707" s="60">
        <v>100714072</v>
      </c>
      <c r="B1707" s="60" t="s">
        <v>11863</v>
      </c>
      <c r="C1707" s="64" t="str">
        <f t="shared" si="53"/>
        <v>https://mall.industry.siemens.com/mall/es/co/Catalog/Product/3WA1232-4AF02-0AA0</v>
      </c>
      <c r="D1707" s="78" t="s">
        <v>14835</v>
      </c>
      <c r="E1707" t="s">
        <v>17561</v>
      </c>
      <c r="F1707" s="69">
        <v>10932</v>
      </c>
      <c r="G1707" s="65">
        <f t="shared" ref="G1707:G1770" si="54">F1707*$Q$1</f>
        <v>43728000</v>
      </c>
      <c r="H1707" s="63" t="s">
        <v>18674</v>
      </c>
    </row>
    <row r="1708" spans="1:8" ht="29.25" customHeight="1" x14ac:dyDescent="0.25">
      <c r="A1708" s="60">
        <v>100714063</v>
      </c>
      <c r="B1708" s="60" t="s">
        <v>11864</v>
      </c>
      <c r="C1708" s="64" t="str">
        <f t="shared" si="53"/>
        <v>https://mall.industry.siemens.com/mall/es/co/Catalog/Product/3WA1340-5AF02-0AA0</v>
      </c>
      <c r="D1708" s="78" t="s">
        <v>14836</v>
      </c>
      <c r="E1708" t="s">
        <v>17562</v>
      </c>
      <c r="F1708" s="69">
        <v>13350</v>
      </c>
      <c r="G1708" s="65">
        <f t="shared" si="54"/>
        <v>53400000</v>
      </c>
      <c r="H1708" s="63" t="s">
        <v>18674</v>
      </c>
    </row>
    <row r="1709" spans="1:8" ht="29.25" customHeight="1" x14ac:dyDescent="0.25">
      <c r="A1709" s="60">
        <v>100714064</v>
      </c>
      <c r="B1709" s="60" t="s">
        <v>11865</v>
      </c>
      <c r="C1709" s="64" t="str">
        <f t="shared" si="53"/>
        <v>https://mall.industry.siemens.com/mall/es/co/Catalog/Product/3WA1350-5AF02-0AA0</v>
      </c>
      <c r="D1709" s="78" t="s">
        <v>14837</v>
      </c>
      <c r="E1709" t="s">
        <v>17563</v>
      </c>
      <c r="F1709" s="69">
        <v>20585</v>
      </c>
      <c r="G1709" s="65">
        <f t="shared" si="54"/>
        <v>82340000</v>
      </c>
      <c r="H1709" s="63" t="s">
        <v>18674</v>
      </c>
    </row>
    <row r="1710" spans="1:8" ht="29.25" customHeight="1" x14ac:dyDescent="0.25">
      <c r="A1710" s="60">
        <v>100714065</v>
      </c>
      <c r="B1710" s="60" t="s">
        <v>11866</v>
      </c>
      <c r="C1710" s="64" t="str">
        <f t="shared" si="53"/>
        <v>https://mall.industry.siemens.com/mall/es/co/Catalog/Product/3WA1363-5AF01-0AA0</v>
      </c>
      <c r="D1710" s="78" t="s">
        <v>14838</v>
      </c>
      <c r="E1710" t="s">
        <v>17564</v>
      </c>
      <c r="F1710" s="69">
        <v>25698</v>
      </c>
      <c r="G1710" s="65">
        <f t="shared" si="54"/>
        <v>102792000</v>
      </c>
      <c r="H1710" s="63" t="s">
        <v>18674</v>
      </c>
    </row>
    <row r="1711" spans="1:8" ht="29.25" customHeight="1" x14ac:dyDescent="0.25">
      <c r="A1711" s="60">
        <v>100714075</v>
      </c>
      <c r="B1711" s="60" t="s">
        <v>11867</v>
      </c>
      <c r="C1711" s="64" t="str">
        <f t="shared" si="53"/>
        <v>https://mall.industry.siemens.com/mall/es/co/Catalog/Product/3WA1108-4AF32-0AA0</v>
      </c>
      <c r="D1711" s="78" t="s">
        <v>14839</v>
      </c>
      <c r="E1711" t="s">
        <v>17565</v>
      </c>
      <c r="F1711" s="69">
        <v>4172</v>
      </c>
      <c r="G1711" s="65">
        <f t="shared" si="54"/>
        <v>16688000</v>
      </c>
      <c r="H1711" s="63" t="s">
        <v>18674</v>
      </c>
    </row>
    <row r="1712" spans="1:8" ht="29.25" customHeight="1" x14ac:dyDescent="0.25">
      <c r="A1712" s="60">
        <v>100714077</v>
      </c>
      <c r="B1712" s="60" t="s">
        <v>11868</v>
      </c>
      <c r="C1712" s="64" t="str">
        <f t="shared" si="53"/>
        <v>https://mall.industry.siemens.com/mall/es/co/Catalog/Product/3WA1110-4AF32-0AA0</v>
      </c>
      <c r="D1712" s="78" t="s">
        <v>14840</v>
      </c>
      <c r="E1712" t="s">
        <v>17566</v>
      </c>
      <c r="F1712" s="69">
        <v>4718</v>
      </c>
      <c r="G1712" s="65">
        <f t="shared" si="54"/>
        <v>18872000</v>
      </c>
      <c r="H1712" s="63" t="s">
        <v>18674</v>
      </c>
    </row>
    <row r="1713" spans="1:8" ht="29.25" customHeight="1" x14ac:dyDescent="0.25">
      <c r="A1713" s="60">
        <v>100714078</v>
      </c>
      <c r="B1713" s="60" t="s">
        <v>11869</v>
      </c>
      <c r="C1713" s="64" t="str">
        <f t="shared" si="53"/>
        <v>https://mall.industry.siemens.com/mall/es/co/Catalog/Product/3WA1112-4AF32-0AA0</v>
      </c>
      <c r="D1713" s="78" t="s">
        <v>14841</v>
      </c>
      <c r="E1713" t="s">
        <v>17567</v>
      </c>
      <c r="F1713" s="69">
        <v>5062</v>
      </c>
      <c r="G1713" s="65">
        <f t="shared" si="54"/>
        <v>20248000</v>
      </c>
      <c r="H1713" s="63" t="s">
        <v>18674</v>
      </c>
    </row>
    <row r="1714" spans="1:8" ht="29.25" customHeight="1" x14ac:dyDescent="0.25">
      <c r="A1714" s="60">
        <v>100714080</v>
      </c>
      <c r="B1714" s="60" t="s">
        <v>11870</v>
      </c>
      <c r="C1714" s="64" t="str">
        <f t="shared" si="53"/>
        <v>https://mall.industry.siemens.com/mall/es/co/Catalog/Product/3WA1116-4AF32-0AA0</v>
      </c>
      <c r="D1714" s="78" t="s">
        <v>14842</v>
      </c>
      <c r="E1714" t="s">
        <v>17568</v>
      </c>
      <c r="F1714" s="69">
        <v>6364</v>
      </c>
      <c r="G1714" s="65">
        <f t="shared" si="54"/>
        <v>25456000</v>
      </c>
      <c r="H1714" s="63" t="s">
        <v>18674</v>
      </c>
    </row>
    <row r="1715" spans="1:8" ht="29.25" customHeight="1" x14ac:dyDescent="0.25">
      <c r="A1715" s="60">
        <v>100714081</v>
      </c>
      <c r="B1715" s="60" t="s">
        <v>11871</v>
      </c>
      <c r="C1715" s="64" t="str">
        <f t="shared" si="53"/>
        <v>https://mall.industry.siemens.com/mall/es/co/Catalog/Product/3WA1120-4AF32-0AA0</v>
      </c>
      <c r="D1715" s="78" t="s">
        <v>14843</v>
      </c>
      <c r="E1715" t="s">
        <v>17569</v>
      </c>
      <c r="F1715" s="69">
        <v>7761</v>
      </c>
      <c r="G1715" s="65">
        <f t="shared" si="54"/>
        <v>31044000</v>
      </c>
      <c r="H1715" s="63" t="s">
        <v>18674</v>
      </c>
    </row>
    <row r="1716" spans="1:8" ht="29.25" customHeight="1" x14ac:dyDescent="0.25">
      <c r="A1716" s="60">
        <v>100714082</v>
      </c>
      <c r="B1716" s="60" t="s">
        <v>11872</v>
      </c>
      <c r="C1716" s="64" t="str">
        <f t="shared" si="53"/>
        <v>https://mall.industry.siemens.com/mall/es/co/Catalog/Product/3WA1225-4AF32-0AA0</v>
      </c>
      <c r="D1716" s="78" t="s">
        <v>14844</v>
      </c>
      <c r="E1716" t="s">
        <v>17570</v>
      </c>
      <c r="F1716" s="69">
        <v>10015</v>
      </c>
      <c r="G1716" s="65">
        <f t="shared" si="54"/>
        <v>40060000</v>
      </c>
      <c r="H1716" s="63" t="s">
        <v>18674</v>
      </c>
    </row>
    <row r="1717" spans="1:8" ht="29.25" customHeight="1" x14ac:dyDescent="0.25">
      <c r="A1717" s="60">
        <v>100714086</v>
      </c>
      <c r="B1717" s="60" t="s">
        <v>11873</v>
      </c>
      <c r="C1717" s="64" t="str">
        <f t="shared" si="53"/>
        <v>https://mall.industry.siemens.com/mall/es/co/Catalog/Product/3WA1232-4AF32-0AA0</v>
      </c>
      <c r="D1717" s="78" t="s">
        <v>14845</v>
      </c>
      <c r="E1717" t="s">
        <v>17571</v>
      </c>
      <c r="F1717" s="69">
        <v>12088</v>
      </c>
      <c r="G1717" s="65">
        <f t="shared" si="54"/>
        <v>48352000</v>
      </c>
      <c r="H1717" s="63" t="s">
        <v>18674</v>
      </c>
    </row>
    <row r="1718" spans="1:8" ht="29.25" customHeight="1" x14ac:dyDescent="0.25">
      <c r="A1718" s="60">
        <v>100714087</v>
      </c>
      <c r="B1718" s="60" t="s">
        <v>11874</v>
      </c>
      <c r="C1718" s="64" t="str">
        <f t="shared" si="53"/>
        <v>https://mall.industry.siemens.com/mall/es/co/Catalog/Product/3WA1340-5AF32-0AA0</v>
      </c>
      <c r="D1718" s="78" t="s">
        <v>14846</v>
      </c>
      <c r="E1718" t="s">
        <v>17572</v>
      </c>
      <c r="F1718" s="69">
        <v>15433</v>
      </c>
      <c r="G1718" s="65">
        <f t="shared" si="54"/>
        <v>61732000</v>
      </c>
      <c r="H1718" s="63" t="s">
        <v>18674</v>
      </c>
    </row>
    <row r="1719" spans="1:8" ht="29.25" customHeight="1" x14ac:dyDescent="0.25">
      <c r="A1719" s="60">
        <v>100714088</v>
      </c>
      <c r="B1719" s="60" t="s">
        <v>11875</v>
      </c>
      <c r="C1719" s="64" t="str">
        <f t="shared" si="53"/>
        <v>https://mall.industry.siemens.com/mall/es/co/Catalog/Product/3WA1350-5AF32-0AA0</v>
      </c>
      <c r="D1719" s="78" t="s">
        <v>14847</v>
      </c>
      <c r="E1719" t="s">
        <v>17573</v>
      </c>
      <c r="F1719" s="69">
        <v>23133</v>
      </c>
      <c r="G1719" s="65">
        <f t="shared" si="54"/>
        <v>92532000</v>
      </c>
      <c r="H1719" s="63" t="s">
        <v>18674</v>
      </c>
    </row>
    <row r="1720" spans="1:8" ht="29.25" customHeight="1" x14ac:dyDescent="0.25">
      <c r="A1720" s="60">
        <v>100714089</v>
      </c>
      <c r="B1720" s="60" t="s">
        <v>11876</v>
      </c>
      <c r="C1720" s="64" t="str">
        <f t="shared" si="53"/>
        <v>https://mall.industry.siemens.com/mall/es/co/Catalog/Product/3WA1363-5AF31-0AA0</v>
      </c>
      <c r="D1720" s="78" t="s">
        <v>14848</v>
      </c>
      <c r="E1720" t="s">
        <v>17574</v>
      </c>
      <c r="F1720" s="69">
        <v>31347</v>
      </c>
      <c r="G1720" s="65">
        <f t="shared" si="54"/>
        <v>125388000</v>
      </c>
      <c r="H1720" s="63" t="s">
        <v>18674</v>
      </c>
    </row>
    <row r="1721" spans="1:8" ht="29.25" customHeight="1" x14ac:dyDescent="0.25">
      <c r="A1721" s="60">
        <v>100692736</v>
      </c>
      <c r="B1721" s="60" t="s">
        <v>11881</v>
      </c>
      <c r="C1721" s="64" t="str">
        <f t="shared" si="53"/>
        <v xml:space="preserve">https://mall.industry.siemens.com/mall/es/co/Catalog/Product/3WA9111-0AF02 </v>
      </c>
      <c r="D1721" s="78" t="s">
        <v>14849</v>
      </c>
      <c r="E1721" t="s">
        <v>17575</v>
      </c>
      <c r="F1721" s="69">
        <v>1056</v>
      </c>
      <c r="G1721" s="65">
        <f t="shared" si="54"/>
        <v>4224000</v>
      </c>
      <c r="H1721" s="63" t="s">
        <v>18674</v>
      </c>
    </row>
    <row r="1722" spans="1:8" ht="29.25" customHeight="1" x14ac:dyDescent="0.25">
      <c r="A1722" s="60">
        <v>100692737</v>
      </c>
      <c r="B1722" s="60" t="s">
        <v>11882</v>
      </c>
      <c r="C1722" s="64" t="str">
        <f t="shared" si="53"/>
        <v xml:space="preserve">https://mall.industry.siemens.com/mall/es/co/Catalog/Product/3WA9111-0AF05 </v>
      </c>
      <c r="D1722" s="78" t="s">
        <v>14850</v>
      </c>
      <c r="E1722" t="s">
        <v>17576</v>
      </c>
      <c r="F1722" s="69">
        <v>1056</v>
      </c>
      <c r="G1722" s="65">
        <f t="shared" si="54"/>
        <v>4224000</v>
      </c>
      <c r="H1722" s="63" t="s">
        <v>18674</v>
      </c>
    </row>
    <row r="1723" spans="1:8" ht="29.25" customHeight="1" x14ac:dyDescent="0.25">
      <c r="A1723" s="60">
        <v>100692738</v>
      </c>
      <c r="B1723" s="60" t="s">
        <v>11883</v>
      </c>
      <c r="C1723" s="64" t="str">
        <f t="shared" si="53"/>
        <v xml:space="preserve">https://mall.industry.siemens.com/mall/es/co/Catalog/Product/3WA9111-0AF06 </v>
      </c>
      <c r="D1723" s="78" t="s">
        <v>14851</v>
      </c>
      <c r="E1723" t="s">
        <v>17577</v>
      </c>
      <c r="F1723" s="69">
        <v>1056</v>
      </c>
      <c r="G1723" s="65">
        <f t="shared" si="54"/>
        <v>4224000</v>
      </c>
      <c r="H1723" s="63" t="s">
        <v>18674</v>
      </c>
    </row>
    <row r="1724" spans="1:8" ht="29.25" customHeight="1" x14ac:dyDescent="0.25">
      <c r="A1724" s="60">
        <v>100377740</v>
      </c>
      <c r="B1724" s="60" t="s">
        <v>11884</v>
      </c>
      <c r="C1724" s="64" t="str">
        <f t="shared" si="53"/>
        <v xml:space="preserve">https://mall.industry.siemens.com/mall/es/co/Catalog/Product/XXX:3WA9111-X5 </v>
      </c>
      <c r="D1724" s="78" t="s">
        <v>14852</v>
      </c>
      <c r="E1724" t="s">
        <v>16614</v>
      </c>
      <c r="F1724" s="69">
        <v>164</v>
      </c>
      <c r="G1724" s="65">
        <f t="shared" si="54"/>
        <v>656000</v>
      </c>
      <c r="H1724" s="63" t="s">
        <v>18674</v>
      </c>
    </row>
    <row r="1725" spans="1:8" ht="29.25" customHeight="1" x14ac:dyDescent="0.25">
      <c r="A1725" s="60">
        <v>100377767</v>
      </c>
      <c r="B1725" s="60" t="s">
        <v>11885</v>
      </c>
      <c r="C1725" s="64" t="str">
        <f t="shared" si="53"/>
        <v xml:space="preserve">https://mall.industry.siemens.com/mall/es/co/Catalog/Product/XXX:3WA9111-X5E </v>
      </c>
      <c r="D1725" s="78" t="s">
        <v>14853</v>
      </c>
      <c r="E1725" t="s">
        <v>16614</v>
      </c>
      <c r="F1725" s="69">
        <v>185</v>
      </c>
      <c r="G1725" s="65">
        <f t="shared" si="54"/>
        <v>740000</v>
      </c>
      <c r="H1725" s="63" t="s">
        <v>18674</v>
      </c>
    </row>
    <row r="1726" spans="1:8" ht="29.25" customHeight="1" x14ac:dyDescent="0.25">
      <c r="A1726" s="60">
        <v>100692733</v>
      </c>
      <c r="B1726" s="60" t="s">
        <v>11886</v>
      </c>
      <c r="C1726" s="64" t="str">
        <f t="shared" si="53"/>
        <v xml:space="preserve">https://mall.industry.siemens.com/mall/es/co/Catalog/Product/3WA9111-0AE02 </v>
      </c>
      <c r="D1726" s="78" t="s">
        <v>14854</v>
      </c>
      <c r="E1726" t="s">
        <v>17578</v>
      </c>
      <c r="F1726" s="69">
        <v>275</v>
      </c>
      <c r="G1726" s="65">
        <f t="shared" si="54"/>
        <v>1100000</v>
      </c>
      <c r="H1726" s="63" t="s">
        <v>18674</v>
      </c>
    </row>
    <row r="1727" spans="1:8" ht="29.25" customHeight="1" x14ac:dyDescent="0.25">
      <c r="A1727" s="60">
        <v>100692734</v>
      </c>
      <c r="B1727" s="60" t="s">
        <v>11887</v>
      </c>
      <c r="C1727" s="64" t="str">
        <f t="shared" si="53"/>
        <v xml:space="preserve">https://mall.industry.siemens.com/mall/es/co/Catalog/Product/3WA9111-0AE05 </v>
      </c>
      <c r="D1727" s="78" t="s">
        <v>14855</v>
      </c>
      <c r="E1727" t="s">
        <v>17579</v>
      </c>
      <c r="F1727" s="69">
        <v>275</v>
      </c>
      <c r="G1727" s="65">
        <f t="shared" si="54"/>
        <v>1100000</v>
      </c>
      <c r="H1727" s="63" t="s">
        <v>18674</v>
      </c>
    </row>
    <row r="1728" spans="1:8" ht="29.25" customHeight="1" x14ac:dyDescent="0.25">
      <c r="A1728" s="60">
        <v>100692735</v>
      </c>
      <c r="B1728" s="60" t="s">
        <v>11888</v>
      </c>
      <c r="C1728" s="64" t="str">
        <f t="shared" si="53"/>
        <v xml:space="preserve">https://mall.industry.siemens.com/mall/es/co/Catalog/Product/3WA9111-0AE06 </v>
      </c>
      <c r="D1728" s="78" t="s">
        <v>14856</v>
      </c>
      <c r="E1728" t="s">
        <v>17580</v>
      </c>
      <c r="F1728" s="69">
        <v>275</v>
      </c>
      <c r="G1728" s="65">
        <f t="shared" si="54"/>
        <v>1100000</v>
      </c>
      <c r="H1728" s="63" t="s">
        <v>18674</v>
      </c>
    </row>
    <row r="1729" spans="1:8" ht="29.25" customHeight="1" x14ac:dyDescent="0.25">
      <c r="A1729" s="60">
        <v>100692730</v>
      </c>
      <c r="B1729" s="60" t="s">
        <v>11889</v>
      </c>
      <c r="C1729" s="64" t="str">
        <f t="shared" si="53"/>
        <v xml:space="preserve">https://mall.industry.siemens.com/mall/es/co/Catalog/Product/3WA9111-0AD02 </v>
      </c>
      <c r="D1729" s="78" t="s">
        <v>14857</v>
      </c>
      <c r="E1729" t="s">
        <v>17581</v>
      </c>
      <c r="F1729" s="69">
        <v>230</v>
      </c>
      <c r="G1729" s="65">
        <f t="shared" si="54"/>
        <v>920000</v>
      </c>
      <c r="H1729" s="63" t="s">
        <v>18674</v>
      </c>
    </row>
    <row r="1730" spans="1:8" ht="29.25" customHeight="1" x14ac:dyDescent="0.25">
      <c r="A1730" s="60">
        <v>100692731</v>
      </c>
      <c r="B1730" s="60" t="s">
        <v>11890</v>
      </c>
      <c r="C1730" s="64" t="str">
        <f t="shared" si="53"/>
        <v xml:space="preserve">https://mall.industry.siemens.com/mall/es/co/Catalog/Product/3WA9111-0AD05 </v>
      </c>
      <c r="D1730" s="78" t="s">
        <v>14858</v>
      </c>
      <c r="E1730" t="s">
        <v>17582</v>
      </c>
      <c r="F1730" s="69">
        <v>230</v>
      </c>
      <c r="G1730" s="65">
        <f t="shared" si="54"/>
        <v>920000</v>
      </c>
      <c r="H1730" s="63" t="s">
        <v>18674</v>
      </c>
    </row>
    <row r="1731" spans="1:8" ht="29.25" customHeight="1" x14ac:dyDescent="0.25">
      <c r="A1731" s="60">
        <v>100692732</v>
      </c>
      <c r="B1731" s="60" t="s">
        <v>11891</v>
      </c>
      <c r="C1731" s="64" t="str">
        <f t="shared" si="53"/>
        <v xml:space="preserve">https://mall.industry.siemens.com/mall/es/co/Catalog/Product/3WA9111-0AD06 </v>
      </c>
      <c r="D1731" s="78" t="s">
        <v>14859</v>
      </c>
      <c r="E1731" t="s">
        <v>17583</v>
      </c>
      <c r="F1731" s="69">
        <v>230</v>
      </c>
      <c r="G1731" s="65">
        <f t="shared" si="54"/>
        <v>920000</v>
      </c>
      <c r="H1731" s="63" t="s">
        <v>18674</v>
      </c>
    </row>
    <row r="1732" spans="1:8" ht="29.25" customHeight="1" x14ac:dyDescent="0.25">
      <c r="A1732" s="60">
        <v>100692739</v>
      </c>
      <c r="B1732" s="60" t="s">
        <v>11892</v>
      </c>
      <c r="C1732" s="64" t="str">
        <f t="shared" si="53"/>
        <v xml:space="preserve">https://mall.industry.siemens.com/mall/es/co/Catalog/Product/3WA9111-0AG01 </v>
      </c>
      <c r="D1732" s="78" t="s">
        <v>14860</v>
      </c>
      <c r="E1732" t="s">
        <v>17584</v>
      </c>
      <c r="F1732" s="69">
        <v>170</v>
      </c>
      <c r="G1732" s="65">
        <f t="shared" si="54"/>
        <v>680000</v>
      </c>
      <c r="H1732" s="63" t="s">
        <v>18674</v>
      </c>
    </row>
    <row r="1733" spans="1:8" ht="29.25" customHeight="1" x14ac:dyDescent="0.25">
      <c r="A1733" s="60" t="s">
        <v>11877</v>
      </c>
      <c r="B1733" s="60" t="s">
        <v>11893</v>
      </c>
      <c r="C1733" s="64" t="str">
        <f t="shared" si="53"/>
        <v xml:space="preserve">https://mall.industry.siemens.com/mall/es/co/Catalog/Product/3WA9111-0AB01 </v>
      </c>
      <c r="D1733" s="78" t="s">
        <v>14861</v>
      </c>
      <c r="E1733" t="s">
        <v>17585</v>
      </c>
      <c r="F1733" s="69">
        <v>64</v>
      </c>
      <c r="G1733" s="65">
        <f t="shared" si="54"/>
        <v>256000</v>
      </c>
      <c r="H1733" s="63" t="s">
        <v>18674</v>
      </c>
    </row>
    <row r="1734" spans="1:8" ht="29.25" customHeight="1" x14ac:dyDescent="0.25">
      <c r="A1734" s="60" t="s">
        <v>11878</v>
      </c>
      <c r="B1734" s="60" t="s">
        <v>11894</v>
      </c>
      <c r="C1734" s="64" t="str">
        <f t="shared" ref="C1734:C1797" si="55">_xlfn.CONCAT("https://mall.industry.siemens.com/mall/es/co/Catalog/Product/",B1734,)</f>
        <v xml:space="preserve">https://mall.industry.siemens.com/mall/es/co/Catalog/Product/3WA9111-0AB03 </v>
      </c>
      <c r="D1734" s="78" t="s">
        <v>14862</v>
      </c>
      <c r="E1734" t="s">
        <v>17586</v>
      </c>
      <c r="F1734" s="69">
        <v>68</v>
      </c>
      <c r="G1734" s="65">
        <f t="shared" si="54"/>
        <v>272000</v>
      </c>
      <c r="H1734" s="63" t="s">
        <v>18674</v>
      </c>
    </row>
    <row r="1735" spans="1:8" ht="29.25" customHeight="1" x14ac:dyDescent="0.25">
      <c r="A1735" s="60" t="s">
        <v>11879</v>
      </c>
      <c r="B1735" s="60" t="s">
        <v>11895</v>
      </c>
      <c r="C1735" s="64" t="str">
        <f t="shared" si="55"/>
        <v xml:space="preserve">https://mall.industry.siemens.com/mall/es/co/Catalog/Product/3WA9111-0AB07 </v>
      </c>
      <c r="D1735" s="78" t="s">
        <v>14863</v>
      </c>
      <c r="E1735" t="s">
        <v>17587</v>
      </c>
      <c r="F1735" s="69">
        <v>42</v>
      </c>
      <c r="G1735" s="65">
        <f t="shared" si="54"/>
        <v>168000</v>
      </c>
      <c r="H1735" s="63" t="s">
        <v>18674</v>
      </c>
    </row>
    <row r="1736" spans="1:8" ht="29.25" customHeight="1" x14ac:dyDescent="0.25">
      <c r="A1736" s="60" t="s">
        <v>11880</v>
      </c>
      <c r="B1736" s="60" t="s">
        <v>11896</v>
      </c>
      <c r="C1736" s="64" t="str">
        <f t="shared" si="55"/>
        <v xml:space="preserve">https://mall.industry.siemens.com/mall/es/co/Catalog/Product/3WA9111-0AB08 </v>
      </c>
      <c r="D1736" s="78" t="s">
        <v>14864</v>
      </c>
      <c r="E1736" t="s">
        <v>17588</v>
      </c>
      <c r="F1736" s="69">
        <v>64</v>
      </c>
      <c r="G1736" s="65">
        <f t="shared" si="54"/>
        <v>256000</v>
      </c>
      <c r="H1736" s="63" t="s">
        <v>18674</v>
      </c>
    </row>
    <row r="1737" spans="1:8" ht="29.25" customHeight="1" x14ac:dyDescent="0.25">
      <c r="A1737" s="60">
        <v>100714129</v>
      </c>
      <c r="B1737" s="60" t="s">
        <v>11897</v>
      </c>
      <c r="C1737" s="64" t="str">
        <f t="shared" si="55"/>
        <v xml:space="preserve">https://mall.industry.siemens.com/mall/es/co/Catalog/Product/3WA9111-0AH01 </v>
      </c>
      <c r="D1737" s="78" t="s">
        <v>14865</v>
      </c>
      <c r="E1737" t="s">
        <v>17589</v>
      </c>
      <c r="F1737" s="69">
        <v>94</v>
      </c>
      <c r="G1737" s="65">
        <f t="shared" si="54"/>
        <v>376000</v>
      </c>
      <c r="H1737" s="63" t="s">
        <v>18674</v>
      </c>
    </row>
    <row r="1738" spans="1:8" ht="29.25" customHeight="1" x14ac:dyDescent="0.25">
      <c r="A1738" s="60">
        <v>100714130</v>
      </c>
      <c r="B1738" s="60" t="s">
        <v>11898</v>
      </c>
      <c r="C1738" s="64" t="str">
        <f t="shared" si="55"/>
        <v xml:space="preserve">https://mall.industry.siemens.com/mall/es/co/Catalog/Product/3WA9111-0AH02 </v>
      </c>
      <c r="D1738" s="78" t="s">
        <v>14866</v>
      </c>
      <c r="E1738" t="s">
        <v>17590</v>
      </c>
      <c r="F1738" s="69">
        <v>65</v>
      </c>
      <c r="G1738" s="65">
        <f t="shared" si="54"/>
        <v>260000</v>
      </c>
      <c r="H1738" s="63" t="s">
        <v>18674</v>
      </c>
    </row>
    <row r="1739" spans="1:8" ht="29.25" customHeight="1" x14ac:dyDescent="0.25">
      <c r="A1739" s="60">
        <v>100692740</v>
      </c>
      <c r="B1739" s="60" t="s">
        <v>11899</v>
      </c>
      <c r="C1739" s="64" t="str">
        <f t="shared" si="55"/>
        <v xml:space="preserve">https://mall.industry.siemens.com/mall/es/co/Catalog/Product/3WA9111-0AP01 </v>
      </c>
      <c r="D1739" s="78" t="s">
        <v>14867</v>
      </c>
      <c r="E1739" t="s">
        <v>17591</v>
      </c>
      <c r="F1739" s="69">
        <v>143</v>
      </c>
      <c r="G1739" s="65">
        <f t="shared" si="54"/>
        <v>572000</v>
      </c>
      <c r="H1739" s="63" t="s">
        <v>18674</v>
      </c>
    </row>
    <row r="1740" spans="1:8" ht="29.25" customHeight="1" x14ac:dyDescent="0.25">
      <c r="A1740" s="60">
        <v>100705736</v>
      </c>
      <c r="B1740" s="60" t="s">
        <v>11900</v>
      </c>
      <c r="C1740" s="64" t="str">
        <f t="shared" si="55"/>
        <v xml:space="preserve">https://mall.industry.siemens.com/mall/es/co/Catalog/Product/3WA9111-0AP03 </v>
      </c>
      <c r="D1740" s="78" t="s">
        <v>14868</v>
      </c>
      <c r="E1740" t="s">
        <v>17592</v>
      </c>
      <c r="F1740" s="69">
        <v>312</v>
      </c>
      <c r="G1740" s="65">
        <f t="shared" si="54"/>
        <v>1248000</v>
      </c>
      <c r="H1740" s="63" t="s">
        <v>18674</v>
      </c>
    </row>
    <row r="1741" spans="1:8" ht="29.25" customHeight="1" x14ac:dyDescent="0.25">
      <c r="A1741" s="60">
        <v>100692725</v>
      </c>
      <c r="B1741" s="60" t="s">
        <v>11901</v>
      </c>
      <c r="C1741" s="64" t="str">
        <f t="shared" si="55"/>
        <v xml:space="preserve">https://mall.industry.siemens.com/mall/es/co/Catalog/Product/3WA9111-0BB21 </v>
      </c>
      <c r="D1741" s="78" t="s">
        <v>14869</v>
      </c>
      <c r="E1741" t="s">
        <v>17593</v>
      </c>
      <c r="F1741" s="69">
        <v>447</v>
      </c>
      <c r="G1741" s="65">
        <f t="shared" si="54"/>
        <v>1788000</v>
      </c>
      <c r="H1741" s="63" t="s">
        <v>18674</v>
      </c>
    </row>
    <row r="1742" spans="1:8" ht="29.25" customHeight="1" x14ac:dyDescent="0.25">
      <c r="A1742" s="60">
        <v>100702241</v>
      </c>
      <c r="B1742" s="60" t="s">
        <v>11902</v>
      </c>
      <c r="C1742" s="64" t="str">
        <f t="shared" si="55"/>
        <v xml:space="preserve">https://mall.industry.siemens.com/mall/es/co/Catalog/Product/3WA9111-0BB22 </v>
      </c>
      <c r="D1742" s="78" t="s">
        <v>14870</v>
      </c>
      <c r="E1742" t="s">
        <v>17594</v>
      </c>
      <c r="F1742" s="69">
        <v>447</v>
      </c>
      <c r="G1742" s="65">
        <f t="shared" si="54"/>
        <v>1788000</v>
      </c>
      <c r="H1742" s="63" t="s">
        <v>18674</v>
      </c>
    </row>
    <row r="1743" spans="1:8" ht="29.25" customHeight="1" x14ac:dyDescent="0.25">
      <c r="A1743" s="60">
        <v>100714090</v>
      </c>
      <c r="B1743" s="60" t="s">
        <v>11903</v>
      </c>
      <c r="C1743" s="64" t="str">
        <f t="shared" si="55"/>
        <v xml:space="preserve">https://mall.industry.siemens.com/mall/es/co/Catalog/Product/3WA9111-0BB41 </v>
      </c>
      <c r="D1743" s="78" t="s">
        <v>14871</v>
      </c>
      <c r="E1743" t="s">
        <v>17595</v>
      </c>
      <c r="F1743" s="69">
        <v>103</v>
      </c>
      <c r="G1743" s="65">
        <f t="shared" si="54"/>
        <v>412000</v>
      </c>
      <c r="H1743" s="63" t="s">
        <v>18674</v>
      </c>
    </row>
    <row r="1744" spans="1:8" ht="29.25" customHeight="1" x14ac:dyDescent="0.25">
      <c r="A1744" s="60">
        <v>100714091</v>
      </c>
      <c r="B1744" s="60" t="s">
        <v>11904</v>
      </c>
      <c r="C1744" s="64" t="str">
        <f t="shared" si="55"/>
        <v xml:space="preserve">https://mall.industry.siemens.com/mall/es/co/Catalog/Product/3WA9111-0BB43 </v>
      </c>
      <c r="D1744" s="78" t="s">
        <v>14872</v>
      </c>
      <c r="E1744" t="s">
        <v>17596</v>
      </c>
      <c r="F1744" s="69">
        <v>186</v>
      </c>
      <c r="G1744" s="65">
        <f t="shared" si="54"/>
        <v>744000</v>
      </c>
      <c r="H1744" s="63" t="s">
        <v>18674</v>
      </c>
    </row>
    <row r="1745" spans="1:8" ht="29.25" customHeight="1" x14ac:dyDescent="0.25">
      <c r="A1745" s="60">
        <v>100701992</v>
      </c>
      <c r="B1745" s="60" t="s">
        <v>11905</v>
      </c>
      <c r="C1745" s="64" t="str">
        <f t="shared" si="55"/>
        <v xml:space="preserve">https://mall.industry.siemens.com/mall/es/co/Catalog/Product/3WA9111-0BA21 </v>
      </c>
      <c r="D1745" s="78" t="s">
        <v>14873</v>
      </c>
      <c r="E1745" t="s">
        <v>17597</v>
      </c>
      <c r="F1745" s="69">
        <v>118</v>
      </c>
      <c r="G1745" s="65">
        <f t="shared" si="54"/>
        <v>472000</v>
      </c>
      <c r="H1745" s="63" t="s">
        <v>18674</v>
      </c>
    </row>
    <row r="1746" spans="1:8" ht="29.25" customHeight="1" x14ac:dyDescent="0.25">
      <c r="A1746" s="60">
        <v>100702948</v>
      </c>
      <c r="B1746" s="60" t="s">
        <v>11906</v>
      </c>
      <c r="C1746" s="64" t="str">
        <f t="shared" si="55"/>
        <v xml:space="preserve">https://mall.industry.siemens.com/mall/es/co/Catalog/Product/3WA9111-0AA21 </v>
      </c>
      <c r="D1746" s="78" t="s">
        <v>14874</v>
      </c>
      <c r="E1746" t="s">
        <v>17598</v>
      </c>
      <c r="F1746" s="69">
        <v>312</v>
      </c>
      <c r="G1746" s="65">
        <f t="shared" si="54"/>
        <v>1248000</v>
      </c>
      <c r="H1746" s="63" t="s">
        <v>18674</v>
      </c>
    </row>
    <row r="1747" spans="1:8" ht="29.25" customHeight="1" x14ac:dyDescent="0.25">
      <c r="A1747" s="60">
        <v>100702949</v>
      </c>
      <c r="B1747" s="60" t="s">
        <v>11907</v>
      </c>
      <c r="C1747" s="64" t="str">
        <f t="shared" si="55"/>
        <v xml:space="preserve">https://mall.industry.siemens.com/mall/es/co/Catalog/Product/3WA9111-0AA22 </v>
      </c>
      <c r="D1747" s="78" t="s">
        <v>14875</v>
      </c>
      <c r="E1747" t="s">
        <v>17599</v>
      </c>
      <c r="F1747" s="69">
        <v>361</v>
      </c>
      <c r="G1747" s="65">
        <f t="shared" si="54"/>
        <v>1444000</v>
      </c>
      <c r="H1747" s="63" t="s">
        <v>18674</v>
      </c>
    </row>
    <row r="1748" spans="1:8" ht="29.25" customHeight="1" x14ac:dyDescent="0.25">
      <c r="A1748" s="60">
        <v>100702950</v>
      </c>
      <c r="B1748" s="60" t="s">
        <v>11908</v>
      </c>
      <c r="C1748" s="64" t="str">
        <f t="shared" si="55"/>
        <v xml:space="preserve">https://mall.industry.siemens.com/mall/es/co/Catalog/Product/3WA9111-0AA23 </v>
      </c>
      <c r="D1748" s="78" t="s">
        <v>14876</v>
      </c>
      <c r="E1748" t="s">
        <v>17600</v>
      </c>
      <c r="F1748" s="69">
        <v>463</v>
      </c>
      <c r="G1748" s="65">
        <f t="shared" si="54"/>
        <v>1852000</v>
      </c>
      <c r="H1748" s="63" t="s">
        <v>18674</v>
      </c>
    </row>
    <row r="1749" spans="1:8" ht="29.25" customHeight="1" x14ac:dyDescent="0.25">
      <c r="A1749" s="60">
        <v>100714621</v>
      </c>
      <c r="B1749" s="60" t="s">
        <v>11909</v>
      </c>
      <c r="C1749" s="64" t="str">
        <f t="shared" si="55"/>
        <v>https://mall.industry.siemens.com/mall/es/co/Catalog/Product/3WA9111-0AH12</v>
      </c>
      <c r="D1749" s="78" t="s">
        <v>14877</v>
      </c>
      <c r="E1749" t="s">
        <v>17601</v>
      </c>
      <c r="F1749" s="69">
        <v>273</v>
      </c>
      <c r="G1749" s="65">
        <f t="shared" si="54"/>
        <v>1092000</v>
      </c>
      <c r="H1749" s="63" t="s">
        <v>18674</v>
      </c>
    </row>
    <row r="1750" spans="1:8" ht="29.25" customHeight="1" x14ac:dyDescent="0.25">
      <c r="A1750" s="60">
        <v>100701991</v>
      </c>
      <c r="B1750" s="60" t="s">
        <v>11910</v>
      </c>
      <c r="C1750" s="64" t="str">
        <f t="shared" si="55"/>
        <v>https://mall.industry.siemens.com/mall/es/co/Catalog/Product/3WA9111-0AH11</v>
      </c>
      <c r="D1750" s="78" t="s">
        <v>14878</v>
      </c>
      <c r="E1750" t="s">
        <v>17602</v>
      </c>
      <c r="F1750" s="69">
        <v>273</v>
      </c>
      <c r="G1750" s="65">
        <f t="shared" si="54"/>
        <v>1092000</v>
      </c>
      <c r="H1750" s="63" t="s">
        <v>18674</v>
      </c>
    </row>
    <row r="1751" spans="1:8" ht="29.25" customHeight="1" x14ac:dyDescent="0.25">
      <c r="A1751" s="60">
        <v>100701986</v>
      </c>
      <c r="B1751" s="60" t="s">
        <v>11911</v>
      </c>
      <c r="C1751" s="64" t="str">
        <f t="shared" si="55"/>
        <v>https://mall.industry.siemens.com/mall/es/co/Catalog/Product/3WA9111-0AS31</v>
      </c>
      <c r="D1751" s="78" t="s">
        <v>14879</v>
      </c>
      <c r="E1751" t="s">
        <v>17603</v>
      </c>
      <c r="F1751" s="69">
        <v>166</v>
      </c>
      <c r="G1751" s="65">
        <f t="shared" si="54"/>
        <v>664000</v>
      </c>
      <c r="H1751" s="63" t="s">
        <v>18674</v>
      </c>
    </row>
    <row r="1752" spans="1:8" ht="29.25" customHeight="1" x14ac:dyDescent="0.25">
      <c r="A1752" s="60">
        <v>100710310</v>
      </c>
      <c r="B1752" s="60" t="s">
        <v>11912</v>
      </c>
      <c r="C1752" s="64" t="str">
        <f t="shared" si="55"/>
        <v>https://mall.industry.siemens.com/mall/es/co/Catalog/Product/3WA9111-0AS32</v>
      </c>
      <c r="D1752" s="78" t="s">
        <v>14880</v>
      </c>
      <c r="E1752" t="s">
        <v>17604</v>
      </c>
      <c r="F1752" s="69">
        <v>197</v>
      </c>
      <c r="G1752" s="65">
        <f t="shared" si="54"/>
        <v>788000</v>
      </c>
      <c r="H1752" s="63" t="s">
        <v>18674</v>
      </c>
    </row>
    <row r="1753" spans="1:8" ht="29.25" customHeight="1" x14ac:dyDescent="0.25">
      <c r="A1753" s="60">
        <v>100714622</v>
      </c>
      <c r="B1753" s="60" t="s">
        <v>11913</v>
      </c>
      <c r="C1753" s="64" t="str">
        <f t="shared" si="55"/>
        <v>https://mall.industry.siemens.com/mall/es/co/Catalog/Product/3WA9111-0AS33</v>
      </c>
      <c r="D1753" s="78" t="s">
        <v>14881</v>
      </c>
      <c r="E1753" t="s">
        <v>17605</v>
      </c>
      <c r="F1753" s="69">
        <v>250</v>
      </c>
      <c r="G1753" s="65">
        <f t="shared" si="54"/>
        <v>1000000</v>
      </c>
      <c r="H1753" s="63" t="s">
        <v>18674</v>
      </c>
    </row>
    <row r="1754" spans="1:8" ht="29.25" customHeight="1" x14ac:dyDescent="0.25">
      <c r="A1754" s="60">
        <v>100714131</v>
      </c>
      <c r="B1754" s="60" t="s">
        <v>11914</v>
      </c>
      <c r="C1754" s="64" t="str">
        <f t="shared" si="55"/>
        <v xml:space="preserve">https://mall.industry.siemens.com/mall/es/co/Catalog/Product/3WA9111-0AM11 </v>
      </c>
      <c r="D1754" s="78" t="s">
        <v>14882</v>
      </c>
      <c r="E1754" t="s">
        <v>17606</v>
      </c>
      <c r="F1754" s="69">
        <v>14</v>
      </c>
      <c r="G1754" s="65">
        <f t="shared" si="54"/>
        <v>56000</v>
      </c>
      <c r="H1754" s="63" t="s">
        <v>18674</v>
      </c>
    </row>
    <row r="1755" spans="1:8" ht="29.25" customHeight="1" x14ac:dyDescent="0.25">
      <c r="A1755" s="60">
        <v>100714133</v>
      </c>
      <c r="B1755" s="60" t="s">
        <v>11915</v>
      </c>
      <c r="C1755" s="64" t="str">
        <f t="shared" si="55"/>
        <v xml:space="preserve">https://mall.industry.siemens.com/mall/es/co/Catalog/Product/3WA9111-0AM12 </v>
      </c>
      <c r="D1755" s="78" t="s">
        <v>14883</v>
      </c>
      <c r="E1755" t="s">
        <v>17607</v>
      </c>
      <c r="F1755" s="69">
        <v>40</v>
      </c>
      <c r="G1755" s="65">
        <f t="shared" si="54"/>
        <v>160000</v>
      </c>
      <c r="H1755" s="63" t="s">
        <v>18674</v>
      </c>
    </row>
    <row r="1756" spans="1:8" ht="29.25" customHeight="1" x14ac:dyDescent="0.25">
      <c r="A1756" s="60">
        <v>100714134</v>
      </c>
      <c r="B1756" s="60" t="s">
        <v>11916</v>
      </c>
      <c r="C1756" s="64" t="str">
        <f t="shared" si="55"/>
        <v xml:space="preserve">https://mall.industry.siemens.com/mall/es/co/Catalog/Product/3WA9111-0AM21 </v>
      </c>
      <c r="D1756" s="78" t="s">
        <v>14884</v>
      </c>
      <c r="E1756" t="s">
        <v>17608</v>
      </c>
      <c r="F1756" s="69">
        <v>23</v>
      </c>
      <c r="G1756" s="65">
        <f t="shared" si="54"/>
        <v>92000</v>
      </c>
      <c r="H1756" s="63" t="s">
        <v>18674</v>
      </c>
    </row>
    <row r="1757" spans="1:8" ht="29.25" customHeight="1" x14ac:dyDescent="0.25">
      <c r="A1757" s="60">
        <v>100715015</v>
      </c>
      <c r="B1757" s="60" t="s">
        <v>11917</v>
      </c>
      <c r="C1757" s="64" t="str">
        <f t="shared" si="55"/>
        <v>https://mall.industry.siemens.com/mall/es/co/Catalog/Product/3WA9111-0BC11</v>
      </c>
      <c r="D1757" s="78" t="s">
        <v>14885</v>
      </c>
      <c r="E1757" t="s">
        <v>17609</v>
      </c>
      <c r="F1757" s="69">
        <v>603</v>
      </c>
      <c r="G1757" s="65">
        <f t="shared" si="54"/>
        <v>2412000</v>
      </c>
      <c r="H1757" s="63" t="s">
        <v>18674</v>
      </c>
    </row>
    <row r="1758" spans="1:8" ht="29.25" customHeight="1" x14ac:dyDescent="0.25">
      <c r="A1758" s="60">
        <v>100715016</v>
      </c>
      <c r="B1758" s="60" t="s">
        <v>11918</v>
      </c>
      <c r="C1758" s="64" t="str">
        <f t="shared" si="55"/>
        <v>https://mall.industry.siemens.com/mall/es/co/Catalog/Product/3WA9111-0BC12</v>
      </c>
      <c r="D1758" s="78" t="s">
        <v>14886</v>
      </c>
      <c r="E1758" t="s">
        <v>17610</v>
      </c>
      <c r="F1758" s="69">
        <v>943</v>
      </c>
      <c r="G1758" s="65">
        <f t="shared" si="54"/>
        <v>3772000</v>
      </c>
      <c r="H1758" s="63" t="s">
        <v>18674</v>
      </c>
    </row>
    <row r="1759" spans="1:8" ht="29.25" customHeight="1" x14ac:dyDescent="0.25">
      <c r="A1759" s="60">
        <v>100715017</v>
      </c>
      <c r="B1759" s="60" t="s">
        <v>11919</v>
      </c>
      <c r="C1759" s="64" t="str">
        <f t="shared" si="55"/>
        <v>https://mall.industry.siemens.com/mall/es/co/Catalog/Product/3WA9111-0BC13</v>
      </c>
      <c r="D1759" s="78" t="s">
        <v>14887</v>
      </c>
      <c r="E1759" t="s">
        <v>17611</v>
      </c>
      <c r="F1759" s="69">
        <v>1221</v>
      </c>
      <c r="G1759" s="65">
        <f t="shared" si="54"/>
        <v>4884000</v>
      </c>
      <c r="H1759" s="63" t="s">
        <v>18674</v>
      </c>
    </row>
    <row r="1760" spans="1:8" ht="29.25" customHeight="1" x14ac:dyDescent="0.25">
      <c r="A1760" s="60">
        <v>100707633</v>
      </c>
      <c r="B1760" s="60" t="s">
        <v>11920</v>
      </c>
      <c r="C1760" s="64" t="str">
        <f t="shared" si="55"/>
        <v>https://mall.industry.siemens.com/mall/es/co/Catalog/Product/3WA9111-0EC13</v>
      </c>
      <c r="D1760" s="78" t="s">
        <v>14888</v>
      </c>
      <c r="E1760" t="s">
        <v>17612</v>
      </c>
      <c r="F1760" s="69">
        <v>915</v>
      </c>
      <c r="G1760" s="65">
        <f t="shared" si="54"/>
        <v>3660000</v>
      </c>
      <c r="H1760" s="63" t="s">
        <v>18674</v>
      </c>
    </row>
    <row r="1761" spans="1:8" ht="29.25" customHeight="1" x14ac:dyDescent="0.25">
      <c r="A1761" s="60">
        <v>100707634</v>
      </c>
      <c r="B1761" s="60" t="s">
        <v>11921</v>
      </c>
      <c r="C1761" s="64" t="str">
        <f t="shared" si="55"/>
        <v>https://mall.industry.siemens.com/mall/es/co/Catalog/Product/3WA9111-0EC11</v>
      </c>
      <c r="D1761" s="78" t="s">
        <v>14889</v>
      </c>
      <c r="E1761" t="s">
        <v>17613</v>
      </c>
      <c r="F1761" s="69">
        <v>511</v>
      </c>
      <c r="G1761" s="65">
        <f t="shared" si="54"/>
        <v>2044000</v>
      </c>
      <c r="H1761" s="63" t="s">
        <v>18674</v>
      </c>
    </row>
    <row r="1762" spans="1:8" ht="29.25" customHeight="1" x14ac:dyDescent="0.25">
      <c r="A1762" s="60">
        <v>100715018</v>
      </c>
      <c r="B1762" s="60" t="s">
        <v>11922</v>
      </c>
      <c r="C1762" s="64" t="str">
        <f t="shared" si="55"/>
        <v>https://mall.industry.siemens.com/mall/es/co/Catalog/Product/3WA9111-0EC50</v>
      </c>
      <c r="D1762" s="78" t="s">
        <v>14890</v>
      </c>
      <c r="E1762" t="s">
        <v>17614</v>
      </c>
      <c r="F1762" s="69">
        <v>14</v>
      </c>
      <c r="G1762" s="65">
        <f t="shared" si="54"/>
        <v>56000</v>
      </c>
      <c r="H1762" s="63" t="s">
        <v>18674</v>
      </c>
    </row>
    <row r="1763" spans="1:8" ht="29.25" customHeight="1" x14ac:dyDescent="0.25">
      <c r="A1763" s="60">
        <v>100715019</v>
      </c>
      <c r="B1763" s="60" t="s">
        <v>11923</v>
      </c>
      <c r="C1763" s="64" t="str">
        <f t="shared" si="55"/>
        <v xml:space="preserve">https://mall.industry.siemens.com/mall/es/co/Catalog/Product/3WA9111-0EC60 </v>
      </c>
      <c r="D1763" s="78" t="s">
        <v>14891</v>
      </c>
      <c r="E1763" t="s">
        <v>17615</v>
      </c>
      <c r="F1763" s="69">
        <v>19</v>
      </c>
      <c r="G1763" s="65">
        <f t="shared" si="54"/>
        <v>76000</v>
      </c>
      <c r="H1763" s="63" t="s">
        <v>18674</v>
      </c>
    </row>
    <row r="1764" spans="1:8" ht="29.25" customHeight="1" x14ac:dyDescent="0.25">
      <c r="A1764" s="60">
        <v>100715020</v>
      </c>
      <c r="B1764" s="60" t="s">
        <v>11924</v>
      </c>
      <c r="C1764" s="64" t="str">
        <f t="shared" si="55"/>
        <v xml:space="preserve">https://mall.industry.siemens.com/mall/es/co/Catalog/Product/3WA9111-0EC61 </v>
      </c>
      <c r="D1764" s="78" t="s">
        <v>14892</v>
      </c>
      <c r="E1764" t="s">
        <v>17616</v>
      </c>
      <c r="F1764" s="69">
        <v>9</v>
      </c>
      <c r="G1764" s="65">
        <f t="shared" si="54"/>
        <v>36000</v>
      </c>
      <c r="H1764" s="63" t="s">
        <v>18674</v>
      </c>
    </row>
    <row r="1765" spans="1:8" ht="29.25" customHeight="1" x14ac:dyDescent="0.25">
      <c r="A1765" s="60">
        <v>100715021</v>
      </c>
      <c r="B1765" s="60" t="s">
        <v>11925</v>
      </c>
      <c r="C1765" s="64" t="str">
        <f t="shared" si="55"/>
        <v>https://mall.industry.siemens.com/mall/es/co/Catalog/Product/3WA9111-0ES52</v>
      </c>
      <c r="D1765" s="78" t="s">
        <v>14893</v>
      </c>
      <c r="E1765" t="s">
        <v>17617</v>
      </c>
      <c r="F1765" s="69">
        <v>302</v>
      </c>
      <c r="G1765" s="65">
        <f t="shared" si="54"/>
        <v>1208000</v>
      </c>
      <c r="H1765" s="63" t="s">
        <v>18674</v>
      </c>
    </row>
    <row r="1766" spans="1:8" ht="29.25" customHeight="1" x14ac:dyDescent="0.25">
      <c r="A1766" s="60">
        <v>100715022</v>
      </c>
      <c r="B1766" s="60" t="s">
        <v>11926</v>
      </c>
      <c r="C1766" s="64" t="str">
        <f t="shared" si="55"/>
        <v>https://mall.industry.siemens.com/mall/es/co/Catalog/Product/3WA9111-0ES53</v>
      </c>
      <c r="D1766" s="78" t="s">
        <v>14894</v>
      </c>
      <c r="E1766" t="s">
        <v>17618</v>
      </c>
      <c r="F1766" s="69">
        <v>642</v>
      </c>
      <c r="G1766" s="65">
        <f t="shared" si="54"/>
        <v>2568000</v>
      </c>
      <c r="H1766" s="63" t="s">
        <v>18674</v>
      </c>
    </row>
    <row r="1767" spans="1:8" ht="29.25" customHeight="1" x14ac:dyDescent="0.25">
      <c r="A1767" s="60">
        <v>100796448</v>
      </c>
      <c r="B1767" s="60" t="s">
        <v>11927</v>
      </c>
      <c r="C1767" s="64" t="str">
        <f t="shared" si="55"/>
        <v>https://mall.industry.siemens.com/mall/es/co/Catalog/Product/3WA9111-0EM12</v>
      </c>
      <c r="D1767" s="78" t="s">
        <v>14895</v>
      </c>
      <c r="E1767" t="s">
        <v>17619</v>
      </c>
      <c r="F1767" s="69">
        <v>191</v>
      </c>
      <c r="G1767" s="65">
        <f t="shared" si="54"/>
        <v>764000</v>
      </c>
      <c r="H1767" s="63" t="s">
        <v>18674</v>
      </c>
    </row>
    <row r="1768" spans="1:8" ht="29.25" customHeight="1" x14ac:dyDescent="0.25">
      <c r="A1768" s="60">
        <v>100715710</v>
      </c>
      <c r="B1768" s="60" t="s">
        <v>11928</v>
      </c>
      <c r="C1768" s="64" t="str">
        <f t="shared" si="55"/>
        <v>https://mall.industry.siemens.com/mall/es/co/Catalog/Product/3WA8120-4AA32-1AA1</v>
      </c>
      <c r="D1768" s="78" t="s">
        <v>14896</v>
      </c>
      <c r="E1768" t="s">
        <v>17620</v>
      </c>
      <c r="F1768" s="69">
        <v>1283</v>
      </c>
      <c r="G1768" s="65">
        <f t="shared" si="54"/>
        <v>5132000</v>
      </c>
      <c r="H1768" s="63" t="s">
        <v>18674</v>
      </c>
    </row>
    <row r="1769" spans="1:8" ht="29.25" customHeight="1" x14ac:dyDescent="0.25">
      <c r="A1769" s="60">
        <v>100715711</v>
      </c>
      <c r="B1769" s="60" t="s">
        <v>11929</v>
      </c>
      <c r="C1769" s="64" t="str">
        <f t="shared" si="55"/>
        <v>https://mall.industry.siemens.com/mall/es/co/Catalog/Product/3WA8125-4AA31-1AA1</v>
      </c>
      <c r="D1769" s="78" t="s">
        <v>14897</v>
      </c>
      <c r="E1769" t="s">
        <v>17621</v>
      </c>
      <c r="F1769" s="69">
        <v>1941</v>
      </c>
      <c r="G1769" s="65">
        <f t="shared" si="54"/>
        <v>7764000</v>
      </c>
      <c r="H1769" s="63" t="s">
        <v>18674</v>
      </c>
    </row>
    <row r="1770" spans="1:8" ht="29.25" customHeight="1" x14ac:dyDescent="0.25">
      <c r="A1770" s="60">
        <v>100715712</v>
      </c>
      <c r="B1770" s="60" t="s">
        <v>11930</v>
      </c>
      <c r="C1770" s="64" t="str">
        <f t="shared" si="55"/>
        <v>https://mall.industry.siemens.com/mall/es/co/Catalog/Product/3WA8232-5AA32-1AA1</v>
      </c>
      <c r="D1770" s="78" t="s">
        <v>14898</v>
      </c>
      <c r="E1770" t="s">
        <v>17622</v>
      </c>
      <c r="F1770" s="69">
        <v>2091</v>
      </c>
      <c r="G1770" s="65">
        <f t="shared" si="54"/>
        <v>8364000</v>
      </c>
      <c r="H1770" s="63" t="s">
        <v>18674</v>
      </c>
    </row>
    <row r="1771" spans="1:8" ht="29.25" customHeight="1" x14ac:dyDescent="0.25">
      <c r="A1771" s="60">
        <v>100688784</v>
      </c>
      <c r="B1771" s="60" t="s">
        <v>11931</v>
      </c>
      <c r="C1771" s="64" t="str">
        <f t="shared" si="55"/>
        <v>https://mall.industry.siemens.com/mall/es/co/Catalog/Product/3WL1108-3DG62-1AA2-Z A12+C22+K07</v>
      </c>
      <c r="D1771" s="78" t="s">
        <v>14899</v>
      </c>
      <c r="E1771" t="s">
        <v>16614</v>
      </c>
      <c r="F1771" s="69" t="s">
        <v>13042</v>
      </c>
      <c r="G1771" s="65" t="e">
        <f t="shared" ref="G1771:G1834" si="56">F1771*$Q$1</f>
        <v>#VALUE!</v>
      </c>
      <c r="H1771" s="63" t="s">
        <v>18674</v>
      </c>
    </row>
    <row r="1772" spans="1:8" ht="29.25" customHeight="1" x14ac:dyDescent="0.25">
      <c r="A1772" s="60">
        <v>100688785</v>
      </c>
      <c r="B1772" s="60" t="s">
        <v>11932</v>
      </c>
      <c r="C1772" s="64" t="str">
        <f t="shared" si="55"/>
        <v>https://mall.industry.siemens.com/mall/es/co/Catalog/Product/3WL1110-3DG62-1AA2-Z A12+C22+K07</v>
      </c>
      <c r="D1772" s="78" t="s">
        <v>14900</v>
      </c>
      <c r="E1772" t="s">
        <v>16614</v>
      </c>
      <c r="F1772" s="69" t="s">
        <v>13042</v>
      </c>
      <c r="G1772" s="65" t="e">
        <f t="shared" si="56"/>
        <v>#VALUE!</v>
      </c>
      <c r="H1772" s="63" t="s">
        <v>18674</v>
      </c>
    </row>
    <row r="1773" spans="1:8" ht="29.25" customHeight="1" x14ac:dyDescent="0.25">
      <c r="A1773" s="60">
        <v>100688786</v>
      </c>
      <c r="B1773" s="60" t="s">
        <v>11933</v>
      </c>
      <c r="C1773" s="64" t="str">
        <f t="shared" si="55"/>
        <v>https://mall.industry.siemens.com/mall/es/co/Catalog/Product/3WL1112-3DG62-1AA2-Z A12+C22+K07</v>
      </c>
      <c r="D1773" s="78" t="s">
        <v>14901</v>
      </c>
      <c r="E1773" t="s">
        <v>16614</v>
      </c>
      <c r="F1773" s="69" t="s">
        <v>13042</v>
      </c>
      <c r="G1773" s="65" t="e">
        <f t="shared" si="56"/>
        <v>#VALUE!</v>
      </c>
      <c r="H1773" s="63" t="s">
        <v>18674</v>
      </c>
    </row>
    <row r="1774" spans="1:8" ht="29.25" customHeight="1" x14ac:dyDescent="0.25">
      <c r="A1774" s="60">
        <v>100688787</v>
      </c>
      <c r="B1774" s="60" t="s">
        <v>11934</v>
      </c>
      <c r="C1774" s="64" t="str">
        <f t="shared" si="55"/>
        <v>https://mall.industry.siemens.com/mall/es/co/Catalog/Product/3WL1116-3DG62-1AA2-Z A12+C22+K07</v>
      </c>
      <c r="D1774" s="78" t="s">
        <v>14902</v>
      </c>
      <c r="E1774" t="s">
        <v>16614</v>
      </c>
      <c r="F1774" s="69" t="s">
        <v>13042</v>
      </c>
      <c r="G1774" s="65" t="e">
        <f t="shared" si="56"/>
        <v>#VALUE!</v>
      </c>
      <c r="H1774" s="63" t="s">
        <v>18674</v>
      </c>
    </row>
    <row r="1775" spans="1:8" ht="29.25" customHeight="1" x14ac:dyDescent="0.25">
      <c r="A1775" s="60">
        <v>100688788</v>
      </c>
      <c r="B1775" s="60" t="s">
        <v>11935</v>
      </c>
      <c r="C1775" s="64" t="str">
        <f t="shared" si="55"/>
        <v>https://mall.industry.siemens.com/mall/es/co/Catalog/Product/3WL1120-3DG62-1AA2-Z A12+C22+K07</v>
      </c>
      <c r="D1775" s="78" t="s">
        <v>14903</v>
      </c>
      <c r="E1775" t="s">
        <v>16614</v>
      </c>
      <c r="F1775" s="69" t="s">
        <v>13042</v>
      </c>
      <c r="G1775" s="65" t="e">
        <f t="shared" si="56"/>
        <v>#VALUE!</v>
      </c>
      <c r="H1775" s="63" t="s">
        <v>18674</v>
      </c>
    </row>
    <row r="1776" spans="1:8" ht="29.25" customHeight="1" x14ac:dyDescent="0.25">
      <c r="A1776" s="60">
        <v>100688789</v>
      </c>
      <c r="B1776" s="60" t="s">
        <v>11936</v>
      </c>
      <c r="C1776" s="64" t="str">
        <f t="shared" si="55"/>
        <v>https://mall.industry.siemens.com/mall/es/co/Catalog/Product/3WL1225-2DG62-1AA2-Z A12+C22+K07</v>
      </c>
      <c r="D1776" s="78" t="s">
        <v>14904</v>
      </c>
      <c r="E1776" t="s">
        <v>16614</v>
      </c>
      <c r="F1776" s="69" t="s">
        <v>13042</v>
      </c>
      <c r="G1776" s="65" t="e">
        <f t="shared" si="56"/>
        <v>#VALUE!</v>
      </c>
      <c r="H1776" s="63" t="s">
        <v>18674</v>
      </c>
    </row>
    <row r="1777" spans="1:8" ht="29.25" customHeight="1" x14ac:dyDescent="0.25">
      <c r="A1777" s="60">
        <v>100688790</v>
      </c>
      <c r="B1777" s="60" t="s">
        <v>11937</v>
      </c>
      <c r="C1777" s="64" t="str">
        <f t="shared" si="55"/>
        <v>https://mall.industry.siemens.com/mall/es/co/Catalog/Product/3WL1232-2DG62-1AA2-Z A12+C22+K07</v>
      </c>
      <c r="D1777" s="78" t="s">
        <v>14905</v>
      </c>
      <c r="E1777" t="s">
        <v>16614</v>
      </c>
      <c r="F1777" s="69" t="s">
        <v>13042</v>
      </c>
      <c r="G1777" s="65" t="e">
        <f t="shared" si="56"/>
        <v>#VALUE!</v>
      </c>
      <c r="H1777" s="63" t="s">
        <v>18674</v>
      </c>
    </row>
    <row r="1778" spans="1:8" ht="29.25" customHeight="1" x14ac:dyDescent="0.25">
      <c r="A1778" s="60">
        <v>100688791</v>
      </c>
      <c r="B1778" s="60" t="s">
        <v>11938</v>
      </c>
      <c r="C1778" s="64" t="str">
        <f t="shared" si="55"/>
        <v>https://mall.industry.siemens.com/mall/es/co/Catalog/Product/3WL1340-4DG62-1AA2-Z A12+C22+K07</v>
      </c>
      <c r="D1778" s="78" t="s">
        <v>14906</v>
      </c>
      <c r="E1778" t="s">
        <v>16614</v>
      </c>
      <c r="F1778" s="69" t="s">
        <v>13042</v>
      </c>
      <c r="G1778" s="65" t="e">
        <f t="shared" si="56"/>
        <v>#VALUE!</v>
      </c>
      <c r="H1778" s="63" t="s">
        <v>18674</v>
      </c>
    </row>
    <row r="1779" spans="1:8" ht="29.25" customHeight="1" x14ac:dyDescent="0.25">
      <c r="A1779" s="60">
        <v>100688792</v>
      </c>
      <c r="B1779" s="60" t="s">
        <v>11939</v>
      </c>
      <c r="C1779" s="64" t="str">
        <f t="shared" si="55"/>
        <v>https://mall.industry.siemens.com/mall/es/co/Catalog/Product/3WL1350-4DG62-1AA2-Z A12+C22+K07</v>
      </c>
      <c r="D1779" s="78" t="s">
        <v>14907</v>
      </c>
      <c r="E1779" t="s">
        <v>16614</v>
      </c>
      <c r="F1779" s="69" t="s">
        <v>13042</v>
      </c>
      <c r="G1779" s="65" t="e">
        <f t="shared" si="56"/>
        <v>#VALUE!</v>
      </c>
      <c r="H1779" s="63" t="s">
        <v>18674</v>
      </c>
    </row>
    <row r="1780" spans="1:8" ht="29.25" customHeight="1" x14ac:dyDescent="0.25">
      <c r="A1780" s="60">
        <v>100688793</v>
      </c>
      <c r="B1780" s="60" t="s">
        <v>11940</v>
      </c>
      <c r="C1780" s="64" t="str">
        <f t="shared" si="55"/>
        <v>https://mall.industry.siemens.com/mall/es/co/Catalog/Product/3WL1363-4DG61-1AA2-Z A12+C22+K07</v>
      </c>
      <c r="D1780" s="78" t="s">
        <v>14908</v>
      </c>
      <c r="E1780" t="s">
        <v>16614</v>
      </c>
      <c r="F1780" s="69" t="s">
        <v>13042</v>
      </c>
      <c r="G1780" s="65" t="e">
        <f t="shared" si="56"/>
        <v>#VALUE!</v>
      </c>
      <c r="H1780" s="63" t="s">
        <v>18674</v>
      </c>
    </row>
    <row r="1781" spans="1:8" ht="29.25" customHeight="1" x14ac:dyDescent="0.25">
      <c r="A1781" s="60">
        <v>100688794</v>
      </c>
      <c r="B1781" s="60" t="s">
        <v>11941</v>
      </c>
      <c r="C1781" s="64" t="str">
        <f t="shared" si="55"/>
        <v>https://mall.industry.siemens.com/mall/es/co/Catalog/Product/3WL1108-4FG62-1AA2-Z A12+C22+K07</v>
      </c>
      <c r="D1781" s="78" t="s">
        <v>14909</v>
      </c>
      <c r="E1781" t="s">
        <v>16614</v>
      </c>
      <c r="F1781" s="69" t="s">
        <v>13042</v>
      </c>
      <c r="G1781" s="65" t="e">
        <f t="shared" si="56"/>
        <v>#VALUE!</v>
      </c>
      <c r="H1781" s="63" t="s">
        <v>18674</v>
      </c>
    </row>
    <row r="1782" spans="1:8" ht="29.25" customHeight="1" x14ac:dyDescent="0.25">
      <c r="A1782" s="60">
        <v>100688795</v>
      </c>
      <c r="B1782" s="60" t="s">
        <v>11942</v>
      </c>
      <c r="C1782" s="64" t="str">
        <f t="shared" si="55"/>
        <v>https://mall.industry.siemens.com/mall/es/co/Catalog/Product/3WL1110-4FG62-1AA2-Z A12+C22+K07</v>
      </c>
      <c r="D1782" s="78" t="s">
        <v>14910</v>
      </c>
      <c r="E1782" t="s">
        <v>16614</v>
      </c>
      <c r="F1782" s="69" t="s">
        <v>13042</v>
      </c>
      <c r="G1782" s="65" t="e">
        <f t="shared" si="56"/>
        <v>#VALUE!</v>
      </c>
      <c r="H1782" s="63" t="s">
        <v>18674</v>
      </c>
    </row>
    <row r="1783" spans="1:8" ht="29.25" customHeight="1" x14ac:dyDescent="0.25">
      <c r="A1783" s="60">
        <v>100688796</v>
      </c>
      <c r="B1783" s="60" t="s">
        <v>11943</v>
      </c>
      <c r="C1783" s="64" t="str">
        <f t="shared" si="55"/>
        <v>https://mall.industry.siemens.com/mall/es/co/Catalog/Product/3WL1112-4FG62-1AA2-Z A12+C22+K07</v>
      </c>
      <c r="D1783" s="78" t="s">
        <v>14911</v>
      </c>
      <c r="E1783" t="s">
        <v>16614</v>
      </c>
      <c r="F1783" s="69" t="s">
        <v>13042</v>
      </c>
      <c r="G1783" s="65" t="e">
        <f t="shared" si="56"/>
        <v>#VALUE!</v>
      </c>
      <c r="H1783" s="63" t="s">
        <v>18674</v>
      </c>
    </row>
    <row r="1784" spans="1:8" ht="29.25" customHeight="1" x14ac:dyDescent="0.25">
      <c r="A1784" s="60">
        <v>100688797</v>
      </c>
      <c r="B1784" s="60" t="s">
        <v>11944</v>
      </c>
      <c r="C1784" s="64" t="str">
        <f t="shared" si="55"/>
        <v>https://mall.industry.siemens.com/mall/es/co/Catalog/Product/3WL1116-4FG62-1AA2-Z A12+C22+K07</v>
      </c>
      <c r="D1784" s="78" t="s">
        <v>14912</v>
      </c>
      <c r="E1784" t="s">
        <v>16614</v>
      </c>
      <c r="F1784" s="69" t="s">
        <v>13042</v>
      </c>
      <c r="G1784" s="65" t="e">
        <f t="shared" si="56"/>
        <v>#VALUE!</v>
      </c>
      <c r="H1784" s="63" t="s">
        <v>18674</v>
      </c>
    </row>
    <row r="1785" spans="1:8" ht="29.25" customHeight="1" x14ac:dyDescent="0.25">
      <c r="A1785" s="60">
        <v>100688798</v>
      </c>
      <c r="B1785" s="60" t="s">
        <v>11945</v>
      </c>
      <c r="C1785" s="64" t="str">
        <f t="shared" si="55"/>
        <v>https://mall.industry.siemens.com/mall/es/co/Catalog/Product/3WL1120-4FG62-1AA2-Z A12+C22+K07</v>
      </c>
      <c r="D1785" s="78" t="s">
        <v>14913</v>
      </c>
      <c r="E1785" t="s">
        <v>16614</v>
      </c>
      <c r="F1785" s="69" t="s">
        <v>13042</v>
      </c>
      <c r="G1785" s="65" t="e">
        <f t="shared" si="56"/>
        <v>#VALUE!</v>
      </c>
      <c r="H1785" s="63" t="s">
        <v>18674</v>
      </c>
    </row>
    <row r="1786" spans="1:8" ht="29.25" customHeight="1" x14ac:dyDescent="0.25">
      <c r="A1786" s="60">
        <v>100688799</v>
      </c>
      <c r="B1786" s="60" t="s">
        <v>11946</v>
      </c>
      <c r="C1786" s="64" t="str">
        <f t="shared" si="55"/>
        <v>https://mall.industry.siemens.com/mall/es/co/Catalog/Product/3WL1225-3FG62-1AA2-Z A12+C22+K07</v>
      </c>
      <c r="D1786" s="78" t="s">
        <v>14914</v>
      </c>
      <c r="E1786" t="s">
        <v>16614</v>
      </c>
      <c r="F1786" s="69" t="s">
        <v>13042</v>
      </c>
      <c r="G1786" s="65" t="e">
        <f t="shared" si="56"/>
        <v>#VALUE!</v>
      </c>
      <c r="H1786" s="63" t="s">
        <v>18674</v>
      </c>
    </row>
    <row r="1787" spans="1:8" ht="29.25" customHeight="1" x14ac:dyDescent="0.25">
      <c r="A1787" s="60">
        <v>100688800</v>
      </c>
      <c r="B1787" s="60" t="s">
        <v>11947</v>
      </c>
      <c r="C1787" s="64" t="str">
        <f t="shared" si="55"/>
        <v>https://mall.industry.siemens.com/mall/es/co/Catalog/Product/3WL1232-3FG62-1AA2-Z A12+C22+K07</v>
      </c>
      <c r="D1787" s="78" t="s">
        <v>14915</v>
      </c>
      <c r="E1787" t="s">
        <v>16614</v>
      </c>
      <c r="F1787" s="69" t="s">
        <v>13042</v>
      </c>
      <c r="G1787" s="65" t="e">
        <f t="shared" si="56"/>
        <v>#VALUE!</v>
      </c>
      <c r="H1787" s="63" t="s">
        <v>18674</v>
      </c>
    </row>
    <row r="1788" spans="1:8" ht="29.25" customHeight="1" x14ac:dyDescent="0.25">
      <c r="A1788" s="60">
        <v>100688801</v>
      </c>
      <c r="B1788" s="60" t="s">
        <v>11948</v>
      </c>
      <c r="C1788" s="64" t="str">
        <f t="shared" si="55"/>
        <v>https://mall.industry.siemens.com/mall/es/co/Catalog/Product/3WL1340-4FG62-1AA2-Z A12+C22+K07</v>
      </c>
      <c r="D1788" s="78" t="s">
        <v>14916</v>
      </c>
      <c r="E1788" t="s">
        <v>16614</v>
      </c>
      <c r="F1788" s="69" t="s">
        <v>13042</v>
      </c>
      <c r="G1788" s="65" t="e">
        <f t="shared" si="56"/>
        <v>#VALUE!</v>
      </c>
      <c r="H1788" s="63" t="s">
        <v>18674</v>
      </c>
    </row>
    <row r="1789" spans="1:8" ht="29.25" customHeight="1" x14ac:dyDescent="0.25">
      <c r="A1789" s="60">
        <v>100688802</v>
      </c>
      <c r="B1789" s="60" t="s">
        <v>11949</v>
      </c>
      <c r="C1789" s="64" t="str">
        <f t="shared" si="55"/>
        <v>https://mall.industry.siemens.com/mall/es/co/Catalog/Product/3WL1350-4FG62-1AA2-Z A12+C22+K07</v>
      </c>
      <c r="D1789" s="78" t="s">
        <v>14917</v>
      </c>
      <c r="E1789" t="s">
        <v>16614</v>
      </c>
      <c r="F1789" s="69" t="s">
        <v>13042</v>
      </c>
      <c r="G1789" s="65" t="e">
        <f t="shared" si="56"/>
        <v>#VALUE!</v>
      </c>
      <c r="H1789" s="63" t="s">
        <v>18674</v>
      </c>
    </row>
    <row r="1790" spans="1:8" ht="29.25" customHeight="1" x14ac:dyDescent="0.25">
      <c r="A1790" s="60">
        <v>100688803</v>
      </c>
      <c r="B1790" s="60" t="s">
        <v>11950</v>
      </c>
      <c r="C1790" s="64" t="str">
        <f t="shared" si="55"/>
        <v>https://mall.industry.siemens.com/mall/es/co/Catalog/Product/3WL1108-4DG66-1AA2-Z A12+C22+K07</v>
      </c>
      <c r="D1790" s="78" t="s">
        <v>14918</v>
      </c>
      <c r="E1790" t="s">
        <v>16614</v>
      </c>
      <c r="F1790" s="69" t="s">
        <v>13042</v>
      </c>
      <c r="G1790" s="65" t="e">
        <f t="shared" si="56"/>
        <v>#VALUE!</v>
      </c>
      <c r="H1790" s="63" t="s">
        <v>18674</v>
      </c>
    </row>
    <row r="1791" spans="1:8" ht="29.25" customHeight="1" x14ac:dyDescent="0.25">
      <c r="A1791" s="60">
        <v>100688804</v>
      </c>
      <c r="B1791" s="60" t="s">
        <v>11951</v>
      </c>
      <c r="C1791" s="64" t="str">
        <f t="shared" si="55"/>
        <v>https://mall.industry.siemens.com/mall/es/co/Catalog/Product/3WL1110-4DG66-1AA2-Z A12+C22+K07</v>
      </c>
      <c r="D1791" s="78" t="s">
        <v>14919</v>
      </c>
      <c r="E1791" t="s">
        <v>16614</v>
      </c>
      <c r="F1791" s="69" t="s">
        <v>13042</v>
      </c>
      <c r="G1791" s="65" t="e">
        <f t="shared" si="56"/>
        <v>#VALUE!</v>
      </c>
      <c r="H1791" s="63" t="s">
        <v>18674</v>
      </c>
    </row>
    <row r="1792" spans="1:8" ht="29.25" customHeight="1" x14ac:dyDescent="0.25">
      <c r="A1792" s="60">
        <v>100688831</v>
      </c>
      <c r="B1792" s="60" t="s">
        <v>11952</v>
      </c>
      <c r="C1792" s="64" t="str">
        <f t="shared" si="55"/>
        <v>https://mall.industry.siemens.com/mall/es/co/Catalog/Product/3WL1112-4DG66-1AA2-Z A12+C22+K07</v>
      </c>
      <c r="D1792" s="78" t="s">
        <v>14920</v>
      </c>
      <c r="E1792" t="s">
        <v>16614</v>
      </c>
      <c r="F1792" s="69" t="s">
        <v>13042</v>
      </c>
      <c r="G1792" s="65" t="e">
        <f t="shared" si="56"/>
        <v>#VALUE!</v>
      </c>
      <c r="H1792" s="63" t="s">
        <v>18674</v>
      </c>
    </row>
    <row r="1793" spans="1:8" ht="29.25" customHeight="1" x14ac:dyDescent="0.25">
      <c r="A1793" s="60">
        <v>100688805</v>
      </c>
      <c r="B1793" s="60" t="s">
        <v>11953</v>
      </c>
      <c r="C1793" s="64" t="str">
        <f t="shared" si="55"/>
        <v>https://mall.industry.siemens.com/mall/es/co/Catalog/Product/3WL1116-4DG66-1AA2-Z A12+C22+K07</v>
      </c>
      <c r="D1793" s="78" t="s">
        <v>14921</v>
      </c>
      <c r="E1793" t="s">
        <v>16614</v>
      </c>
      <c r="F1793" s="69" t="s">
        <v>13042</v>
      </c>
      <c r="G1793" s="65" t="e">
        <f t="shared" si="56"/>
        <v>#VALUE!</v>
      </c>
      <c r="H1793" s="63" t="s">
        <v>18674</v>
      </c>
    </row>
    <row r="1794" spans="1:8" ht="29.25" customHeight="1" x14ac:dyDescent="0.25">
      <c r="A1794" s="60">
        <v>100688806</v>
      </c>
      <c r="B1794" s="60" t="s">
        <v>11954</v>
      </c>
      <c r="C1794" s="64" t="str">
        <f t="shared" si="55"/>
        <v>https://mall.industry.siemens.com/mall/es/co/Catalog/Product/3WL1120-4DG66-1AA2-Z A12+C22+K07</v>
      </c>
      <c r="D1794" s="78" t="s">
        <v>14922</v>
      </c>
      <c r="E1794" t="s">
        <v>16614</v>
      </c>
      <c r="F1794" s="69" t="s">
        <v>13042</v>
      </c>
      <c r="G1794" s="65" t="e">
        <f t="shared" si="56"/>
        <v>#VALUE!</v>
      </c>
      <c r="H1794" s="63" t="s">
        <v>18674</v>
      </c>
    </row>
    <row r="1795" spans="1:8" ht="29.25" customHeight="1" x14ac:dyDescent="0.25">
      <c r="A1795" s="60">
        <v>100688807</v>
      </c>
      <c r="B1795" s="60" t="s">
        <v>11955</v>
      </c>
      <c r="C1795" s="64" t="str">
        <f t="shared" si="55"/>
        <v>https://mall.industry.siemens.com/mall/es/co/Catalog/Product/3WL1225-3DG66-1AA2-Z A12+C22+K07</v>
      </c>
      <c r="D1795" s="78" t="s">
        <v>14923</v>
      </c>
      <c r="E1795" t="s">
        <v>16614</v>
      </c>
      <c r="F1795" s="69" t="s">
        <v>13042</v>
      </c>
      <c r="G1795" s="65" t="e">
        <f t="shared" si="56"/>
        <v>#VALUE!</v>
      </c>
      <c r="H1795" s="63" t="s">
        <v>18674</v>
      </c>
    </row>
    <row r="1796" spans="1:8" ht="29.25" customHeight="1" x14ac:dyDescent="0.25">
      <c r="A1796" s="60">
        <v>100688808</v>
      </c>
      <c r="B1796" s="60" t="s">
        <v>11956</v>
      </c>
      <c r="C1796" s="64" t="str">
        <f t="shared" si="55"/>
        <v>https://mall.industry.siemens.com/mall/es/co/Catalog/Product/3WL1232-3DG66-1AA2-Z A12+C22+K07</v>
      </c>
      <c r="D1796" s="78" t="s">
        <v>14924</v>
      </c>
      <c r="E1796" t="s">
        <v>16614</v>
      </c>
      <c r="F1796" s="69" t="s">
        <v>13042</v>
      </c>
      <c r="G1796" s="65" t="e">
        <f t="shared" si="56"/>
        <v>#VALUE!</v>
      </c>
      <c r="H1796" s="63" t="s">
        <v>18674</v>
      </c>
    </row>
    <row r="1797" spans="1:8" ht="29.25" customHeight="1" x14ac:dyDescent="0.25">
      <c r="A1797" s="60">
        <v>100688809</v>
      </c>
      <c r="B1797" s="60" t="s">
        <v>11957</v>
      </c>
      <c r="C1797" s="64" t="str">
        <f t="shared" si="55"/>
        <v>https://mall.industry.siemens.com/mall/es/co/Catalog/Product/3WL1340-4DG66-1AA2-Z A12+C22+K07</v>
      </c>
      <c r="D1797" s="78" t="s">
        <v>14925</v>
      </c>
      <c r="E1797" t="s">
        <v>16614</v>
      </c>
      <c r="F1797" s="69" t="s">
        <v>13042</v>
      </c>
      <c r="G1797" s="65" t="e">
        <f t="shared" si="56"/>
        <v>#VALUE!</v>
      </c>
      <c r="H1797" s="63" t="s">
        <v>18674</v>
      </c>
    </row>
    <row r="1798" spans="1:8" ht="29.25" customHeight="1" x14ac:dyDescent="0.25">
      <c r="A1798" s="60">
        <v>100688810</v>
      </c>
      <c r="B1798" s="60" t="s">
        <v>11958</v>
      </c>
      <c r="C1798" s="64" t="str">
        <f t="shared" ref="C1798:C1828" si="57">_xlfn.CONCAT("https://mall.industry.siemens.com/mall/es/co/Catalog/Product/",B1798,)</f>
        <v>https://mall.industry.siemens.com/mall/es/co/Catalog/Product/3WL1350-4DG66-1AA2-Z A12+C22+K07</v>
      </c>
      <c r="D1798" s="78" t="s">
        <v>14926</v>
      </c>
      <c r="E1798" t="s">
        <v>16614</v>
      </c>
      <c r="F1798" s="69" t="s">
        <v>13042</v>
      </c>
      <c r="G1798" s="65" t="e">
        <f t="shared" si="56"/>
        <v>#VALUE!</v>
      </c>
      <c r="H1798" s="63" t="s">
        <v>18674</v>
      </c>
    </row>
    <row r="1799" spans="1:8" ht="29.25" customHeight="1" x14ac:dyDescent="0.25">
      <c r="A1799" s="60">
        <v>100688811</v>
      </c>
      <c r="B1799" s="60" t="s">
        <v>11959</v>
      </c>
      <c r="C1799" s="64" t="str">
        <f t="shared" si="57"/>
        <v>https://mall.industry.siemens.com/mall/es/co/Catalog/Product/3WL1363-4DG67-1AA2-Z A12+C22+K07</v>
      </c>
      <c r="D1799" s="78" t="s">
        <v>14927</v>
      </c>
      <c r="E1799" t="s">
        <v>16614</v>
      </c>
      <c r="F1799" s="69" t="s">
        <v>13042</v>
      </c>
      <c r="G1799" s="65" t="e">
        <f t="shared" si="56"/>
        <v>#VALUE!</v>
      </c>
      <c r="H1799" s="63" t="s">
        <v>18674</v>
      </c>
    </row>
    <row r="1800" spans="1:8" ht="29.25" customHeight="1" x14ac:dyDescent="0.25">
      <c r="A1800" s="60">
        <v>100714056</v>
      </c>
      <c r="B1800" s="60" t="s">
        <v>11850</v>
      </c>
      <c r="C1800" s="64" t="str">
        <f t="shared" si="57"/>
        <v>https://mall.industry.siemens.com/mall/es/co/Catalog/Product/3WA1108-3AF02-0AA0</v>
      </c>
      <c r="D1800" s="78" t="s">
        <v>14822</v>
      </c>
      <c r="E1800" t="s">
        <v>17548</v>
      </c>
      <c r="F1800" s="69" t="s">
        <v>13042</v>
      </c>
      <c r="G1800" s="65" t="e">
        <f t="shared" si="56"/>
        <v>#VALUE!</v>
      </c>
      <c r="H1800" s="63" t="s">
        <v>18674</v>
      </c>
    </row>
    <row r="1801" spans="1:8" ht="29.25" customHeight="1" x14ac:dyDescent="0.25">
      <c r="A1801" s="60">
        <v>100714057</v>
      </c>
      <c r="B1801" s="60" t="s">
        <v>11851</v>
      </c>
      <c r="C1801" s="64" t="str">
        <f t="shared" si="57"/>
        <v>https://mall.industry.siemens.com/mall/es/co/Catalog/Product/3WA1110-3AF02-0AA0</v>
      </c>
      <c r="D1801" s="78" t="s">
        <v>14823</v>
      </c>
      <c r="E1801" t="s">
        <v>17549</v>
      </c>
      <c r="F1801" s="69" t="s">
        <v>13042</v>
      </c>
      <c r="G1801" s="65" t="e">
        <f t="shared" si="56"/>
        <v>#VALUE!</v>
      </c>
      <c r="H1801" s="63" t="s">
        <v>18674</v>
      </c>
    </row>
    <row r="1802" spans="1:8" ht="29.25" customHeight="1" x14ac:dyDescent="0.25">
      <c r="A1802" s="60">
        <v>100714058</v>
      </c>
      <c r="B1802" s="60" t="s">
        <v>11852</v>
      </c>
      <c r="C1802" s="64" t="str">
        <f t="shared" si="57"/>
        <v>https://mall.industry.siemens.com/mall/es/co/Catalog/Product/3WA1112-3AF02-0AA0</v>
      </c>
      <c r="D1802" s="78" t="s">
        <v>14824</v>
      </c>
      <c r="E1802" t="s">
        <v>17550</v>
      </c>
      <c r="F1802" s="69" t="s">
        <v>13042</v>
      </c>
      <c r="G1802" s="65" t="e">
        <f t="shared" si="56"/>
        <v>#VALUE!</v>
      </c>
      <c r="H1802" s="63" t="s">
        <v>18674</v>
      </c>
    </row>
    <row r="1803" spans="1:8" ht="29.25" customHeight="1" x14ac:dyDescent="0.25">
      <c r="A1803" s="60">
        <v>100714059</v>
      </c>
      <c r="B1803" s="60" t="s">
        <v>11853</v>
      </c>
      <c r="C1803" s="64" t="str">
        <f t="shared" si="57"/>
        <v>https://mall.industry.siemens.com/mall/es/co/Catalog/Product/3WA1116-3AF02-0AA0</v>
      </c>
      <c r="D1803" s="78" t="s">
        <v>14825</v>
      </c>
      <c r="E1803" t="s">
        <v>17551</v>
      </c>
      <c r="F1803" s="69" t="s">
        <v>13042</v>
      </c>
      <c r="G1803" s="65" t="e">
        <f t="shared" si="56"/>
        <v>#VALUE!</v>
      </c>
      <c r="H1803" s="63" t="s">
        <v>18674</v>
      </c>
    </row>
    <row r="1804" spans="1:8" ht="29.25" customHeight="1" x14ac:dyDescent="0.25">
      <c r="A1804" s="60">
        <v>100714060</v>
      </c>
      <c r="B1804" s="60" t="s">
        <v>11854</v>
      </c>
      <c r="C1804" s="64" t="str">
        <f t="shared" si="57"/>
        <v>https://mall.industry.siemens.com/mall/es/co/Catalog/Product/3WA1120-3AF02-0AA0</v>
      </c>
      <c r="D1804" s="78" t="s">
        <v>14826</v>
      </c>
      <c r="E1804" t="s">
        <v>17552</v>
      </c>
      <c r="F1804" s="69" t="s">
        <v>13042</v>
      </c>
      <c r="G1804" s="65" t="e">
        <f t="shared" si="56"/>
        <v>#VALUE!</v>
      </c>
      <c r="H1804" s="63" t="s">
        <v>18674</v>
      </c>
    </row>
    <row r="1805" spans="1:8" ht="29.25" customHeight="1" x14ac:dyDescent="0.25">
      <c r="A1805" s="60">
        <v>100714061</v>
      </c>
      <c r="B1805" s="60" t="s">
        <v>11960</v>
      </c>
      <c r="C1805" s="64" t="str">
        <f t="shared" si="57"/>
        <v>https://mall.industry.siemens.com/mall/es/co/Catalog/Product/3WA1225-3AF02-0AA0</v>
      </c>
      <c r="D1805" s="78" t="s">
        <v>14928</v>
      </c>
      <c r="E1805" t="s">
        <v>17623</v>
      </c>
      <c r="F1805" s="69" t="s">
        <v>13042</v>
      </c>
      <c r="G1805" s="65" t="e">
        <f t="shared" si="56"/>
        <v>#VALUE!</v>
      </c>
      <c r="H1805" s="63" t="s">
        <v>18674</v>
      </c>
    </row>
    <row r="1806" spans="1:8" ht="29.25" customHeight="1" x14ac:dyDescent="0.25">
      <c r="A1806" s="60">
        <v>100714062</v>
      </c>
      <c r="B1806" s="60" t="s">
        <v>11856</v>
      </c>
      <c r="C1806" s="64" t="str">
        <f t="shared" si="57"/>
        <v>https://mall.industry.siemens.com/mall/es/co/Catalog/Product/3WA1232-3AF02-0AA0</v>
      </c>
      <c r="D1806" s="78" t="s">
        <v>14828</v>
      </c>
      <c r="E1806" t="s">
        <v>17554</v>
      </c>
      <c r="F1806" s="69" t="s">
        <v>13042</v>
      </c>
      <c r="G1806" s="65" t="e">
        <f t="shared" si="56"/>
        <v>#VALUE!</v>
      </c>
      <c r="H1806" s="63" t="s">
        <v>18674</v>
      </c>
    </row>
    <row r="1807" spans="1:8" ht="29.25" customHeight="1" x14ac:dyDescent="0.25">
      <c r="A1807" s="60">
        <v>100714063</v>
      </c>
      <c r="B1807" s="60" t="s">
        <v>11864</v>
      </c>
      <c r="C1807" s="64" t="str">
        <f t="shared" si="57"/>
        <v>https://mall.industry.siemens.com/mall/es/co/Catalog/Product/3WA1340-5AF02-0AA0</v>
      </c>
      <c r="D1807" s="78" t="s">
        <v>14836</v>
      </c>
      <c r="E1807" t="s">
        <v>17562</v>
      </c>
      <c r="F1807" s="69" t="s">
        <v>13042</v>
      </c>
      <c r="G1807" s="65" t="e">
        <f t="shared" si="56"/>
        <v>#VALUE!</v>
      </c>
      <c r="H1807" s="63" t="s">
        <v>18674</v>
      </c>
    </row>
    <row r="1808" spans="1:8" ht="29.25" customHeight="1" x14ac:dyDescent="0.25">
      <c r="A1808" s="60">
        <v>100714064</v>
      </c>
      <c r="B1808" s="60" t="s">
        <v>11865</v>
      </c>
      <c r="C1808" s="64" t="str">
        <f t="shared" si="57"/>
        <v>https://mall.industry.siemens.com/mall/es/co/Catalog/Product/3WA1350-5AF02-0AA0</v>
      </c>
      <c r="D1808" s="78" t="s">
        <v>14837</v>
      </c>
      <c r="E1808" t="s">
        <v>17563</v>
      </c>
      <c r="F1808" s="69" t="s">
        <v>13042</v>
      </c>
      <c r="G1808" s="65" t="e">
        <f t="shared" si="56"/>
        <v>#VALUE!</v>
      </c>
      <c r="H1808" s="63" t="s">
        <v>18674</v>
      </c>
    </row>
    <row r="1809" spans="1:8" ht="29.25" customHeight="1" x14ac:dyDescent="0.25">
      <c r="A1809" s="60">
        <v>100714065</v>
      </c>
      <c r="B1809" s="60" t="s">
        <v>11866</v>
      </c>
      <c r="C1809" s="64" t="str">
        <f t="shared" si="57"/>
        <v>https://mall.industry.siemens.com/mall/es/co/Catalog/Product/3WA1363-5AF01-0AA0</v>
      </c>
      <c r="D1809" s="78" t="s">
        <v>14838</v>
      </c>
      <c r="E1809" t="s">
        <v>17564</v>
      </c>
      <c r="F1809" s="69" t="s">
        <v>13042</v>
      </c>
      <c r="G1809" s="65" t="e">
        <f t="shared" si="56"/>
        <v>#VALUE!</v>
      </c>
      <c r="H1809" s="63" t="s">
        <v>18674</v>
      </c>
    </row>
    <row r="1810" spans="1:8" ht="29.25" customHeight="1" x14ac:dyDescent="0.25">
      <c r="A1810" s="60">
        <v>100714066</v>
      </c>
      <c r="B1810" s="60" t="s">
        <v>11857</v>
      </c>
      <c r="C1810" s="64" t="str">
        <f t="shared" si="57"/>
        <v>https://mall.industry.siemens.com/mall/es/co/Catalog/Product/3WA1108-4AF02-0AA0</v>
      </c>
      <c r="D1810" s="78" t="s">
        <v>14829</v>
      </c>
      <c r="E1810" t="s">
        <v>17555</v>
      </c>
      <c r="F1810" s="69" t="s">
        <v>13042</v>
      </c>
      <c r="G1810" s="65" t="e">
        <f t="shared" si="56"/>
        <v>#VALUE!</v>
      </c>
      <c r="H1810" s="63" t="s">
        <v>18674</v>
      </c>
    </row>
    <row r="1811" spans="1:8" ht="29.25" customHeight="1" x14ac:dyDescent="0.25">
      <c r="A1811" s="60">
        <v>100714067</v>
      </c>
      <c r="B1811" s="60" t="s">
        <v>11858</v>
      </c>
      <c r="C1811" s="64" t="str">
        <f t="shared" si="57"/>
        <v>https://mall.industry.siemens.com/mall/es/co/Catalog/Product/3WA1110-4AF02-0AA0</v>
      </c>
      <c r="D1811" s="78" t="s">
        <v>14830</v>
      </c>
      <c r="E1811" t="s">
        <v>17556</v>
      </c>
      <c r="F1811" s="69" t="s">
        <v>13042</v>
      </c>
      <c r="G1811" s="65" t="e">
        <f t="shared" si="56"/>
        <v>#VALUE!</v>
      </c>
      <c r="H1811" s="63" t="s">
        <v>18674</v>
      </c>
    </row>
    <row r="1812" spans="1:8" ht="29.25" customHeight="1" x14ac:dyDescent="0.25">
      <c r="A1812" s="60">
        <v>100714068</v>
      </c>
      <c r="B1812" s="60" t="s">
        <v>11859</v>
      </c>
      <c r="C1812" s="64" t="str">
        <f t="shared" si="57"/>
        <v>https://mall.industry.siemens.com/mall/es/co/Catalog/Product/3WA1112-4AF02-0AA0</v>
      </c>
      <c r="D1812" s="78" t="s">
        <v>14831</v>
      </c>
      <c r="E1812" t="s">
        <v>17557</v>
      </c>
      <c r="F1812" s="69" t="s">
        <v>13042</v>
      </c>
      <c r="G1812" s="65" t="e">
        <f t="shared" si="56"/>
        <v>#VALUE!</v>
      </c>
      <c r="H1812" s="63" t="s">
        <v>18674</v>
      </c>
    </row>
    <row r="1813" spans="1:8" ht="29.25" customHeight="1" x14ac:dyDescent="0.25">
      <c r="A1813" s="60">
        <v>100714069</v>
      </c>
      <c r="B1813" s="60" t="s">
        <v>11860</v>
      </c>
      <c r="C1813" s="64" t="str">
        <f t="shared" si="57"/>
        <v>https://mall.industry.siemens.com/mall/es/co/Catalog/Product/3WA1116-4AF02-0AA0</v>
      </c>
      <c r="D1813" s="78" t="s">
        <v>14832</v>
      </c>
      <c r="E1813" t="s">
        <v>17558</v>
      </c>
      <c r="F1813" s="69" t="s">
        <v>13042</v>
      </c>
      <c r="G1813" s="65" t="e">
        <f t="shared" si="56"/>
        <v>#VALUE!</v>
      </c>
      <c r="H1813" s="63" t="s">
        <v>18674</v>
      </c>
    </row>
    <row r="1814" spans="1:8" ht="29.25" customHeight="1" x14ac:dyDescent="0.25">
      <c r="A1814" s="60">
        <v>100714070</v>
      </c>
      <c r="B1814" s="60" t="s">
        <v>11861</v>
      </c>
      <c r="C1814" s="64" t="str">
        <f t="shared" si="57"/>
        <v>https://mall.industry.siemens.com/mall/es/co/Catalog/Product/3WA1120-4AF02-0AA0</v>
      </c>
      <c r="D1814" s="78" t="s">
        <v>14833</v>
      </c>
      <c r="E1814" t="s">
        <v>17559</v>
      </c>
      <c r="F1814" s="69" t="s">
        <v>13042</v>
      </c>
      <c r="G1814" s="65" t="e">
        <f t="shared" si="56"/>
        <v>#VALUE!</v>
      </c>
      <c r="H1814" s="63" t="s">
        <v>18674</v>
      </c>
    </row>
    <row r="1815" spans="1:8" ht="29.25" customHeight="1" x14ac:dyDescent="0.25">
      <c r="A1815" s="60">
        <v>100714071</v>
      </c>
      <c r="B1815" s="60" t="s">
        <v>11961</v>
      </c>
      <c r="C1815" s="64" t="str">
        <f t="shared" si="57"/>
        <v>https://mall.industry.siemens.com/mall/es/co/Catalog/Product/3WA1225-4AF02-0AA0</v>
      </c>
      <c r="D1815" s="78" t="s">
        <v>14929</v>
      </c>
      <c r="E1815" t="s">
        <v>17624</v>
      </c>
      <c r="F1815" s="69" t="s">
        <v>13042</v>
      </c>
      <c r="G1815" s="65" t="e">
        <f t="shared" si="56"/>
        <v>#VALUE!</v>
      </c>
      <c r="H1815" s="63" t="s">
        <v>18674</v>
      </c>
    </row>
    <row r="1816" spans="1:8" ht="29.25" customHeight="1" x14ac:dyDescent="0.25">
      <c r="A1816" s="60">
        <v>100714072</v>
      </c>
      <c r="B1816" s="60" t="s">
        <v>11863</v>
      </c>
      <c r="C1816" s="64" t="str">
        <f t="shared" si="57"/>
        <v>https://mall.industry.siemens.com/mall/es/co/Catalog/Product/3WA1232-4AF02-0AA0</v>
      </c>
      <c r="D1816" s="78" t="s">
        <v>14835</v>
      </c>
      <c r="E1816" t="s">
        <v>17561</v>
      </c>
      <c r="F1816" s="69" t="s">
        <v>13042</v>
      </c>
      <c r="G1816" s="65" t="e">
        <f t="shared" si="56"/>
        <v>#VALUE!</v>
      </c>
      <c r="H1816" s="63" t="s">
        <v>18674</v>
      </c>
    </row>
    <row r="1817" spans="1:8" ht="29.25" customHeight="1" x14ac:dyDescent="0.25">
      <c r="A1817" s="60">
        <v>100714063</v>
      </c>
      <c r="B1817" s="60" t="s">
        <v>11864</v>
      </c>
      <c r="C1817" s="64" t="str">
        <f t="shared" si="57"/>
        <v>https://mall.industry.siemens.com/mall/es/co/Catalog/Product/3WA1340-5AF02-0AA0</v>
      </c>
      <c r="D1817" s="78" t="s">
        <v>14836</v>
      </c>
      <c r="E1817" t="s">
        <v>17562</v>
      </c>
      <c r="F1817" s="69" t="s">
        <v>13042</v>
      </c>
      <c r="G1817" s="65" t="e">
        <f t="shared" si="56"/>
        <v>#VALUE!</v>
      </c>
      <c r="H1817" s="63" t="s">
        <v>18674</v>
      </c>
    </row>
    <row r="1818" spans="1:8" ht="29.25" customHeight="1" x14ac:dyDescent="0.25">
      <c r="A1818" s="60">
        <v>100714064</v>
      </c>
      <c r="B1818" s="60" t="s">
        <v>11865</v>
      </c>
      <c r="C1818" s="64" t="str">
        <f t="shared" si="57"/>
        <v>https://mall.industry.siemens.com/mall/es/co/Catalog/Product/3WA1350-5AF02-0AA0</v>
      </c>
      <c r="D1818" s="78" t="s">
        <v>14837</v>
      </c>
      <c r="E1818" t="s">
        <v>17563</v>
      </c>
      <c r="F1818" s="69" t="s">
        <v>13042</v>
      </c>
      <c r="G1818" s="65" t="e">
        <f t="shared" si="56"/>
        <v>#VALUE!</v>
      </c>
      <c r="H1818" s="63" t="s">
        <v>18674</v>
      </c>
    </row>
    <row r="1819" spans="1:8" ht="29.25" customHeight="1" x14ac:dyDescent="0.25">
      <c r="A1819" s="60">
        <v>100714075</v>
      </c>
      <c r="B1819" s="60" t="s">
        <v>11867</v>
      </c>
      <c r="C1819" s="64" t="str">
        <f t="shared" si="57"/>
        <v>https://mall.industry.siemens.com/mall/es/co/Catalog/Product/3WA1108-4AF32-0AA0</v>
      </c>
      <c r="D1819" s="78" t="s">
        <v>14839</v>
      </c>
      <c r="E1819" t="s">
        <v>17565</v>
      </c>
      <c r="F1819" s="69" t="s">
        <v>13042</v>
      </c>
      <c r="G1819" s="65" t="e">
        <f t="shared" si="56"/>
        <v>#VALUE!</v>
      </c>
      <c r="H1819" s="63" t="s">
        <v>18674</v>
      </c>
    </row>
    <row r="1820" spans="1:8" ht="29.25" customHeight="1" x14ac:dyDescent="0.25">
      <c r="A1820" s="60">
        <v>100714077</v>
      </c>
      <c r="B1820" s="60" t="s">
        <v>11868</v>
      </c>
      <c r="C1820" s="64" t="str">
        <f t="shared" si="57"/>
        <v>https://mall.industry.siemens.com/mall/es/co/Catalog/Product/3WA1110-4AF32-0AA0</v>
      </c>
      <c r="D1820" s="78" t="s">
        <v>14840</v>
      </c>
      <c r="E1820" t="s">
        <v>17566</v>
      </c>
      <c r="F1820" s="69" t="s">
        <v>13042</v>
      </c>
      <c r="G1820" s="65" t="e">
        <f t="shared" si="56"/>
        <v>#VALUE!</v>
      </c>
      <c r="H1820" s="63" t="s">
        <v>18674</v>
      </c>
    </row>
    <row r="1821" spans="1:8" ht="29.25" customHeight="1" x14ac:dyDescent="0.25">
      <c r="A1821" s="60">
        <v>100714078</v>
      </c>
      <c r="B1821" s="60" t="s">
        <v>11869</v>
      </c>
      <c r="C1821" s="64" t="str">
        <f t="shared" si="57"/>
        <v>https://mall.industry.siemens.com/mall/es/co/Catalog/Product/3WA1112-4AF32-0AA0</v>
      </c>
      <c r="D1821" s="78" t="s">
        <v>14841</v>
      </c>
      <c r="E1821" t="s">
        <v>17567</v>
      </c>
      <c r="F1821" s="69" t="s">
        <v>13042</v>
      </c>
      <c r="G1821" s="65" t="e">
        <f t="shared" si="56"/>
        <v>#VALUE!</v>
      </c>
      <c r="H1821" s="63" t="s">
        <v>18674</v>
      </c>
    </row>
    <row r="1822" spans="1:8" ht="29.25" customHeight="1" x14ac:dyDescent="0.25">
      <c r="A1822" s="60">
        <v>100714080</v>
      </c>
      <c r="B1822" s="60" t="s">
        <v>11870</v>
      </c>
      <c r="C1822" s="64" t="str">
        <f t="shared" si="57"/>
        <v>https://mall.industry.siemens.com/mall/es/co/Catalog/Product/3WA1116-4AF32-0AA0</v>
      </c>
      <c r="D1822" s="78" t="s">
        <v>14842</v>
      </c>
      <c r="E1822" t="s">
        <v>17568</v>
      </c>
      <c r="F1822" s="69" t="s">
        <v>13042</v>
      </c>
      <c r="G1822" s="65" t="e">
        <f t="shared" si="56"/>
        <v>#VALUE!</v>
      </c>
      <c r="H1822" s="63" t="s">
        <v>18674</v>
      </c>
    </row>
    <row r="1823" spans="1:8" ht="29.25" customHeight="1" x14ac:dyDescent="0.25">
      <c r="A1823" s="60">
        <v>100714081</v>
      </c>
      <c r="B1823" s="60" t="s">
        <v>11871</v>
      </c>
      <c r="C1823" s="64" t="str">
        <f t="shared" si="57"/>
        <v>https://mall.industry.siemens.com/mall/es/co/Catalog/Product/3WA1120-4AF32-0AA0</v>
      </c>
      <c r="D1823" s="78" t="s">
        <v>14843</v>
      </c>
      <c r="E1823" t="s">
        <v>17569</v>
      </c>
      <c r="F1823" s="69" t="s">
        <v>13042</v>
      </c>
      <c r="G1823" s="65" t="e">
        <f t="shared" si="56"/>
        <v>#VALUE!</v>
      </c>
      <c r="H1823" s="63" t="s">
        <v>18674</v>
      </c>
    </row>
    <row r="1824" spans="1:8" ht="29.25" customHeight="1" x14ac:dyDescent="0.25">
      <c r="A1824" s="60">
        <v>100714082</v>
      </c>
      <c r="B1824" s="60" t="s">
        <v>11872</v>
      </c>
      <c r="C1824" s="64" t="str">
        <f t="shared" si="57"/>
        <v>https://mall.industry.siemens.com/mall/es/co/Catalog/Product/3WA1225-4AF32-0AA0</v>
      </c>
      <c r="D1824" s="78" t="s">
        <v>14844</v>
      </c>
      <c r="E1824" t="s">
        <v>17570</v>
      </c>
      <c r="F1824" s="69" t="s">
        <v>13042</v>
      </c>
      <c r="G1824" s="65" t="e">
        <f t="shared" si="56"/>
        <v>#VALUE!</v>
      </c>
      <c r="H1824" s="63" t="s">
        <v>18674</v>
      </c>
    </row>
    <row r="1825" spans="1:8" ht="29.25" customHeight="1" x14ac:dyDescent="0.25">
      <c r="A1825" s="60">
        <v>100714086</v>
      </c>
      <c r="B1825" s="60" t="s">
        <v>11873</v>
      </c>
      <c r="C1825" s="64" t="str">
        <f t="shared" si="57"/>
        <v>https://mall.industry.siemens.com/mall/es/co/Catalog/Product/3WA1232-4AF32-0AA0</v>
      </c>
      <c r="D1825" s="78" t="s">
        <v>14845</v>
      </c>
      <c r="E1825" t="s">
        <v>17571</v>
      </c>
      <c r="F1825" s="69" t="s">
        <v>13042</v>
      </c>
      <c r="G1825" s="65" t="e">
        <f t="shared" si="56"/>
        <v>#VALUE!</v>
      </c>
      <c r="H1825" s="63" t="s">
        <v>18674</v>
      </c>
    </row>
    <row r="1826" spans="1:8" ht="29.25" customHeight="1" x14ac:dyDescent="0.25">
      <c r="A1826" s="60">
        <v>100714087</v>
      </c>
      <c r="B1826" s="60" t="s">
        <v>11874</v>
      </c>
      <c r="C1826" s="64" t="str">
        <f t="shared" si="57"/>
        <v>https://mall.industry.siemens.com/mall/es/co/Catalog/Product/3WA1340-5AF32-0AA0</v>
      </c>
      <c r="D1826" s="78" t="s">
        <v>14846</v>
      </c>
      <c r="E1826" t="s">
        <v>17572</v>
      </c>
      <c r="F1826" s="69" t="s">
        <v>13042</v>
      </c>
      <c r="G1826" s="65" t="e">
        <f t="shared" si="56"/>
        <v>#VALUE!</v>
      </c>
      <c r="H1826" s="63" t="s">
        <v>18674</v>
      </c>
    </row>
    <row r="1827" spans="1:8" ht="29.25" customHeight="1" x14ac:dyDescent="0.25">
      <c r="A1827" s="60">
        <v>100714088</v>
      </c>
      <c r="B1827" s="60" t="s">
        <v>11875</v>
      </c>
      <c r="C1827" s="64" t="str">
        <f t="shared" si="57"/>
        <v>https://mall.industry.siemens.com/mall/es/co/Catalog/Product/3WA1350-5AF32-0AA0</v>
      </c>
      <c r="D1827" s="78" t="s">
        <v>14847</v>
      </c>
      <c r="E1827" t="s">
        <v>17573</v>
      </c>
      <c r="F1827" s="69" t="s">
        <v>13042</v>
      </c>
      <c r="G1827" s="65" t="e">
        <f t="shared" si="56"/>
        <v>#VALUE!</v>
      </c>
      <c r="H1827" s="63" t="s">
        <v>18674</v>
      </c>
    </row>
    <row r="1828" spans="1:8" ht="29.25" customHeight="1" x14ac:dyDescent="0.25">
      <c r="A1828" s="60">
        <v>100714089</v>
      </c>
      <c r="B1828" s="60" t="s">
        <v>11876</v>
      </c>
      <c r="C1828" s="64" t="str">
        <f t="shared" si="57"/>
        <v>https://mall.industry.siemens.com/mall/es/co/Catalog/Product/3WA1363-5AF31-0AA0</v>
      </c>
      <c r="D1828" s="78" t="s">
        <v>14848</v>
      </c>
      <c r="E1828" t="s">
        <v>17574</v>
      </c>
      <c r="F1828" s="69" t="s">
        <v>13042</v>
      </c>
      <c r="G1828" s="65" t="e">
        <f t="shared" si="56"/>
        <v>#VALUE!</v>
      </c>
      <c r="H1828" s="63" t="s">
        <v>18674</v>
      </c>
    </row>
    <row r="1829" spans="1:8" ht="29.25" customHeight="1" x14ac:dyDescent="0.25">
      <c r="A1829" s="60">
        <v>100423757</v>
      </c>
      <c r="B1829" s="60" t="s">
        <v>18468</v>
      </c>
      <c r="C1829" s="64"/>
      <c r="D1829" s="78"/>
      <c r="E1829" s="135" t="s">
        <v>18469</v>
      </c>
      <c r="F1829" s="69">
        <v>1534</v>
      </c>
      <c r="G1829" s="65">
        <f t="shared" si="56"/>
        <v>6136000</v>
      </c>
      <c r="H1829" s="63"/>
    </row>
    <row r="1830" spans="1:8" ht="29.25" customHeight="1" x14ac:dyDescent="0.25">
      <c r="C1830" s="64"/>
      <c r="D1830" s="78"/>
      <c r="E1830"/>
      <c r="F1830" s="69"/>
      <c r="G1830" s="65"/>
      <c r="H1830" s="63"/>
    </row>
    <row r="1831" spans="1:8" ht="29.25" customHeight="1" x14ac:dyDescent="0.25">
      <c r="C1831" s="64"/>
      <c r="D1831" s="78"/>
      <c r="F1831" s="69"/>
      <c r="G1831" s="65"/>
      <c r="H1831" s="63"/>
    </row>
    <row r="1832" spans="1:8" ht="29.25" customHeight="1" x14ac:dyDescent="0.25">
      <c r="C1832" s="64"/>
      <c r="D1832" s="78"/>
      <c r="E1832"/>
      <c r="F1832" s="69"/>
      <c r="G1832" s="65"/>
      <c r="H1832" s="63"/>
    </row>
    <row r="1833" spans="1:8" ht="29.25" customHeight="1" x14ac:dyDescent="0.25">
      <c r="C1833" s="64"/>
      <c r="D1833" s="78"/>
      <c r="E1833"/>
      <c r="F1833" s="69"/>
      <c r="G1833" s="65"/>
      <c r="H1833" s="63"/>
    </row>
    <row r="1834" spans="1:8" ht="29.25" customHeight="1" x14ac:dyDescent="0.25">
      <c r="A1834" s="60">
        <v>100423758</v>
      </c>
      <c r="B1834" s="60" t="s">
        <v>18470</v>
      </c>
      <c r="C1834" s="64"/>
      <c r="D1834" s="78"/>
      <c r="E1834" s="135" t="s">
        <v>18471</v>
      </c>
      <c r="F1834" s="69">
        <v>1824</v>
      </c>
      <c r="G1834" s="65">
        <f t="shared" si="56"/>
        <v>7296000</v>
      </c>
      <c r="H1834" s="63"/>
    </row>
    <row r="1835" spans="1:8" ht="29.25" customHeight="1" x14ac:dyDescent="0.25">
      <c r="C1835" s="64"/>
      <c r="D1835" s="78"/>
      <c r="E1835"/>
      <c r="F1835" s="69"/>
      <c r="G1835" s="65"/>
      <c r="H1835" s="63"/>
    </row>
    <row r="1836" spans="1:8" ht="29.25" customHeight="1" x14ac:dyDescent="0.25">
      <c r="C1836" s="64"/>
      <c r="D1836" s="78"/>
      <c r="E1836"/>
      <c r="F1836" s="69"/>
      <c r="G1836" s="65"/>
      <c r="H1836" s="63"/>
    </row>
    <row r="1837" spans="1:8" ht="29.25" customHeight="1" x14ac:dyDescent="0.25">
      <c r="C1837" s="64"/>
      <c r="D1837" s="78"/>
      <c r="E1837"/>
      <c r="F1837" s="69"/>
      <c r="G1837" s="65"/>
      <c r="H1837" s="63"/>
    </row>
    <row r="1838" spans="1:8" ht="29.25" customHeight="1" x14ac:dyDescent="0.25">
      <c r="C1838" s="64"/>
      <c r="D1838" s="78"/>
      <c r="E1838"/>
      <c r="F1838" s="69"/>
      <c r="G1838" s="65"/>
      <c r="H1838" s="63"/>
    </row>
    <row r="1839" spans="1:8" ht="29.25" customHeight="1" x14ac:dyDescent="0.25">
      <c r="A1839" s="60">
        <v>100423759</v>
      </c>
      <c r="B1839" s="60" t="s">
        <v>18472</v>
      </c>
      <c r="C1839" s="64"/>
      <c r="D1839" s="78"/>
      <c r="E1839" s="135" t="s">
        <v>18473</v>
      </c>
      <c r="F1839" s="69">
        <v>1928</v>
      </c>
      <c r="G1839" s="65"/>
      <c r="H1839" s="63"/>
    </row>
    <row r="1840" spans="1:8" ht="29.25" customHeight="1" x14ac:dyDescent="0.25">
      <c r="C1840" s="64"/>
      <c r="D1840" s="78"/>
      <c r="E1840"/>
      <c r="F1840" s="69"/>
      <c r="G1840" s="65"/>
      <c r="H1840" s="63"/>
    </row>
    <row r="1841" spans="1:8" ht="29.25" customHeight="1" x14ac:dyDescent="0.25">
      <c r="C1841" s="64"/>
      <c r="D1841" s="78"/>
      <c r="E1841"/>
      <c r="F1841" s="69"/>
      <c r="G1841" s="65"/>
      <c r="H1841" s="63"/>
    </row>
    <row r="1842" spans="1:8" ht="29.25" customHeight="1" x14ac:dyDescent="0.25">
      <c r="C1842" s="64"/>
      <c r="D1842" s="78"/>
      <c r="E1842"/>
      <c r="F1842" s="69"/>
      <c r="G1842" s="65"/>
      <c r="H1842" s="63"/>
    </row>
    <row r="1843" spans="1:8" ht="29.25" customHeight="1" x14ac:dyDescent="0.25">
      <c r="C1843" s="64"/>
      <c r="D1843" s="78"/>
      <c r="E1843"/>
      <c r="F1843" s="69"/>
      <c r="G1843" s="65"/>
      <c r="H1843" s="63"/>
    </row>
    <row r="1844" spans="1:8" ht="29.25" customHeight="1" x14ac:dyDescent="0.25">
      <c r="A1844" s="60">
        <v>100467594</v>
      </c>
      <c r="B1844" s="60" t="s">
        <v>18474</v>
      </c>
      <c r="C1844" s="64"/>
      <c r="D1844" s="78"/>
      <c r="E1844" s="135" t="s">
        <v>18475</v>
      </c>
      <c r="F1844" s="69">
        <v>2447</v>
      </c>
      <c r="G1844" s="65"/>
      <c r="H1844" s="63"/>
    </row>
    <row r="1845" spans="1:8" ht="29.25" customHeight="1" x14ac:dyDescent="0.25">
      <c r="C1845" s="64"/>
      <c r="D1845" s="78"/>
      <c r="E1845"/>
      <c r="F1845" s="69"/>
      <c r="G1845" s="65"/>
      <c r="H1845" s="63"/>
    </row>
    <row r="1846" spans="1:8" ht="29.25" customHeight="1" x14ac:dyDescent="0.25">
      <c r="C1846" s="64"/>
      <c r="D1846" s="78"/>
      <c r="E1846"/>
      <c r="F1846" s="69"/>
      <c r="G1846" s="65"/>
      <c r="H1846" s="63"/>
    </row>
    <row r="1847" spans="1:8" ht="29.25" customHeight="1" x14ac:dyDescent="0.25">
      <c r="C1847" s="64"/>
      <c r="D1847" s="78"/>
      <c r="E1847"/>
      <c r="F1847" s="69"/>
      <c r="G1847" s="65"/>
      <c r="H1847" s="63"/>
    </row>
    <row r="1848" spans="1:8" ht="29.25" customHeight="1" x14ac:dyDescent="0.25">
      <c r="C1848" s="64"/>
      <c r="D1848" s="78"/>
      <c r="E1848"/>
      <c r="F1848" s="69"/>
      <c r="G1848" s="65"/>
      <c r="H1848" s="63"/>
    </row>
    <row r="1849" spans="1:8" ht="29.25" customHeight="1" x14ac:dyDescent="0.25">
      <c r="A1849" s="60">
        <v>100467596</v>
      </c>
      <c r="B1849" s="60" t="s">
        <v>18476</v>
      </c>
      <c r="C1849" s="64"/>
      <c r="D1849" s="78"/>
      <c r="E1849" s="135" t="s">
        <v>18477</v>
      </c>
      <c r="F1849" s="69">
        <v>3018</v>
      </c>
      <c r="G1849" s="65"/>
      <c r="H1849" s="63"/>
    </row>
    <row r="1850" spans="1:8" ht="29.25" customHeight="1" x14ac:dyDescent="0.25">
      <c r="C1850" s="64"/>
      <c r="D1850" s="78" t="s">
        <v>18478</v>
      </c>
      <c r="E1850"/>
      <c r="F1850" s="69"/>
      <c r="G1850" s="65"/>
      <c r="H1850" s="63"/>
    </row>
    <row r="1851" spans="1:8" ht="29.25" customHeight="1" x14ac:dyDescent="0.25">
      <c r="C1851" s="64"/>
      <c r="D1851" s="78"/>
      <c r="E1851"/>
      <c r="F1851" s="69"/>
      <c r="G1851" s="65"/>
      <c r="H1851" s="63"/>
    </row>
    <row r="1852" spans="1:8" ht="29.25" customHeight="1" x14ac:dyDescent="0.25">
      <c r="C1852" s="64"/>
      <c r="D1852" s="78"/>
      <c r="E1852"/>
      <c r="F1852" s="69"/>
      <c r="G1852" s="65"/>
      <c r="H1852" s="63"/>
    </row>
    <row r="1853" spans="1:8" ht="29.25" customHeight="1" x14ac:dyDescent="0.25">
      <c r="C1853" s="64"/>
      <c r="D1853" s="78"/>
      <c r="E1853"/>
      <c r="F1853" s="69"/>
      <c r="G1853" s="65"/>
      <c r="H1853" s="63"/>
    </row>
    <row r="1854" spans="1:8" ht="29.25" customHeight="1" x14ac:dyDescent="0.25">
      <c r="A1854" s="60">
        <v>100689162</v>
      </c>
      <c r="B1854" s="60" t="s">
        <v>18479</v>
      </c>
      <c r="C1854" s="64"/>
      <c r="D1854" s="78"/>
      <c r="E1854" s="135" t="s">
        <v>18480</v>
      </c>
      <c r="F1854" s="69">
        <v>1756</v>
      </c>
      <c r="G1854" s="65"/>
      <c r="H1854" s="63"/>
    </row>
    <row r="1855" spans="1:8" ht="29.25" customHeight="1" x14ac:dyDescent="0.25">
      <c r="C1855" s="64"/>
      <c r="D1855" s="78"/>
      <c r="E1855"/>
      <c r="F1855" s="69"/>
      <c r="G1855" s="65"/>
      <c r="H1855" s="63"/>
    </row>
    <row r="1856" spans="1:8" ht="29.25" customHeight="1" x14ac:dyDescent="0.25">
      <c r="C1856" s="64"/>
      <c r="D1856" s="78"/>
      <c r="E1856"/>
      <c r="F1856" s="69"/>
      <c r="G1856" s="65"/>
      <c r="H1856" s="63"/>
    </row>
    <row r="1857" spans="1:8" ht="29.25" customHeight="1" x14ac:dyDescent="0.25">
      <c r="C1857" s="64"/>
      <c r="D1857" s="78"/>
      <c r="E1857"/>
      <c r="F1857" s="69"/>
      <c r="G1857" s="65"/>
      <c r="H1857" s="63"/>
    </row>
    <row r="1858" spans="1:8" ht="29.25" customHeight="1" x14ac:dyDescent="0.25">
      <c r="C1858" s="64"/>
      <c r="D1858" s="78"/>
      <c r="E1858"/>
      <c r="F1858" s="69"/>
      <c r="G1858" s="65"/>
      <c r="H1858" s="63"/>
    </row>
    <row r="1859" spans="1:8" ht="29.25" customHeight="1" x14ac:dyDescent="0.25">
      <c r="A1859" s="60">
        <v>100689164</v>
      </c>
      <c r="B1859" s="60" t="s">
        <v>18481</v>
      </c>
      <c r="C1859" s="64"/>
      <c r="D1859" s="78"/>
      <c r="E1859" s="135" t="s">
        <v>18482</v>
      </c>
      <c r="F1859" s="69">
        <v>1995</v>
      </c>
      <c r="G1859" s="65"/>
      <c r="H1859" s="63"/>
    </row>
    <row r="1860" spans="1:8" ht="29.25" customHeight="1" x14ac:dyDescent="0.25">
      <c r="C1860" s="64"/>
      <c r="D1860" s="78"/>
      <c r="E1860"/>
      <c r="F1860" s="69"/>
      <c r="G1860" s="65"/>
      <c r="H1860" s="63"/>
    </row>
    <row r="1861" spans="1:8" ht="29.25" customHeight="1" x14ac:dyDescent="0.25">
      <c r="C1861" s="64"/>
      <c r="D1861" s="78"/>
      <c r="E1861"/>
      <c r="F1861" s="69"/>
      <c r="G1861" s="65"/>
      <c r="H1861" s="63"/>
    </row>
    <row r="1862" spans="1:8" ht="29.25" customHeight="1" x14ac:dyDescent="0.25">
      <c r="C1862" s="64"/>
      <c r="D1862" s="78"/>
      <c r="E1862"/>
      <c r="F1862" s="69"/>
      <c r="G1862" s="65"/>
      <c r="H1862" s="63"/>
    </row>
    <row r="1863" spans="1:8" ht="29.25" customHeight="1" x14ac:dyDescent="0.25">
      <c r="C1863" s="64"/>
      <c r="D1863" s="78"/>
      <c r="E1863"/>
      <c r="F1863" s="69"/>
      <c r="G1863" s="65"/>
      <c r="H1863" s="63"/>
    </row>
    <row r="1864" spans="1:8" ht="29.25" customHeight="1" x14ac:dyDescent="0.25">
      <c r="A1864" s="60">
        <v>100689165</v>
      </c>
      <c r="B1864" s="60" t="s">
        <v>18483</v>
      </c>
      <c r="C1864" s="64"/>
      <c r="D1864" s="78"/>
      <c r="E1864" s="135" t="s">
        <v>18484</v>
      </c>
      <c r="F1864" s="69">
        <v>2678</v>
      </c>
      <c r="G1864" s="65"/>
      <c r="H1864" s="63"/>
    </row>
    <row r="1865" spans="1:8" ht="29.25" customHeight="1" x14ac:dyDescent="0.25">
      <c r="C1865" s="64"/>
      <c r="D1865" s="78"/>
      <c r="E1865"/>
      <c r="F1865" s="69"/>
      <c r="G1865" s="65"/>
      <c r="H1865" s="63"/>
    </row>
    <row r="1866" spans="1:8" ht="29.25" customHeight="1" x14ac:dyDescent="0.25">
      <c r="C1866" s="64"/>
      <c r="D1866" s="78"/>
      <c r="E1866"/>
      <c r="F1866" s="69"/>
      <c r="G1866" s="65"/>
      <c r="H1866" s="63"/>
    </row>
    <row r="1867" spans="1:8" ht="29.25" customHeight="1" x14ac:dyDescent="0.25">
      <c r="C1867" s="64"/>
      <c r="D1867" s="78"/>
      <c r="E1867"/>
      <c r="F1867" s="69"/>
      <c r="G1867" s="65"/>
      <c r="H1867" s="63"/>
    </row>
    <row r="1868" spans="1:8" ht="29.25" customHeight="1" x14ac:dyDescent="0.25">
      <c r="C1868" s="64"/>
      <c r="D1868" s="78"/>
      <c r="E1868"/>
      <c r="F1868" s="69"/>
      <c r="G1868" s="65"/>
      <c r="H1868" s="63"/>
    </row>
    <row r="1869" spans="1:8" ht="29.25" customHeight="1" x14ac:dyDescent="0.25">
      <c r="A1869" s="60">
        <v>100689167</v>
      </c>
      <c r="B1869" s="60" t="s">
        <v>18485</v>
      </c>
      <c r="C1869" s="64"/>
      <c r="D1869" s="78"/>
      <c r="E1869" s="135" t="s">
        <v>18486</v>
      </c>
      <c r="F1869" s="69">
        <v>3269</v>
      </c>
      <c r="G1869" s="65"/>
      <c r="H1869" s="63"/>
    </row>
    <row r="1870" spans="1:8" ht="29.25" customHeight="1" x14ac:dyDescent="0.25">
      <c r="C1870" s="64"/>
      <c r="D1870" s="78"/>
      <c r="E1870"/>
      <c r="F1870" s="69"/>
      <c r="G1870" s="65"/>
      <c r="H1870" s="63"/>
    </row>
    <row r="1871" spans="1:8" ht="29.25" customHeight="1" x14ac:dyDescent="0.25">
      <c r="C1871" s="64"/>
      <c r="D1871" s="78"/>
      <c r="E1871"/>
      <c r="F1871" s="69"/>
      <c r="G1871" s="65"/>
      <c r="H1871" s="63"/>
    </row>
    <row r="1872" spans="1:8" ht="29.25" customHeight="1" x14ac:dyDescent="0.25">
      <c r="C1872" s="64"/>
      <c r="D1872" s="78"/>
      <c r="E1872"/>
      <c r="F1872" s="69"/>
      <c r="G1872" s="65"/>
      <c r="H1872" s="63"/>
    </row>
    <row r="1873" spans="1:8" ht="29.25" customHeight="1" x14ac:dyDescent="0.25">
      <c r="C1873" s="64"/>
      <c r="D1873" s="78"/>
      <c r="E1873"/>
      <c r="F1873" s="69"/>
      <c r="G1873" s="65"/>
      <c r="H1873" s="63"/>
    </row>
    <row r="1874" spans="1:8" ht="29.25" customHeight="1" x14ac:dyDescent="0.25">
      <c r="A1874" s="60">
        <v>100730013</v>
      </c>
      <c r="B1874" s="60" t="s">
        <v>18487</v>
      </c>
      <c r="C1874" s="64"/>
      <c r="D1874" s="78"/>
      <c r="E1874" s="135" t="s">
        <v>18488</v>
      </c>
      <c r="F1874" s="69">
        <v>3854</v>
      </c>
      <c r="G1874" s="65">
        <f t="shared" ref="G1874:G1924" si="58">F1874*$Q$1</f>
        <v>15416000</v>
      </c>
      <c r="H1874" s="63" t="s">
        <v>18674</v>
      </c>
    </row>
    <row r="1875" spans="1:8" ht="29.25" customHeight="1" x14ac:dyDescent="0.25">
      <c r="C1875" s="64"/>
      <c r="D1875" s="78"/>
      <c r="E1875"/>
      <c r="F1875" s="69"/>
      <c r="G1875" s="65"/>
      <c r="H1875" s="63"/>
    </row>
    <row r="1876" spans="1:8" ht="28.5" customHeight="1" x14ac:dyDescent="0.25">
      <c r="A1876" s="60">
        <v>100730014</v>
      </c>
      <c r="B1876" s="60" t="s">
        <v>18489</v>
      </c>
      <c r="C1876" s="64"/>
      <c r="D1876" s="78"/>
      <c r="E1876" s="135" t="s">
        <v>18490</v>
      </c>
      <c r="F1876" s="69">
        <v>4805</v>
      </c>
      <c r="G1876" s="65">
        <f t="shared" si="58"/>
        <v>19220000</v>
      </c>
      <c r="H1876" s="63" t="s">
        <v>18674</v>
      </c>
    </row>
    <row r="1877" spans="1:8" ht="29.25" customHeight="1" x14ac:dyDescent="0.25">
      <c r="C1877" s="64"/>
      <c r="D1877" s="78"/>
      <c r="E1877"/>
      <c r="F1877" s="69"/>
      <c r="G1877" s="65"/>
      <c r="H1877" s="63"/>
    </row>
    <row r="1878" spans="1:8" ht="29.25" customHeight="1" x14ac:dyDescent="0.25">
      <c r="A1878" s="60">
        <v>100730015</v>
      </c>
      <c r="B1878" s="60" t="s">
        <v>18491</v>
      </c>
      <c r="C1878" s="64"/>
      <c r="D1878" s="78"/>
      <c r="E1878" s="135" t="s">
        <v>18492</v>
      </c>
      <c r="F1878" s="69">
        <v>6760</v>
      </c>
      <c r="G1878" s="65">
        <f t="shared" si="58"/>
        <v>27040000</v>
      </c>
      <c r="H1878" s="63" t="s">
        <v>18674</v>
      </c>
    </row>
    <row r="1879" spans="1:8" ht="29.25" customHeight="1" x14ac:dyDescent="0.25">
      <c r="C1879" s="64"/>
      <c r="D1879" s="78"/>
      <c r="E1879"/>
      <c r="F1879" s="69"/>
      <c r="G1879" s="65"/>
      <c r="H1879" s="63"/>
    </row>
    <row r="1880" spans="1:8" ht="29.25" customHeight="1" x14ac:dyDescent="0.25">
      <c r="A1880" s="60">
        <v>100730016</v>
      </c>
      <c r="B1880" s="60" t="s">
        <v>18493</v>
      </c>
      <c r="C1880" s="64"/>
      <c r="D1880" s="78"/>
      <c r="E1880" s="135" t="s">
        <v>18494</v>
      </c>
      <c r="F1880" s="69">
        <v>6849</v>
      </c>
      <c r="G1880" s="65">
        <f t="shared" si="58"/>
        <v>27396000</v>
      </c>
      <c r="H1880" s="63" t="s">
        <v>18674</v>
      </c>
    </row>
    <row r="1881" spans="1:8" ht="29.25" customHeight="1" x14ac:dyDescent="0.25">
      <c r="C1881" s="64"/>
      <c r="D1881" s="78"/>
      <c r="E1881"/>
      <c r="F1881" s="69"/>
      <c r="G1881" s="65"/>
      <c r="H1881" s="63"/>
    </row>
    <row r="1882" spans="1:8" ht="29.25" customHeight="1" x14ac:dyDescent="0.25">
      <c r="A1882" s="60">
        <v>100730017</v>
      </c>
      <c r="B1882" s="60" t="s">
        <v>18495</v>
      </c>
      <c r="C1882" s="64"/>
      <c r="D1882" s="78"/>
      <c r="E1882" s="135" t="s">
        <v>18496</v>
      </c>
      <c r="F1882" s="69">
        <v>7457</v>
      </c>
      <c r="G1882" s="65">
        <f t="shared" si="58"/>
        <v>29828000</v>
      </c>
      <c r="H1882" s="63" t="s">
        <v>18674</v>
      </c>
    </row>
    <row r="1883" spans="1:8" ht="29.25" customHeight="1" x14ac:dyDescent="0.25">
      <c r="C1883" s="64"/>
      <c r="D1883" s="78"/>
      <c r="E1883"/>
      <c r="F1883" s="69"/>
      <c r="G1883" s="65"/>
      <c r="H1883" s="63"/>
    </row>
    <row r="1884" spans="1:8" ht="29.25" customHeight="1" x14ac:dyDescent="0.25">
      <c r="A1884" s="60">
        <v>100730018</v>
      </c>
      <c r="B1884" s="60" t="s">
        <v>18498</v>
      </c>
      <c r="C1884" s="64"/>
      <c r="D1884" s="78"/>
      <c r="E1884" s="135" t="s">
        <v>18497</v>
      </c>
      <c r="F1884" s="69">
        <v>4618</v>
      </c>
      <c r="G1884" s="65">
        <f t="shared" si="58"/>
        <v>18472000</v>
      </c>
      <c r="H1884" s="63" t="s">
        <v>18674</v>
      </c>
    </row>
    <row r="1885" spans="1:8" ht="29.25" customHeight="1" x14ac:dyDescent="0.25">
      <c r="C1885" s="64"/>
      <c r="D1885" s="78"/>
      <c r="E1885"/>
      <c r="F1885" s="69"/>
      <c r="G1885" s="65"/>
      <c r="H1885" s="63"/>
    </row>
    <row r="1886" spans="1:8" ht="29.25" customHeight="1" x14ac:dyDescent="0.25">
      <c r="A1886" s="60">
        <v>100730019</v>
      </c>
      <c r="B1886" s="60" t="s">
        <v>18499</v>
      </c>
      <c r="C1886" s="64"/>
      <c r="D1886" s="78"/>
      <c r="E1886" s="135" t="s">
        <v>18500</v>
      </c>
      <c r="F1886" s="69">
        <v>5741</v>
      </c>
      <c r="G1886" s="65">
        <f t="shared" si="58"/>
        <v>22964000</v>
      </c>
      <c r="H1886" s="63" t="s">
        <v>18674</v>
      </c>
    </row>
    <row r="1887" spans="1:8" ht="29.25" customHeight="1" x14ac:dyDescent="0.25">
      <c r="C1887" s="64"/>
      <c r="D1887" s="78"/>
      <c r="E1887"/>
      <c r="F1887" s="69"/>
      <c r="G1887" s="65"/>
      <c r="H1887" s="63"/>
    </row>
    <row r="1888" spans="1:8" ht="29.25" customHeight="1" x14ac:dyDescent="0.25">
      <c r="A1888" s="60">
        <v>100730020</v>
      </c>
      <c r="B1888" s="60" t="s">
        <v>18501</v>
      </c>
      <c r="C1888" s="64"/>
      <c r="D1888" s="78"/>
      <c r="E1888" s="135" t="s">
        <v>18502</v>
      </c>
      <c r="F1888" s="69">
        <v>7748</v>
      </c>
      <c r="G1888" s="65">
        <f t="shared" si="58"/>
        <v>30992000</v>
      </c>
      <c r="H1888" s="63" t="s">
        <v>18674</v>
      </c>
    </row>
    <row r="1889" spans="1:8" ht="29.25" customHeight="1" x14ac:dyDescent="0.25">
      <c r="C1889" s="64"/>
      <c r="D1889" s="78"/>
      <c r="E1889"/>
      <c r="F1889" s="69"/>
      <c r="G1889" s="65"/>
      <c r="H1889" s="63"/>
    </row>
    <row r="1890" spans="1:8" ht="29.25" customHeight="1" x14ac:dyDescent="0.25">
      <c r="A1890" s="60">
        <v>100730021</v>
      </c>
      <c r="B1890" s="60" t="s">
        <v>18503</v>
      </c>
      <c r="C1890" s="64"/>
      <c r="D1890" s="78"/>
      <c r="E1890" s="135" t="s">
        <v>18504</v>
      </c>
      <c r="F1890" s="69">
        <v>7998</v>
      </c>
      <c r="G1890" s="65">
        <f t="shared" si="58"/>
        <v>31992000</v>
      </c>
      <c r="H1890" s="63" t="s">
        <v>18674</v>
      </c>
    </row>
    <row r="1891" spans="1:8" ht="29.25" customHeight="1" x14ac:dyDescent="0.25">
      <c r="C1891" s="64"/>
      <c r="D1891" s="78"/>
      <c r="E1891"/>
      <c r="F1891" s="69"/>
      <c r="G1891" s="65"/>
      <c r="H1891" s="63"/>
    </row>
    <row r="1892" spans="1:8" ht="29.25" customHeight="1" x14ac:dyDescent="0.25">
      <c r="A1892" s="60">
        <v>100730022</v>
      </c>
      <c r="B1892" s="60" t="s">
        <v>18505</v>
      </c>
      <c r="C1892" s="64"/>
      <c r="D1892" s="78"/>
      <c r="E1892" s="135" t="s">
        <v>18506</v>
      </c>
      <c r="F1892" s="69">
        <v>8497</v>
      </c>
      <c r="G1892" s="65">
        <f t="shared" si="58"/>
        <v>33988000</v>
      </c>
      <c r="H1892" s="63" t="s">
        <v>18674</v>
      </c>
    </row>
    <row r="1893" spans="1:8" ht="29.25" customHeight="1" x14ac:dyDescent="0.25">
      <c r="C1893" s="64"/>
      <c r="D1893" s="78"/>
      <c r="E1893"/>
      <c r="F1893" s="69"/>
      <c r="G1893" s="65"/>
      <c r="H1893" s="63"/>
    </row>
    <row r="1894" spans="1:8" ht="29.25" customHeight="1" x14ac:dyDescent="0.25">
      <c r="A1894" s="60">
        <v>100425672</v>
      </c>
      <c r="B1894" s="60" t="s">
        <v>11962</v>
      </c>
      <c r="C1894" s="64" t="str">
        <f t="shared" ref="C1894" si="59">_xlfn.CONCAT("https://mall.industry.siemens.com/mall/es/co/Catalog/Product/",B1894,)</f>
        <v xml:space="preserve">https://mall.industry.siemens.com/mall/es/co/Catalog/Product/3KC9000-8TL40 </v>
      </c>
      <c r="D1894" s="78" t="s">
        <v>14930</v>
      </c>
      <c r="E1894" s="135" t="s">
        <v>18507</v>
      </c>
      <c r="F1894" s="69">
        <v>1574</v>
      </c>
      <c r="G1894" s="65">
        <f t="shared" si="58"/>
        <v>6296000</v>
      </c>
      <c r="H1894" s="63" t="s">
        <v>18674</v>
      </c>
    </row>
    <row r="1895" spans="1:8" ht="29.25" customHeight="1" x14ac:dyDescent="0.25">
      <c r="A1895" s="60">
        <v>100327761</v>
      </c>
      <c r="B1895" s="60" t="s">
        <v>18508</v>
      </c>
      <c r="C1895" s="64"/>
      <c r="D1895" s="78" t="s">
        <v>18414</v>
      </c>
      <c r="E1895" s="135" t="s">
        <v>18521</v>
      </c>
      <c r="F1895" s="69">
        <v>6711</v>
      </c>
      <c r="G1895" s="65">
        <f t="shared" si="58"/>
        <v>26844000</v>
      </c>
      <c r="H1895" s="63" t="s">
        <v>18674</v>
      </c>
    </row>
    <row r="1896" spans="1:8" ht="29.25" customHeight="1" x14ac:dyDescent="0.25">
      <c r="C1896" s="64"/>
      <c r="D1896" s="78"/>
      <c r="E1896"/>
      <c r="F1896" s="69"/>
      <c r="G1896" s="65">
        <f t="shared" si="58"/>
        <v>0</v>
      </c>
      <c r="H1896" s="63" t="s">
        <v>18674</v>
      </c>
    </row>
    <row r="1897" spans="1:8" ht="29.25" customHeight="1" x14ac:dyDescent="0.25">
      <c r="C1897" s="64"/>
      <c r="D1897" s="78"/>
      <c r="E1897"/>
      <c r="F1897" s="69"/>
      <c r="G1897" s="65">
        <f t="shared" si="58"/>
        <v>0</v>
      </c>
      <c r="H1897" s="63" t="s">
        <v>18674</v>
      </c>
    </row>
    <row r="1898" spans="1:8" ht="29.25" customHeight="1" x14ac:dyDescent="0.25">
      <c r="C1898" s="64"/>
      <c r="D1898" s="78"/>
      <c r="E1898"/>
      <c r="F1898" s="69"/>
      <c r="G1898" s="65">
        <f t="shared" si="58"/>
        <v>0</v>
      </c>
      <c r="H1898" s="63" t="s">
        <v>18674</v>
      </c>
    </row>
    <row r="1899" spans="1:8" ht="29.25" customHeight="1" x14ac:dyDescent="0.25">
      <c r="C1899" s="64"/>
      <c r="D1899" s="78"/>
      <c r="E1899"/>
      <c r="F1899" s="69"/>
      <c r="G1899" s="65">
        <f t="shared" si="58"/>
        <v>0</v>
      </c>
      <c r="H1899" s="63" t="s">
        <v>18674</v>
      </c>
    </row>
    <row r="1900" spans="1:8" ht="29.25" customHeight="1" x14ac:dyDescent="0.25">
      <c r="A1900" s="60">
        <v>100328028</v>
      </c>
      <c r="B1900" s="60" t="s">
        <v>18509</v>
      </c>
      <c r="C1900" s="64"/>
      <c r="D1900" s="78" t="s">
        <v>18414</v>
      </c>
      <c r="E1900" s="135" t="s">
        <v>18510</v>
      </c>
      <c r="F1900" s="69">
        <v>7146</v>
      </c>
      <c r="G1900" s="65">
        <f t="shared" si="58"/>
        <v>28584000</v>
      </c>
      <c r="H1900" s="63" t="s">
        <v>18674</v>
      </c>
    </row>
    <row r="1901" spans="1:8" ht="29.25" customHeight="1" x14ac:dyDescent="0.25">
      <c r="C1901" s="64"/>
      <c r="D1901" s="78"/>
      <c r="E1901"/>
      <c r="F1901" s="69"/>
      <c r="G1901" s="65">
        <f t="shared" si="58"/>
        <v>0</v>
      </c>
      <c r="H1901" s="63" t="s">
        <v>18674</v>
      </c>
    </row>
    <row r="1902" spans="1:8" ht="29.25" customHeight="1" x14ac:dyDescent="0.25">
      <c r="C1902" s="64"/>
      <c r="D1902" s="78"/>
      <c r="E1902"/>
      <c r="F1902" s="69"/>
      <c r="G1902" s="65">
        <f t="shared" si="58"/>
        <v>0</v>
      </c>
      <c r="H1902" s="63" t="s">
        <v>18674</v>
      </c>
    </row>
    <row r="1903" spans="1:8" ht="29.25" customHeight="1" x14ac:dyDescent="0.25">
      <c r="C1903" s="64"/>
      <c r="D1903" s="78"/>
      <c r="E1903"/>
      <c r="F1903" s="69"/>
      <c r="G1903" s="65">
        <f t="shared" si="58"/>
        <v>0</v>
      </c>
      <c r="H1903" s="63" t="s">
        <v>18674</v>
      </c>
    </row>
    <row r="1904" spans="1:8" ht="29.25" customHeight="1" x14ac:dyDescent="0.25">
      <c r="C1904" s="64"/>
      <c r="D1904" s="78"/>
      <c r="E1904"/>
      <c r="F1904" s="69"/>
      <c r="G1904" s="65">
        <f t="shared" si="58"/>
        <v>0</v>
      </c>
      <c r="H1904" s="63" t="s">
        <v>18674</v>
      </c>
    </row>
    <row r="1905" spans="1:8" ht="29.25" customHeight="1" x14ac:dyDescent="0.25">
      <c r="A1905" s="60">
        <v>100328060</v>
      </c>
      <c r="B1905" s="60" t="s">
        <v>18511</v>
      </c>
      <c r="C1905" s="64"/>
      <c r="D1905" s="78"/>
      <c r="E1905" s="135" t="s">
        <v>18520</v>
      </c>
      <c r="F1905" s="69"/>
      <c r="G1905" s="65">
        <f t="shared" si="58"/>
        <v>0</v>
      </c>
      <c r="H1905" s="63" t="s">
        <v>18674</v>
      </c>
    </row>
    <row r="1906" spans="1:8" ht="29.25" customHeight="1" x14ac:dyDescent="0.25">
      <c r="C1906" s="64"/>
      <c r="D1906" s="78"/>
      <c r="E1906"/>
      <c r="F1906" s="69"/>
      <c r="G1906" s="65">
        <f t="shared" si="58"/>
        <v>0</v>
      </c>
      <c r="H1906" s="63" t="s">
        <v>18674</v>
      </c>
    </row>
    <row r="1907" spans="1:8" ht="29.25" customHeight="1" x14ac:dyDescent="0.25">
      <c r="C1907" s="64"/>
      <c r="D1907" s="78"/>
      <c r="E1907"/>
      <c r="F1907" s="69"/>
      <c r="G1907" s="65">
        <f t="shared" si="58"/>
        <v>0</v>
      </c>
      <c r="H1907" s="63" t="s">
        <v>18674</v>
      </c>
    </row>
    <row r="1908" spans="1:8" ht="29.25" customHeight="1" x14ac:dyDescent="0.25">
      <c r="C1908" s="64"/>
      <c r="D1908" s="78"/>
      <c r="E1908"/>
      <c r="F1908" s="69"/>
      <c r="G1908" s="65">
        <f t="shared" si="58"/>
        <v>0</v>
      </c>
      <c r="H1908" s="63" t="s">
        <v>18674</v>
      </c>
    </row>
    <row r="1909" spans="1:8" ht="29.25" customHeight="1" x14ac:dyDescent="0.25">
      <c r="C1909" s="64"/>
      <c r="D1909" s="78"/>
      <c r="E1909"/>
      <c r="F1909" s="69"/>
      <c r="G1909" s="65">
        <f t="shared" si="58"/>
        <v>0</v>
      </c>
      <c r="H1909" s="63" t="s">
        <v>18674</v>
      </c>
    </row>
    <row r="1910" spans="1:8" ht="29.25" customHeight="1" x14ac:dyDescent="0.25">
      <c r="A1910" s="60">
        <v>100328062</v>
      </c>
      <c r="B1910" s="60" t="s">
        <v>18512</v>
      </c>
      <c r="C1910" s="64"/>
      <c r="D1910" s="78"/>
      <c r="E1910" s="135" t="s">
        <v>18519</v>
      </c>
      <c r="F1910" s="69">
        <v>8870</v>
      </c>
      <c r="G1910" s="65">
        <f t="shared" si="58"/>
        <v>35480000</v>
      </c>
      <c r="H1910" s="63" t="s">
        <v>18674</v>
      </c>
    </row>
    <row r="1911" spans="1:8" ht="29.25" customHeight="1" x14ac:dyDescent="0.25">
      <c r="C1911" s="64"/>
      <c r="D1911" s="78"/>
      <c r="E1911"/>
      <c r="F1911" s="69"/>
      <c r="G1911" s="65">
        <f t="shared" si="58"/>
        <v>0</v>
      </c>
      <c r="H1911" s="63" t="s">
        <v>18674</v>
      </c>
    </row>
    <row r="1912" spans="1:8" ht="29.25" customHeight="1" x14ac:dyDescent="0.25">
      <c r="C1912" s="64"/>
      <c r="D1912" s="78"/>
      <c r="E1912"/>
      <c r="F1912" s="69"/>
      <c r="G1912" s="65">
        <f t="shared" si="58"/>
        <v>0</v>
      </c>
      <c r="H1912" s="63" t="s">
        <v>18674</v>
      </c>
    </row>
    <row r="1913" spans="1:8" ht="29.25" customHeight="1" x14ac:dyDescent="0.25">
      <c r="C1913" s="64"/>
      <c r="D1913" s="78"/>
      <c r="E1913"/>
      <c r="F1913" s="69"/>
      <c r="G1913" s="65">
        <f t="shared" si="58"/>
        <v>0</v>
      </c>
      <c r="H1913" s="63" t="s">
        <v>18674</v>
      </c>
    </row>
    <row r="1914" spans="1:8" ht="29.25" customHeight="1" x14ac:dyDescent="0.25">
      <c r="C1914" s="64"/>
      <c r="D1914" s="78"/>
      <c r="E1914"/>
      <c r="F1914" s="69"/>
      <c r="G1914" s="65">
        <f t="shared" si="58"/>
        <v>0</v>
      </c>
      <c r="H1914" s="63" t="s">
        <v>18674</v>
      </c>
    </row>
    <row r="1915" spans="1:8" ht="29.25" customHeight="1" x14ac:dyDescent="0.25">
      <c r="A1915" s="60">
        <v>100328063</v>
      </c>
      <c r="B1915" s="60" t="s">
        <v>18513</v>
      </c>
      <c r="C1915" s="64"/>
      <c r="D1915" s="78"/>
      <c r="E1915" s="135" t="s">
        <v>18518</v>
      </c>
      <c r="F1915" s="69">
        <v>11362</v>
      </c>
      <c r="G1915" s="65">
        <f t="shared" si="58"/>
        <v>45448000</v>
      </c>
      <c r="H1915" s="63" t="s">
        <v>18674</v>
      </c>
    </row>
    <row r="1916" spans="1:8" ht="29.25" customHeight="1" x14ac:dyDescent="0.25">
      <c r="C1916" s="64"/>
      <c r="D1916" s="78"/>
      <c r="E1916"/>
      <c r="F1916" s="69"/>
      <c r="G1916" s="65">
        <f t="shared" si="58"/>
        <v>0</v>
      </c>
      <c r="H1916" s="63" t="s">
        <v>18674</v>
      </c>
    </row>
    <row r="1917" spans="1:8" ht="29.25" customHeight="1" x14ac:dyDescent="0.25">
      <c r="C1917" s="64"/>
      <c r="D1917" s="78"/>
      <c r="E1917"/>
      <c r="F1917" s="69"/>
      <c r="G1917" s="65">
        <f t="shared" si="58"/>
        <v>0</v>
      </c>
      <c r="H1917" s="63" t="s">
        <v>18674</v>
      </c>
    </row>
    <row r="1918" spans="1:8" ht="29.25" customHeight="1" x14ac:dyDescent="0.25">
      <c r="C1918" s="64"/>
      <c r="D1918" s="78"/>
      <c r="E1918"/>
      <c r="F1918" s="69"/>
      <c r="G1918" s="65">
        <f t="shared" si="58"/>
        <v>0</v>
      </c>
      <c r="H1918" s="63" t="s">
        <v>18674</v>
      </c>
    </row>
    <row r="1919" spans="1:8" ht="29.25" customHeight="1" x14ac:dyDescent="0.25">
      <c r="C1919" s="64"/>
      <c r="D1919" s="78"/>
      <c r="E1919"/>
      <c r="F1919" s="69"/>
      <c r="G1919" s="65">
        <f t="shared" si="58"/>
        <v>0</v>
      </c>
      <c r="H1919" s="63" t="s">
        <v>18674</v>
      </c>
    </row>
    <row r="1920" spans="1:8" ht="29.25" customHeight="1" x14ac:dyDescent="0.25">
      <c r="A1920" s="60">
        <v>100328064</v>
      </c>
      <c r="B1920" s="60" t="s">
        <v>18514</v>
      </c>
      <c r="C1920" s="64"/>
      <c r="D1920" s="78"/>
      <c r="E1920" s="135" t="s">
        <v>18517</v>
      </c>
      <c r="F1920" s="69">
        <v>11494</v>
      </c>
      <c r="G1920" s="65">
        <f t="shared" si="58"/>
        <v>45976000</v>
      </c>
      <c r="H1920" s="63" t="s">
        <v>18674</v>
      </c>
    </row>
    <row r="1921" spans="1:8" ht="29.25" customHeight="1" x14ac:dyDescent="0.25">
      <c r="C1921" s="64"/>
      <c r="D1921" s="78"/>
      <c r="E1921"/>
      <c r="F1921" s="69"/>
      <c r="G1921" s="65">
        <f t="shared" si="58"/>
        <v>0</v>
      </c>
      <c r="H1921" s="63" t="s">
        <v>18674</v>
      </c>
    </row>
    <row r="1922" spans="1:8" ht="29.25" customHeight="1" x14ac:dyDescent="0.25">
      <c r="C1922" s="64"/>
      <c r="D1922" s="78"/>
      <c r="E1922"/>
      <c r="F1922" s="69"/>
      <c r="G1922" s="65">
        <f t="shared" si="58"/>
        <v>0</v>
      </c>
      <c r="H1922" s="63" t="s">
        <v>18674</v>
      </c>
    </row>
    <row r="1923" spans="1:8" ht="29.25" customHeight="1" x14ac:dyDescent="0.25">
      <c r="C1923" s="64"/>
      <c r="D1923" s="78"/>
      <c r="E1923"/>
      <c r="F1923" s="69"/>
      <c r="G1923" s="65">
        <f t="shared" si="58"/>
        <v>0</v>
      </c>
      <c r="H1923" s="63" t="s">
        <v>18674</v>
      </c>
    </row>
    <row r="1924" spans="1:8" ht="29.25" customHeight="1" x14ac:dyDescent="0.25">
      <c r="C1924" s="64"/>
      <c r="D1924" s="78"/>
      <c r="E1924"/>
      <c r="F1924" s="69"/>
      <c r="G1924" s="65">
        <f t="shared" si="58"/>
        <v>0</v>
      </c>
      <c r="H1924" s="63" t="s">
        <v>18674</v>
      </c>
    </row>
    <row r="1925" spans="1:8" ht="29.25" customHeight="1" x14ac:dyDescent="0.25">
      <c r="A1925" s="60">
        <v>100328065</v>
      </c>
      <c r="B1925" s="60" t="s">
        <v>18515</v>
      </c>
      <c r="C1925" s="64"/>
      <c r="D1925" s="78"/>
      <c r="E1925" s="135" t="s">
        <v>18522</v>
      </c>
      <c r="F1925" s="69">
        <v>15693</v>
      </c>
      <c r="G1925" s="65">
        <f t="shared" ref="G1925:G1929" si="60">F1925*$Q$1</f>
        <v>62772000</v>
      </c>
      <c r="H1925" s="63" t="s">
        <v>18674</v>
      </c>
    </row>
    <row r="1926" spans="1:8" ht="29.25" customHeight="1" x14ac:dyDescent="0.25">
      <c r="C1926" s="64"/>
      <c r="D1926" s="78"/>
      <c r="E1926"/>
      <c r="F1926" s="69"/>
      <c r="G1926" s="65">
        <f t="shared" si="60"/>
        <v>0</v>
      </c>
      <c r="H1926" s="63" t="s">
        <v>18674</v>
      </c>
    </row>
    <row r="1927" spans="1:8" ht="29.25" customHeight="1" x14ac:dyDescent="0.25">
      <c r="C1927" s="64"/>
      <c r="D1927" s="78"/>
      <c r="E1927"/>
      <c r="F1927" s="69"/>
      <c r="G1927" s="65">
        <f t="shared" si="60"/>
        <v>0</v>
      </c>
      <c r="H1927" s="63" t="s">
        <v>18674</v>
      </c>
    </row>
    <row r="1928" spans="1:8" ht="29.25" customHeight="1" x14ac:dyDescent="0.25">
      <c r="C1928" s="64"/>
      <c r="D1928" s="78"/>
      <c r="E1928"/>
      <c r="F1928" s="69"/>
      <c r="G1928" s="65">
        <f t="shared" si="60"/>
        <v>0</v>
      </c>
      <c r="H1928" s="63" t="s">
        <v>18674</v>
      </c>
    </row>
    <row r="1929" spans="1:8" ht="29.25" customHeight="1" x14ac:dyDescent="0.25">
      <c r="C1929" s="64"/>
      <c r="D1929" s="78"/>
      <c r="E1929"/>
      <c r="F1929" s="69"/>
      <c r="G1929" s="65">
        <f t="shared" si="60"/>
        <v>0</v>
      </c>
      <c r="H1929" s="63" t="s">
        <v>18674</v>
      </c>
    </row>
    <row r="1930" spans="1:8" ht="29.25" customHeight="1" x14ac:dyDescent="0.25">
      <c r="A1930" s="60">
        <v>100330618</v>
      </c>
      <c r="B1930" s="60" t="s">
        <v>11963</v>
      </c>
      <c r="C1930" s="64" t="str">
        <f t="shared" ref="C1930:C1989" si="61">_xlfn.CONCAT("https://mall.industry.siemens.com/mall/es/co/Catalog/Product/",B1930,)</f>
        <v>https://mall.industry.siemens.com/mall/es/co/Catalog/Product/3LD2003-1TP51</v>
      </c>
      <c r="D1930" s="78" t="s">
        <v>14931</v>
      </c>
      <c r="E1930" t="s">
        <v>17625</v>
      </c>
      <c r="F1930" s="69">
        <v>41</v>
      </c>
      <c r="G1930" s="65">
        <f t="shared" ref="G1930:G1962" si="62">F1930*$Q$1</f>
        <v>164000</v>
      </c>
      <c r="H1930" s="63" t="s">
        <v>18674</v>
      </c>
    </row>
    <row r="1931" spans="1:8" ht="29.25" customHeight="1" x14ac:dyDescent="0.25">
      <c r="A1931" s="60">
        <v>100249634</v>
      </c>
      <c r="B1931" s="60" t="s">
        <v>11964</v>
      </c>
      <c r="C1931" s="64" t="str">
        <f t="shared" si="61"/>
        <v>https://mall.industry.siemens.com/mall/es/co/Catalog/Product/3LD2103-1TP51</v>
      </c>
      <c r="D1931" s="78" t="s">
        <v>14932</v>
      </c>
      <c r="E1931" t="s">
        <v>17626</v>
      </c>
      <c r="F1931" s="69">
        <v>49</v>
      </c>
      <c r="G1931" s="65">
        <f t="shared" si="62"/>
        <v>196000</v>
      </c>
      <c r="H1931" s="63" t="s">
        <v>18674</v>
      </c>
    </row>
    <row r="1932" spans="1:8" ht="29.25" customHeight="1" x14ac:dyDescent="0.25">
      <c r="A1932" s="60">
        <v>100330617</v>
      </c>
      <c r="B1932" s="60" t="s">
        <v>11965</v>
      </c>
      <c r="C1932" s="64" t="str">
        <f t="shared" si="61"/>
        <v>https://mall.industry.siemens.com/mall/es/co/Catalog/Product/3LD2203-1TP51</v>
      </c>
      <c r="D1932" s="78" t="s">
        <v>14933</v>
      </c>
      <c r="E1932" t="s">
        <v>17627</v>
      </c>
      <c r="F1932" s="69">
        <v>54</v>
      </c>
      <c r="G1932" s="65">
        <f t="shared" si="62"/>
        <v>216000</v>
      </c>
      <c r="H1932" s="63" t="s">
        <v>18674</v>
      </c>
    </row>
    <row r="1933" spans="1:8" ht="29.25" customHeight="1" x14ac:dyDescent="0.25">
      <c r="A1933" s="60">
        <v>100330616</v>
      </c>
      <c r="B1933" s="60" t="s">
        <v>11966</v>
      </c>
      <c r="C1933" s="64" t="str">
        <f t="shared" si="61"/>
        <v>https://mall.industry.siemens.com/mall/es/co/Catalog/Product/3LD2504-1TP51</v>
      </c>
      <c r="D1933" s="78" t="s">
        <v>14934</v>
      </c>
      <c r="E1933" t="s">
        <v>17628</v>
      </c>
      <c r="F1933" s="69">
        <v>78</v>
      </c>
      <c r="G1933" s="65">
        <f t="shared" si="62"/>
        <v>312000</v>
      </c>
      <c r="H1933" s="63" t="s">
        <v>18674</v>
      </c>
    </row>
    <row r="1934" spans="1:8" ht="29.25" customHeight="1" x14ac:dyDescent="0.25">
      <c r="A1934" s="60">
        <v>100330615</v>
      </c>
      <c r="B1934" s="60" t="s">
        <v>11967</v>
      </c>
      <c r="C1934" s="64" t="str">
        <f t="shared" si="61"/>
        <v>https://mall.industry.siemens.com/mall/es/co/Catalog/Product/3LD2704-1TP51</v>
      </c>
      <c r="D1934" s="78" t="s">
        <v>14935</v>
      </c>
      <c r="E1934" t="s">
        <v>17629</v>
      </c>
      <c r="F1934" s="69">
        <v>82</v>
      </c>
      <c r="G1934" s="65">
        <f t="shared" si="62"/>
        <v>328000</v>
      </c>
      <c r="H1934" s="63" t="s">
        <v>18674</v>
      </c>
    </row>
    <row r="1935" spans="1:8" ht="29.25" customHeight="1" x14ac:dyDescent="0.25">
      <c r="A1935" s="60">
        <v>100330614</v>
      </c>
      <c r="B1935" s="60" t="s">
        <v>11968</v>
      </c>
      <c r="C1935" s="64" t="str">
        <f t="shared" si="61"/>
        <v>https://mall.industry.siemens.com/mall/es/co/Catalog/Product/3LD2804-1TP51</v>
      </c>
      <c r="D1935" s="78" t="s">
        <v>14936</v>
      </c>
      <c r="E1935" t="s">
        <v>17630</v>
      </c>
      <c r="F1935" s="69">
        <v>115</v>
      </c>
      <c r="G1935" s="65">
        <f t="shared" si="62"/>
        <v>460000</v>
      </c>
      <c r="H1935" s="63" t="s">
        <v>18674</v>
      </c>
    </row>
    <row r="1936" spans="1:8" ht="29.25" customHeight="1" x14ac:dyDescent="0.25">
      <c r="A1936" s="60">
        <v>100330720</v>
      </c>
      <c r="B1936" s="60" t="s">
        <v>11969</v>
      </c>
      <c r="C1936" s="64" t="str">
        <f t="shared" si="61"/>
        <v>https://mall.industry.siemens.com/mall/es/co/Catalog/Product/3LD2305-1TL11</v>
      </c>
      <c r="D1936" s="78" t="s">
        <v>14937</v>
      </c>
      <c r="E1936" t="s">
        <v>17631</v>
      </c>
      <c r="F1936" s="69">
        <v>263</v>
      </c>
      <c r="G1936" s="65">
        <f t="shared" si="62"/>
        <v>1052000</v>
      </c>
      <c r="H1936" s="63" t="s">
        <v>18674</v>
      </c>
    </row>
    <row r="1937" spans="1:8" ht="29.25" customHeight="1" x14ac:dyDescent="0.25">
      <c r="A1937" s="60">
        <v>100330721</v>
      </c>
      <c r="B1937" s="60" t="s">
        <v>11970</v>
      </c>
      <c r="C1937" s="64" t="str">
        <f t="shared" si="61"/>
        <v>https://mall.industry.siemens.com/mall/es/co/Catalog/Product/3LD2405-1TL11</v>
      </c>
      <c r="D1937" s="78" t="s">
        <v>14938</v>
      </c>
      <c r="E1937" t="s">
        <v>17632</v>
      </c>
      <c r="F1937" s="69">
        <v>325</v>
      </c>
      <c r="G1937" s="65">
        <f t="shared" si="62"/>
        <v>1300000</v>
      </c>
      <c r="H1937" s="63" t="s">
        <v>18674</v>
      </c>
    </row>
    <row r="1938" spans="1:8" ht="29.25" customHeight="1" x14ac:dyDescent="0.25">
      <c r="A1938" s="60">
        <v>100028611</v>
      </c>
      <c r="B1938" s="60" t="s">
        <v>11971</v>
      </c>
      <c r="C1938" s="64" t="str">
        <f t="shared" si="61"/>
        <v>https://mall.industry.siemens.com/mall/es/co/Catalog/Product/3LD2064-1GP51</v>
      </c>
      <c r="D1938" s="78" t="s">
        <v>14939</v>
      </c>
      <c r="E1938" t="s">
        <v>17633</v>
      </c>
      <c r="F1938" s="69">
        <v>41</v>
      </c>
      <c r="G1938" s="65">
        <f t="shared" si="62"/>
        <v>164000</v>
      </c>
      <c r="H1938" s="63" t="s">
        <v>18674</v>
      </c>
    </row>
    <row r="1939" spans="1:8" ht="29.25" customHeight="1" x14ac:dyDescent="0.25">
      <c r="A1939" s="60">
        <v>100028012</v>
      </c>
      <c r="B1939" s="60" t="s">
        <v>11972</v>
      </c>
      <c r="C1939" s="64" t="str">
        <f t="shared" si="61"/>
        <v>https://mall.industry.siemens.com/mall/es/co/Catalog/Product/3LD2164-1GP51</v>
      </c>
      <c r="D1939" s="78" t="s">
        <v>14940</v>
      </c>
      <c r="E1939" t="s">
        <v>17634</v>
      </c>
      <c r="F1939" s="69">
        <v>46</v>
      </c>
      <c r="G1939" s="65">
        <f t="shared" si="62"/>
        <v>184000</v>
      </c>
      <c r="H1939" s="63" t="s">
        <v>18674</v>
      </c>
    </row>
    <row r="1940" spans="1:8" ht="29.25" customHeight="1" x14ac:dyDescent="0.25">
      <c r="A1940" s="60">
        <v>100028625</v>
      </c>
      <c r="B1940" s="60" t="s">
        <v>11973</v>
      </c>
      <c r="C1940" s="64" t="str">
        <f t="shared" si="61"/>
        <v>https://mall.industry.siemens.com/mall/es/co/Catalog/Product/3LD2264-1GP51</v>
      </c>
      <c r="D1940" s="78" t="s">
        <v>14941</v>
      </c>
      <c r="E1940" t="s">
        <v>17635</v>
      </c>
      <c r="F1940" s="69">
        <v>53</v>
      </c>
      <c r="G1940" s="65">
        <f t="shared" si="62"/>
        <v>212000</v>
      </c>
      <c r="H1940" s="63" t="s">
        <v>18674</v>
      </c>
    </row>
    <row r="1941" spans="1:8" ht="29.25" customHeight="1" x14ac:dyDescent="0.25">
      <c r="A1941" s="60">
        <v>100028632</v>
      </c>
      <c r="B1941" s="60" t="s">
        <v>11974</v>
      </c>
      <c r="C1941" s="64" t="str">
        <f t="shared" si="61"/>
        <v>https://mall.industry.siemens.com/mall/es/co/Catalog/Product/3LD2565-1GP51</v>
      </c>
      <c r="D1941" s="78" t="s">
        <v>14942</v>
      </c>
      <c r="E1941" t="s">
        <v>17636</v>
      </c>
      <c r="F1941" s="69">
        <v>79</v>
      </c>
      <c r="G1941" s="65">
        <f t="shared" si="62"/>
        <v>316000</v>
      </c>
      <c r="H1941" s="63" t="s">
        <v>18674</v>
      </c>
    </row>
    <row r="1942" spans="1:8" ht="29.25" customHeight="1" x14ac:dyDescent="0.25">
      <c r="A1942" s="60">
        <v>100218417</v>
      </c>
      <c r="B1942" s="60" t="s">
        <v>11975</v>
      </c>
      <c r="C1942" s="64" t="str">
        <f t="shared" si="61"/>
        <v>https://mall.industry.siemens.com/mall/es/co/Catalog/Product/3LD2766-1GP51</v>
      </c>
      <c r="D1942" s="78" t="s">
        <v>14943</v>
      </c>
      <c r="E1942" t="s">
        <v>17637</v>
      </c>
      <c r="F1942" s="69">
        <v>165</v>
      </c>
      <c r="G1942" s="65">
        <f t="shared" si="62"/>
        <v>660000</v>
      </c>
      <c r="H1942" s="63" t="s">
        <v>18674</v>
      </c>
    </row>
    <row r="1943" spans="1:8" ht="29.25" customHeight="1" x14ac:dyDescent="0.25">
      <c r="A1943" s="60">
        <v>100028371</v>
      </c>
      <c r="B1943" s="60" t="s">
        <v>11976</v>
      </c>
      <c r="C1943" s="64" t="str">
        <f t="shared" si="61"/>
        <v>https://mall.industry.siemens.com/mall/es/co/Catalog/Product/3LD2866-1GP51</v>
      </c>
      <c r="D1943" s="78" t="s">
        <v>14944</v>
      </c>
      <c r="E1943" t="s">
        <v>17638</v>
      </c>
      <c r="F1943" s="69">
        <v>267</v>
      </c>
      <c r="G1943" s="65">
        <f t="shared" si="62"/>
        <v>1068000</v>
      </c>
      <c r="H1943" s="63" t="s">
        <v>18674</v>
      </c>
    </row>
    <row r="1944" spans="1:8" ht="29.25" customHeight="1" x14ac:dyDescent="0.25">
      <c r="A1944" s="60">
        <v>100021768</v>
      </c>
      <c r="B1944" s="60" t="s">
        <v>11977</v>
      </c>
      <c r="C1944" s="64" t="str">
        <f t="shared" si="61"/>
        <v>https://mall.industry.siemens.com/mall/es/co/Catalog/Product/3LD9200-5B</v>
      </c>
      <c r="D1944" s="78" t="s">
        <v>14945</v>
      </c>
      <c r="E1944" t="s">
        <v>17639</v>
      </c>
      <c r="F1944" s="69">
        <v>15</v>
      </c>
      <c r="G1944" s="65">
        <f t="shared" si="62"/>
        <v>60000</v>
      </c>
      <c r="H1944" s="63" t="s">
        <v>18674</v>
      </c>
    </row>
    <row r="1945" spans="1:8" ht="29.25" customHeight="1" x14ac:dyDescent="0.25">
      <c r="A1945" s="60">
        <v>100021772</v>
      </c>
      <c r="B1945" s="60" t="s">
        <v>11978</v>
      </c>
      <c r="C1945" s="64" t="str">
        <f t="shared" si="61"/>
        <v>https://mall.industry.siemens.com/mall/es/co/Catalog/Product/3LD9200-5C</v>
      </c>
      <c r="D1945" s="78" t="s">
        <v>14946</v>
      </c>
      <c r="E1945" t="s">
        <v>17639</v>
      </c>
      <c r="F1945" s="69">
        <v>15</v>
      </c>
      <c r="G1945" s="65">
        <f t="shared" si="62"/>
        <v>60000</v>
      </c>
      <c r="H1945" s="63" t="s">
        <v>18674</v>
      </c>
    </row>
    <row r="1946" spans="1:8" ht="29.25" customHeight="1" x14ac:dyDescent="0.25">
      <c r="A1946" s="60">
        <v>100028607</v>
      </c>
      <c r="B1946" s="60" t="s">
        <v>11979</v>
      </c>
      <c r="C1946" s="64" t="str">
        <f t="shared" si="61"/>
        <v>https://mall.industry.siemens.com/mall/es/co/Catalog/Product/3LD2003-1TP53</v>
      </c>
      <c r="D1946" s="78" t="s">
        <v>14947</v>
      </c>
      <c r="E1946" t="s">
        <v>17640</v>
      </c>
      <c r="F1946" s="69">
        <v>41</v>
      </c>
      <c r="G1946" s="65">
        <f t="shared" si="62"/>
        <v>164000</v>
      </c>
      <c r="H1946" s="63" t="s">
        <v>18674</v>
      </c>
    </row>
    <row r="1947" spans="1:8" ht="29.25" customHeight="1" x14ac:dyDescent="0.25">
      <c r="A1947" s="60">
        <v>100028612</v>
      </c>
      <c r="B1947" s="60" t="s">
        <v>11980</v>
      </c>
      <c r="C1947" s="64" t="str">
        <f t="shared" si="61"/>
        <v>https://mall.industry.siemens.com/mall/es/co/Catalog/Product/3LD2103-1TP53</v>
      </c>
      <c r="D1947" s="78" t="s">
        <v>14948</v>
      </c>
      <c r="E1947" t="s">
        <v>17641</v>
      </c>
      <c r="F1947" s="69">
        <v>49</v>
      </c>
      <c r="G1947" s="65">
        <f t="shared" si="62"/>
        <v>196000</v>
      </c>
      <c r="H1947" s="63" t="s">
        <v>18674</v>
      </c>
    </row>
    <row r="1948" spans="1:8" ht="29.25" customHeight="1" x14ac:dyDescent="0.25">
      <c r="A1948" s="60">
        <v>100027636</v>
      </c>
      <c r="B1948" s="60" t="s">
        <v>11981</v>
      </c>
      <c r="C1948" s="64" t="str">
        <f t="shared" si="61"/>
        <v>https://mall.industry.siemens.com/mall/es/co/Catalog/Product/3LD2203-1TP53</v>
      </c>
      <c r="D1948" s="78" t="s">
        <v>14949</v>
      </c>
      <c r="E1948" t="s">
        <v>17642</v>
      </c>
      <c r="F1948" s="69">
        <v>54</v>
      </c>
      <c r="G1948" s="65">
        <f t="shared" si="62"/>
        <v>216000</v>
      </c>
      <c r="H1948" s="63" t="s">
        <v>18674</v>
      </c>
    </row>
    <row r="1949" spans="1:8" ht="29.25" customHeight="1" x14ac:dyDescent="0.25">
      <c r="A1949" s="60">
        <v>100330378</v>
      </c>
      <c r="B1949" s="60" t="s">
        <v>11982</v>
      </c>
      <c r="C1949" s="64" t="str">
        <f t="shared" si="61"/>
        <v>https://mall.industry.siemens.com/mall/es/co/Catalog/Product/3LD2504-1TP53</v>
      </c>
      <c r="D1949" s="78" t="s">
        <v>14950</v>
      </c>
      <c r="E1949" t="s">
        <v>17643</v>
      </c>
      <c r="F1949" s="69">
        <v>78</v>
      </c>
      <c r="G1949" s="65">
        <f t="shared" si="62"/>
        <v>312000</v>
      </c>
      <c r="H1949" s="63" t="s">
        <v>18674</v>
      </c>
    </row>
    <row r="1950" spans="1:8" ht="29.25" customHeight="1" x14ac:dyDescent="0.25">
      <c r="A1950" s="60">
        <v>100330583</v>
      </c>
      <c r="B1950" s="60" t="s">
        <v>11983</v>
      </c>
      <c r="C1950" s="64" t="str">
        <f t="shared" si="61"/>
        <v>https://mall.industry.siemens.com/mall/es/co/Catalog/Product/3LD2704-1TP53</v>
      </c>
      <c r="D1950" s="78" t="s">
        <v>14951</v>
      </c>
      <c r="E1950" t="s">
        <v>17644</v>
      </c>
      <c r="F1950" s="69">
        <v>82</v>
      </c>
      <c r="G1950" s="65">
        <f t="shared" si="62"/>
        <v>328000</v>
      </c>
      <c r="H1950" s="63" t="s">
        <v>18674</v>
      </c>
    </row>
    <row r="1951" spans="1:8" ht="29.25" customHeight="1" x14ac:dyDescent="0.25">
      <c r="A1951" s="60">
        <v>100330584</v>
      </c>
      <c r="B1951" s="60" t="s">
        <v>11984</v>
      </c>
      <c r="C1951" s="64" t="str">
        <f t="shared" si="61"/>
        <v>https://mall.industry.siemens.com/mall/es/co/Catalog/Product/3LD2804-1TP53</v>
      </c>
      <c r="D1951" s="78" t="s">
        <v>14952</v>
      </c>
      <c r="E1951" t="s">
        <v>17645</v>
      </c>
      <c r="F1951" s="69">
        <v>115</v>
      </c>
      <c r="G1951" s="65">
        <f t="shared" si="62"/>
        <v>460000</v>
      </c>
      <c r="H1951" s="63" t="s">
        <v>18674</v>
      </c>
    </row>
    <row r="1952" spans="1:8" ht="29.25" customHeight="1" x14ac:dyDescent="0.25">
      <c r="A1952" s="60">
        <v>100330709</v>
      </c>
      <c r="B1952" s="60" t="s">
        <v>11985</v>
      </c>
      <c r="C1952" s="64" t="str">
        <f t="shared" si="61"/>
        <v>https://mall.industry.siemens.com/mall/es/co/Catalog/Product/3LD2305-1TL13</v>
      </c>
      <c r="D1952" s="78" t="s">
        <v>14953</v>
      </c>
      <c r="E1952" t="s">
        <v>17646</v>
      </c>
      <c r="F1952" s="69">
        <v>263</v>
      </c>
      <c r="G1952" s="65">
        <f t="shared" si="62"/>
        <v>1052000</v>
      </c>
      <c r="H1952" s="63" t="s">
        <v>18674</v>
      </c>
    </row>
    <row r="1953" spans="1:8" ht="29.25" customHeight="1" x14ac:dyDescent="0.25">
      <c r="A1953" s="60">
        <v>100255374</v>
      </c>
      <c r="B1953" s="60" t="s">
        <v>11986</v>
      </c>
      <c r="C1953" s="64" t="str">
        <f t="shared" si="61"/>
        <v>https://mall.industry.siemens.com/mall/es/co/Catalog/Product/3LD2405-1TL13</v>
      </c>
      <c r="D1953" s="78" t="s">
        <v>14954</v>
      </c>
      <c r="E1953" t="s">
        <v>17647</v>
      </c>
      <c r="F1953" s="69">
        <v>325</v>
      </c>
      <c r="G1953" s="65">
        <f t="shared" si="62"/>
        <v>1300000</v>
      </c>
      <c r="H1953" s="63" t="s">
        <v>18674</v>
      </c>
    </row>
    <row r="1954" spans="1:8" ht="29.25" customHeight="1" x14ac:dyDescent="0.25">
      <c r="A1954" s="60">
        <v>100028010</v>
      </c>
      <c r="B1954" s="60" t="s">
        <v>11987</v>
      </c>
      <c r="C1954" s="64" t="str">
        <f t="shared" si="61"/>
        <v>https://mall.industry.siemens.com/mall/es/co/Catalog/Product/3LD2064-0TB53</v>
      </c>
      <c r="D1954" s="78" t="s">
        <v>14955</v>
      </c>
      <c r="E1954" t="s">
        <v>17648</v>
      </c>
      <c r="F1954" s="69">
        <v>41</v>
      </c>
      <c r="G1954" s="65">
        <f t="shared" si="62"/>
        <v>164000</v>
      </c>
      <c r="H1954" s="63" t="s">
        <v>18674</v>
      </c>
    </row>
    <row r="1955" spans="1:8" ht="29.25" customHeight="1" x14ac:dyDescent="0.25">
      <c r="A1955" s="60">
        <v>100021765</v>
      </c>
      <c r="B1955" s="60" t="s">
        <v>11988</v>
      </c>
      <c r="C1955" s="64" t="str">
        <f t="shared" si="61"/>
        <v>https://mall.industry.siemens.com/mall/es/co/Catalog/Product/3LD2164-0TB53</v>
      </c>
      <c r="D1955" s="78" t="s">
        <v>14956</v>
      </c>
      <c r="E1955" t="s">
        <v>17649</v>
      </c>
      <c r="F1955" s="69">
        <v>49</v>
      </c>
      <c r="G1955" s="65">
        <f t="shared" si="62"/>
        <v>196000</v>
      </c>
      <c r="H1955" s="63" t="s">
        <v>18674</v>
      </c>
    </row>
    <row r="1956" spans="1:8" ht="29.25" customHeight="1" x14ac:dyDescent="0.25">
      <c r="A1956" s="60">
        <v>100021766</v>
      </c>
      <c r="B1956" s="60" t="s">
        <v>11989</v>
      </c>
      <c r="C1956" s="64" t="str">
        <f t="shared" si="61"/>
        <v>https://mall.industry.siemens.com/mall/es/co/Catalog/Product/3LD2264-0TB53</v>
      </c>
      <c r="D1956" s="78" t="s">
        <v>14957</v>
      </c>
      <c r="E1956" t="s">
        <v>17650</v>
      </c>
      <c r="F1956" s="69">
        <v>58</v>
      </c>
      <c r="G1956" s="65">
        <f t="shared" si="62"/>
        <v>232000</v>
      </c>
      <c r="H1956" s="63" t="s">
        <v>18674</v>
      </c>
    </row>
    <row r="1957" spans="1:8" ht="29.25" customHeight="1" x14ac:dyDescent="0.25">
      <c r="A1957" s="60">
        <v>100021767</v>
      </c>
      <c r="B1957" s="60" t="s">
        <v>11990</v>
      </c>
      <c r="C1957" s="64" t="str">
        <f t="shared" si="61"/>
        <v>https://mall.industry.siemens.com/mall/es/co/Catalog/Product/3LD2565-0TB53</v>
      </c>
      <c r="D1957" s="78" t="s">
        <v>14958</v>
      </c>
      <c r="E1957" t="s">
        <v>17651</v>
      </c>
      <c r="F1957" s="69">
        <v>101</v>
      </c>
      <c r="G1957" s="65">
        <f t="shared" si="62"/>
        <v>404000</v>
      </c>
      <c r="H1957" s="63" t="s">
        <v>18674</v>
      </c>
    </row>
    <row r="1958" spans="1:8" ht="29.25" customHeight="1" x14ac:dyDescent="0.25">
      <c r="A1958" s="60">
        <v>100021598</v>
      </c>
      <c r="B1958" s="60" t="s">
        <v>11991</v>
      </c>
      <c r="C1958" s="64" t="str">
        <f t="shared" si="61"/>
        <v>https://mall.industry.siemens.com/mall/es/co/Catalog/Product/3LD2766-0TB53</v>
      </c>
      <c r="D1958" s="78" t="s">
        <v>14959</v>
      </c>
      <c r="E1958" t="s">
        <v>17652</v>
      </c>
      <c r="F1958" s="69">
        <v>237</v>
      </c>
      <c r="G1958" s="65">
        <f t="shared" si="62"/>
        <v>948000</v>
      </c>
      <c r="H1958" s="63" t="s">
        <v>18674</v>
      </c>
    </row>
    <row r="1959" spans="1:8" ht="29.25" customHeight="1" x14ac:dyDescent="0.25">
      <c r="A1959" s="60">
        <v>100021604</v>
      </c>
      <c r="B1959" s="60" t="s">
        <v>11992</v>
      </c>
      <c r="C1959" s="64" t="str">
        <f t="shared" si="61"/>
        <v>https://mall.industry.siemens.com/mall/es/co/Catalog/Product/3LD2866-0TB53</v>
      </c>
      <c r="D1959" s="78" t="s">
        <v>14960</v>
      </c>
      <c r="E1959" t="s">
        <v>17653</v>
      </c>
      <c r="F1959" s="69">
        <v>410</v>
      </c>
      <c r="G1959" s="65">
        <f t="shared" si="62"/>
        <v>1640000</v>
      </c>
      <c r="H1959" s="63" t="s">
        <v>18674</v>
      </c>
    </row>
    <row r="1960" spans="1:8" ht="29.25" customHeight="1" x14ac:dyDescent="0.25">
      <c r="A1960" s="60">
        <v>100021768</v>
      </c>
      <c r="B1960" s="60" t="s">
        <v>11977</v>
      </c>
      <c r="C1960" s="64" t="str">
        <f t="shared" si="61"/>
        <v>https://mall.industry.siemens.com/mall/es/co/Catalog/Product/3LD9200-5B</v>
      </c>
      <c r="D1960" s="78" t="s">
        <v>14945</v>
      </c>
      <c r="E1960" t="s">
        <v>17639</v>
      </c>
      <c r="F1960" s="69">
        <v>15</v>
      </c>
      <c r="G1960" s="65">
        <f t="shared" si="62"/>
        <v>60000</v>
      </c>
      <c r="H1960" s="63" t="s">
        <v>18674</v>
      </c>
    </row>
    <row r="1961" spans="1:8" ht="29.25" customHeight="1" x14ac:dyDescent="0.25">
      <c r="A1961" s="60">
        <v>100021772</v>
      </c>
      <c r="B1961" s="60" t="s">
        <v>11978</v>
      </c>
      <c r="C1961" s="64" t="str">
        <f t="shared" si="61"/>
        <v>https://mall.industry.siemens.com/mall/es/co/Catalog/Product/3LD9200-5C</v>
      </c>
      <c r="D1961" s="78" t="s">
        <v>14946</v>
      </c>
      <c r="E1961" t="s">
        <v>17639</v>
      </c>
      <c r="F1961" s="69">
        <v>15</v>
      </c>
      <c r="G1961" s="65">
        <f t="shared" si="62"/>
        <v>60000</v>
      </c>
      <c r="H1961" s="63" t="s">
        <v>18674</v>
      </c>
    </row>
    <row r="1962" spans="1:8" ht="29.25" customHeight="1" x14ac:dyDescent="0.25">
      <c r="A1962" s="60">
        <v>100330603</v>
      </c>
      <c r="B1962" s="60" t="s">
        <v>11993</v>
      </c>
      <c r="C1962" s="64" t="str">
        <f t="shared" si="61"/>
        <v>https://mall.industry.siemens.com/mall/es/co/Catalog/Product/3KD4030-0PE20-0</v>
      </c>
      <c r="D1962" s="78" t="s">
        <v>14961</v>
      </c>
      <c r="E1962" t="s">
        <v>17654</v>
      </c>
      <c r="F1962" s="69">
        <v>372</v>
      </c>
      <c r="G1962" s="65">
        <f t="shared" si="62"/>
        <v>1488000</v>
      </c>
      <c r="H1962" s="63" t="s">
        <v>18674</v>
      </c>
    </row>
    <row r="1963" spans="1:8" ht="29.25" customHeight="1" x14ac:dyDescent="0.25">
      <c r="A1963" s="60">
        <v>100330601</v>
      </c>
      <c r="B1963" s="60" t="s">
        <v>11994</v>
      </c>
      <c r="C1963" s="64" t="str">
        <f t="shared" si="61"/>
        <v>https://mall.industry.siemens.com/mall/es/co/Catalog/Product/3KD4230-0PE20-0</v>
      </c>
      <c r="D1963" s="78" t="s">
        <v>14962</v>
      </c>
      <c r="E1963" t="s">
        <v>17655</v>
      </c>
      <c r="F1963" s="69">
        <v>408</v>
      </c>
      <c r="G1963" s="65">
        <f t="shared" ref="G1963:G2026" si="63">F1963*$Q$1</f>
        <v>1632000</v>
      </c>
      <c r="H1963" s="63" t="s">
        <v>18674</v>
      </c>
    </row>
    <row r="1964" spans="1:8" ht="29.25" customHeight="1" x14ac:dyDescent="0.25">
      <c r="A1964" s="60">
        <v>100330600</v>
      </c>
      <c r="B1964" s="60" t="s">
        <v>11995</v>
      </c>
      <c r="C1964" s="64" t="str">
        <f t="shared" si="61"/>
        <v>https://mall.industry.siemens.com/mall/es/co/Catalog/Product/3KD4430-0QE20-0</v>
      </c>
      <c r="D1964" s="78" t="s">
        <v>14963</v>
      </c>
      <c r="E1964" t="s">
        <v>17656</v>
      </c>
      <c r="F1964" s="69">
        <v>557</v>
      </c>
      <c r="G1964" s="65">
        <f t="shared" si="63"/>
        <v>2228000</v>
      </c>
      <c r="H1964" s="63" t="s">
        <v>18674</v>
      </c>
    </row>
    <row r="1965" spans="1:8" ht="29.25" customHeight="1" x14ac:dyDescent="0.25">
      <c r="A1965" s="60">
        <v>100330599</v>
      </c>
      <c r="B1965" s="60" t="s">
        <v>11996</v>
      </c>
      <c r="C1965" s="64" t="str">
        <f t="shared" si="61"/>
        <v>https://mall.industry.siemens.com/mall/es/co/Catalog/Product/3KD4630-0QE20-0</v>
      </c>
      <c r="D1965" s="78" t="s">
        <v>14964</v>
      </c>
      <c r="E1965" t="s">
        <v>17657</v>
      </c>
      <c r="F1965" s="69">
        <v>669</v>
      </c>
      <c r="G1965" s="65">
        <f t="shared" si="63"/>
        <v>2676000</v>
      </c>
      <c r="H1965" s="63" t="s">
        <v>18674</v>
      </c>
    </row>
    <row r="1966" spans="1:8" ht="29.25" customHeight="1" x14ac:dyDescent="0.25">
      <c r="A1966" s="60">
        <v>100330598</v>
      </c>
      <c r="B1966" s="60" t="s">
        <v>11997</v>
      </c>
      <c r="C1966" s="64" t="str">
        <f t="shared" si="61"/>
        <v>https://mall.industry.siemens.com/mall/es/co/Catalog/Product/3KD4830-0QE20-0</v>
      </c>
      <c r="D1966" s="78" t="s">
        <v>14965</v>
      </c>
      <c r="E1966" t="s">
        <v>17658</v>
      </c>
      <c r="F1966" s="69">
        <v>852</v>
      </c>
      <c r="G1966" s="65">
        <f t="shared" si="63"/>
        <v>3408000</v>
      </c>
      <c r="H1966" s="63" t="s">
        <v>18674</v>
      </c>
    </row>
    <row r="1967" spans="1:8" ht="29.25" customHeight="1" x14ac:dyDescent="0.25">
      <c r="A1967" s="60">
        <v>100330596</v>
      </c>
      <c r="B1967" s="60" t="s">
        <v>11998</v>
      </c>
      <c r="C1967" s="64" t="str">
        <f t="shared" si="61"/>
        <v>https://mall.industry.siemens.com/mall/es/co/Catalog/Product/3KD5030-0RE20-0</v>
      </c>
      <c r="D1967" s="78" t="s">
        <v>14966</v>
      </c>
      <c r="E1967" t="s">
        <v>17659</v>
      </c>
      <c r="F1967" s="69">
        <v>1555</v>
      </c>
      <c r="G1967" s="65">
        <f t="shared" si="63"/>
        <v>6220000</v>
      </c>
      <c r="H1967" s="63" t="s">
        <v>18674</v>
      </c>
    </row>
    <row r="1968" spans="1:8" ht="29.25" customHeight="1" x14ac:dyDescent="0.25">
      <c r="A1968" s="60">
        <v>100330595</v>
      </c>
      <c r="B1968" s="60" t="s">
        <v>11999</v>
      </c>
      <c r="C1968" s="64" t="str">
        <f t="shared" si="61"/>
        <v>https://mall.industry.siemens.com/mall/es/co/Catalog/Product/3KD5230-0RE20-0</v>
      </c>
      <c r="D1968" s="78" t="s">
        <v>14967</v>
      </c>
      <c r="E1968" t="s">
        <v>17660</v>
      </c>
      <c r="F1968" s="69">
        <v>2148</v>
      </c>
      <c r="G1968" s="65">
        <f t="shared" si="63"/>
        <v>8592000</v>
      </c>
      <c r="H1968" s="63" t="s">
        <v>18674</v>
      </c>
    </row>
    <row r="1969" spans="1:8" ht="29.25" customHeight="1" x14ac:dyDescent="0.25">
      <c r="A1969" s="60">
        <v>100330594</v>
      </c>
      <c r="B1969" s="60" t="s">
        <v>12000</v>
      </c>
      <c r="C1969" s="64" t="str">
        <f t="shared" si="61"/>
        <v>https://mall.industry.siemens.com/mall/es/co/Catalog/Product/3KD5430-0RE20-0</v>
      </c>
      <c r="D1969" s="78" t="s">
        <v>14968</v>
      </c>
      <c r="E1969" t="s">
        <v>17661</v>
      </c>
      <c r="F1969" s="69">
        <v>2630</v>
      </c>
      <c r="G1969" s="65">
        <f t="shared" si="63"/>
        <v>10520000</v>
      </c>
      <c r="H1969" s="63" t="s">
        <v>18674</v>
      </c>
    </row>
    <row r="1970" spans="1:8" ht="29.25" customHeight="1" x14ac:dyDescent="0.25">
      <c r="A1970" s="60">
        <v>100354367</v>
      </c>
      <c r="B1970" s="60" t="s">
        <v>12001</v>
      </c>
      <c r="C1970" s="64" t="str">
        <f t="shared" si="61"/>
        <v>https://mall.industry.siemens.com/mall/es/co/Catalog/Product/3KD9301-1</v>
      </c>
      <c r="D1970" s="78" t="s">
        <v>14969</v>
      </c>
      <c r="E1970" t="s">
        <v>17662</v>
      </c>
      <c r="F1970" s="69">
        <v>37</v>
      </c>
      <c r="G1970" s="65">
        <f t="shared" si="63"/>
        <v>148000</v>
      </c>
      <c r="H1970" s="63" t="s">
        <v>18674</v>
      </c>
    </row>
    <row r="1971" spans="1:8" ht="29.25" customHeight="1" x14ac:dyDescent="0.25">
      <c r="A1971" s="60">
        <v>100354368</v>
      </c>
      <c r="B1971" s="60" t="s">
        <v>12002</v>
      </c>
      <c r="C1971" s="64" t="str">
        <f t="shared" si="61"/>
        <v>https://mall.industry.siemens.com/mall/es/co/Catalog/Product/3KD9401-1</v>
      </c>
      <c r="D1971" s="78" t="s">
        <v>14970</v>
      </c>
      <c r="E1971" t="s">
        <v>17663</v>
      </c>
      <c r="F1971" s="69">
        <v>44</v>
      </c>
      <c r="G1971" s="65">
        <f t="shared" si="63"/>
        <v>176000</v>
      </c>
      <c r="H1971" s="63" t="s">
        <v>18674</v>
      </c>
    </row>
    <row r="1972" spans="1:8" ht="29.25" customHeight="1" x14ac:dyDescent="0.25">
      <c r="A1972" s="60">
        <v>100354369</v>
      </c>
      <c r="B1972" s="60" t="s">
        <v>12003</v>
      </c>
      <c r="C1972" s="64" t="str">
        <f t="shared" si="61"/>
        <v>https://mall.industry.siemens.com/mall/es/co/Catalog/Product/3KD9501-1</v>
      </c>
      <c r="D1972" s="78" t="s">
        <v>14971</v>
      </c>
      <c r="E1972" t="s">
        <v>17664</v>
      </c>
      <c r="F1972" s="69">
        <v>63</v>
      </c>
      <c r="G1972" s="65">
        <f t="shared" si="63"/>
        <v>252000</v>
      </c>
      <c r="H1972" s="63" t="s">
        <v>18674</v>
      </c>
    </row>
    <row r="1973" spans="1:8" ht="29.25" customHeight="1" x14ac:dyDescent="0.25">
      <c r="A1973" s="60">
        <v>100391119</v>
      </c>
      <c r="B1973" s="60" t="s">
        <v>12004</v>
      </c>
      <c r="C1973" s="64" t="str">
        <f t="shared" si="61"/>
        <v>https://mall.industry.siemens.com/mall/es/co/Catalog/Product/8UD1141-2AF21</v>
      </c>
      <c r="D1973" s="78" t="s">
        <v>14972</v>
      </c>
      <c r="E1973" t="s">
        <v>17665</v>
      </c>
      <c r="F1973" s="69">
        <v>58</v>
      </c>
      <c r="G1973" s="65">
        <f t="shared" si="63"/>
        <v>232000</v>
      </c>
      <c r="H1973" s="63" t="s">
        <v>18674</v>
      </c>
    </row>
    <row r="1974" spans="1:8" ht="29.25" customHeight="1" x14ac:dyDescent="0.25">
      <c r="A1974" s="60">
        <v>100392946</v>
      </c>
      <c r="B1974" s="60" t="s">
        <v>12005</v>
      </c>
      <c r="C1974" s="64" t="str">
        <f t="shared" si="61"/>
        <v>https://mall.industry.siemens.com/mall/es/co/Catalog/Product/8UD1151-3AF21</v>
      </c>
      <c r="D1974" s="78" t="s">
        <v>14973</v>
      </c>
      <c r="E1974" t="s">
        <v>17666</v>
      </c>
      <c r="F1974" s="69">
        <v>74</v>
      </c>
      <c r="G1974" s="65">
        <f t="shared" si="63"/>
        <v>296000</v>
      </c>
      <c r="H1974" s="63" t="s">
        <v>18674</v>
      </c>
    </row>
    <row r="1975" spans="1:8" ht="29.25" customHeight="1" x14ac:dyDescent="0.25">
      <c r="A1975" s="60">
        <v>100392947</v>
      </c>
      <c r="B1975" s="60" t="s">
        <v>12006</v>
      </c>
      <c r="C1975" s="64" t="str">
        <f t="shared" si="61"/>
        <v>https://mall.industry.siemens.com/mall/es/co/Catalog/Product/8UD1161-4AF21</v>
      </c>
      <c r="D1975" s="78" t="s">
        <v>14974</v>
      </c>
      <c r="E1975" t="s">
        <v>17667</v>
      </c>
      <c r="F1975" s="69">
        <v>111</v>
      </c>
      <c r="G1975" s="65">
        <f t="shared" si="63"/>
        <v>444000</v>
      </c>
      <c r="H1975" s="63" t="s">
        <v>18674</v>
      </c>
    </row>
    <row r="1976" spans="1:8" ht="29.25" customHeight="1" x14ac:dyDescent="0.25">
      <c r="A1976" s="60">
        <v>100392948</v>
      </c>
      <c r="B1976" s="60" t="s">
        <v>12007</v>
      </c>
      <c r="C1976" s="64" t="str">
        <f t="shared" si="61"/>
        <v>https://mall.industry.siemens.com/mall/es/co/Catalog/Product/8UD1141-2AF25</v>
      </c>
      <c r="D1976" s="78" t="s">
        <v>14975</v>
      </c>
      <c r="E1976" t="s">
        <v>17668</v>
      </c>
      <c r="F1976" s="69">
        <v>74</v>
      </c>
      <c r="G1976" s="65">
        <f t="shared" si="63"/>
        <v>296000</v>
      </c>
      <c r="H1976" s="63" t="s">
        <v>18674</v>
      </c>
    </row>
    <row r="1977" spans="1:8" ht="29.25" customHeight="1" x14ac:dyDescent="0.25">
      <c r="A1977" s="60">
        <v>100622073</v>
      </c>
      <c r="B1977" s="60" t="s">
        <v>12008</v>
      </c>
      <c r="C1977" s="64" t="str">
        <f t="shared" si="61"/>
        <v xml:space="preserve">https://mall.industry.siemens.com/mall/es/co/Catalog/Product/8WH1000-0AF00 </v>
      </c>
      <c r="D1977" s="78" t="s">
        <v>14976</v>
      </c>
      <c r="E1977" t="s">
        <v>17669</v>
      </c>
      <c r="F1977" s="69">
        <v>100</v>
      </c>
      <c r="G1977" s="65">
        <f t="shared" si="63"/>
        <v>400000</v>
      </c>
      <c r="H1977" s="63" t="s">
        <v>18674</v>
      </c>
    </row>
    <row r="1978" spans="1:8" ht="29.25" customHeight="1" x14ac:dyDescent="0.25">
      <c r="A1978" s="60">
        <v>100656210</v>
      </c>
      <c r="B1978" s="60" t="s">
        <v>12009</v>
      </c>
      <c r="C1978" s="64" t="str">
        <f t="shared" si="61"/>
        <v xml:space="preserve">https://mall.industry.siemens.com/mall/es/co/Catalog/Product/8WH1000-0AG00 </v>
      </c>
      <c r="D1978" s="78" t="s">
        <v>14977</v>
      </c>
      <c r="E1978" t="s">
        <v>17670</v>
      </c>
      <c r="F1978" s="69">
        <v>150</v>
      </c>
      <c r="G1978" s="65">
        <f t="shared" si="63"/>
        <v>600000</v>
      </c>
      <c r="H1978" s="63" t="s">
        <v>18674</v>
      </c>
    </row>
    <row r="1979" spans="1:8" ht="29.25" customHeight="1" x14ac:dyDescent="0.25">
      <c r="A1979" s="60">
        <v>100656212</v>
      </c>
      <c r="B1979" s="60" t="s">
        <v>12010</v>
      </c>
      <c r="C1979" s="64" t="str">
        <f t="shared" si="61"/>
        <v xml:space="preserve">https://mall.industry.siemens.com/mall/es/co/Catalog/Product/8WH1000-0AH00 </v>
      </c>
      <c r="D1979" s="78" t="s">
        <v>14978</v>
      </c>
      <c r="E1979" t="s">
        <v>17671</v>
      </c>
      <c r="F1979" s="69">
        <v>200</v>
      </c>
      <c r="G1979" s="65">
        <f t="shared" si="63"/>
        <v>800000</v>
      </c>
      <c r="H1979" s="63" t="s">
        <v>18674</v>
      </c>
    </row>
    <row r="1980" spans="1:8" ht="29.25" customHeight="1" x14ac:dyDescent="0.25">
      <c r="A1980" s="60">
        <v>100710131</v>
      </c>
      <c r="B1980" s="60" t="s">
        <v>12011</v>
      </c>
      <c r="C1980" s="64" t="str">
        <f t="shared" si="61"/>
        <v xml:space="preserve">https://mall.industry.siemens.com/mall/es/co/Catalog/Product/8WH1000-0AJ00 </v>
      </c>
      <c r="D1980" s="78" t="s">
        <v>14979</v>
      </c>
      <c r="E1980" t="s">
        <v>17672</v>
      </c>
      <c r="F1980" s="69">
        <v>250</v>
      </c>
      <c r="G1980" s="65">
        <f t="shared" si="63"/>
        <v>1000000</v>
      </c>
      <c r="H1980" s="63" t="s">
        <v>18674</v>
      </c>
    </row>
    <row r="1981" spans="1:8" ht="29.25" customHeight="1" x14ac:dyDescent="0.25">
      <c r="A1981" s="60">
        <v>100656213</v>
      </c>
      <c r="B1981" s="60" t="s">
        <v>12012</v>
      </c>
      <c r="C1981" s="64" t="str">
        <f t="shared" si="61"/>
        <v xml:space="preserve">https://mall.industry.siemens.com/mall/es/co/Catalog/Product/8WH1000-0AK00 </v>
      </c>
      <c r="D1981" s="78" t="s">
        <v>14980</v>
      </c>
      <c r="E1981" t="s">
        <v>17673</v>
      </c>
      <c r="F1981" s="69">
        <v>350</v>
      </c>
      <c r="G1981" s="65">
        <f t="shared" si="63"/>
        <v>1400000</v>
      </c>
      <c r="H1981" s="63" t="s">
        <v>18674</v>
      </c>
    </row>
    <row r="1982" spans="1:8" ht="29.25" customHeight="1" x14ac:dyDescent="0.25">
      <c r="A1982" s="60">
        <v>100705700</v>
      </c>
      <c r="B1982" s="60" t="s">
        <v>12013</v>
      </c>
      <c r="C1982" s="64" t="str">
        <f t="shared" si="61"/>
        <v xml:space="preserve">https://mall.industry.siemens.com/mall/es/co/Catalog/Product/8WH1000-0AM00 </v>
      </c>
      <c r="D1982" s="78" t="s">
        <v>14981</v>
      </c>
      <c r="E1982" t="s">
        <v>17674</v>
      </c>
      <c r="F1982" s="69">
        <v>750</v>
      </c>
      <c r="G1982" s="65">
        <f t="shared" si="63"/>
        <v>3000000</v>
      </c>
      <c r="H1982" s="63" t="s">
        <v>18674</v>
      </c>
    </row>
    <row r="1983" spans="1:8" ht="29.25" customHeight="1" x14ac:dyDescent="0.25">
      <c r="A1983" s="60">
        <v>100020146</v>
      </c>
      <c r="B1983" s="60" t="s">
        <v>12014</v>
      </c>
      <c r="C1983" s="64" t="str">
        <f t="shared" si="61"/>
        <v xml:space="preserve">https://mall.industry.siemens.com/mall/es/co/Catalog/Product/8WH1000-0AQ00 </v>
      </c>
      <c r="D1983" s="78" t="s">
        <v>14982</v>
      </c>
      <c r="E1983" t="s">
        <v>17675</v>
      </c>
      <c r="F1983" s="69">
        <v>480</v>
      </c>
      <c r="G1983" s="65">
        <f t="shared" si="63"/>
        <v>1920000</v>
      </c>
      <c r="H1983" s="63" t="s">
        <v>18674</v>
      </c>
    </row>
    <row r="1984" spans="1:8" ht="29.25" customHeight="1" x14ac:dyDescent="0.25">
      <c r="A1984" s="60">
        <v>100020147</v>
      </c>
      <c r="B1984" s="60" t="s">
        <v>12015</v>
      </c>
      <c r="C1984" s="64" t="str">
        <f t="shared" si="61"/>
        <v xml:space="preserve">https://mall.industry.siemens.com/mall/es/co/Catalog/Product/8WH1000-0AU00 </v>
      </c>
      <c r="D1984" s="78" t="s">
        <v>14983</v>
      </c>
      <c r="E1984" t="s">
        <v>17676</v>
      </c>
      <c r="F1984" s="69">
        <v>770</v>
      </c>
      <c r="G1984" s="65">
        <f t="shared" si="63"/>
        <v>3080000</v>
      </c>
      <c r="H1984" s="63" t="s">
        <v>18674</v>
      </c>
    </row>
    <row r="1985" spans="1:8" ht="29.25" customHeight="1" x14ac:dyDescent="0.25">
      <c r="A1985" s="60">
        <v>100705636</v>
      </c>
      <c r="B1985" s="60" t="s">
        <v>12016</v>
      </c>
      <c r="C1985" s="64" t="str">
        <f t="shared" si="61"/>
        <v xml:space="preserve">https://mall.industry.siemens.com/mall/es/co/Catalog/Product/8WH1000-1GG08 </v>
      </c>
      <c r="D1985" s="78" t="s">
        <v>14984</v>
      </c>
      <c r="E1985" t="s">
        <v>17677</v>
      </c>
      <c r="F1985" s="69">
        <v>850</v>
      </c>
      <c r="G1985" s="65">
        <f t="shared" si="63"/>
        <v>3400000</v>
      </c>
      <c r="H1985" s="63" t="s">
        <v>18674</v>
      </c>
    </row>
    <row r="1986" spans="1:8" ht="29.25" customHeight="1" x14ac:dyDescent="0.25">
      <c r="A1986" s="60">
        <v>100705635</v>
      </c>
      <c r="B1986" s="60" t="s">
        <v>12017</v>
      </c>
      <c r="C1986" s="64" t="str">
        <f t="shared" si="61"/>
        <v xml:space="preserve">https://mall.industry.siemens.com/mall/es/co/Catalog/Product/8WH1000-0CF07 </v>
      </c>
      <c r="D1986" s="78" t="s">
        <v>14985</v>
      </c>
      <c r="E1986" t="s">
        <v>17678</v>
      </c>
      <c r="F1986" s="69">
        <v>450</v>
      </c>
      <c r="G1986" s="65">
        <f t="shared" si="63"/>
        <v>1800000</v>
      </c>
      <c r="H1986" s="63" t="s">
        <v>18674</v>
      </c>
    </row>
    <row r="1987" spans="1:8" ht="29.25" customHeight="1" x14ac:dyDescent="0.25">
      <c r="A1987" s="60">
        <v>100656215</v>
      </c>
      <c r="B1987" s="60" t="s">
        <v>12018</v>
      </c>
      <c r="C1987" s="64" t="str">
        <f t="shared" si="61"/>
        <v xml:space="preserve">https://mall.industry.siemens.com/mall/es/co/Catalog/Product/8WH1000-0CG07 </v>
      </c>
      <c r="D1987" s="78" t="s">
        <v>14986</v>
      </c>
      <c r="E1987" t="s">
        <v>17679</v>
      </c>
      <c r="F1987" s="69">
        <v>500</v>
      </c>
      <c r="G1987" s="65">
        <f t="shared" si="63"/>
        <v>2000000</v>
      </c>
      <c r="H1987" s="63" t="s">
        <v>18674</v>
      </c>
    </row>
    <row r="1988" spans="1:8" ht="29.25" customHeight="1" x14ac:dyDescent="0.25">
      <c r="A1988" s="60">
        <v>100700041</v>
      </c>
      <c r="B1988" s="60" t="s">
        <v>12019</v>
      </c>
      <c r="C1988" s="64" t="str">
        <f t="shared" si="61"/>
        <v xml:space="preserve">https://mall.industry.siemens.com/mall/es/co/Catalog/Product/8WH1000-0CH07 </v>
      </c>
      <c r="D1988" s="78" t="s">
        <v>14987</v>
      </c>
      <c r="E1988" t="s">
        <v>17680</v>
      </c>
      <c r="F1988" s="69">
        <v>550</v>
      </c>
      <c r="G1988" s="65">
        <f t="shared" si="63"/>
        <v>2200000</v>
      </c>
      <c r="H1988" s="63" t="s">
        <v>18674</v>
      </c>
    </row>
    <row r="1989" spans="1:8" ht="29.25" customHeight="1" x14ac:dyDescent="0.25">
      <c r="A1989" s="60">
        <v>100249106</v>
      </c>
      <c r="B1989" s="60" t="s">
        <v>12020</v>
      </c>
      <c r="C1989" s="64" t="str">
        <f t="shared" si="61"/>
        <v xml:space="preserve">https://mall.industry.siemens.com/mall/es/co/Catalog/Product/8WH1020-0AF00 </v>
      </c>
      <c r="D1989" s="78" t="s">
        <v>14988</v>
      </c>
      <c r="E1989" t="s">
        <v>17681</v>
      </c>
      <c r="F1989" s="69">
        <v>300</v>
      </c>
      <c r="G1989" s="65">
        <f t="shared" si="63"/>
        <v>1200000</v>
      </c>
      <c r="H1989" s="63" t="s">
        <v>18674</v>
      </c>
    </row>
    <row r="1990" spans="1:8" ht="29.25" customHeight="1" x14ac:dyDescent="0.25">
      <c r="A1990" s="60">
        <v>100249108</v>
      </c>
      <c r="B1990" s="60" t="s">
        <v>12021</v>
      </c>
      <c r="C1990" s="64" t="str">
        <f t="shared" ref="C1990:C2053" si="64">_xlfn.CONCAT("https://mall.industry.siemens.com/mall/es/co/Catalog/Product/",B1990,)</f>
        <v xml:space="preserve">https://mall.industry.siemens.com/mall/es/co/Catalog/Product/8WH1020-0AG00 </v>
      </c>
      <c r="D1990" s="78" t="s">
        <v>14989</v>
      </c>
      <c r="E1990" t="s">
        <v>17682</v>
      </c>
      <c r="F1990" s="69">
        <v>300</v>
      </c>
      <c r="G1990" s="65">
        <f t="shared" si="63"/>
        <v>1200000</v>
      </c>
      <c r="H1990" s="63" t="s">
        <v>18674</v>
      </c>
    </row>
    <row r="1991" spans="1:8" ht="29.25" customHeight="1" x14ac:dyDescent="0.25">
      <c r="A1991" s="60">
        <v>100249107</v>
      </c>
      <c r="B1991" s="60" t="s">
        <v>12022</v>
      </c>
      <c r="C1991" s="64" t="str">
        <f t="shared" si="64"/>
        <v xml:space="preserve">https://mall.industry.siemens.com/mall/es/co/Catalog/Product/8WH1020-0CF07 </v>
      </c>
      <c r="D1991" s="78" t="s">
        <v>14990</v>
      </c>
      <c r="E1991" t="s">
        <v>17683</v>
      </c>
      <c r="F1991" s="69">
        <v>700</v>
      </c>
      <c r="G1991" s="65">
        <f t="shared" si="63"/>
        <v>2800000</v>
      </c>
      <c r="H1991" s="63" t="s">
        <v>18674</v>
      </c>
    </row>
    <row r="1992" spans="1:8" ht="29.25" customHeight="1" x14ac:dyDescent="0.25">
      <c r="A1992" s="60">
        <v>100249109</v>
      </c>
      <c r="B1992" s="60" t="s">
        <v>12023</v>
      </c>
      <c r="C1992" s="64" t="str">
        <f t="shared" si="64"/>
        <v xml:space="preserve">https://mall.industry.siemens.com/mall/es/co/Catalog/Product/8WH1020-0CG07 </v>
      </c>
      <c r="D1992" s="78" t="s">
        <v>14991</v>
      </c>
      <c r="E1992" t="s">
        <v>17684</v>
      </c>
      <c r="F1992" s="69">
        <v>850</v>
      </c>
      <c r="G1992" s="65">
        <f t="shared" si="63"/>
        <v>3400000</v>
      </c>
      <c r="H1992" s="63" t="s">
        <v>18674</v>
      </c>
    </row>
    <row r="1993" spans="1:8" ht="29.25" customHeight="1" x14ac:dyDescent="0.25">
      <c r="A1993" s="60">
        <v>100705746</v>
      </c>
      <c r="B1993" s="60" t="s">
        <v>12024</v>
      </c>
      <c r="C1993" s="64" t="str">
        <f t="shared" si="64"/>
        <v xml:space="preserve">https://mall.industry.siemens.com/mall/es/co/Catalog/Product/8WH1000-7BH00 </v>
      </c>
      <c r="D1993" s="78" t="s">
        <v>14992</v>
      </c>
      <c r="E1993" t="s">
        <v>17685</v>
      </c>
      <c r="F1993" s="69">
        <v>500</v>
      </c>
      <c r="G1993" s="65">
        <f t="shared" si="63"/>
        <v>2000000</v>
      </c>
      <c r="H1993" s="63" t="s">
        <v>18674</v>
      </c>
    </row>
    <row r="1994" spans="1:8" ht="29.25" customHeight="1" x14ac:dyDescent="0.25">
      <c r="A1994" s="60">
        <v>100440559</v>
      </c>
      <c r="B1994" s="60" t="s">
        <v>12025</v>
      </c>
      <c r="C1994" s="64" t="str">
        <f t="shared" si="64"/>
        <v xml:space="preserve">https://mall.industry.siemens.com/mall/es/co/Catalog/Product/8WH1000-7AH00 </v>
      </c>
      <c r="D1994" s="78" t="s">
        <v>14993</v>
      </c>
      <c r="E1994" t="s">
        <v>17686</v>
      </c>
      <c r="F1994" s="69">
        <v>750</v>
      </c>
      <c r="G1994" s="65">
        <f t="shared" si="63"/>
        <v>3000000</v>
      </c>
      <c r="H1994" s="63" t="s">
        <v>18674</v>
      </c>
    </row>
    <row r="1995" spans="1:8" ht="29.25" customHeight="1" x14ac:dyDescent="0.25">
      <c r="A1995" s="60">
        <v>100705744</v>
      </c>
      <c r="B1995" s="60" t="s">
        <v>12026</v>
      </c>
      <c r="C1995" s="64" t="str">
        <f t="shared" si="64"/>
        <v xml:space="preserve">https://mall.industry.siemens.com/mall/es/co/Catalog/Product/8WH9010-0MB12 </v>
      </c>
      <c r="D1995" s="78" t="s">
        <v>14994</v>
      </c>
      <c r="E1995" t="s">
        <v>17687</v>
      </c>
      <c r="F1995" s="69">
        <v>10</v>
      </c>
      <c r="G1995" s="65">
        <f t="shared" si="63"/>
        <v>40000</v>
      </c>
      <c r="H1995" s="63" t="s">
        <v>18674</v>
      </c>
    </row>
    <row r="1996" spans="1:8" ht="29.25" customHeight="1" x14ac:dyDescent="0.25">
      <c r="A1996" s="60">
        <v>100218344</v>
      </c>
      <c r="B1996" s="60" t="s">
        <v>12027</v>
      </c>
      <c r="C1996" s="64" t="str">
        <f t="shared" si="64"/>
        <v xml:space="preserve">https://mall.industry.siemens.com/mall/es/co/Catalog/Product/8WH9070-0AA00 </v>
      </c>
      <c r="D1996" s="78" t="s">
        <v>14995</v>
      </c>
      <c r="E1996" t="s">
        <v>17688</v>
      </c>
      <c r="F1996" s="69">
        <v>23</v>
      </c>
      <c r="G1996" s="65">
        <f t="shared" si="63"/>
        <v>92000</v>
      </c>
      <c r="H1996" s="63" t="s">
        <v>18674</v>
      </c>
    </row>
    <row r="1997" spans="1:8" ht="29.25" customHeight="1" x14ac:dyDescent="0.25">
      <c r="A1997" s="60">
        <v>100230872</v>
      </c>
      <c r="B1997" s="60" t="s">
        <v>12028</v>
      </c>
      <c r="C1997" s="64" t="str">
        <f t="shared" si="64"/>
        <v xml:space="preserve">https://mall.industry.siemens.com/mall/es/co/Catalog/Product/8WH9020-6DC10 </v>
      </c>
      <c r="D1997" s="78" t="s">
        <v>14996</v>
      </c>
      <c r="E1997" t="s">
        <v>17689</v>
      </c>
      <c r="F1997" s="69">
        <v>20</v>
      </c>
      <c r="G1997" s="65">
        <f t="shared" si="63"/>
        <v>80000</v>
      </c>
      <c r="H1997" s="63" t="s">
        <v>18674</v>
      </c>
    </row>
    <row r="1998" spans="1:8" ht="29.25" customHeight="1" x14ac:dyDescent="0.25">
      <c r="A1998" s="60">
        <v>100705747</v>
      </c>
      <c r="B1998" s="60" t="s">
        <v>12029</v>
      </c>
      <c r="C1998" s="64" t="str">
        <f t="shared" si="64"/>
        <v xml:space="preserve">https://mall.industry.siemens.com/mall/es/co/Catalog/Product/8WH9020-6DE10 </v>
      </c>
      <c r="D1998" s="78" t="s">
        <v>14997</v>
      </c>
      <c r="E1998" t="s">
        <v>17690</v>
      </c>
      <c r="F1998" s="69">
        <v>30</v>
      </c>
      <c r="G1998" s="65">
        <f t="shared" si="63"/>
        <v>120000</v>
      </c>
      <c r="H1998" s="63" t="s">
        <v>18674</v>
      </c>
    </row>
    <row r="1999" spans="1:8" ht="29.25" customHeight="1" x14ac:dyDescent="0.25">
      <c r="A1999" s="60">
        <v>100705745</v>
      </c>
      <c r="B1999" s="60" t="s">
        <v>12030</v>
      </c>
      <c r="C1999" s="64" t="str">
        <f t="shared" si="64"/>
        <v xml:space="preserve">https://mall.industry.siemens.com/mall/es/co/Catalog/Product/8WH9021-0AC00 </v>
      </c>
      <c r="D1999" s="78" t="s">
        <v>14998</v>
      </c>
      <c r="E1999" t="s">
        <v>17691</v>
      </c>
      <c r="F1999" s="69">
        <v>50</v>
      </c>
      <c r="G1999" s="65">
        <f t="shared" si="63"/>
        <v>200000</v>
      </c>
      <c r="H1999" s="63" t="s">
        <v>18674</v>
      </c>
    </row>
    <row r="2000" spans="1:8" ht="29.25" customHeight="1" x14ac:dyDescent="0.25">
      <c r="A2000" s="60">
        <v>100021129</v>
      </c>
      <c r="B2000" s="60" t="s">
        <v>12031</v>
      </c>
      <c r="C2000" s="64" t="str">
        <f t="shared" si="64"/>
        <v xml:space="preserve">https://mall.industry.siemens.com/mall/es/co/Catalog/Product/8WH9021-0AL00 </v>
      </c>
      <c r="D2000" s="78" t="s">
        <v>14999</v>
      </c>
      <c r="E2000" t="s">
        <v>17692</v>
      </c>
      <c r="F2000" s="69">
        <v>140</v>
      </c>
      <c r="G2000" s="65">
        <f t="shared" si="63"/>
        <v>560000</v>
      </c>
      <c r="H2000" s="63" t="s">
        <v>18674</v>
      </c>
    </row>
    <row r="2001" spans="1:8" ht="29.25" customHeight="1" x14ac:dyDescent="0.25">
      <c r="A2001" s="60">
        <v>100059719</v>
      </c>
      <c r="B2001" s="60" t="s">
        <v>12032</v>
      </c>
      <c r="C2001" s="64" t="str">
        <f t="shared" si="64"/>
        <v xml:space="preserve">https://mall.industry.siemens.com/mall/es/co/Catalog/Product/8WH9150-0CA00 </v>
      </c>
      <c r="D2001" s="78" t="s">
        <v>15000</v>
      </c>
      <c r="E2001" t="s">
        <v>17693</v>
      </c>
      <c r="F2001" s="69">
        <v>100</v>
      </c>
      <c r="G2001" s="65">
        <f t="shared" si="63"/>
        <v>400000</v>
      </c>
      <c r="H2001" s="63" t="s">
        <v>18674</v>
      </c>
    </row>
    <row r="2002" spans="1:8" ht="29.25" customHeight="1" x14ac:dyDescent="0.25">
      <c r="A2002" s="60">
        <v>100230882</v>
      </c>
      <c r="B2002" s="60" t="s">
        <v>12033</v>
      </c>
      <c r="C2002" s="64" t="str">
        <f t="shared" si="64"/>
        <v xml:space="preserve">https://mall.industry.siemens.com/mall/es/co/Catalog/Product/8WH9070-6BA00 </v>
      </c>
      <c r="D2002" s="78" t="s">
        <v>15001</v>
      </c>
      <c r="E2002" t="s">
        <v>17694</v>
      </c>
      <c r="F2002" s="69">
        <v>40</v>
      </c>
      <c r="G2002" s="65">
        <f t="shared" si="63"/>
        <v>160000</v>
      </c>
      <c r="H2002" s="63" t="s">
        <v>18674</v>
      </c>
    </row>
    <row r="2003" spans="1:8" ht="29.25" customHeight="1" x14ac:dyDescent="0.25">
      <c r="A2003" s="60">
        <v>100198117</v>
      </c>
      <c r="B2003" s="60" t="s">
        <v>12034</v>
      </c>
      <c r="C2003" s="64" t="str">
        <f t="shared" si="64"/>
        <v xml:space="preserve">https://mall.industry.siemens.com/mall/es/co/Catalog/Product/8WH9020-6BC10 </v>
      </c>
      <c r="D2003" s="78" t="s">
        <v>15002</v>
      </c>
      <c r="E2003" t="s">
        <v>17695</v>
      </c>
      <c r="F2003" s="69">
        <v>100</v>
      </c>
      <c r="G2003" s="65">
        <f t="shared" si="63"/>
        <v>400000</v>
      </c>
      <c r="H2003" s="63" t="s">
        <v>18674</v>
      </c>
    </row>
    <row r="2004" spans="1:8" ht="29.25" customHeight="1" x14ac:dyDescent="0.25">
      <c r="A2004" s="60">
        <v>100198154</v>
      </c>
      <c r="B2004" s="60" t="s">
        <v>12035</v>
      </c>
      <c r="C2004" s="64" t="str">
        <f t="shared" si="64"/>
        <v xml:space="preserve">https://mall.industry.siemens.com/mall/es/co/Catalog/Product/8WH9020-6CC10 </v>
      </c>
      <c r="D2004" s="78" t="s">
        <v>15003</v>
      </c>
      <c r="E2004" t="s">
        <v>17696</v>
      </c>
      <c r="F2004" s="69">
        <v>100</v>
      </c>
      <c r="G2004" s="65">
        <f t="shared" si="63"/>
        <v>400000</v>
      </c>
      <c r="H2004" s="63" t="s">
        <v>18674</v>
      </c>
    </row>
    <row r="2005" spans="1:8" ht="29.25" customHeight="1" x14ac:dyDescent="0.25">
      <c r="A2005" s="60">
        <v>100230872</v>
      </c>
      <c r="B2005" s="60" t="s">
        <v>12028</v>
      </c>
      <c r="C2005" s="64" t="str">
        <f t="shared" si="64"/>
        <v xml:space="preserve">https://mall.industry.siemens.com/mall/es/co/Catalog/Product/8WH9020-6DC10 </v>
      </c>
      <c r="D2005" s="78" t="s">
        <v>14996</v>
      </c>
      <c r="E2005" t="s">
        <v>17689</v>
      </c>
      <c r="F2005" s="69">
        <v>20</v>
      </c>
      <c r="G2005" s="65">
        <f t="shared" si="63"/>
        <v>80000</v>
      </c>
      <c r="H2005" s="63" t="s">
        <v>18674</v>
      </c>
    </row>
    <row r="2006" spans="1:8" ht="29.25" customHeight="1" x14ac:dyDescent="0.25">
      <c r="A2006" s="60">
        <v>100230873</v>
      </c>
      <c r="B2006" s="60" t="s">
        <v>12036</v>
      </c>
      <c r="C2006" s="64" t="str">
        <f t="shared" si="64"/>
        <v xml:space="preserve">https://mall.industry.siemens.com/mall/es/co/Catalog/Product/8WH9020-6BL10 </v>
      </c>
      <c r="D2006" s="78" t="s">
        <v>15004</v>
      </c>
      <c r="E2006" t="s">
        <v>17697</v>
      </c>
      <c r="F2006" s="69">
        <v>50</v>
      </c>
      <c r="G2006" s="65">
        <f t="shared" si="63"/>
        <v>200000</v>
      </c>
      <c r="H2006" s="63" t="s">
        <v>18674</v>
      </c>
    </row>
    <row r="2007" spans="1:8" ht="29.25" customHeight="1" x14ac:dyDescent="0.25">
      <c r="A2007" s="60">
        <v>100207878</v>
      </c>
      <c r="B2007" s="60" t="s">
        <v>12037</v>
      </c>
      <c r="C2007" s="64" t="str">
        <f t="shared" si="64"/>
        <v xml:space="preserve">https://mall.industry.siemens.com/mall/es/co/Catalog/Product/8WH2000-0AF00 </v>
      </c>
      <c r="D2007" s="78" t="s">
        <v>15005</v>
      </c>
      <c r="E2007" t="s">
        <v>17698</v>
      </c>
      <c r="F2007" s="69">
        <v>100</v>
      </c>
      <c r="G2007" s="65">
        <f t="shared" si="63"/>
        <v>400000</v>
      </c>
      <c r="H2007" s="63" t="s">
        <v>18674</v>
      </c>
    </row>
    <row r="2008" spans="1:8" ht="29.25" customHeight="1" x14ac:dyDescent="0.25">
      <c r="A2008" s="60">
        <v>100223086</v>
      </c>
      <c r="B2008" s="60" t="s">
        <v>12038</v>
      </c>
      <c r="C2008" s="64" t="str">
        <f t="shared" si="64"/>
        <v xml:space="preserve">https://mall.industry.siemens.com/mall/es/co/Catalog/Product/8WH2000-0AG00 </v>
      </c>
      <c r="D2008" s="78" t="s">
        <v>15006</v>
      </c>
      <c r="E2008" t="s">
        <v>17699</v>
      </c>
      <c r="F2008" s="69">
        <v>100</v>
      </c>
      <c r="G2008" s="65">
        <f t="shared" si="63"/>
        <v>400000</v>
      </c>
      <c r="H2008" s="63" t="s">
        <v>18674</v>
      </c>
    </row>
    <row r="2009" spans="1:8" ht="29.25" customHeight="1" x14ac:dyDescent="0.25">
      <c r="A2009" s="60">
        <v>100230868</v>
      </c>
      <c r="B2009" s="60" t="s">
        <v>12039</v>
      </c>
      <c r="C2009" s="64" t="str">
        <f t="shared" si="64"/>
        <v xml:space="preserve">https://mall.industry.siemens.com/mall/es/co/Catalog/Product/8WH2000-0AH00 </v>
      </c>
      <c r="D2009" s="78" t="s">
        <v>15007</v>
      </c>
      <c r="E2009" t="s">
        <v>17700</v>
      </c>
      <c r="F2009" s="69">
        <v>100</v>
      </c>
      <c r="G2009" s="65">
        <f t="shared" si="63"/>
        <v>400000</v>
      </c>
      <c r="H2009" s="63" t="s">
        <v>18674</v>
      </c>
    </row>
    <row r="2010" spans="1:8" ht="29.25" customHeight="1" x14ac:dyDescent="0.25">
      <c r="A2010" s="60">
        <v>100059705</v>
      </c>
      <c r="B2010" s="60" t="s">
        <v>12040</v>
      </c>
      <c r="C2010" s="64" t="str">
        <f t="shared" si="64"/>
        <v xml:space="preserve">https://mall.industry.siemens.com/mall/es/co/Catalog/Product/8WH2000-1GG08 </v>
      </c>
      <c r="D2010" s="78" t="s">
        <v>15008</v>
      </c>
      <c r="E2010" t="s">
        <v>17701</v>
      </c>
      <c r="F2010" s="69">
        <v>300</v>
      </c>
      <c r="G2010" s="65">
        <f t="shared" si="63"/>
        <v>1200000</v>
      </c>
      <c r="H2010" s="63" t="s">
        <v>18674</v>
      </c>
    </row>
    <row r="2011" spans="1:8" ht="29.25" customHeight="1" x14ac:dyDescent="0.25">
      <c r="A2011" s="60">
        <v>100218271</v>
      </c>
      <c r="B2011" s="60" t="s">
        <v>12041</v>
      </c>
      <c r="C2011" s="64" t="str">
        <f t="shared" si="64"/>
        <v xml:space="preserve">https://mall.industry.siemens.com/mall/es/co/Catalog/Product/8WH2000-0CF07 </v>
      </c>
      <c r="D2011" s="78" t="s">
        <v>15009</v>
      </c>
      <c r="E2011" t="s">
        <v>17702</v>
      </c>
      <c r="F2011" s="69">
        <v>200</v>
      </c>
      <c r="G2011" s="65">
        <f t="shared" si="63"/>
        <v>800000</v>
      </c>
      <c r="H2011" s="63" t="s">
        <v>18674</v>
      </c>
    </row>
    <row r="2012" spans="1:8" ht="29.25" customHeight="1" x14ac:dyDescent="0.25">
      <c r="A2012" s="60">
        <v>100230869</v>
      </c>
      <c r="B2012" s="60" t="s">
        <v>12042</v>
      </c>
      <c r="C2012" s="64" t="str">
        <f t="shared" si="64"/>
        <v xml:space="preserve">https://mall.industry.siemens.com/mall/es/co/Catalog/Product/8WH2000-0CG07 </v>
      </c>
      <c r="D2012" s="78" t="s">
        <v>15010</v>
      </c>
      <c r="E2012" t="s">
        <v>17703</v>
      </c>
      <c r="F2012" s="69">
        <v>250</v>
      </c>
      <c r="G2012" s="65">
        <f t="shared" si="63"/>
        <v>1000000</v>
      </c>
      <c r="H2012" s="63" t="s">
        <v>18674</v>
      </c>
    </row>
    <row r="2013" spans="1:8" ht="29.25" customHeight="1" x14ac:dyDescent="0.25">
      <c r="A2013" s="60">
        <v>100218273</v>
      </c>
      <c r="B2013" s="60" t="s">
        <v>12043</v>
      </c>
      <c r="C2013" s="64" t="str">
        <f t="shared" si="64"/>
        <v xml:space="preserve">https://mall.industry.siemens.com/mall/es/co/Catalog/Product/8WH2000-0CH07 </v>
      </c>
      <c r="D2013" s="78" t="s">
        <v>15011</v>
      </c>
      <c r="E2013" t="s">
        <v>17704</v>
      </c>
      <c r="F2013" s="69">
        <v>300</v>
      </c>
      <c r="G2013" s="65">
        <f t="shared" si="63"/>
        <v>1200000</v>
      </c>
      <c r="H2013" s="63" t="s">
        <v>18674</v>
      </c>
    </row>
    <row r="2014" spans="1:8" ht="29.25" customHeight="1" x14ac:dyDescent="0.25">
      <c r="A2014" s="60">
        <v>100059719</v>
      </c>
      <c r="B2014" s="60" t="s">
        <v>12032</v>
      </c>
      <c r="C2014" s="64" t="str">
        <f t="shared" si="64"/>
        <v xml:space="preserve">https://mall.industry.siemens.com/mall/es/co/Catalog/Product/8WH9150-0CA00 </v>
      </c>
      <c r="D2014" s="78" t="s">
        <v>15000</v>
      </c>
      <c r="E2014" t="s">
        <v>17693</v>
      </c>
      <c r="F2014" s="69">
        <v>100</v>
      </c>
      <c r="G2014" s="65">
        <f t="shared" si="63"/>
        <v>400000</v>
      </c>
      <c r="H2014" s="63" t="s">
        <v>18674</v>
      </c>
    </row>
    <row r="2015" spans="1:8" ht="29.25" customHeight="1" x14ac:dyDescent="0.25">
      <c r="A2015" s="60">
        <v>100230882</v>
      </c>
      <c r="B2015" s="60" t="s">
        <v>12033</v>
      </c>
      <c r="C2015" s="64" t="str">
        <f t="shared" si="64"/>
        <v xml:space="preserve">https://mall.industry.siemens.com/mall/es/co/Catalog/Product/8WH9070-6BA00 </v>
      </c>
      <c r="D2015" s="78" t="s">
        <v>15001</v>
      </c>
      <c r="E2015" t="s">
        <v>17694</v>
      </c>
      <c r="F2015" s="69">
        <v>40</v>
      </c>
      <c r="G2015" s="65">
        <f t="shared" si="63"/>
        <v>160000</v>
      </c>
      <c r="H2015" s="63" t="s">
        <v>18674</v>
      </c>
    </row>
    <row r="2016" spans="1:8" ht="29.25" customHeight="1" x14ac:dyDescent="0.25">
      <c r="A2016" s="60">
        <v>100622074</v>
      </c>
      <c r="B2016" s="60" t="s">
        <v>12044</v>
      </c>
      <c r="C2016" s="64" t="str">
        <f t="shared" si="64"/>
        <v xml:space="preserve">https://mall.industry.siemens.com/mall/es/co/Catalog/Product/8WH9000-1PA00 </v>
      </c>
      <c r="D2016" s="78" t="s">
        <v>15012</v>
      </c>
      <c r="E2016" t="s">
        <v>17705</v>
      </c>
      <c r="F2016" s="69">
        <v>50</v>
      </c>
      <c r="G2016" s="65">
        <f t="shared" si="63"/>
        <v>200000</v>
      </c>
      <c r="H2016" s="63" t="s">
        <v>18674</v>
      </c>
    </row>
    <row r="2017" spans="1:8" ht="29.25" customHeight="1" x14ac:dyDescent="0.25">
      <c r="A2017" s="60">
        <v>100249130</v>
      </c>
      <c r="B2017" s="60" t="s">
        <v>12045</v>
      </c>
      <c r="C2017" s="64" t="str">
        <f t="shared" si="64"/>
        <v xml:space="preserve">https://mall.industry.siemens.com/mall/es/co/Catalog/Product/8WH9000-1QA00 </v>
      </c>
      <c r="D2017" s="78" t="s">
        <v>15013</v>
      </c>
      <c r="E2017" t="s">
        <v>17706</v>
      </c>
      <c r="F2017" s="69">
        <v>97</v>
      </c>
      <c r="G2017" s="65">
        <f t="shared" si="63"/>
        <v>388000</v>
      </c>
      <c r="H2017" s="63" t="s">
        <v>18674</v>
      </c>
    </row>
    <row r="2018" spans="1:8" ht="29.25" customHeight="1" x14ac:dyDescent="0.25">
      <c r="A2018" s="60">
        <v>100249131</v>
      </c>
      <c r="B2018" s="60" t="s">
        <v>12046</v>
      </c>
      <c r="C2018" s="64" t="str">
        <f t="shared" si="64"/>
        <v xml:space="preserve">https://mall.industry.siemens.com/mall/es/co/Catalog/Product/8WH9160-0AA00 </v>
      </c>
      <c r="D2018" s="78" t="s">
        <v>15014</v>
      </c>
      <c r="E2018" t="s">
        <v>17707</v>
      </c>
      <c r="F2018" s="69">
        <v>34</v>
      </c>
      <c r="G2018" s="65">
        <f t="shared" si="63"/>
        <v>136000</v>
      </c>
      <c r="H2018" s="63" t="s">
        <v>18674</v>
      </c>
    </row>
    <row r="2019" spans="1:8" ht="29.25" customHeight="1" x14ac:dyDescent="0.25">
      <c r="A2019" s="60">
        <v>100249132</v>
      </c>
      <c r="B2019" s="60" t="s">
        <v>12047</v>
      </c>
      <c r="C2019" s="64" t="str">
        <f t="shared" si="64"/>
        <v xml:space="preserve">https://mall.industry.siemens.com/mall/es/co/Catalog/Product/8WH9070-6FA00 </v>
      </c>
      <c r="D2019" s="78" t="s">
        <v>15015</v>
      </c>
      <c r="E2019" t="s">
        <v>17708</v>
      </c>
      <c r="F2019" s="69">
        <v>57</v>
      </c>
      <c r="G2019" s="65">
        <f t="shared" si="63"/>
        <v>228000</v>
      </c>
      <c r="H2019" s="63" t="s">
        <v>18674</v>
      </c>
    </row>
    <row r="2020" spans="1:8" ht="29.25" customHeight="1" x14ac:dyDescent="0.25">
      <c r="A2020" s="60">
        <v>100198117</v>
      </c>
      <c r="B2020" s="60" t="s">
        <v>12034</v>
      </c>
      <c r="C2020" s="64" t="str">
        <f t="shared" si="64"/>
        <v xml:space="preserve">https://mall.industry.siemens.com/mall/es/co/Catalog/Product/8WH9020-6BC10 </v>
      </c>
      <c r="D2020" s="78" t="s">
        <v>15002</v>
      </c>
      <c r="E2020" t="s">
        <v>17695</v>
      </c>
      <c r="F2020" s="69">
        <v>100</v>
      </c>
      <c r="G2020" s="65">
        <f t="shared" si="63"/>
        <v>400000</v>
      </c>
      <c r="H2020" s="63" t="s">
        <v>18674</v>
      </c>
    </row>
    <row r="2021" spans="1:8" ht="29.25" customHeight="1" x14ac:dyDescent="0.25">
      <c r="A2021" s="60">
        <v>100232422</v>
      </c>
      <c r="B2021" s="60" t="s">
        <v>12048</v>
      </c>
      <c r="C2021" s="64" t="str">
        <f t="shared" si="64"/>
        <v xml:space="preserve">https://mall.industry.siemens.com/mall/es/co/Catalog/Product/8WH9020-6BD10 </v>
      </c>
      <c r="D2021" s="78" t="s">
        <v>15016</v>
      </c>
      <c r="E2021" t="s">
        <v>17709</v>
      </c>
      <c r="F2021" s="69">
        <v>50</v>
      </c>
      <c r="G2021" s="65">
        <f t="shared" si="63"/>
        <v>200000</v>
      </c>
      <c r="H2021" s="63" t="s">
        <v>18674</v>
      </c>
    </row>
    <row r="2022" spans="1:8" ht="29.25" customHeight="1" x14ac:dyDescent="0.25">
      <c r="A2022" s="60">
        <v>100232423</v>
      </c>
      <c r="B2022" s="60" t="s">
        <v>12049</v>
      </c>
      <c r="C2022" s="64" t="str">
        <f t="shared" si="64"/>
        <v xml:space="preserve">https://mall.industry.siemens.com/mall/es/co/Catalog/Product/8WH9020-6BE10 </v>
      </c>
      <c r="D2022" s="78" t="s">
        <v>15017</v>
      </c>
      <c r="E2022" t="s">
        <v>17710</v>
      </c>
      <c r="F2022" s="69">
        <v>150</v>
      </c>
      <c r="G2022" s="65">
        <f t="shared" si="63"/>
        <v>600000</v>
      </c>
      <c r="H2022" s="63" t="s">
        <v>18674</v>
      </c>
    </row>
    <row r="2023" spans="1:8" ht="29.25" customHeight="1" x14ac:dyDescent="0.25">
      <c r="A2023" s="60">
        <v>100230873</v>
      </c>
      <c r="B2023" s="60" t="s">
        <v>12036</v>
      </c>
      <c r="C2023" s="64" t="str">
        <f t="shared" si="64"/>
        <v xml:space="preserve">https://mall.industry.siemens.com/mall/es/co/Catalog/Product/8WH9020-6BL10 </v>
      </c>
      <c r="D2023" s="78" t="s">
        <v>15004</v>
      </c>
      <c r="E2023" t="s">
        <v>17697</v>
      </c>
      <c r="F2023" s="69">
        <v>50</v>
      </c>
      <c r="G2023" s="65">
        <f t="shared" si="63"/>
        <v>200000</v>
      </c>
      <c r="H2023" s="63" t="s">
        <v>18674</v>
      </c>
    </row>
    <row r="2024" spans="1:8" ht="29.25" customHeight="1" x14ac:dyDescent="0.25">
      <c r="A2024" s="60">
        <v>100198154</v>
      </c>
      <c r="B2024" s="60" t="s">
        <v>12035</v>
      </c>
      <c r="C2024" s="64" t="str">
        <f t="shared" si="64"/>
        <v xml:space="preserve">https://mall.industry.siemens.com/mall/es/co/Catalog/Product/8WH9020-6CC10 </v>
      </c>
      <c r="D2024" s="78" t="s">
        <v>15003</v>
      </c>
      <c r="E2024" t="s">
        <v>17696</v>
      </c>
      <c r="F2024" s="69">
        <v>100</v>
      </c>
      <c r="G2024" s="65">
        <f t="shared" si="63"/>
        <v>400000</v>
      </c>
      <c r="H2024" s="63" t="s">
        <v>18674</v>
      </c>
    </row>
    <row r="2025" spans="1:8" ht="29.25" customHeight="1" x14ac:dyDescent="0.25">
      <c r="A2025" s="60">
        <v>100232424</v>
      </c>
      <c r="B2025" s="60" t="s">
        <v>12050</v>
      </c>
      <c r="C2025" s="64" t="str">
        <f t="shared" si="64"/>
        <v xml:space="preserve">https://mall.industry.siemens.com/mall/es/co/Catalog/Product/8WH9020-6CD10 </v>
      </c>
      <c r="D2025" s="78" t="s">
        <v>15018</v>
      </c>
      <c r="E2025" t="s">
        <v>17711</v>
      </c>
      <c r="F2025" s="69">
        <v>50</v>
      </c>
      <c r="G2025" s="65">
        <f t="shared" si="63"/>
        <v>200000</v>
      </c>
      <c r="H2025" s="63" t="s">
        <v>18674</v>
      </c>
    </row>
    <row r="2026" spans="1:8" ht="29.25" customHeight="1" x14ac:dyDescent="0.25">
      <c r="A2026" s="60">
        <v>100232425</v>
      </c>
      <c r="B2026" s="60" t="s">
        <v>12051</v>
      </c>
      <c r="C2026" s="64" t="str">
        <f t="shared" si="64"/>
        <v xml:space="preserve">https://mall.industry.siemens.com/mall/es/co/Catalog/Product/8WH9020-6CE10 </v>
      </c>
      <c r="D2026" s="78" t="s">
        <v>15019</v>
      </c>
      <c r="E2026" t="s">
        <v>17712</v>
      </c>
      <c r="F2026" s="69">
        <v>100</v>
      </c>
      <c r="G2026" s="65">
        <f t="shared" si="63"/>
        <v>400000</v>
      </c>
      <c r="H2026" s="63" t="s">
        <v>18674</v>
      </c>
    </row>
    <row r="2027" spans="1:8" ht="29.25" customHeight="1" x14ac:dyDescent="0.25">
      <c r="A2027" s="60">
        <v>100276372</v>
      </c>
      <c r="B2027" s="60" t="s">
        <v>12052</v>
      </c>
      <c r="C2027" s="64" t="str">
        <f t="shared" si="64"/>
        <v xml:space="preserve">https://mall.industry.siemens.com/mall/es/co/Catalog/Product/8WH9020-6CL10 </v>
      </c>
      <c r="D2027" s="78" t="s">
        <v>15020</v>
      </c>
      <c r="E2027" t="s">
        <v>17713</v>
      </c>
      <c r="F2027" s="69">
        <v>70</v>
      </c>
      <c r="G2027" s="65">
        <f t="shared" ref="G2027:G2090" si="65">F2027*$Q$1</f>
        <v>280000</v>
      </c>
      <c r="H2027" s="63" t="s">
        <v>18674</v>
      </c>
    </row>
    <row r="2028" spans="1:8" ht="29.25" customHeight="1" x14ac:dyDescent="0.25">
      <c r="A2028" s="60">
        <v>100230872</v>
      </c>
      <c r="B2028" s="60" t="s">
        <v>12028</v>
      </c>
      <c r="C2028" s="64" t="str">
        <f t="shared" si="64"/>
        <v xml:space="preserve">https://mall.industry.siemens.com/mall/es/co/Catalog/Product/8WH9020-6DC10 </v>
      </c>
      <c r="D2028" s="78" t="s">
        <v>14996</v>
      </c>
      <c r="E2028" t="s">
        <v>17689</v>
      </c>
      <c r="F2028" s="69">
        <v>20</v>
      </c>
      <c r="G2028" s="65">
        <f t="shared" si="65"/>
        <v>80000</v>
      </c>
      <c r="H2028" s="63" t="s">
        <v>18674</v>
      </c>
    </row>
    <row r="2029" spans="1:8" ht="29.25" customHeight="1" x14ac:dyDescent="0.25">
      <c r="A2029" s="60">
        <v>100232426</v>
      </c>
      <c r="B2029" s="60" t="s">
        <v>12053</v>
      </c>
      <c r="C2029" s="64" t="str">
        <f t="shared" si="64"/>
        <v xml:space="preserve">https://mall.industry.siemens.com/mall/es/co/Catalog/Product/8WH9020-6DD10 </v>
      </c>
      <c r="D2029" s="78" t="s">
        <v>15021</v>
      </c>
      <c r="E2029" t="s">
        <v>17714</v>
      </c>
      <c r="F2029" s="69">
        <v>20</v>
      </c>
      <c r="G2029" s="65">
        <f t="shared" si="65"/>
        <v>80000</v>
      </c>
      <c r="H2029" s="63" t="s">
        <v>18674</v>
      </c>
    </row>
    <row r="2030" spans="1:8" ht="29.25" customHeight="1" x14ac:dyDescent="0.25">
      <c r="A2030" s="60">
        <v>100276372</v>
      </c>
      <c r="B2030" s="60" t="s">
        <v>12054</v>
      </c>
      <c r="C2030" s="64" t="str">
        <f t="shared" si="64"/>
        <v xml:space="preserve">https://mall.industry.siemens.com/mall/es/co/Catalog/Product/8WH9020-6DL10 </v>
      </c>
      <c r="D2030" s="78" t="s">
        <v>15022</v>
      </c>
      <c r="E2030" t="s">
        <v>17715</v>
      </c>
      <c r="F2030" s="69">
        <v>60</v>
      </c>
      <c r="G2030" s="65">
        <f t="shared" si="65"/>
        <v>240000</v>
      </c>
      <c r="H2030" s="63" t="s">
        <v>18674</v>
      </c>
    </row>
    <row r="2031" spans="1:8" ht="29.25" customHeight="1" x14ac:dyDescent="0.25">
      <c r="A2031" s="60">
        <v>100210097</v>
      </c>
      <c r="B2031" s="60" t="s">
        <v>12055</v>
      </c>
      <c r="C2031" s="64" t="str">
        <f t="shared" si="64"/>
        <v xml:space="preserve">https://mall.industry.siemens.com/mall/es/co/Catalog/Product/8WH8120-2AB05 </v>
      </c>
      <c r="D2031" s="78" t="s">
        <v>15023</v>
      </c>
      <c r="E2031" t="s">
        <v>17716</v>
      </c>
      <c r="F2031" s="69">
        <v>15</v>
      </c>
      <c r="G2031" s="65">
        <f t="shared" si="65"/>
        <v>60000</v>
      </c>
      <c r="H2031" s="63" t="s">
        <v>18674</v>
      </c>
    </row>
    <row r="2032" spans="1:8" ht="29.25" customHeight="1" x14ac:dyDescent="0.25">
      <c r="A2032" s="60">
        <v>100210099</v>
      </c>
      <c r="B2032" s="60" t="s">
        <v>12056</v>
      </c>
      <c r="C2032" s="64" t="str">
        <f t="shared" si="64"/>
        <v xml:space="preserve">https://mall.industry.siemens.com/mall/es/co/Catalog/Product/8WH8120-2AB15 </v>
      </c>
      <c r="D2032" s="78" t="s">
        <v>15024</v>
      </c>
      <c r="E2032" t="s">
        <v>17717</v>
      </c>
      <c r="F2032" s="69">
        <v>15</v>
      </c>
      <c r="G2032" s="65">
        <f t="shared" si="65"/>
        <v>60000</v>
      </c>
      <c r="H2032" s="63" t="s">
        <v>18674</v>
      </c>
    </row>
    <row r="2033" spans="1:8" ht="29.25" customHeight="1" x14ac:dyDescent="0.25">
      <c r="A2033" s="60">
        <v>100210111</v>
      </c>
      <c r="B2033" s="60" t="s">
        <v>12057</v>
      </c>
      <c r="C2033" s="64" t="str">
        <f t="shared" si="64"/>
        <v xml:space="preserve">https://mall.industry.siemens.com/mall/es/co/Catalog/Product/8WH8120-2AB25 </v>
      </c>
      <c r="D2033" s="78" t="s">
        <v>15025</v>
      </c>
      <c r="E2033" t="s">
        <v>17718</v>
      </c>
      <c r="F2033" s="69">
        <v>15</v>
      </c>
      <c r="G2033" s="65">
        <f t="shared" si="65"/>
        <v>60000</v>
      </c>
      <c r="H2033" s="63" t="s">
        <v>18674</v>
      </c>
    </row>
    <row r="2034" spans="1:8" ht="29.25" customHeight="1" x14ac:dyDescent="0.25">
      <c r="A2034" s="60">
        <v>100210113</v>
      </c>
      <c r="B2034" s="60" t="s">
        <v>12058</v>
      </c>
      <c r="C2034" s="64" t="str">
        <f t="shared" si="64"/>
        <v xml:space="preserve">https://mall.industry.siemens.com/mall/es/co/Catalog/Product/8WH8120-2AB35 </v>
      </c>
      <c r="D2034" s="78" t="s">
        <v>15026</v>
      </c>
      <c r="E2034" t="s">
        <v>17719</v>
      </c>
      <c r="F2034" s="69">
        <v>15</v>
      </c>
      <c r="G2034" s="65">
        <f t="shared" si="65"/>
        <v>60000</v>
      </c>
      <c r="H2034" s="63" t="s">
        <v>18674</v>
      </c>
    </row>
    <row r="2035" spans="1:8" ht="29.25" customHeight="1" x14ac:dyDescent="0.25">
      <c r="A2035" s="60">
        <v>100210115</v>
      </c>
      <c r="B2035" s="60" t="s">
        <v>12059</v>
      </c>
      <c r="C2035" s="64" t="str">
        <f t="shared" si="64"/>
        <v xml:space="preserve">https://mall.industry.siemens.com/mall/es/co/Catalog/Product/8WH8120-2AB45 </v>
      </c>
      <c r="D2035" s="78" t="s">
        <v>15027</v>
      </c>
      <c r="E2035" t="s">
        <v>17720</v>
      </c>
      <c r="F2035" s="69">
        <v>15</v>
      </c>
      <c r="G2035" s="65">
        <f t="shared" si="65"/>
        <v>60000</v>
      </c>
      <c r="H2035" s="63" t="s">
        <v>18674</v>
      </c>
    </row>
    <row r="2036" spans="1:8" ht="29.25" customHeight="1" x14ac:dyDescent="0.25">
      <c r="A2036" s="60">
        <v>100210117</v>
      </c>
      <c r="B2036" s="60" t="s">
        <v>12060</v>
      </c>
      <c r="C2036" s="64" t="str">
        <f t="shared" si="64"/>
        <v xml:space="preserve">https://mall.industry.siemens.com/mall/es/co/Catalog/Product/8WH8120-2AB55 </v>
      </c>
      <c r="D2036" s="78" t="s">
        <v>15028</v>
      </c>
      <c r="E2036" t="s">
        <v>17721</v>
      </c>
      <c r="F2036" s="69">
        <v>15</v>
      </c>
      <c r="G2036" s="65">
        <f t="shared" si="65"/>
        <v>60000</v>
      </c>
      <c r="H2036" s="63" t="s">
        <v>18674</v>
      </c>
    </row>
    <row r="2037" spans="1:8" ht="29.25" customHeight="1" x14ac:dyDescent="0.25">
      <c r="A2037" s="60">
        <v>100210119</v>
      </c>
      <c r="B2037" s="60" t="s">
        <v>12061</v>
      </c>
      <c r="C2037" s="64" t="str">
        <f t="shared" si="64"/>
        <v xml:space="preserve">https://mall.industry.siemens.com/mall/es/co/Catalog/Product/8WH8120-2AB65 </v>
      </c>
      <c r="D2037" s="78" t="s">
        <v>15029</v>
      </c>
      <c r="E2037" t="s">
        <v>17722</v>
      </c>
      <c r="F2037" s="69">
        <v>15</v>
      </c>
      <c r="G2037" s="65">
        <f t="shared" si="65"/>
        <v>60000</v>
      </c>
      <c r="H2037" s="63" t="s">
        <v>18674</v>
      </c>
    </row>
    <row r="2038" spans="1:8" ht="29.25" customHeight="1" x14ac:dyDescent="0.25">
      <c r="A2038" s="60">
        <v>100210121</v>
      </c>
      <c r="B2038" s="60" t="s">
        <v>12062</v>
      </c>
      <c r="C2038" s="64" t="str">
        <f t="shared" si="64"/>
        <v xml:space="preserve">https://mall.industry.siemens.com/mall/es/co/Catalog/Product/8WH8120-2AB75 </v>
      </c>
      <c r="D2038" s="78" t="s">
        <v>15030</v>
      </c>
      <c r="E2038" t="s">
        <v>17723</v>
      </c>
      <c r="F2038" s="69">
        <v>15</v>
      </c>
      <c r="G2038" s="65">
        <f t="shared" si="65"/>
        <v>60000</v>
      </c>
      <c r="H2038" s="63" t="s">
        <v>18674</v>
      </c>
    </row>
    <row r="2039" spans="1:8" ht="29.25" customHeight="1" x14ac:dyDescent="0.25">
      <c r="A2039" s="60">
        <v>100210123</v>
      </c>
      <c r="B2039" s="60" t="s">
        <v>12063</v>
      </c>
      <c r="C2039" s="64" t="str">
        <f t="shared" si="64"/>
        <v xml:space="preserve">https://mall.industry.siemens.com/mall/es/co/Catalog/Product/8WH8120-2AB85 </v>
      </c>
      <c r="D2039" s="78" t="s">
        <v>15031</v>
      </c>
      <c r="E2039" t="s">
        <v>17724</v>
      </c>
      <c r="F2039" s="69">
        <v>15</v>
      </c>
      <c r="G2039" s="65">
        <f t="shared" si="65"/>
        <v>60000</v>
      </c>
      <c r="H2039" s="63" t="s">
        <v>18674</v>
      </c>
    </row>
    <row r="2040" spans="1:8" ht="29.25" customHeight="1" x14ac:dyDescent="0.25">
      <c r="A2040" s="60">
        <v>100210125</v>
      </c>
      <c r="B2040" s="60" t="s">
        <v>12064</v>
      </c>
      <c r="C2040" s="64" t="str">
        <f t="shared" si="64"/>
        <v xml:space="preserve">https://mall.industry.siemens.com/mall/es/co/Catalog/Product/8WH8120-2AC05 </v>
      </c>
      <c r="D2040" s="78" t="s">
        <v>15032</v>
      </c>
      <c r="E2040" t="s">
        <v>17725</v>
      </c>
      <c r="F2040" s="69">
        <v>14</v>
      </c>
      <c r="G2040" s="65">
        <f t="shared" si="65"/>
        <v>56000</v>
      </c>
      <c r="H2040" s="63" t="s">
        <v>18674</v>
      </c>
    </row>
    <row r="2041" spans="1:8" ht="29.25" customHeight="1" x14ac:dyDescent="0.25">
      <c r="A2041" s="60">
        <v>100231249</v>
      </c>
      <c r="B2041" s="60" t="s">
        <v>12065</v>
      </c>
      <c r="C2041" s="64" t="str">
        <f t="shared" si="64"/>
        <v xml:space="preserve">https://mall.industry.siemens.com/mall/es/co/Catalog/Product/8WH8120-2AA15 </v>
      </c>
      <c r="D2041" s="78" t="s">
        <v>15033</v>
      </c>
      <c r="E2041" t="s">
        <v>17726</v>
      </c>
      <c r="F2041" s="69">
        <v>15</v>
      </c>
      <c r="G2041" s="65">
        <f t="shared" si="65"/>
        <v>60000</v>
      </c>
      <c r="H2041" s="63" t="s">
        <v>18674</v>
      </c>
    </row>
    <row r="2042" spans="1:8" ht="29.25" customHeight="1" x14ac:dyDescent="0.25">
      <c r="A2042" s="60">
        <v>100021943</v>
      </c>
      <c r="B2042" s="60" t="s">
        <v>12066</v>
      </c>
      <c r="C2042" s="64" t="str">
        <f t="shared" si="64"/>
        <v xml:space="preserve">https://mall.industry.siemens.com/mall/es/co/Catalog/Product/3NA3801 </v>
      </c>
      <c r="D2042" s="78" t="s">
        <v>15034</v>
      </c>
      <c r="E2042" t="s">
        <v>17727</v>
      </c>
      <c r="F2042" s="69">
        <v>14</v>
      </c>
      <c r="G2042" s="65">
        <f t="shared" si="65"/>
        <v>56000</v>
      </c>
      <c r="H2042" s="63" t="s">
        <v>18674</v>
      </c>
    </row>
    <row r="2043" spans="1:8" ht="29.25" customHeight="1" x14ac:dyDescent="0.25">
      <c r="A2043" s="60">
        <v>100021946</v>
      </c>
      <c r="B2043" s="60" t="s">
        <v>12067</v>
      </c>
      <c r="C2043" s="64" t="str">
        <f t="shared" si="64"/>
        <v xml:space="preserve">https://mall.industry.siemens.com/mall/es/co/Catalog/Product/3NA3803 </v>
      </c>
      <c r="D2043" s="78" t="s">
        <v>15035</v>
      </c>
      <c r="E2043" t="s">
        <v>17728</v>
      </c>
      <c r="F2043" s="69">
        <v>11</v>
      </c>
      <c r="G2043" s="65">
        <f t="shared" si="65"/>
        <v>44000</v>
      </c>
      <c r="H2043" s="63" t="s">
        <v>18674</v>
      </c>
    </row>
    <row r="2044" spans="1:8" ht="29.25" customHeight="1" x14ac:dyDescent="0.25">
      <c r="A2044" s="60">
        <v>100021949</v>
      </c>
      <c r="B2044" s="60" t="s">
        <v>12068</v>
      </c>
      <c r="C2044" s="64" t="str">
        <f t="shared" si="64"/>
        <v xml:space="preserve">https://mall.industry.siemens.com/mall/es/co/Catalog/Product/3NA3805 </v>
      </c>
      <c r="D2044" s="78" t="s">
        <v>15036</v>
      </c>
      <c r="E2044" t="s">
        <v>17729</v>
      </c>
      <c r="F2044" s="69">
        <v>12</v>
      </c>
      <c r="G2044" s="65">
        <f t="shared" si="65"/>
        <v>48000</v>
      </c>
      <c r="H2044" s="63" t="s">
        <v>18674</v>
      </c>
    </row>
    <row r="2045" spans="1:8" ht="29.25" customHeight="1" x14ac:dyDescent="0.25">
      <c r="A2045" s="60">
        <v>100021951</v>
      </c>
      <c r="B2045" s="60" t="s">
        <v>12069</v>
      </c>
      <c r="C2045" s="64" t="str">
        <f t="shared" si="64"/>
        <v xml:space="preserve">https://mall.industry.siemens.com/mall/es/co/Catalog/Product/3NA3807 </v>
      </c>
      <c r="D2045" s="78" t="s">
        <v>15037</v>
      </c>
      <c r="E2045" t="s">
        <v>17730</v>
      </c>
      <c r="F2045" s="69">
        <v>12</v>
      </c>
      <c r="G2045" s="65">
        <f t="shared" si="65"/>
        <v>48000</v>
      </c>
      <c r="H2045" s="63" t="s">
        <v>18674</v>
      </c>
    </row>
    <row r="2046" spans="1:8" ht="29.25" customHeight="1" x14ac:dyDescent="0.25">
      <c r="A2046" s="60">
        <v>100021953</v>
      </c>
      <c r="B2046" s="60" t="s">
        <v>12070</v>
      </c>
      <c r="C2046" s="64" t="str">
        <f t="shared" si="64"/>
        <v xml:space="preserve">https://mall.industry.siemens.com/mall/es/co/Catalog/Product/3NA3810 </v>
      </c>
      <c r="D2046" s="78" t="s">
        <v>15038</v>
      </c>
      <c r="E2046" t="s">
        <v>17731</v>
      </c>
      <c r="F2046" s="69">
        <v>12</v>
      </c>
      <c r="G2046" s="65">
        <f t="shared" si="65"/>
        <v>48000</v>
      </c>
      <c r="H2046" s="63" t="s">
        <v>18674</v>
      </c>
    </row>
    <row r="2047" spans="1:8" ht="29.25" customHeight="1" x14ac:dyDescent="0.25">
      <c r="A2047" s="60">
        <v>100021955</v>
      </c>
      <c r="B2047" s="60" t="s">
        <v>12071</v>
      </c>
      <c r="C2047" s="64" t="str">
        <f t="shared" si="64"/>
        <v xml:space="preserve">https://mall.industry.siemens.com/mall/es/co/Catalog/Product/3NA3812 </v>
      </c>
      <c r="D2047" s="78" t="s">
        <v>15039</v>
      </c>
      <c r="E2047" t="s">
        <v>17732</v>
      </c>
      <c r="F2047" s="69">
        <v>12</v>
      </c>
      <c r="G2047" s="65">
        <f t="shared" si="65"/>
        <v>48000</v>
      </c>
      <c r="H2047" s="63" t="s">
        <v>18674</v>
      </c>
    </row>
    <row r="2048" spans="1:8" ht="29.25" customHeight="1" x14ac:dyDescent="0.25">
      <c r="A2048" s="60">
        <v>100021957</v>
      </c>
      <c r="B2048" s="60" t="s">
        <v>12072</v>
      </c>
      <c r="C2048" s="64" t="str">
        <f t="shared" si="64"/>
        <v xml:space="preserve">https://mall.industry.siemens.com/mall/es/co/Catalog/Product/3NA3814 </v>
      </c>
      <c r="D2048" s="78" t="s">
        <v>15040</v>
      </c>
      <c r="E2048" t="s">
        <v>17733</v>
      </c>
      <c r="F2048" s="69">
        <v>10</v>
      </c>
      <c r="G2048" s="65">
        <f t="shared" si="65"/>
        <v>40000</v>
      </c>
      <c r="H2048" s="63" t="s">
        <v>18674</v>
      </c>
    </row>
    <row r="2049" spans="1:8" ht="29.25" customHeight="1" x14ac:dyDescent="0.25">
      <c r="A2049" s="60">
        <v>100021959</v>
      </c>
      <c r="B2049" s="60" t="s">
        <v>12073</v>
      </c>
      <c r="C2049" s="64" t="str">
        <f t="shared" si="64"/>
        <v xml:space="preserve">https://mall.industry.siemens.com/mall/es/co/Catalog/Product/3NA3817 </v>
      </c>
      <c r="D2049" s="78" t="s">
        <v>15041</v>
      </c>
      <c r="E2049" t="s">
        <v>17734</v>
      </c>
      <c r="F2049" s="69">
        <v>10</v>
      </c>
      <c r="G2049" s="65">
        <f t="shared" si="65"/>
        <v>40000</v>
      </c>
      <c r="H2049" s="63" t="s">
        <v>18674</v>
      </c>
    </row>
    <row r="2050" spans="1:8" ht="29.25" customHeight="1" x14ac:dyDescent="0.25">
      <c r="A2050" s="60">
        <v>100021043</v>
      </c>
      <c r="B2050" s="60" t="s">
        <v>12074</v>
      </c>
      <c r="C2050" s="64" t="str">
        <f t="shared" si="64"/>
        <v xml:space="preserve">https://mall.industry.siemens.com/mall/es/co/Catalog/Product/3NA3820 </v>
      </c>
      <c r="D2050" s="78" t="s">
        <v>15042</v>
      </c>
      <c r="E2050" t="s">
        <v>17735</v>
      </c>
      <c r="F2050" s="69">
        <v>10</v>
      </c>
      <c r="G2050" s="65">
        <f t="shared" si="65"/>
        <v>40000</v>
      </c>
      <c r="H2050" s="63" t="s">
        <v>18674</v>
      </c>
    </row>
    <row r="2051" spans="1:8" ht="29.25" customHeight="1" x14ac:dyDescent="0.25">
      <c r="A2051" s="60">
        <v>100021962</v>
      </c>
      <c r="B2051" s="60" t="s">
        <v>12075</v>
      </c>
      <c r="C2051" s="64" t="str">
        <f t="shared" si="64"/>
        <v xml:space="preserve">https://mall.industry.siemens.com/mall/es/co/Catalog/Product/3NA3822 </v>
      </c>
      <c r="D2051" s="78" t="s">
        <v>15043</v>
      </c>
      <c r="E2051" t="s">
        <v>17736</v>
      </c>
      <c r="F2051" s="69">
        <v>10</v>
      </c>
      <c r="G2051" s="65">
        <f t="shared" si="65"/>
        <v>40000</v>
      </c>
      <c r="H2051" s="63" t="s">
        <v>18674</v>
      </c>
    </row>
    <row r="2052" spans="1:8" ht="29.25" customHeight="1" x14ac:dyDescent="0.25">
      <c r="A2052" s="60">
        <v>100021964</v>
      </c>
      <c r="B2052" s="60" t="s">
        <v>12076</v>
      </c>
      <c r="C2052" s="64" t="str">
        <f t="shared" si="64"/>
        <v xml:space="preserve">https://mall.industry.siemens.com/mall/es/co/Catalog/Product/3NA3824 </v>
      </c>
      <c r="D2052" s="78" t="s">
        <v>15044</v>
      </c>
      <c r="E2052" t="s">
        <v>17737</v>
      </c>
      <c r="F2052" s="69">
        <v>10</v>
      </c>
      <c r="G2052" s="65">
        <f t="shared" si="65"/>
        <v>40000</v>
      </c>
      <c r="H2052" s="63" t="s">
        <v>18674</v>
      </c>
    </row>
    <row r="2053" spans="1:8" ht="29.25" customHeight="1" x14ac:dyDescent="0.25">
      <c r="A2053" s="60">
        <v>100021966</v>
      </c>
      <c r="B2053" s="60" t="s">
        <v>12077</v>
      </c>
      <c r="C2053" s="64" t="str">
        <f t="shared" si="64"/>
        <v xml:space="preserve">https://mall.industry.siemens.com/mall/es/co/Catalog/Product/3NA3830 </v>
      </c>
      <c r="D2053" s="78" t="s">
        <v>15045</v>
      </c>
      <c r="E2053" t="s">
        <v>17738</v>
      </c>
      <c r="F2053" s="69">
        <v>10</v>
      </c>
      <c r="G2053" s="65">
        <f t="shared" si="65"/>
        <v>40000</v>
      </c>
      <c r="H2053" s="63" t="s">
        <v>18674</v>
      </c>
    </row>
    <row r="2054" spans="1:8" ht="29.25" customHeight="1" x14ac:dyDescent="0.25">
      <c r="A2054" s="60">
        <v>100021968</v>
      </c>
      <c r="B2054" s="60" t="s">
        <v>12078</v>
      </c>
      <c r="C2054" s="64" t="str">
        <f t="shared" ref="C2054:C2117" si="66">_xlfn.CONCAT("https://mall.industry.siemens.com/mall/es/co/Catalog/Product/",B2054,)</f>
        <v>https://mall.industry.siemens.com/mall/es/co/Catalog/Product/3NA3832</v>
      </c>
      <c r="D2054" s="78" t="s">
        <v>15046</v>
      </c>
      <c r="E2054" t="s">
        <v>17739</v>
      </c>
      <c r="F2054" s="69">
        <v>12</v>
      </c>
      <c r="G2054" s="65">
        <f t="shared" si="65"/>
        <v>48000</v>
      </c>
      <c r="H2054" s="63" t="s">
        <v>18674</v>
      </c>
    </row>
    <row r="2055" spans="1:8" ht="29.25" customHeight="1" x14ac:dyDescent="0.25">
      <c r="A2055" s="60">
        <v>100021969</v>
      </c>
      <c r="B2055" s="60" t="s">
        <v>12079</v>
      </c>
      <c r="C2055" s="64" t="str">
        <f t="shared" si="66"/>
        <v>https://mall.industry.siemens.com/mall/es/co/Catalog/Product/3NA3836</v>
      </c>
      <c r="D2055" s="78" t="s">
        <v>15047</v>
      </c>
      <c r="E2055" t="s">
        <v>17740</v>
      </c>
      <c r="F2055" s="69">
        <v>13</v>
      </c>
      <c r="G2055" s="65">
        <f t="shared" si="65"/>
        <v>52000</v>
      </c>
      <c r="H2055" s="63" t="s">
        <v>18674</v>
      </c>
    </row>
    <row r="2056" spans="1:8" ht="29.25" customHeight="1" x14ac:dyDescent="0.25">
      <c r="A2056" s="60">
        <v>100021550</v>
      </c>
      <c r="B2056" s="60" t="s">
        <v>12080</v>
      </c>
      <c r="C2056" s="64" t="str">
        <f t="shared" si="66"/>
        <v>https://mall.industry.siemens.com/mall/es/co/Catalog/Product/3NA3140</v>
      </c>
      <c r="D2056" s="78" t="s">
        <v>15048</v>
      </c>
      <c r="E2056" t="s">
        <v>17741</v>
      </c>
      <c r="F2056" s="69">
        <v>27</v>
      </c>
      <c r="G2056" s="65">
        <f t="shared" si="65"/>
        <v>108000</v>
      </c>
      <c r="H2056" s="63" t="s">
        <v>18674</v>
      </c>
    </row>
    <row r="2057" spans="1:8" ht="29.25" customHeight="1" x14ac:dyDescent="0.25">
      <c r="A2057" s="60">
        <v>100021552</v>
      </c>
      <c r="B2057" s="60" t="s">
        <v>12081</v>
      </c>
      <c r="C2057" s="64" t="str">
        <f t="shared" si="66"/>
        <v>https://mall.industry.siemens.com/mall/es/co/Catalog/Product/3NA3142</v>
      </c>
      <c r="D2057" s="78" t="s">
        <v>15049</v>
      </c>
      <c r="E2057" t="s">
        <v>17742</v>
      </c>
      <c r="F2057" s="69">
        <v>27</v>
      </c>
      <c r="G2057" s="65">
        <f t="shared" si="65"/>
        <v>108000</v>
      </c>
      <c r="H2057" s="63" t="s">
        <v>18674</v>
      </c>
    </row>
    <row r="2058" spans="1:8" ht="29.25" customHeight="1" x14ac:dyDescent="0.25">
      <c r="A2058" s="60">
        <v>100021553</v>
      </c>
      <c r="B2058" s="60" t="s">
        <v>12082</v>
      </c>
      <c r="C2058" s="64" t="str">
        <f t="shared" si="66"/>
        <v>https://mall.industry.siemens.com/mall/es/co/Catalog/Product/3NA3144</v>
      </c>
      <c r="D2058" s="78" t="s">
        <v>15050</v>
      </c>
      <c r="E2058" t="s">
        <v>17743</v>
      </c>
      <c r="F2058" s="69">
        <v>27</v>
      </c>
      <c r="G2058" s="65">
        <f t="shared" si="65"/>
        <v>108000</v>
      </c>
      <c r="H2058" s="63" t="s">
        <v>18674</v>
      </c>
    </row>
    <row r="2059" spans="1:8" ht="29.25" customHeight="1" x14ac:dyDescent="0.25">
      <c r="A2059" s="60">
        <v>100021958</v>
      </c>
      <c r="B2059" s="60" t="s">
        <v>12083</v>
      </c>
      <c r="C2059" s="64" t="str">
        <f t="shared" si="66"/>
        <v xml:space="preserve">https://mall.industry.siemens.com/mall/es/co/Catalog/Product/3NA3814-6 </v>
      </c>
      <c r="D2059" s="78" t="s">
        <v>15051</v>
      </c>
      <c r="E2059" t="s">
        <v>17744</v>
      </c>
      <c r="F2059" s="69">
        <v>43</v>
      </c>
      <c r="G2059" s="65">
        <f t="shared" si="65"/>
        <v>172000</v>
      </c>
      <c r="H2059" s="63" t="s">
        <v>18674</v>
      </c>
    </row>
    <row r="2060" spans="1:8" ht="29.25" customHeight="1" x14ac:dyDescent="0.25">
      <c r="A2060" s="60">
        <v>100021961</v>
      </c>
      <c r="B2060" s="60" t="s">
        <v>12084</v>
      </c>
      <c r="C2060" s="64" t="str">
        <f t="shared" si="66"/>
        <v xml:space="preserve">https://mall.industry.siemens.com/mall/es/co/Catalog/Product/3NA3820-6 </v>
      </c>
      <c r="D2060" s="78" t="s">
        <v>15052</v>
      </c>
      <c r="E2060" t="s">
        <v>17745</v>
      </c>
      <c r="F2060" s="69">
        <v>43</v>
      </c>
      <c r="G2060" s="65">
        <f t="shared" si="65"/>
        <v>172000</v>
      </c>
      <c r="H2060" s="63" t="s">
        <v>18674</v>
      </c>
    </row>
    <row r="2061" spans="1:8" ht="29.25" customHeight="1" x14ac:dyDescent="0.25">
      <c r="A2061" s="60">
        <v>100021963</v>
      </c>
      <c r="B2061" s="60" t="s">
        <v>12085</v>
      </c>
      <c r="C2061" s="64" t="str">
        <f t="shared" si="66"/>
        <v xml:space="preserve">https://mall.industry.siemens.com/mall/es/co/Catalog/Product/3NA3822-6 </v>
      </c>
      <c r="D2061" s="78" t="s">
        <v>15053</v>
      </c>
      <c r="E2061" t="s">
        <v>17746</v>
      </c>
      <c r="F2061" s="69">
        <v>43</v>
      </c>
      <c r="G2061" s="65">
        <f t="shared" si="65"/>
        <v>172000</v>
      </c>
      <c r="H2061" s="63" t="s">
        <v>18674</v>
      </c>
    </row>
    <row r="2062" spans="1:8" ht="29.25" customHeight="1" x14ac:dyDescent="0.25">
      <c r="A2062" s="60">
        <v>100021965</v>
      </c>
      <c r="B2062" s="60" t="s">
        <v>12086</v>
      </c>
      <c r="C2062" s="64" t="str">
        <f t="shared" si="66"/>
        <v xml:space="preserve">https://mall.industry.siemens.com/mall/es/co/Catalog/Product/3NA3824-6 </v>
      </c>
      <c r="D2062" s="78" t="s">
        <v>15054</v>
      </c>
      <c r="E2062" t="s">
        <v>17747</v>
      </c>
      <c r="F2062" s="69">
        <v>43</v>
      </c>
      <c r="G2062" s="65">
        <f t="shared" si="65"/>
        <v>172000</v>
      </c>
      <c r="H2062" s="63" t="s">
        <v>18674</v>
      </c>
    </row>
    <row r="2063" spans="1:8" ht="29.25" customHeight="1" x14ac:dyDescent="0.25">
      <c r="A2063" s="60">
        <v>100021967</v>
      </c>
      <c r="B2063" s="60" t="s">
        <v>12087</v>
      </c>
      <c r="C2063" s="64" t="str">
        <f t="shared" si="66"/>
        <v xml:space="preserve">https://mall.industry.siemens.com/mall/es/co/Catalog/Product/3NA3830-6 </v>
      </c>
      <c r="D2063" s="78" t="s">
        <v>15055</v>
      </c>
      <c r="E2063" t="s">
        <v>17748</v>
      </c>
      <c r="F2063" s="69">
        <v>43</v>
      </c>
      <c r="G2063" s="65">
        <f t="shared" si="65"/>
        <v>172000</v>
      </c>
      <c r="H2063" s="63" t="s">
        <v>18674</v>
      </c>
    </row>
    <row r="2064" spans="1:8" ht="29.25" customHeight="1" x14ac:dyDescent="0.25">
      <c r="A2064" s="60">
        <v>100021541</v>
      </c>
      <c r="B2064" s="60" t="s">
        <v>12088</v>
      </c>
      <c r="C2064" s="64" t="str">
        <f t="shared" si="66"/>
        <v xml:space="preserve">https://mall.industry.siemens.com/mall/es/co/Catalog/Product/3NA3120-6 </v>
      </c>
      <c r="D2064" s="78" t="s">
        <v>15056</v>
      </c>
      <c r="E2064" t="s">
        <v>17749</v>
      </c>
      <c r="F2064" s="69">
        <v>83</v>
      </c>
      <c r="G2064" s="65">
        <f t="shared" si="65"/>
        <v>332000</v>
      </c>
      <c r="H2064" s="63" t="s">
        <v>18674</v>
      </c>
    </row>
    <row r="2065" spans="1:8" ht="29.25" customHeight="1" x14ac:dyDescent="0.25">
      <c r="A2065" s="60">
        <v>100102298</v>
      </c>
      <c r="B2065" s="60" t="s">
        <v>12089</v>
      </c>
      <c r="C2065" s="64" t="str">
        <f t="shared" si="66"/>
        <v xml:space="preserve">https://mall.industry.siemens.com/mall/es/co/Catalog/Product/3NA3122-6 </v>
      </c>
      <c r="D2065" s="78" t="s">
        <v>15057</v>
      </c>
      <c r="E2065" t="s">
        <v>17750</v>
      </c>
      <c r="F2065" s="69">
        <v>83</v>
      </c>
      <c r="G2065" s="65">
        <f t="shared" si="65"/>
        <v>332000</v>
      </c>
      <c r="H2065" s="63" t="s">
        <v>18674</v>
      </c>
    </row>
    <row r="2066" spans="1:8" ht="29.25" customHeight="1" x14ac:dyDescent="0.25">
      <c r="A2066" s="60">
        <v>100021545</v>
      </c>
      <c r="B2066" s="60" t="s">
        <v>12090</v>
      </c>
      <c r="C2066" s="64" t="str">
        <f t="shared" si="66"/>
        <v xml:space="preserve">https://mall.industry.siemens.com/mall/es/co/Catalog/Product/3NA3130-6 </v>
      </c>
      <c r="D2066" s="78" t="s">
        <v>15058</v>
      </c>
      <c r="E2066" t="s">
        <v>17751</v>
      </c>
      <c r="F2066" s="69">
        <v>83</v>
      </c>
      <c r="G2066" s="65">
        <f t="shared" si="65"/>
        <v>332000</v>
      </c>
      <c r="H2066" s="63" t="s">
        <v>18674</v>
      </c>
    </row>
    <row r="2067" spans="1:8" ht="29.25" customHeight="1" x14ac:dyDescent="0.25">
      <c r="A2067" s="60">
        <v>100021547</v>
      </c>
      <c r="B2067" s="60" t="s">
        <v>12091</v>
      </c>
      <c r="C2067" s="64" t="str">
        <f t="shared" si="66"/>
        <v xml:space="preserve">https://mall.industry.siemens.com/mall/es/co/Catalog/Product/3NA3132-6 </v>
      </c>
      <c r="D2067" s="78" t="s">
        <v>15059</v>
      </c>
      <c r="E2067" t="s">
        <v>17752</v>
      </c>
      <c r="F2067" s="69">
        <v>83</v>
      </c>
      <c r="G2067" s="65">
        <f t="shared" si="65"/>
        <v>332000</v>
      </c>
      <c r="H2067" s="63" t="s">
        <v>18674</v>
      </c>
    </row>
    <row r="2068" spans="1:8" ht="29.25" customHeight="1" x14ac:dyDescent="0.25">
      <c r="A2068" s="60">
        <v>100021549</v>
      </c>
      <c r="B2068" s="60" t="s">
        <v>12092</v>
      </c>
      <c r="C2068" s="64" t="str">
        <f t="shared" si="66"/>
        <v xml:space="preserve">https://mall.industry.siemens.com/mall/es/co/Catalog/Product/3NA3136-6 </v>
      </c>
      <c r="D2068" s="78" t="s">
        <v>15060</v>
      </c>
      <c r="E2068" t="s">
        <v>17753</v>
      </c>
      <c r="F2068" s="69">
        <v>83</v>
      </c>
      <c r="G2068" s="65">
        <f t="shared" si="65"/>
        <v>332000</v>
      </c>
      <c r="H2068" s="63" t="s">
        <v>18674</v>
      </c>
    </row>
    <row r="2069" spans="1:8" ht="29.25" customHeight="1" x14ac:dyDescent="0.25">
      <c r="A2069" s="60">
        <v>100021558</v>
      </c>
      <c r="B2069" s="60" t="s">
        <v>12093</v>
      </c>
      <c r="C2069" s="64" t="str">
        <f t="shared" si="66"/>
        <v xml:space="preserve">https://mall.industry.siemens.com/mall/es/co/Catalog/Product/3NA3244-6 </v>
      </c>
      <c r="D2069" s="78" t="s">
        <v>15061</v>
      </c>
      <c r="E2069" t="s">
        <v>17754</v>
      </c>
      <c r="F2069" s="69">
        <v>142</v>
      </c>
      <c r="G2069" s="65">
        <f t="shared" si="65"/>
        <v>568000</v>
      </c>
      <c r="H2069" s="63" t="s">
        <v>18674</v>
      </c>
    </row>
    <row r="2070" spans="1:8" ht="29.25" customHeight="1" x14ac:dyDescent="0.25">
      <c r="A2070" s="60">
        <v>100021564</v>
      </c>
      <c r="B2070" s="60" t="s">
        <v>12094</v>
      </c>
      <c r="C2070" s="64" t="str">
        <f t="shared" si="66"/>
        <v xml:space="preserve">https://mall.industry.siemens.com/mall/es/co/Catalog/Product/3NA3354-6 </v>
      </c>
      <c r="D2070" s="78" t="s">
        <v>15062</v>
      </c>
      <c r="E2070" t="s">
        <v>17755</v>
      </c>
      <c r="F2070" s="69">
        <v>212</v>
      </c>
      <c r="G2070" s="65">
        <f t="shared" si="65"/>
        <v>848000</v>
      </c>
      <c r="H2070" s="63" t="s">
        <v>18674</v>
      </c>
    </row>
    <row r="2071" spans="1:8" ht="29.25" customHeight="1" x14ac:dyDescent="0.25">
      <c r="A2071" s="60">
        <v>100021568</v>
      </c>
      <c r="B2071" s="60" t="s">
        <v>12095</v>
      </c>
      <c r="C2071" s="64" t="str">
        <f t="shared" si="66"/>
        <v xml:space="preserve">https://mall.industry.siemens.com/mall/es/co/Catalog/Product/3NA3365-6 </v>
      </c>
      <c r="D2071" s="78" t="s">
        <v>15063</v>
      </c>
      <c r="E2071" t="s">
        <v>17756</v>
      </c>
      <c r="F2071" s="69">
        <v>196</v>
      </c>
      <c r="G2071" s="65">
        <f t="shared" si="65"/>
        <v>784000</v>
      </c>
      <c r="H2071" s="63" t="s">
        <v>18674</v>
      </c>
    </row>
    <row r="2072" spans="1:8" ht="29.25" customHeight="1" x14ac:dyDescent="0.25">
      <c r="A2072" s="60">
        <v>100021889</v>
      </c>
      <c r="B2072" s="60" t="s">
        <v>12096</v>
      </c>
      <c r="C2072" s="64" t="str">
        <f t="shared" si="66"/>
        <v>https://mall.industry.siemens.com/mall/es/co/Catalog/Product/3NE1813-0</v>
      </c>
      <c r="D2072" s="78" t="s">
        <v>15064</v>
      </c>
      <c r="E2072" t="s">
        <v>17757</v>
      </c>
      <c r="F2072" s="69">
        <v>70</v>
      </c>
      <c r="G2072" s="65">
        <f t="shared" si="65"/>
        <v>280000</v>
      </c>
      <c r="H2072" s="63" t="s">
        <v>18674</v>
      </c>
    </row>
    <row r="2073" spans="1:8" ht="29.25" customHeight="1" x14ac:dyDescent="0.25">
      <c r="A2073" s="60">
        <v>100021890</v>
      </c>
      <c r="B2073" s="60" t="s">
        <v>12097</v>
      </c>
      <c r="C2073" s="64" t="str">
        <f t="shared" si="66"/>
        <v>https://mall.industry.siemens.com/mall/es/co/Catalog/Product/3NE1814-0</v>
      </c>
      <c r="D2073" s="78" t="s">
        <v>15065</v>
      </c>
      <c r="E2073" t="s">
        <v>17758</v>
      </c>
      <c r="F2073" s="69">
        <v>70</v>
      </c>
      <c r="G2073" s="65">
        <f t="shared" si="65"/>
        <v>280000</v>
      </c>
      <c r="H2073" s="63" t="s">
        <v>18674</v>
      </c>
    </row>
    <row r="2074" spans="1:8" ht="29.25" customHeight="1" x14ac:dyDescent="0.25">
      <c r="A2074" s="60">
        <v>100021891</v>
      </c>
      <c r="B2074" s="60" t="s">
        <v>12098</v>
      </c>
      <c r="C2074" s="64" t="str">
        <f t="shared" si="66"/>
        <v>https://mall.industry.siemens.com/mall/es/co/Catalog/Product/3NE1815-0</v>
      </c>
      <c r="D2074" s="78" t="s">
        <v>15066</v>
      </c>
      <c r="E2074" t="s">
        <v>17759</v>
      </c>
      <c r="F2074" s="69">
        <v>67</v>
      </c>
      <c r="G2074" s="65">
        <f t="shared" si="65"/>
        <v>268000</v>
      </c>
      <c r="H2074" s="63" t="s">
        <v>18674</v>
      </c>
    </row>
    <row r="2075" spans="1:8" ht="29.25" customHeight="1" x14ac:dyDescent="0.25">
      <c r="A2075" s="60">
        <v>100021888</v>
      </c>
      <c r="B2075" s="60" t="s">
        <v>12099</v>
      </c>
      <c r="C2075" s="64" t="str">
        <f t="shared" si="66"/>
        <v>https://mall.industry.siemens.com/mall/es/co/Catalog/Product/3NE1803-0</v>
      </c>
      <c r="D2075" s="78" t="s">
        <v>15067</v>
      </c>
      <c r="E2075" t="s">
        <v>17760</v>
      </c>
      <c r="F2075" s="69">
        <v>69</v>
      </c>
      <c r="G2075" s="65">
        <f t="shared" si="65"/>
        <v>276000</v>
      </c>
      <c r="H2075" s="63" t="s">
        <v>18674</v>
      </c>
    </row>
    <row r="2076" spans="1:8" ht="29.25" customHeight="1" x14ac:dyDescent="0.25">
      <c r="A2076" s="60">
        <v>100021892</v>
      </c>
      <c r="B2076" s="60" t="s">
        <v>12100</v>
      </c>
      <c r="C2076" s="64" t="str">
        <f t="shared" si="66"/>
        <v>https://mall.industry.siemens.com/mall/es/co/Catalog/Product/3NE1817-0</v>
      </c>
      <c r="D2076" s="78" t="s">
        <v>15068</v>
      </c>
      <c r="E2076" t="s">
        <v>17761</v>
      </c>
      <c r="F2076" s="69">
        <v>73</v>
      </c>
      <c r="G2076" s="65">
        <f t="shared" si="65"/>
        <v>292000</v>
      </c>
      <c r="H2076" s="63" t="s">
        <v>18674</v>
      </c>
    </row>
    <row r="2077" spans="1:8" ht="29.25" customHeight="1" x14ac:dyDescent="0.25">
      <c r="A2077" s="60">
        <v>100021893</v>
      </c>
      <c r="B2077" s="60" t="s">
        <v>12101</v>
      </c>
      <c r="C2077" s="64" t="str">
        <f t="shared" si="66"/>
        <v>https://mall.industry.siemens.com/mall/es/co/Catalog/Product/3NE1818-0</v>
      </c>
      <c r="D2077" s="78" t="s">
        <v>15069</v>
      </c>
      <c r="E2077" t="s">
        <v>17762</v>
      </c>
      <c r="F2077" s="69">
        <v>69</v>
      </c>
      <c r="G2077" s="65">
        <f t="shared" si="65"/>
        <v>276000</v>
      </c>
      <c r="H2077" s="63" t="s">
        <v>18674</v>
      </c>
    </row>
    <row r="2078" spans="1:8" ht="29.25" customHeight="1" x14ac:dyDescent="0.25">
      <c r="A2078" s="60">
        <v>100021894</v>
      </c>
      <c r="B2078" s="60" t="s">
        <v>12102</v>
      </c>
      <c r="C2078" s="64" t="str">
        <f t="shared" si="66"/>
        <v>https://mall.industry.siemens.com/mall/es/co/Catalog/Product/3NE1820-0</v>
      </c>
      <c r="D2078" s="78" t="s">
        <v>15070</v>
      </c>
      <c r="E2078" t="s">
        <v>17763</v>
      </c>
      <c r="F2078" s="69">
        <v>73</v>
      </c>
      <c r="G2078" s="65">
        <f t="shared" si="65"/>
        <v>292000</v>
      </c>
      <c r="H2078" s="63" t="s">
        <v>18674</v>
      </c>
    </row>
    <row r="2079" spans="1:8" ht="29.25" customHeight="1" x14ac:dyDescent="0.25">
      <c r="A2079" s="60">
        <v>100021875</v>
      </c>
      <c r="B2079" s="60" t="s">
        <v>12103</v>
      </c>
      <c r="C2079" s="64" t="str">
        <f t="shared" si="66"/>
        <v>https://mall.industry.siemens.com/mall/es/co/Catalog/Product/3NE1021-0</v>
      </c>
      <c r="D2079" s="78" t="s">
        <v>15071</v>
      </c>
      <c r="E2079" t="s">
        <v>17764</v>
      </c>
      <c r="F2079" s="69">
        <v>84</v>
      </c>
      <c r="G2079" s="65">
        <f t="shared" si="65"/>
        <v>336000</v>
      </c>
      <c r="H2079" s="63" t="s">
        <v>18674</v>
      </c>
    </row>
    <row r="2080" spans="1:8" ht="29.25" customHeight="1" x14ac:dyDescent="0.25">
      <c r="A2080" s="60">
        <v>100021876</v>
      </c>
      <c r="B2080" s="60" t="s">
        <v>12104</v>
      </c>
      <c r="C2080" s="64" t="str">
        <f t="shared" si="66"/>
        <v>https://mall.industry.siemens.com/mall/es/co/Catalog/Product/3NE1022-0</v>
      </c>
      <c r="D2080" s="78" t="s">
        <v>15072</v>
      </c>
      <c r="E2080" t="s">
        <v>17765</v>
      </c>
      <c r="F2080" s="69">
        <v>84</v>
      </c>
      <c r="G2080" s="65">
        <f t="shared" si="65"/>
        <v>336000</v>
      </c>
      <c r="H2080" s="63" t="s">
        <v>18674</v>
      </c>
    </row>
    <row r="2081" spans="1:8" ht="29.25" customHeight="1" x14ac:dyDescent="0.25">
      <c r="A2081" s="60">
        <v>100021877</v>
      </c>
      <c r="B2081" s="60" t="s">
        <v>12105</v>
      </c>
      <c r="C2081" s="64" t="str">
        <f t="shared" si="66"/>
        <v>https://mall.industry.siemens.com/mall/es/co/Catalog/Product/3NE1224-0</v>
      </c>
      <c r="D2081" s="78" t="s">
        <v>15073</v>
      </c>
      <c r="E2081" t="s">
        <v>17766</v>
      </c>
      <c r="F2081" s="69">
        <v>150</v>
      </c>
      <c r="G2081" s="65">
        <f t="shared" si="65"/>
        <v>600000</v>
      </c>
      <c r="H2081" s="63" t="s">
        <v>18674</v>
      </c>
    </row>
    <row r="2082" spans="1:8" ht="29.25" customHeight="1" x14ac:dyDescent="0.25">
      <c r="A2082" s="60">
        <v>100021878</v>
      </c>
      <c r="B2082" s="60" t="s">
        <v>12106</v>
      </c>
      <c r="C2082" s="64" t="str">
        <f t="shared" si="66"/>
        <v>https://mall.industry.siemens.com/mall/es/co/Catalog/Product/3NE1225-0</v>
      </c>
      <c r="D2082" s="78" t="s">
        <v>15074</v>
      </c>
      <c r="E2082" t="s">
        <v>17767</v>
      </c>
      <c r="F2082" s="69">
        <v>150</v>
      </c>
      <c r="G2082" s="65">
        <f t="shared" si="65"/>
        <v>600000</v>
      </c>
      <c r="H2082" s="63" t="s">
        <v>18674</v>
      </c>
    </row>
    <row r="2083" spans="1:8" ht="29.25" customHeight="1" x14ac:dyDescent="0.25">
      <c r="A2083" s="60">
        <v>100021879</v>
      </c>
      <c r="B2083" s="60" t="s">
        <v>12107</v>
      </c>
      <c r="C2083" s="64" t="str">
        <f t="shared" si="66"/>
        <v>https://mall.industry.siemens.com/mall/es/co/Catalog/Product/3NE1227-0</v>
      </c>
      <c r="D2083" s="78" t="s">
        <v>15075</v>
      </c>
      <c r="E2083" t="s">
        <v>17768</v>
      </c>
      <c r="F2083" s="69">
        <v>157</v>
      </c>
      <c r="G2083" s="65">
        <f t="shared" si="65"/>
        <v>628000</v>
      </c>
      <c r="H2083" s="63" t="s">
        <v>18674</v>
      </c>
    </row>
    <row r="2084" spans="1:8" ht="29.25" customHeight="1" x14ac:dyDescent="0.25">
      <c r="A2084" s="60">
        <v>100021880</v>
      </c>
      <c r="B2084" s="60" t="s">
        <v>12108</v>
      </c>
      <c r="C2084" s="64" t="str">
        <f t="shared" si="66"/>
        <v>https://mall.industry.siemens.com/mall/es/co/Catalog/Product/3NE1230-0</v>
      </c>
      <c r="D2084" s="78" t="s">
        <v>15076</v>
      </c>
      <c r="E2084" t="s">
        <v>17769</v>
      </c>
      <c r="F2084" s="69">
        <v>153</v>
      </c>
      <c r="G2084" s="65">
        <f t="shared" si="65"/>
        <v>612000</v>
      </c>
      <c r="H2084" s="63" t="s">
        <v>18674</v>
      </c>
    </row>
    <row r="2085" spans="1:8" ht="29.25" customHeight="1" x14ac:dyDescent="0.25">
      <c r="A2085" s="60">
        <v>100021881</v>
      </c>
      <c r="B2085" s="60" t="s">
        <v>12109</v>
      </c>
      <c r="C2085" s="64" t="str">
        <f t="shared" si="66"/>
        <v>https://mall.industry.siemens.com/mall/es/co/Catalog/Product/3NE1331-0</v>
      </c>
      <c r="D2085" s="78" t="s">
        <v>15077</v>
      </c>
      <c r="E2085" t="s">
        <v>17770</v>
      </c>
      <c r="F2085" s="69">
        <v>206</v>
      </c>
      <c r="G2085" s="65">
        <f t="shared" si="65"/>
        <v>824000</v>
      </c>
      <c r="H2085" s="63" t="s">
        <v>18674</v>
      </c>
    </row>
    <row r="2086" spans="1:8" ht="29.25" customHeight="1" x14ac:dyDescent="0.25">
      <c r="A2086" s="60">
        <v>100021882</v>
      </c>
      <c r="B2086" s="60" t="s">
        <v>12110</v>
      </c>
      <c r="C2086" s="64" t="str">
        <f t="shared" si="66"/>
        <v>https://mall.industry.siemens.com/mall/es/co/Catalog/Product/3NE1332-0</v>
      </c>
      <c r="D2086" s="78" t="s">
        <v>15078</v>
      </c>
      <c r="E2086" t="s">
        <v>17771</v>
      </c>
      <c r="F2086" s="69">
        <v>212</v>
      </c>
      <c r="G2086" s="65">
        <f t="shared" si="65"/>
        <v>848000</v>
      </c>
      <c r="H2086" s="63" t="s">
        <v>18674</v>
      </c>
    </row>
    <row r="2087" spans="1:8" ht="29.25" customHeight="1" x14ac:dyDescent="0.25">
      <c r="A2087" s="60">
        <v>100021883</v>
      </c>
      <c r="B2087" s="60" t="s">
        <v>12111</v>
      </c>
      <c r="C2087" s="64" t="str">
        <f t="shared" si="66"/>
        <v>https://mall.industry.siemens.com/mall/es/co/Catalog/Product/3NE1333-0</v>
      </c>
      <c r="D2087" s="78" t="s">
        <v>15079</v>
      </c>
      <c r="E2087" t="s">
        <v>17772</v>
      </c>
      <c r="F2087" s="69">
        <v>235</v>
      </c>
      <c r="G2087" s="65">
        <f t="shared" si="65"/>
        <v>940000</v>
      </c>
      <c r="H2087" s="63" t="s">
        <v>18674</v>
      </c>
    </row>
    <row r="2088" spans="1:8" ht="29.25" customHeight="1" x14ac:dyDescent="0.25">
      <c r="A2088" s="60">
        <v>100021884</v>
      </c>
      <c r="B2088" s="60" t="s">
        <v>12112</v>
      </c>
      <c r="C2088" s="64" t="str">
        <f t="shared" si="66"/>
        <v>https://mall.industry.siemens.com/mall/es/co/Catalog/Product/3NE1334-0</v>
      </c>
      <c r="D2088" s="78" t="s">
        <v>15080</v>
      </c>
      <c r="E2088" t="s">
        <v>17773</v>
      </c>
      <c r="F2088" s="69">
        <v>224</v>
      </c>
      <c r="G2088" s="65">
        <f t="shared" si="65"/>
        <v>896000</v>
      </c>
      <c r="H2088" s="63" t="s">
        <v>18674</v>
      </c>
    </row>
    <row r="2089" spans="1:8" ht="29.25" customHeight="1" x14ac:dyDescent="0.25">
      <c r="A2089" s="60">
        <v>100021885</v>
      </c>
      <c r="B2089" s="60" t="s">
        <v>12113</v>
      </c>
      <c r="C2089" s="64" t="str">
        <f t="shared" si="66"/>
        <v>https://mall.industry.siemens.com/mall/es/co/Catalog/Product/3NE1435-0</v>
      </c>
      <c r="D2089" s="78" t="s">
        <v>15081</v>
      </c>
      <c r="E2089" t="s">
        <v>17774</v>
      </c>
      <c r="F2089" s="69">
        <v>264</v>
      </c>
      <c r="G2089" s="65">
        <f t="shared" si="65"/>
        <v>1056000</v>
      </c>
      <c r="H2089" s="63" t="s">
        <v>18674</v>
      </c>
    </row>
    <row r="2090" spans="1:8" ht="29.25" customHeight="1" x14ac:dyDescent="0.25">
      <c r="A2090" s="60">
        <v>100027588</v>
      </c>
      <c r="B2090" s="60" t="s">
        <v>12114</v>
      </c>
      <c r="C2090" s="64" t="str">
        <f t="shared" si="66"/>
        <v>https://mall.industry.siemens.com/mall/es/co/Catalog/Product/3NE1020-2</v>
      </c>
      <c r="D2090" s="78" t="s">
        <v>15082</v>
      </c>
      <c r="E2090" t="s">
        <v>17775</v>
      </c>
      <c r="F2090" s="69">
        <v>83</v>
      </c>
      <c r="G2090" s="65">
        <f t="shared" si="65"/>
        <v>332000</v>
      </c>
      <c r="H2090" s="63" t="s">
        <v>18674</v>
      </c>
    </row>
    <row r="2091" spans="1:8" ht="29.25" customHeight="1" x14ac:dyDescent="0.25">
      <c r="A2091" s="60">
        <v>100027589</v>
      </c>
      <c r="B2091" s="60" t="s">
        <v>12115</v>
      </c>
      <c r="C2091" s="64" t="str">
        <f t="shared" si="66"/>
        <v>https://mall.industry.siemens.com/mall/es/co/Catalog/Product/3NE1021-2</v>
      </c>
      <c r="D2091" s="78" t="s">
        <v>15083</v>
      </c>
      <c r="E2091" t="s">
        <v>17776</v>
      </c>
      <c r="F2091" s="69">
        <v>88</v>
      </c>
      <c r="G2091" s="65">
        <f t="shared" ref="G2091:G2154" si="67">F2091*$Q$1</f>
        <v>352000</v>
      </c>
      <c r="H2091" s="63" t="s">
        <v>18674</v>
      </c>
    </row>
    <row r="2092" spans="1:8" ht="29.25" customHeight="1" x14ac:dyDescent="0.25">
      <c r="A2092" s="60">
        <v>100028078</v>
      </c>
      <c r="B2092" s="60" t="s">
        <v>12116</v>
      </c>
      <c r="C2092" s="64" t="str">
        <f t="shared" si="66"/>
        <v>https://mall.industry.siemens.com/mall/es/co/Catalog/Product/3NE1022-2</v>
      </c>
      <c r="D2092" s="78" t="s">
        <v>15084</v>
      </c>
      <c r="E2092" t="s">
        <v>17777</v>
      </c>
      <c r="F2092" s="69">
        <v>88</v>
      </c>
      <c r="G2092" s="65">
        <f t="shared" si="67"/>
        <v>352000</v>
      </c>
      <c r="H2092" s="63" t="s">
        <v>18674</v>
      </c>
    </row>
    <row r="2093" spans="1:8" ht="29.25" customHeight="1" x14ac:dyDescent="0.25">
      <c r="A2093" s="60">
        <v>100022007</v>
      </c>
      <c r="B2093" s="60" t="s">
        <v>12117</v>
      </c>
      <c r="C2093" s="64" t="str">
        <f t="shared" si="66"/>
        <v>https://mall.industry.siemens.com/mall/es/co/Catalog/Product/3NE1224-2</v>
      </c>
      <c r="D2093" s="78" t="s">
        <v>15085</v>
      </c>
      <c r="E2093" t="s">
        <v>17778</v>
      </c>
      <c r="F2093" s="69">
        <v>173</v>
      </c>
      <c r="G2093" s="65">
        <f t="shared" si="67"/>
        <v>692000</v>
      </c>
      <c r="H2093" s="63" t="s">
        <v>18674</v>
      </c>
    </row>
    <row r="2094" spans="1:8" ht="29.25" customHeight="1" x14ac:dyDescent="0.25">
      <c r="A2094" s="60">
        <v>100028079</v>
      </c>
      <c r="B2094" s="60" t="s">
        <v>12118</v>
      </c>
      <c r="C2094" s="64" t="str">
        <f t="shared" si="66"/>
        <v>https://mall.industry.siemens.com/mall/es/co/Catalog/Product/3NE1225-2</v>
      </c>
      <c r="D2094" s="78" t="s">
        <v>15086</v>
      </c>
      <c r="E2094" t="s">
        <v>17779</v>
      </c>
      <c r="F2094" s="69">
        <v>173</v>
      </c>
      <c r="G2094" s="65">
        <f t="shared" si="67"/>
        <v>692000</v>
      </c>
      <c r="H2094" s="63" t="s">
        <v>18674</v>
      </c>
    </row>
    <row r="2095" spans="1:8" ht="29.25" customHeight="1" x14ac:dyDescent="0.25">
      <c r="A2095" s="60">
        <v>100004998</v>
      </c>
      <c r="B2095" s="60" t="s">
        <v>12119</v>
      </c>
      <c r="C2095" s="64" t="str">
        <f t="shared" si="66"/>
        <v>https://mall.industry.siemens.com/mall/es/co/Catalog/Product/3NE1227-2</v>
      </c>
      <c r="D2095" s="78" t="s">
        <v>15087</v>
      </c>
      <c r="E2095" t="s">
        <v>17780</v>
      </c>
      <c r="F2095" s="69">
        <v>179</v>
      </c>
      <c r="G2095" s="65">
        <f t="shared" si="67"/>
        <v>716000</v>
      </c>
      <c r="H2095" s="63" t="s">
        <v>18674</v>
      </c>
    </row>
    <row r="2096" spans="1:8" ht="29.25" customHeight="1" x14ac:dyDescent="0.25">
      <c r="A2096" s="60">
        <v>100021996</v>
      </c>
      <c r="B2096" s="60" t="s">
        <v>12120</v>
      </c>
      <c r="C2096" s="64" t="str">
        <f t="shared" si="66"/>
        <v>https://mall.industry.siemens.com/mall/es/co/Catalog/Product/3NE1230-2</v>
      </c>
      <c r="D2096" s="78" t="s">
        <v>15088</v>
      </c>
      <c r="E2096" t="s">
        <v>17781</v>
      </c>
      <c r="F2096" s="69">
        <v>185</v>
      </c>
      <c r="G2096" s="65">
        <f t="shared" si="67"/>
        <v>740000</v>
      </c>
      <c r="H2096" s="63" t="s">
        <v>18674</v>
      </c>
    </row>
    <row r="2097" spans="1:8" ht="29.25" customHeight="1" x14ac:dyDescent="0.25">
      <c r="A2097" s="60">
        <v>100022008</v>
      </c>
      <c r="B2097" s="60" t="s">
        <v>12121</v>
      </c>
      <c r="C2097" s="64" t="str">
        <f t="shared" si="66"/>
        <v>https://mall.industry.siemens.com/mall/es/co/Catalog/Product/3NE1331-2</v>
      </c>
      <c r="D2097" s="78" t="s">
        <v>15089</v>
      </c>
      <c r="E2097" t="s">
        <v>17782</v>
      </c>
      <c r="F2097" s="69">
        <v>245</v>
      </c>
      <c r="G2097" s="65">
        <f t="shared" si="67"/>
        <v>980000</v>
      </c>
      <c r="H2097" s="63" t="s">
        <v>18674</v>
      </c>
    </row>
    <row r="2098" spans="1:8" ht="29.25" customHeight="1" x14ac:dyDescent="0.25">
      <c r="A2098" s="60">
        <v>100005001</v>
      </c>
      <c r="B2098" s="60" t="s">
        <v>12122</v>
      </c>
      <c r="C2098" s="64" t="str">
        <f t="shared" si="66"/>
        <v>https://mall.industry.siemens.com/mall/es/co/Catalog/Product/3NE1333-2</v>
      </c>
      <c r="D2098" s="78" t="s">
        <v>15090</v>
      </c>
      <c r="E2098" t="s">
        <v>17783</v>
      </c>
      <c r="F2098" s="69">
        <v>263</v>
      </c>
      <c r="G2098" s="65">
        <f t="shared" si="67"/>
        <v>1052000</v>
      </c>
      <c r="H2098" s="63" t="s">
        <v>18674</v>
      </c>
    </row>
    <row r="2099" spans="1:8" ht="29.25" customHeight="1" x14ac:dyDescent="0.25">
      <c r="A2099" s="60">
        <v>100022009</v>
      </c>
      <c r="B2099" s="60" t="s">
        <v>12123</v>
      </c>
      <c r="C2099" s="64" t="str">
        <f t="shared" si="66"/>
        <v>https://mall.industry.siemens.com/mall/es/co/Catalog/Product/3NE1334-2</v>
      </c>
      <c r="D2099" s="78" t="s">
        <v>15091</v>
      </c>
      <c r="E2099" t="s">
        <v>17784</v>
      </c>
      <c r="F2099" s="69">
        <v>274</v>
      </c>
      <c r="G2099" s="65">
        <f t="shared" si="67"/>
        <v>1096000</v>
      </c>
      <c r="H2099" s="63" t="s">
        <v>18674</v>
      </c>
    </row>
    <row r="2100" spans="1:8" ht="29.25" customHeight="1" x14ac:dyDescent="0.25">
      <c r="A2100" s="60">
        <v>100021997</v>
      </c>
      <c r="B2100" s="60" t="s">
        <v>12124</v>
      </c>
      <c r="C2100" s="64" t="str">
        <f t="shared" si="66"/>
        <v>https://mall.industry.siemens.com/mall/es/co/Catalog/Product/3NE1435-2</v>
      </c>
      <c r="D2100" s="78" t="s">
        <v>15092</v>
      </c>
      <c r="E2100" t="s">
        <v>17785</v>
      </c>
      <c r="F2100" s="69">
        <v>337</v>
      </c>
      <c r="G2100" s="65">
        <f t="shared" si="67"/>
        <v>1348000</v>
      </c>
      <c r="H2100" s="63" t="s">
        <v>18674</v>
      </c>
    </row>
    <row r="2101" spans="1:8" ht="29.25" customHeight="1" x14ac:dyDescent="0.25">
      <c r="A2101" s="60">
        <v>100022010</v>
      </c>
      <c r="B2101" s="60" t="s">
        <v>12125</v>
      </c>
      <c r="C2101" s="64" t="str">
        <f t="shared" si="66"/>
        <v>https://mall.industry.siemens.com/mall/es/co/Catalog/Product/3NE1436-2</v>
      </c>
      <c r="D2101" s="78" t="s">
        <v>15093</v>
      </c>
      <c r="E2101" t="s">
        <v>17786</v>
      </c>
      <c r="F2101" s="69">
        <v>330</v>
      </c>
      <c r="G2101" s="65">
        <f t="shared" si="67"/>
        <v>1320000</v>
      </c>
      <c r="H2101" s="63" t="s">
        <v>18674</v>
      </c>
    </row>
    <row r="2102" spans="1:8" ht="29.25" customHeight="1" x14ac:dyDescent="0.25">
      <c r="A2102" s="60">
        <v>100248171</v>
      </c>
      <c r="B2102" s="60" t="s">
        <v>12126</v>
      </c>
      <c r="C2102" s="64" t="str">
        <f t="shared" si="66"/>
        <v>https://mall.industry.siemens.com/mall/es/co/Catalog/Product/3NE1437-2</v>
      </c>
      <c r="D2102" s="78" t="s">
        <v>15094</v>
      </c>
      <c r="E2102" t="s">
        <v>17787</v>
      </c>
      <c r="F2102" s="69">
        <v>348</v>
      </c>
      <c r="G2102" s="65">
        <f t="shared" si="67"/>
        <v>1392000</v>
      </c>
      <c r="H2102" s="63" t="s">
        <v>18674</v>
      </c>
    </row>
    <row r="2103" spans="1:8" ht="29.25" customHeight="1" x14ac:dyDescent="0.25">
      <c r="A2103" s="60">
        <v>100021921</v>
      </c>
      <c r="B2103" s="60" t="s">
        <v>12127</v>
      </c>
      <c r="C2103" s="64" t="str">
        <f t="shared" si="66"/>
        <v>https://mall.industry.siemens.com/mall/es/co/Catalog/Product/3NE8015-1</v>
      </c>
      <c r="D2103" s="78" t="s">
        <v>15095</v>
      </c>
      <c r="E2103" t="s">
        <v>17788</v>
      </c>
      <c r="F2103" s="69">
        <v>76</v>
      </c>
      <c r="G2103" s="65">
        <f t="shared" si="67"/>
        <v>304000</v>
      </c>
      <c r="H2103" s="63" t="s">
        <v>18674</v>
      </c>
    </row>
    <row r="2104" spans="1:8" ht="29.25" customHeight="1" x14ac:dyDescent="0.25">
      <c r="A2104" s="60">
        <v>100021920</v>
      </c>
      <c r="B2104" s="60" t="s">
        <v>12128</v>
      </c>
      <c r="C2104" s="64" t="str">
        <f t="shared" si="66"/>
        <v>https://mall.industry.siemens.com/mall/es/co/Catalog/Product/3NE8003-1</v>
      </c>
      <c r="D2104" s="78" t="s">
        <v>15096</v>
      </c>
      <c r="E2104" t="s">
        <v>17789</v>
      </c>
      <c r="F2104" s="69">
        <v>76</v>
      </c>
      <c r="G2104" s="65">
        <f t="shared" si="67"/>
        <v>304000</v>
      </c>
      <c r="H2104" s="63" t="s">
        <v>18674</v>
      </c>
    </row>
    <row r="2105" spans="1:8" ht="29.25" customHeight="1" x14ac:dyDescent="0.25">
      <c r="A2105" s="60">
        <v>100021922</v>
      </c>
      <c r="B2105" s="60" t="s">
        <v>12129</v>
      </c>
      <c r="C2105" s="64" t="str">
        <f t="shared" si="66"/>
        <v>https://mall.industry.siemens.com/mall/es/co/Catalog/Product/3NE8017-1</v>
      </c>
      <c r="D2105" s="78" t="s">
        <v>15097</v>
      </c>
      <c r="E2105" t="s">
        <v>17790</v>
      </c>
      <c r="F2105" s="69">
        <v>76</v>
      </c>
      <c r="G2105" s="65">
        <f t="shared" si="67"/>
        <v>304000</v>
      </c>
      <c r="H2105" s="63" t="s">
        <v>18674</v>
      </c>
    </row>
    <row r="2106" spans="1:8" ht="29.25" customHeight="1" x14ac:dyDescent="0.25">
      <c r="A2106" s="60">
        <v>100021923</v>
      </c>
      <c r="B2106" s="60" t="s">
        <v>12130</v>
      </c>
      <c r="C2106" s="64" t="str">
        <f t="shared" si="66"/>
        <v>https://mall.industry.siemens.com/mall/es/co/Catalog/Product/3NE8018-1</v>
      </c>
      <c r="D2106" s="78" t="s">
        <v>15098</v>
      </c>
      <c r="E2106" t="s">
        <v>17791</v>
      </c>
      <c r="F2106" s="69">
        <v>86</v>
      </c>
      <c r="G2106" s="65">
        <f t="shared" si="67"/>
        <v>344000</v>
      </c>
      <c r="H2106" s="63" t="s">
        <v>18674</v>
      </c>
    </row>
    <row r="2107" spans="1:8" ht="29.25" customHeight="1" x14ac:dyDescent="0.25">
      <c r="A2107" s="60">
        <v>100021047</v>
      </c>
      <c r="B2107" s="60" t="s">
        <v>12131</v>
      </c>
      <c r="C2107" s="64" t="str">
        <f t="shared" si="66"/>
        <v>https://mall.industry.siemens.com/mall/es/co/Catalog/Product/3NE8020-1</v>
      </c>
      <c r="D2107" s="78" t="s">
        <v>15099</v>
      </c>
      <c r="E2107" t="s">
        <v>17792</v>
      </c>
      <c r="F2107" s="69">
        <v>86</v>
      </c>
      <c r="G2107" s="65">
        <f t="shared" si="67"/>
        <v>344000</v>
      </c>
      <c r="H2107" s="63" t="s">
        <v>18674</v>
      </c>
    </row>
    <row r="2108" spans="1:8" ht="29.25" customHeight="1" x14ac:dyDescent="0.25">
      <c r="A2108" s="60">
        <v>100021924</v>
      </c>
      <c r="B2108" s="60" t="s">
        <v>12132</v>
      </c>
      <c r="C2108" s="64" t="str">
        <f t="shared" si="66"/>
        <v>https://mall.industry.siemens.com/mall/es/co/Catalog/Product/3NE8021-1</v>
      </c>
      <c r="D2108" s="78" t="s">
        <v>15100</v>
      </c>
      <c r="E2108" t="s">
        <v>17793</v>
      </c>
      <c r="F2108" s="69">
        <v>94</v>
      </c>
      <c r="G2108" s="65">
        <f t="shared" si="67"/>
        <v>376000</v>
      </c>
      <c r="H2108" s="63" t="s">
        <v>18674</v>
      </c>
    </row>
    <row r="2109" spans="1:8" ht="29.25" customHeight="1" x14ac:dyDescent="0.25">
      <c r="A2109" s="60">
        <v>100021925</v>
      </c>
      <c r="B2109" s="60" t="s">
        <v>12133</v>
      </c>
      <c r="C2109" s="64" t="str">
        <f t="shared" si="66"/>
        <v>https://mall.industry.siemens.com/mall/es/co/Catalog/Product/3NE8022-1</v>
      </c>
      <c r="D2109" s="78" t="s">
        <v>15101</v>
      </c>
      <c r="E2109" t="s">
        <v>17794</v>
      </c>
      <c r="F2109" s="69">
        <v>94</v>
      </c>
      <c r="G2109" s="65">
        <f t="shared" si="67"/>
        <v>376000</v>
      </c>
      <c r="H2109" s="63" t="s">
        <v>18674</v>
      </c>
    </row>
    <row r="2110" spans="1:8" ht="29.25" customHeight="1" x14ac:dyDescent="0.25">
      <c r="A2110" s="60">
        <v>100021926</v>
      </c>
      <c r="B2110" s="60" t="s">
        <v>12134</v>
      </c>
      <c r="C2110" s="64" t="str">
        <f t="shared" si="66"/>
        <v>https://mall.industry.siemens.com/mall/es/co/Catalog/Product/3NE8024-1</v>
      </c>
      <c r="D2110" s="78" t="s">
        <v>15102</v>
      </c>
      <c r="E2110" t="s">
        <v>17795</v>
      </c>
      <c r="F2110" s="69">
        <v>100</v>
      </c>
      <c r="G2110" s="65">
        <f t="shared" si="67"/>
        <v>400000</v>
      </c>
      <c r="H2110" s="63" t="s">
        <v>18674</v>
      </c>
    </row>
    <row r="2111" spans="1:8" ht="29.25" customHeight="1" x14ac:dyDescent="0.25">
      <c r="A2111" s="60">
        <v>100021897</v>
      </c>
      <c r="B2111" s="60" t="s">
        <v>12135</v>
      </c>
      <c r="C2111" s="64" t="str">
        <f t="shared" si="66"/>
        <v>https://mall.industry.siemens.com/mall/es/co/Catalog/Product/3NE3227</v>
      </c>
      <c r="D2111" s="78" t="s">
        <v>15103</v>
      </c>
      <c r="E2111" t="s">
        <v>17796</v>
      </c>
      <c r="F2111" s="69">
        <v>234</v>
      </c>
      <c r="G2111" s="65">
        <f t="shared" si="67"/>
        <v>936000</v>
      </c>
      <c r="H2111" s="63" t="s">
        <v>18674</v>
      </c>
    </row>
    <row r="2112" spans="1:8" ht="29.25" customHeight="1" x14ac:dyDescent="0.25">
      <c r="A2112" s="60">
        <v>100021899</v>
      </c>
      <c r="B2112" s="60" t="s">
        <v>12136</v>
      </c>
      <c r="C2112" s="64" t="str">
        <f t="shared" si="66"/>
        <v>https://mall.industry.siemens.com/mall/es/co/Catalog/Product/3NE3231</v>
      </c>
      <c r="D2112" s="78" t="s">
        <v>15104</v>
      </c>
      <c r="E2112" t="s">
        <v>17797</v>
      </c>
      <c r="F2112" s="69">
        <v>250</v>
      </c>
      <c r="G2112" s="65">
        <f t="shared" si="67"/>
        <v>1000000</v>
      </c>
      <c r="H2112" s="63" t="s">
        <v>18674</v>
      </c>
    </row>
    <row r="2113" spans="1:8" ht="29.25" customHeight="1" x14ac:dyDescent="0.25">
      <c r="A2113" s="60">
        <v>100042201</v>
      </c>
      <c r="B2113" s="60" t="s">
        <v>12137</v>
      </c>
      <c r="C2113" s="64" t="str">
        <f t="shared" si="66"/>
        <v>https://mall.industry.siemens.com/mall/es/co/Catalog/Product/3NE3332-0B</v>
      </c>
      <c r="D2113" s="78" t="s">
        <v>15105</v>
      </c>
      <c r="E2113" t="s">
        <v>17798</v>
      </c>
      <c r="F2113" s="69">
        <v>300</v>
      </c>
      <c r="G2113" s="65">
        <f t="shared" si="67"/>
        <v>1200000</v>
      </c>
      <c r="H2113" s="63" t="s">
        <v>18674</v>
      </c>
    </row>
    <row r="2114" spans="1:8" ht="29.25" customHeight="1" x14ac:dyDescent="0.25">
      <c r="A2114" s="60">
        <v>100021902</v>
      </c>
      <c r="B2114" s="60" t="s">
        <v>12138</v>
      </c>
      <c r="C2114" s="64" t="str">
        <f t="shared" si="66"/>
        <v>https://mall.industry.siemens.com/mall/es/co/Catalog/Product/3NE3333</v>
      </c>
      <c r="D2114" s="78" t="s">
        <v>15106</v>
      </c>
      <c r="E2114" t="s">
        <v>17799</v>
      </c>
      <c r="F2114" s="69">
        <v>309</v>
      </c>
      <c r="G2114" s="65">
        <f t="shared" si="67"/>
        <v>1236000</v>
      </c>
      <c r="H2114" s="63" t="s">
        <v>18674</v>
      </c>
    </row>
    <row r="2115" spans="1:8" ht="29.25" customHeight="1" x14ac:dyDescent="0.25">
      <c r="A2115" s="60">
        <v>100021045</v>
      </c>
      <c r="B2115" s="60" t="s">
        <v>12139</v>
      </c>
      <c r="C2115" s="64" t="str">
        <f t="shared" si="66"/>
        <v>https://mall.industry.siemens.com/mall/es/co/Catalog/Product/3NE3334-0B</v>
      </c>
      <c r="D2115" s="78" t="s">
        <v>15107</v>
      </c>
      <c r="E2115" t="s">
        <v>17800</v>
      </c>
      <c r="F2115" s="69">
        <v>328</v>
      </c>
      <c r="G2115" s="65">
        <f t="shared" si="67"/>
        <v>1312000</v>
      </c>
      <c r="H2115" s="63" t="s">
        <v>18674</v>
      </c>
    </row>
    <row r="2116" spans="1:8" ht="29.25" customHeight="1" x14ac:dyDescent="0.25">
      <c r="A2116" s="60">
        <v>100021903</v>
      </c>
      <c r="B2116" s="60" t="s">
        <v>12140</v>
      </c>
      <c r="C2116" s="64" t="str">
        <f t="shared" si="66"/>
        <v>https://mall.industry.siemens.com/mall/es/co/Catalog/Product/3NE3335</v>
      </c>
      <c r="D2116" s="78" t="s">
        <v>15108</v>
      </c>
      <c r="E2116" t="s">
        <v>17801</v>
      </c>
      <c r="F2116" s="69">
        <v>337</v>
      </c>
      <c r="G2116" s="65">
        <f t="shared" si="67"/>
        <v>1348000</v>
      </c>
      <c r="H2116" s="63" t="s">
        <v>18674</v>
      </c>
    </row>
    <row r="2117" spans="1:8" ht="29.25" customHeight="1" x14ac:dyDescent="0.25">
      <c r="A2117" s="60">
        <v>100021904</v>
      </c>
      <c r="B2117" s="60" t="s">
        <v>12141</v>
      </c>
      <c r="C2117" s="64" t="str">
        <f t="shared" si="66"/>
        <v>https://mall.industry.siemens.com/mall/es/co/Catalog/Product/3NE3336</v>
      </c>
      <c r="D2117" s="78" t="s">
        <v>15109</v>
      </c>
      <c r="E2117" t="s">
        <v>17802</v>
      </c>
      <c r="F2117" s="69">
        <v>351</v>
      </c>
      <c r="G2117" s="65">
        <f t="shared" si="67"/>
        <v>1404000</v>
      </c>
      <c r="H2117" s="63" t="s">
        <v>18674</v>
      </c>
    </row>
    <row r="2118" spans="1:8" ht="29.25" customHeight="1" x14ac:dyDescent="0.25">
      <c r="A2118" s="60">
        <v>100021906</v>
      </c>
      <c r="B2118" s="60" t="s">
        <v>12142</v>
      </c>
      <c r="C2118" s="64" t="str">
        <f t="shared" ref="C2118:C2181" si="68">_xlfn.CONCAT("https://mall.industry.siemens.com/mall/es/co/Catalog/Product/",B2118,)</f>
        <v>https://mall.industry.siemens.com/mall/es/co/Catalog/Product/3NE3338-8</v>
      </c>
      <c r="D2118" s="78" t="s">
        <v>15110</v>
      </c>
      <c r="E2118" t="s">
        <v>17803</v>
      </c>
      <c r="F2118" s="69">
        <v>342</v>
      </c>
      <c r="G2118" s="65">
        <f t="shared" si="67"/>
        <v>1368000</v>
      </c>
      <c r="H2118" s="63" t="s">
        <v>18674</v>
      </c>
    </row>
    <row r="2119" spans="1:8" ht="29.25" customHeight="1" x14ac:dyDescent="0.25">
      <c r="A2119" s="60">
        <v>100028539</v>
      </c>
      <c r="B2119" s="60" t="s">
        <v>12143</v>
      </c>
      <c r="C2119" s="64" t="str">
        <f t="shared" si="68"/>
        <v>https://mall.industry.siemens.com/mall/es/co/Catalog/Product/3NE3340-8</v>
      </c>
      <c r="D2119" s="78" t="s">
        <v>15111</v>
      </c>
      <c r="E2119" t="s">
        <v>17804</v>
      </c>
      <c r="F2119" s="69">
        <v>377</v>
      </c>
      <c r="G2119" s="65">
        <f t="shared" si="67"/>
        <v>1508000</v>
      </c>
      <c r="H2119" s="63" t="s">
        <v>18674</v>
      </c>
    </row>
    <row r="2120" spans="1:8" ht="29.25" customHeight="1" x14ac:dyDescent="0.25">
      <c r="A2120" s="60">
        <v>100694418</v>
      </c>
      <c r="B2120" s="60" t="s">
        <v>12144</v>
      </c>
      <c r="C2120" s="64" t="str">
        <f t="shared" si="68"/>
        <v>https://mall.industry.siemens.com/mall/es/co/Catalog/Product/3NC3342-1U</v>
      </c>
      <c r="D2120" s="78" t="s">
        <v>15112</v>
      </c>
      <c r="E2120" t="s">
        <v>17805</v>
      </c>
      <c r="F2120" s="69">
        <v>381</v>
      </c>
      <c r="G2120" s="65">
        <f t="shared" si="67"/>
        <v>1524000</v>
      </c>
      <c r="H2120" s="63" t="s">
        <v>18674</v>
      </c>
    </row>
    <row r="2121" spans="1:8" ht="29.25" customHeight="1" x14ac:dyDescent="0.25">
      <c r="A2121" s="60">
        <v>100416812</v>
      </c>
      <c r="B2121" s="60" t="s">
        <v>12145</v>
      </c>
      <c r="C2121" s="64" t="str">
        <f t="shared" si="68"/>
        <v>https://mall.industry.siemens.com/mall/es/co/Catalog/Product/3NC3343-1U</v>
      </c>
      <c r="D2121" s="78" t="s">
        <v>15113</v>
      </c>
      <c r="E2121" t="s">
        <v>17806</v>
      </c>
      <c r="F2121" s="69">
        <v>396</v>
      </c>
      <c r="G2121" s="65">
        <f t="shared" si="67"/>
        <v>1584000</v>
      </c>
      <c r="H2121" s="63" t="s">
        <v>18674</v>
      </c>
    </row>
    <row r="2122" spans="1:8" ht="29.25" customHeight="1" x14ac:dyDescent="0.25">
      <c r="A2122" s="60">
        <v>100021901</v>
      </c>
      <c r="B2122" s="60" t="s">
        <v>12146</v>
      </c>
      <c r="C2122" s="64" t="str">
        <f t="shared" si="68"/>
        <v>https://mall.industry.siemens.com/mall/es/co/Catalog/Product/3NE3233</v>
      </c>
      <c r="D2122" s="78" t="s">
        <v>15114</v>
      </c>
      <c r="E2122" t="s">
        <v>17807</v>
      </c>
      <c r="F2122" s="69">
        <v>248</v>
      </c>
      <c r="G2122" s="65">
        <f t="shared" si="67"/>
        <v>992000</v>
      </c>
      <c r="H2122" s="63" t="s">
        <v>18674</v>
      </c>
    </row>
    <row r="2123" spans="1:8" ht="29.25" customHeight="1" x14ac:dyDescent="0.25">
      <c r="A2123" s="60">
        <v>100021898</v>
      </c>
      <c r="B2123" s="60" t="s">
        <v>12147</v>
      </c>
      <c r="C2123" s="64" t="str">
        <f t="shared" si="68"/>
        <v>https://mall.industry.siemens.com/mall/es/co/Catalog/Product/3NE3230-0B</v>
      </c>
      <c r="D2123" s="78" t="s">
        <v>15115</v>
      </c>
      <c r="E2123" t="s">
        <v>17808</v>
      </c>
      <c r="F2123" s="69">
        <v>210</v>
      </c>
      <c r="G2123" s="65">
        <f t="shared" si="67"/>
        <v>840000</v>
      </c>
      <c r="H2123" s="63" t="s">
        <v>18674</v>
      </c>
    </row>
    <row r="2124" spans="1:8" ht="29.25" customHeight="1" x14ac:dyDescent="0.25">
      <c r="A2124" s="60">
        <v>100021935</v>
      </c>
      <c r="B2124" s="60" t="s">
        <v>12148</v>
      </c>
      <c r="C2124" s="64" t="str">
        <f t="shared" si="68"/>
        <v xml:space="preserve">https://mall.industry.siemens.com/mall/es/co/Catalog/Product/3NH4030 </v>
      </c>
      <c r="D2124" s="78" t="s">
        <v>15116</v>
      </c>
      <c r="E2124" t="s">
        <v>17809</v>
      </c>
      <c r="F2124" s="69">
        <v>101</v>
      </c>
      <c r="G2124" s="65">
        <f t="shared" si="67"/>
        <v>404000</v>
      </c>
      <c r="H2124" s="63" t="s">
        <v>18674</v>
      </c>
    </row>
    <row r="2125" spans="1:8" ht="29.25" customHeight="1" x14ac:dyDescent="0.25">
      <c r="A2125" s="60">
        <v>100021936</v>
      </c>
      <c r="B2125" s="60" t="s">
        <v>12149</v>
      </c>
      <c r="C2125" s="64" t="str">
        <f t="shared" si="68"/>
        <v>https://mall.industry.siemens.com/mall/es/co/Catalog/Product/3NH4230</v>
      </c>
      <c r="D2125" s="78" t="s">
        <v>15117</v>
      </c>
      <c r="E2125" t="s">
        <v>17810</v>
      </c>
      <c r="F2125" s="69">
        <v>278</v>
      </c>
      <c r="G2125" s="65">
        <f t="shared" si="67"/>
        <v>1112000</v>
      </c>
      <c r="H2125" s="63" t="s">
        <v>18674</v>
      </c>
    </row>
    <row r="2126" spans="1:8" ht="29.25" customHeight="1" x14ac:dyDescent="0.25">
      <c r="A2126" s="60">
        <v>100021931</v>
      </c>
      <c r="B2126" s="60" t="s">
        <v>12150</v>
      </c>
      <c r="C2126" s="64" t="str">
        <f t="shared" si="68"/>
        <v>https://mall.industry.siemens.com/mall/es/co/Catalog/Product/3NH3330</v>
      </c>
      <c r="D2126" s="78" t="s">
        <v>15118</v>
      </c>
      <c r="E2126" t="s">
        <v>17811</v>
      </c>
      <c r="F2126" s="69">
        <v>101</v>
      </c>
      <c r="G2126" s="65">
        <f t="shared" si="67"/>
        <v>404000</v>
      </c>
      <c r="H2126" s="63" t="s">
        <v>18674</v>
      </c>
    </row>
    <row r="2127" spans="1:8" ht="29.25" customHeight="1" x14ac:dyDescent="0.25">
      <c r="A2127" s="60">
        <v>100021933</v>
      </c>
      <c r="B2127" s="60" t="s">
        <v>12151</v>
      </c>
      <c r="C2127" s="64" t="str">
        <f t="shared" si="68"/>
        <v>https://mall.industry.siemens.com/mall/es/co/Catalog/Product/3NH3430</v>
      </c>
      <c r="D2127" s="78" t="s">
        <v>15119</v>
      </c>
      <c r="E2127" t="s">
        <v>17812</v>
      </c>
      <c r="F2127" s="69">
        <v>89</v>
      </c>
      <c r="G2127" s="65">
        <f t="shared" si="67"/>
        <v>356000</v>
      </c>
      <c r="H2127" s="63" t="s">
        <v>18674</v>
      </c>
    </row>
    <row r="2128" spans="1:8" ht="29.25" customHeight="1" x14ac:dyDescent="0.25">
      <c r="A2128" s="60">
        <v>100021859</v>
      </c>
      <c r="B2128" s="60" t="s">
        <v>12152</v>
      </c>
      <c r="C2128" s="64" t="str">
        <f t="shared" si="68"/>
        <v xml:space="preserve">https://mall.industry.siemens.com/mall/es/co/Catalog/Product/3NX2023 </v>
      </c>
      <c r="D2128" s="78" t="s">
        <v>15120</v>
      </c>
      <c r="E2128" t="s">
        <v>17813</v>
      </c>
      <c r="F2128" s="69">
        <v>8</v>
      </c>
      <c r="G2128" s="65">
        <f t="shared" si="67"/>
        <v>32000</v>
      </c>
      <c r="H2128" s="63" t="s">
        <v>18674</v>
      </c>
    </row>
    <row r="2129" spans="1:8" ht="29.25" customHeight="1" x14ac:dyDescent="0.25">
      <c r="A2129" s="60">
        <v>100028673</v>
      </c>
      <c r="B2129" s="60" t="s">
        <v>12153</v>
      </c>
      <c r="C2129" s="64" t="str">
        <f t="shared" si="68"/>
        <v>https://mall.industry.siemens.com/mall/es/co/Catalog/Product/3NX2030</v>
      </c>
      <c r="D2129" s="78" t="s">
        <v>15121</v>
      </c>
      <c r="E2129" t="s">
        <v>17814</v>
      </c>
      <c r="F2129" s="69">
        <v>11</v>
      </c>
      <c r="G2129" s="65">
        <f t="shared" si="67"/>
        <v>44000</v>
      </c>
      <c r="H2129" s="63" t="s">
        <v>18674</v>
      </c>
    </row>
    <row r="2130" spans="1:8" ht="29.25" customHeight="1" x14ac:dyDescent="0.25">
      <c r="A2130" s="60">
        <v>100021860</v>
      </c>
      <c r="B2130" s="60" t="s">
        <v>12154</v>
      </c>
      <c r="C2130" s="64" t="str">
        <f t="shared" si="68"/>
        <v>https://mall.industry.siemens.com/mall/es/co/Catalog/Product/3NX2024</v>
      </c>
      <c r="D2130" s="78" t="s">
        <v>15122</v>
      </c>
      <c r="E2130" t="s">
        <v>17815</v>
      </c>
      <c r="F2130" s="69">
        <v>13</v>
      </c>
      <c r="G2130" s="65">
        <f t="shared" si="67"/>
        <v>52000</v>
      </c>
      <c r="H2130" s="63" t="s">
        <v>18674</v>
      </c>
    </row>
    <row r="2131" spans="1:8" ht="29.25" customHeight="1" x14ac:dyDescent="0.25">
      <c r="A2131" s="60">
        <v>100021861</v>
      </c>
      <c r="B2131" s="60" t="s">
        <v>12155</v>
      </c>
      <c r="C2131" s="64" t="str">
        <f t="shared" si="68"/>
        <v>https://mall.industry.siemens.com/mall/es/co/Catalog/Product/3NX2025</v>
      </c>
      <c r="D2131" s="78" t="s">
        <v>15123</v>
      </c>
      <c r="E2131" t="s">
        <v>17816</v>
      </c>
      <c r="F2131" s="69">
        <v>14</v>
      </c>
      <c r="G2131" s="65">
        <f t="shared" si="67"/>
        <v>56000</v>
      </c>
      <c r="H2131" s="63" t="s">
        <v>18674</v>
      </c>
    </row>
    <row r="2132" spans="1:8" ht="29.25" customHeight="1" x14ac:dyDescent="0.25">
      <c r="A2132" s="60">
        <v>100021862</v>
      </c>
      <c r="B2132" s="60" t="s">
        <v>12156</v>
      </c>
      <c r="C2132" s="64" t="str">
        <f t="shared" si="68"/>
        <v>https://mall.industry.siemens.com/mall/es/co/Catalog/Product/3NX2026</v>
      </c>
      <c r="D2132" s="78" t="s">
        <v>15124</v>
      </c>
      <c r="E2132" t="s">
        <v>17817</v>
      </c>
      <c r="F2132" s="69">
        <v>17</v>
      </c>
      <c r="G2132" s="65">
        <f t="shared" si="67"/>
        <v>68000</v>
      </c>
      <c r="H2132" s="63" t="s">
        <v>18674</v>
      </c>
    </row>
    <row r="2133" spans="1:8" ht="29.25" customHeight="1" x14ac:dyDescent="0.25">
      <c r="A2133" s="60">
        <v>100021863</v>
      </c>
      <c r="B2133" s="60" t="s">
        <v>12157</v>
      </c>
      <c r="C2133" s="64" t="str">
        <f t="shared" si="68"/>
        <v xml:space="preserve">https://mall.industry.siemens.com/mall/es/co/Catalog/Product/3NX3105 </v>
      </c>
      <c r="D2133" s="78" t="s">
        <v>15125</v>
      </c>
      <c r="E2133" t="s">
        <v>17818</v>
      </c>
      <c r="F2133" s="69">
        <v>8</v>
      </c>
      <c r="G2133" s="65">
        <f t="shared" si="67"/>
        <v>32000</v>
      </c>
      <c r="H2133" s="63" t="s">
        <v>18674</v>
      </c>
    </row>
    <row r="2134" spans="1:8" ht="29.25" customHeight="1" x14ac:dyDescent="0.25">
      <c r="A2134" s="60">
        <v>100028674</v>
      </c>
      <c r="B2134" s="60" t="s">
        <v>12158</v>
      </c>
      <c r="C2134" s="64" t="str">
        <f t="shared" si="68"/>
        <v>https://mall.industry.siemens.com/mall/es/co/Catalog/Product/3NX3114</v>
      </c>
      <c r="D2134" s="78" t="s">
        <v>15126</v>
      </c>
      <c r="E2134" t="s">
        <v>17819</v>
      </c>
      <c r="F2134" s="69">
        <v>8</v>
      </c>
      <c r="G2134" s="65">
        <f t="shared" si="67"/>
        <v>32000</v>
      </c>
      <c r="H2134" s="63" t="s">
        <v>18674</v>
      </c>
    </row>
    <row r="2135" spans="1:8" ht="29.25" customHeight="1" x14ac:dyDescent="0.25">
      <c r="A2135" s="60">
        <v>100021864</v>
      </c>
      <c r="B2135" s="60" t="s">
        <v>12159</v>
      </c>
      <c r="C2135" s="64" t="str">
        <f t="shared" si="68"/>
        <v>https://mall.industry.siemens.com/mall/es/co/Catalog/Product/3NX3106</v>
      </c>
      <c r="D2135" s="78" t="s">
        <v>15127</v>
      </c>
      <c r="E2135" t="s">
        <v>17820</v>
      </c>
      <c r="F2135" s="69">
        <v>13</v>
      </c>
      <c r="G2135" s="65">
        <f t="shared" si="67"/>
        <v>52000</v>
      </c>
      <c r="H2135" s="63" t="s">
        <v>18674</v>
      </c>
    </row>
    <row r="2136" spans="1:8" ht="29.25" customHeight="1" x14ac:dyDescent="0.25">
      <c r="A2136" s="60">
        <v>100021865</v>
      </c>
      <c r="B2136" s="60" t="s">
        <v>12160</v>
      </c>
      <c r="C2136" s="64" t="str">
        <f t="shared" si="68"/>
        <v>https://mall.industry.siemens.com/mall/es/co/Catalog/Product/3NX3107</v>
      </c>
      <c r="D2136" s="78" t="s">
        <v>15128</v>
      </c>
      <c r="E2136" t="s">
        <v>17821</v>
      </c>
      <c r="F2136" s="69">
        <v>15</v>
      </c>
      <c r="G2136" s="65">
        <f t="shared" si="67"/>
        <v>60000</v>
      </c>
      <c r="H2136" s="63" t="s">
        <v>18674</v>
      </c>
    </row>
    <row r="2137" spans="1:8" ht="29.25" customHeight="1" x14ac:dyDescent="0.25">
      <c r="A2137" s="60">
        <v>100021866</v>
      </c>
      <c r="B2137" s="60" t="s">
        <v>12161</v>
      </c>
      <c r="C2137" s="64" t="str">
        <f t="shared" si="68"/>
        <v>https://mall.industry.siemens.com/mall/es/co/Catalog/Product/3NX3108</v>
      </c>
      <c r="D2137" s="78" t="s">
        <v>15129</v>
      </c>
      <c r="E2137" t="s">
        <v>17822</v>
      </c>
      <c r="F2137" s="69">
        <v>17</v>
      </c>
      <c r="G2137" s="65">
        <f t="shared" si="67"/>
        <v>68000</v>
      </c>
      <c r="H2137" s="63" t="s">
        <v>18674</v>
      </c>
    </row>
    <row r="2138" spans="1:8" ht="29.25" customHeight="1" x14ac:dyDescent="0.25">
      <c r="A2138" s="60">
        <v>100040488</v>
      </c>
      <c r="B2138" s="60" t="s">
        <v>12162</v>
      </c>
      <c r="C2138" s="64" t="str">
        <f t="shared" si="68"/>
        <v>https://mall.industry.siemens.com/mall/es/co/Catalog/Product/3NP1123-1CA20</v>
      </c>
      <c r="D2138" s="78" t="s">
        <v>15130</v>
      </c>
      <c r="E2138" t="s">
        <v>17823</v>
      </c>
      <c r="F2138" s="69">
        <v>130</v>
      </c>
      <c r="G2138" s="65">
        <f t="shared" si="67"/>
        <v>520000</v>
      </c>
      <c r="H2138" s="63" t="s">
        <v>18674</v>
      </c>
    </row>
    <row r="2139" spans="1:8" ht="29.25" customHeight="1" x14ac:dyDescent="0.25">
      <c r="A2139" s="60">
        <v>100176069</v>
      </c>
      <c r="B2139" s="60" t="s">
        <v>12163</v>
      </c>
      <c r="C2139" s="64" t="str">
        <f t="shared" si="68"/>
        <v>https://mall.industry.siemens.com/mall/es/co/Catalog/Product/3NP1133-1CA20</v>
      </c>
      <c r="D2139" s="78" t="s">
        <v>15131</v>
      </c>
      <c r="E2139" t="s">
        <v>17824</v>
      </c>
      <c r="F2139" s="69">
        <v>162</v>
      </c>
      <c r="G2139" s="65">
        <f t="shared" si="67"/>
        <v>648000</v>
      </c>
      <c r="H2139" s="63" t="s">
        <v>18674</v>
      </c>
    </row>
    <row r="2140" spans="1:8" ht="29.25" customHeight="1" x14ac:dyDescent="0.25">
      <c r="A2140" s="60">
        <v>100176071</v>
      </c>
      <c r="B2140" s="60" t="s">
        <v>12164</v>
      </c>
      <c r="C2140" s="64" t="str">
        <f t="shared" si="68"/>
        <v>https://mall.industry.siemens.com/mall/es/co/Catalog/Product/3NP1143-1DA20</v>
      </c>
      <c r="D2140" s="78" t="s">
        <v>15132</v>
      </c>
      <c r="E2140" t="s">
        <v>17825</v>
      </c>
      <c r="F2140" s="69">
        <v>457</v>
      </c>
      <c r="G2140" s="65">
        <f t="shared" si="67"/>
        <v>1828000</v>
      </c>
      <c r="H2140" s="63" t="s">
        <v>18674</v>
      </c>
    </row>
    <row r="2141" spans="1:8" ht="29.25" customHeight="1" x14ac:dyDescent="0.25">
      <c r="A2141" s="60">
        <v>100281379</v>
      </c>
      <c r="B2141" s="60" t="s">
        <v>12165</v>
      </c>
      <c r="C2141" s="64" t="str">
        <f t="shared" si="68"/>
        <v>https://mall.industry.siemens.com/mall/es/co/Catalog/Product/3NP1153-1DA20</v>
      </c>
      <c r="D2141" s="78" t="s">
        <v>15133</v>
      </c>
      <c r="E2141" t="s">
        <v>17826</v>
      </c>
      <c r="F2141" s="69">
        <v>703</v>
      </c>
      <c r="G2141" s="65">
        <f t="shared" si="67"/>
        <v>2812000</v>
      </c>
      <c r="H2141" s="63" t="s">
        <v>18674</v>
      </c>
    </row>
    <row r="2142" spans="1:8" ht="29.25" customHeight="1" x14ac:dyDescent="0.25">
      <c r="A2142" s="60">
        <v>100281378</v>
      </c>
      <c r="B2142" s="60" t="s">
        <v>12166</v>
      </c>
      <c r="C2142" s="64" t="str">
        <f t="shared" si="68"/>
        <v>https://mall.industry.siemens.com/mall/es/co/Catalog/Product/3NP1163-1DA20</v>
      </c>
      <c r="D2142" s="78" t="s">
        <v>15134</v>
      </c>
      <c r="E2142" t="s">
        <v>17827</v>
      </c>
      <c r="F2142" s="69">
        <v>896</v>
      </c>
      <c r="G2142" s="65">
        <f t="shared" si="67"/>
        <v>3584000</v>
      </c>
      <c r="H2142" s="63" t="s">
        <v>18674</v>
      </c>
    </row>
    <row r="2143" spans="1:8" ht="29.25" customHeight="1" x14ac:dyDescent="0.25">
      <c r="A2143" s="60">
        <v>100040489</v>
      </c>
      <c r="B2143" s="60" t="s">
        <v>12167</v>
      </c>
      <c r="C2143" s="64" t="str">
        <f t="shared" si="68"/>
        <v>https://mall.industry.siemens.com/mall/es/co/Catalog/Product/3NP1133-1CA10</v>
      </c>
      <c r="D2143" s="78" t="s">
        <v>15135</v>
      </c>
      <c r="E2143" t="s">
        <v>17828</v>
      </c>
      <c r="F2143" s="69">
        <v>143</v>
      </c>
      <c r="G2143" s="65">
        <f t="shared" si="67"/>
        <v>572000</v>
      </c>
      <c r="H2143" s="63" t="s">
        <v>18674</v>
      </c>
    </row>
    <row r="2144" spans="1:8" ht="29.25" customHeight="1" x14ac:dyDescent="0.25">
      <c r="A2144" s="60">
        <v>100040490</v>
      </c>
      <c r="B2144" s="60" t="s">
        <v>12168</v>
      </c>
      <c r="C2144" s="64" t="str">
        <f t="shared" si="68"/>
        <v>https://mall.industry.siemens.com/mall/es/co/Catalog/Product/3NP1143-1DA10</v>
      </c>
      <c r="D2144" s="78" t="s">
        <v>15136</v>
      </c>
      <c r="E2144" t="s">
        <v>17829</v>
      </c>
      <c r="F2144" s="69">
        <v>415</v>
      </c>
      <c r="G2144" s="65">
        <f t="shared" si="67"/>
        <v>1660000</v>
      </c>
      <c r="H2144" s="63" t="s">
        <v>18674</v>
      </c>
    </row>
    <row r="2145" spans="1:8" ht="29.25" customHeight="1" x14ac:dyDescent="0.25">
      <c r="A2145" s="60">
        <v>100040487</v>
      </c>
      <c r="B2145" s="60" t="s">
        <v>12169</v>
      </c>
      <c r="C2145" s="64" t="str">
        <f t="shared" si="68"/>
        <v>https://mall.industry.siemens.com/mall/es/co/Catalog/Product/3NP1153-1DA10</v>
      </c>
      <c r="D2145" s="78" t="s">
        <v>15137</v>
      </c>
      <c r="E2145" t="s">
        <v>17830</v>
      </c>
      <c r="F2145" s="69">
        <v>572</v>
      </c>
      <c r="G2145" s="65">
        <f t="shared" si="67"/>
        <v>2288000</v>
      </c>
      <c r="H2145" s="63" t="s">
        <v>18674</v>
      </c>
    </row>
    <row r="2146" spans="1:8" ht="29.25" customHeight="1" x14ac:dyDescent="0.25">
      <c r="A2146" s="60">
        <v>100040486</v>
      </c>
      <c r="B2146" s="60" t="s">
        <v>12170</v>
      </c>
      <c r="C2146" s="64" t="str">
        <f t="shared" si="68"/>
        <v>https://mall.industry.siemens.com/mall/es/co/Catalog/Product/3NP1163-1DA10</v>
      </c>
      <c r="D2146" s="78" t="s">
        <v>15138</v>
      </c>
      <c r="E2146" t="s">
        <v>17831</v>
      </c>
      <c r="F2146" s="69">
        <v>765</v>
      </c>
      <c r="G2146" s="65">
        <f t="shared" si="67"/>
        <v>3060000</v>
      </c>
      <c r="H2146" s="63" t="s">
        <v>18674</v>
      </c>
    </row>
    <row r="2147" spans="1:8" ht="29.25" customHeight="1" x14ac:dyDescent="0.25">
      <c r="A2147" s="60">
        <v>100254157</v>
      </c>
      <c r="B2147" s="60" t="s">
        <v>12171</v>
      </c>
      <c r="C2147" s="64" t="str">
        <f t="shared" si="68"/>
        <v xml:space="preserve">https://mall.industry.siemens.com/mall/es/co/Catalog/Product/US2:40BP32AA </v>
      </c>
      <c r="D2147" s="78" t="s">
        <v>15139</v>
      </c>
      <c r="E2147" t="s">
        <v>16614</v>
      </c>
      <c r="F2147" s="69">
        <v>271</v>
      </c>
      <c r="G2147" s="65">
        <f t="shared" si="67"/>
        <v>1084000</v>
      </c>
      <c r="H2147" s="63" t="s">
        <v>18674</v>
      </c>
    </row>
    <row r="2148" spans="1:8" ht="29.25" customHeight="1" x14ac:dyDescent="0.25">
      <c r="A2148" s="60">
        <v>100254159</v>
      </c>
      <c r="B2148" s="60" t="s">
        <v>12172</v>
      </c>
      <c r="C2148" s="64" t="str">
        <f t="shared" si="68"/>
        <v xml:space="preserve">https://mall.industry.siemens.com/mall/es/co/Catalog/Product/US2:40CP32AA </v>
      </c>
      <c r="D2148" s="78" t="s">
        <v>15140</v>
      </c>
      <c r="E2148" t="s">
        <v>16614</v>
      </c>
      <c r="F2148" s="69">
        <v>329</v>
      </c>
      <c r="G2148" s="65">
        <f t="shared" si="67"/>
        <v>1316000</v>
      </c>
      <c r="H2148" s="63" t="s">
        <v>18674</v>
      </c>
    </row>
    <row r="2149" spans="1:8" ht="29.25" customHeight="1" x14ac:dyDescent="0.25">
      <c r="A2149" s="60">
        <v>100254161</v>
      </c>
      <c r="B2149" s="60" t="s">
        <v>12173</v>
      </c>
      <c r="C2149" s="64" t="str">
        <f t="shared" si="68"/>
        <v xml:space="preserve">https://mall.industry.siemens.com/mall/es/co/Catalog/Product/US2:40DP32AA </v>
      </c>
      <c r="D2149" s="78" t="s">
        <v>15141</v>
      </c>
      <c r="E2149" t="s">
        <v>16614</v>
      </c>
      <c r="F2149" s="69">
        <v>387</v>
      </c>
      <c r="G2149" s="65">
        <f t="shared" si="67"/>
        <v>1548000</v>
      </c>
      <c r="H2149" s="63" t="s">
        <v>18674</v>
      </c>
    </row>
    <row r="2150" spans="1:8" ht="29.25" customHeight="1" x14ac:dyDescent="0.25">
      <c r="A2150" s="60">
        <v>100108524</v>
      </c>
      <c r="B2150" s="60" t="s">
        <v>12174</v>
      </c>
      <c r="C2150" s="64" t="str">
        <f t="shared" si="68"/>
        <v xml:space="preserve">https://mall.industry.siemens.com/mall/es/co/Catalog/Product/US2:40EP32AA </v>
      </c>
      <c r="D2150" s="78" t="s">
        <v>15142</v>
      </c>
      <c r="E2150" t="s">
        <v>16614</v>
      </c>
      <c r="F2150" s="69">
        <v>575</v>
      </c>
      <c r="G2150" s="65">
        <f t="shared" si="67"/>
        <v>2300000</v>
      </c>
      <c r="H2150" s="63" t="s">
        <v>18674</v>
      </c>
    </row>
    <row r="2151" spans="1:8" ht="29.25" customHeight="1" x14ac:dyDescent="0.25">
      <c r="A2151" s="60">
        <v>100059888</v>
      </c>
      <c r="B2151" s="60" t="s">
        <v>12175</v>
      </c>
      <c r="C2151" s="64" t="str">
        <f t="shared" si="68"/>
        <v xml:space="preserve">https://mall.industry.siemens.com/mall/es/co/Catalog/Product/US2:40FP32AA </v>
      </c>
      <c r="D2151" s="78" t="s">
        <v>15143</v>
      </c>
      <c r="E2151" t="s">
        <v>16614</v>
      </c>
      <c r="F2151" s="69">
        <v>726</v>
      </c>
      <c r="G2151" s="65">
        <f t="shared" si="67"/>
        <v>2904000</v>
      </c>
      <c r="H2151" s="63" t="s">
        <v>18674</v>
      </c>
    </row>
    <row r="2152" spans="1:8" ht="29.25" customHeight="1" x14ac:dyDescent="0.25">
      <c r="A2152" s="60">
        <v>100108525</v>
      </c>
      <c r="B2152" s="60" t="s">
        <v>12176</v>
      </c>
      <c r="C2152" s="64" t="str">
        <f t="shared" si="68"/>
        <v xml:space="preserve">https://mall.industry.siemens.com/mall/es/co/Catalog/Product/US2:40GP32AA </v>
      </c>
      <c r="D2152" s="78" t="s">
        <v>15144</v>
      </c>
      <c r="E2152" t="s">
        <v>16614</v>
      </c>
      <c r="F2152" s="69">
        <v>948</v>
      </c>
      <c r="G2152" s="65">
        <f t="shared" si="67"/>
        <v>3792000</v>
      </c>
      <c r="H2152" s="63" t="s">
        <v>18674</v>
      </c>
    </row>
    <row r="2153" spans="1:8" ht="29.25" customHeight="1" x14ac:dyDescent="0.25">
      <c r="A2153" s="60">
        <v>100150841</v>
      </c>
      <c r="B2153" s="60" t="s">
        <v>12177</v>
      </c>
      <c r="C2153" s="64" t="str">
        <f t="shared" si="68"/>
        <v xml:space="preserve">https://mall.industry.siemens.com/mall/es/co/Catalog/Product/US2:40HP32AA </v>
      </c>
      <c r="D2153" s="78" t="s">
        <v>15145</v>
      </c>
      <c r="E2153" t="s">
        <v>16614</v>
      </c>
      <c r="F2153" s="69">
        <v>1169</v>
      </c>
      <c r="G2153" s="65">
        <f t="shared" si="67"/>
        <v>4676000</v>
      </c>
      <c r="H2153" s="63" t="s">
        <v>18674</v>
      </c>
    </row>
    <row r="2154" spans="1:8" ht="29.25" customHeight="1" x14ac:dyDescent="0.25">
      <c r="A2154" s="60">
        <v>100254166</v>
      </c>
      <c r="B2154" s="60" t="s">
        <v>12178</v>
      </c>
      <c r="C2154" s="64" t="str">
        <f t="shared" si="68"/>
        <v>https://mall.industry.siemens.com/mall/es/co/Catalog/Product/US2:40IP32AA</v>
      </c>
      <c r="D2154" s="78" t="s">
        <v>15146</v>
      </c>
      <c r="E2154" t="s">
        <v>16614</v>
      </c>
      <c r="F2154" s="69">
        <v>2335</v>
      </c>
      <c r="G2154" s="65">
        <f t="shared" si="67"/>
        <v>9340000</v>
      </c>
      <c r="H2154" s="63" t="s">
        <v>18674</v>
      </c>
    </row>
    <row r="2155" spans="1:8" ht="29.25" customHeight="1" x14ac:dyDescent="0.25">
      <c r="A2155" s="60">
        <v>100150840</v>
      </c>
      <c r="B2155" s="60" t="s">
        <v>12179</v>
      </c>
      <c r="C2155" s="64" t="str">
        <f t="shared" si="68"/>
        <v xml:space="preserve">https://mall.industry.siemens.com/mall/es/co/Catalog/Product/US2:40JG32AA </v>
      </c>
      <c r="D2155" s="78" t="s">
        <v>15147</v>
      </c>
      <c r="E2155" t="s">
        <v>16614</v>
      </c>
      <c r="F2155" s="69">
        <v>2706</v>
      </c>
      <c r="G2155" s="65">
        <f t="shared" ref="G2155:G2218" si="69">F2155*$Q$1</f>
        <v>10824000</v>
      </c>
      <c r="H2155" s="63" t="s">
        <v>18674</v>
      </c>
    </row>
    <row r="2156" spans="1:8" ht="29.25" customHeight="1" x14ac:dyDescent="0.25">
      <c r="A2156" s="60">
        <v>100330412</v>
      </c>
      <c r="B2156" s="60" t="s">
        <v>12183</v>
      </c>
      <c r="C2156" s="64" t="str">
        <f t="shared" si="68"/>
        <v>https://mall.industry.siemens.com/mall/es/co/Catalog/Product/US2:40LP32AG</v>
      </c>
      <c r="D2156" s="78" t="s">
        <v>15148</v>
      </c>
      <c r="E2156" t="s">
        <v>16614</v>
      </c>
      <c r="F2156" s="69">
        <v>5894</v>
      </c>
      <c r="G2156" s="65">
        <f t="shared" si="69"/>
        <v>23576000</v>
      </c>
      <c r="H2156" s="63" t="s">
        <v>18674</v>
      </c>
    </row>
    <row r="2157" spans="1:8" ht="29.25" customHeight="1" x14ac:dyDescent="0.25">
      <c r="A2157" s="60">
        <v>100580196</v>
      </c>
      <c r="B2157" s="60" t="s">
        <v>12182</v>
      </c>
      <c r="C2157" s="64" t="str">
        <f t="shared" si="68"/>
        <v>https://mall.industry.siemens.com/mall/es/co/Catalog/Product/US2:40MP32AG</v>
      </c>
      <c r="D2157" s="78" t="s">
        <v>15149</v>
      </c>
      <c r="E2157" t="s">
        <v>16614</v>
      </c>
      <c r="F2157" s="69">
        <v>15750</v>
      </c>
      <c r="G2157" s="65">
        <f t="shared" si="69"/>
        <v>63000000</v>
      </c>
      <c r="H2157" s="63" t="s">
        <v>18674</v>
      </c>
    </row>
    <row r="2158" spans="1:8" ht="29.25" customHeight="1" x14ac:dyDescent="0.25">
      <c r="A2158" s="60">
        <v>100350712</v>
      </c>
      <c r="B2158" s="60" t="s">
        <v>12180</v>
      </c>
      <c r="C2158" s="64" t="str">
        <f t="shared" si="68"/>
        <v>https://mall.industry.siemens.com/mall/es/co/Catalog/Product/US2:40NH32AF</v>
      </c>
      <c r="D2158" s="78" t="s">
        <v>15150</v>
      </c>
      <c r="E2158" t="s">
        <v>16614</v>
      </c>
      <c r="F2158" s="69">
        <v>22282</v>
      </c>
      <c r="G2158" s="65">
        <f t="shared" si="69"/>
        <v>89128000</v>
      </c>
      <c r="H2158" s="63" t="s">
        <v>18674</v>
      </c>
    </row>
    <row r="2159" spans="1:8" ht="29.25" customHeight="1" x14ac:dyDescent="0.25">
      <c r="A2159" s="60">
        <v>100350713</v>
      </c>
      <c r="B2159" s="60" t="s">
        <v>12181</v>
      </c>
      <c r="C2159" s="64" t="str">
        <f t="shared" si="68"/>
        <v>https://mall.industry.siemens.com/mall/es/co/Catalog/Product/US2:40PH32AF</v>
      </c>
      <c r="D2159" s="78" t="s">
        <v>15151</v>
      </c>
      <c r="E2159" t="s">
        <v>16614</v>
      </c>
      <c r="F2159" s="69">
        <v>35432</v>
      </c>
      <c r="G2159" s="65">
        <f t="shared" si="69"/>
        <v>141728000</v>
      </c>
      <c r="H2159" s="63" t="s">
        <v>18674</v>
      </c>
    </row>
    <row r="2160" spans="1:8" ht="29.25" customHeight="1" x14ac:dyDescent="0.25">
      <c r="A2160" s="60">
        <v>100248557</v>
      </c>
      <c r="B2160" s="60" t="s">
        <v>12184</v>
      </c>
      <c r="C2160" s="64" t="str">
        <f t="shared" si="68"/>
        <v xml:space="preserve">https://mall.industry.siemens.com/mall/es/co/Catalog/Product/US2:49AB11 </v>
      </c>
      <c r="D2160" s="78" t="s">
        <v>15152</v>
      </c>
      <c r="E2160" t="s">
        <v>16614</v>
      </c>
      <c r="F2160" s="69">
        <v>96</v>
      </c>
      <c r="G2160" s="65">
        <f t="shared" si="69"/>
        <v>384000</v>
      </c>
      <c r="H2160" s="63" t="s">
        <v>18674</v>
      </c>
    </row>
    <row r="2161" spans="1:8" ht="29.25" customHeight="1" x14ac:dyDescent="0.25">
      <c r="A2161" s="60">
        <v>100231296</v>
      </c>
      <c r="B2161" s="60" t="s">
        <v>12185</v>
      </c>
      <c r="C2161" s="64" t="str">
        <f t="shared" si="68"/>
        <v>https://mall.industry.siemens.com/mall/es/co/Catalog/Product/3UB8113-4AB2</v>
      </c>
      <c r="D2161" s="78" t="s">
        <v>15153</v>
      </c>
      <c r="E2161" t="s">
        <v>17832</v>
      </c>
      <c r="F2161" s="69">
        <v>249</v>
      </c>
      <c r="G2161" s="65">
        <f t="shared" si="69"/>
        <v>996000</v>
      </c>
      <c r="H2161" s="63" t="s">
        <v>18674</v>
      </c>
    </row>
    <row r="2162" spans="1:8" ht="29.25" customHeight="1" x14ac:dyDescent="0.25">
      <c r="A2162" s="60">
        <v>100026016</v>
      </c>
      <c r="B2162" s="60" t="s">
        <v>12186</v>
      </c>
      <c r="C2162" s="64" t="str">
        <f t="shared" si="68"/>
        <v>https://mall.industry.siemens.com/mall/es/co/Catalog/Product/3UB8113-4BB2</v>
      </c>
      <c r="D2162" s="78" t="s">
        <v>15154</v>
      </c>
      <c r="E2162" t="s">
        <v>17833</v>
      </c>
      <c r="F2162" s="69">
        <v>252</v>
      </c>
      <c r="G2162" s="65">
        <f t="shared" si="69"/>
        <v>1008000</v>
      </c>
      <c r="H2162" s="63" t="s">
        <v>18674</v>
      </c>
    </row>
    <row r="2163" spans="1:8" ht="29.25" customHeight="1" x14ac:dyDescent="0.25">
      <c r="A2163" s="60">
        <v>100025773</v>
      </c>
      <c r="B2163" s="60" t="s">
        <v>12187</v>
      </c>
      <c r="C2163" s="64" t="str">
        <f t="shared" si="68"/>
        <v>https://mall.industry.siemens.com/mall/es/co/Catalog/Product/3UB8123-4CW2</v>
      </c>
      <c r="D2163" s="78" t="s">
        <v>15155</v>
      </c>
      <c r="E2163" t="s">
        <v>17834</v>
      </c>
      <c r="F2163" s="69">
        <v>252</v>
      </c>
      <c r="G2163" s="65">
        <f t="shared" si="69"/>
        <v>1008000</v>
      </c>
      <c r="H2163" s="63" t="s">
        <v>18674</v>
      </c>
    </row>
    <row r="2164" spans="1:8" ht="29.25" customHeight="1" x14ac:dyDescent="0.25">
      <c r="A2164" s="60">
        <v>100025776</v>
      </c>
      <c r="B2164" s="60" t="s">
        <v>12188</v>
      </c>
      <c r="C2164" s="64" t="str">
        <f t="shared" si="68"/>
        <v>https://mall.industry.siemens.com/mall/es/co/Catalog/Product/3UB8123-4DW2</v>
      </c>
      <c r="D2164" s="78" t="s">
        <v>15156</v>
      </c>
      <c r="E2164" t="s">
        <v>17835</v>
      </c>
      <c r="F2164" s="69">
        <v>252</v>
      </c>
      <c r="G2164" s="65">
        <f t="shared" si="69"/>
        <v>1008000</v>
      </c>
      <c r="H2164" s="63" t="s">
        <v>18674</v>
      </c>
    </row>
    <row r="2165" spans="1:8" ht="29.25" customHeight="1" x14ac:dyDescent="0.25">
      <c r="A2165" s="60">
        <v>100025767</v>
      </c>
      <c r="B2165" s="60" t="s">
        <v>12189</v>
      </c>
      <c r="C2165" s="64" t="str">
        <f t="shared" si="68"/>
        <v>https://mall.industry.siemens.com/mall/es/co/Catalog/Product/3UB8123-4EW2</v>
      </c>
      <c r="D2165" s="78" t="s">
        <v>15157</v>
      </c>
      <c r="E2165" t="s">
        <v>17836</v>
      </c>
      <c r="F2165" s="69">
        <v>252</v>
      </c>
      <c r="G2165" s="65">
        <f t="shared" si="69"/>
        <v>1008000</v>
      </c>
      <c r="H2165" s="63" t="s">
        <v>18674</v>
      </c>
    </row>
    <row r="2166" spans="1:8" ht="29.25" customHeight="1" x14ac:dyDescent="0.25">
      <c r="A2166" s="60">
        <v>100025766</v>
      </c>
      <c r="B2166" s="60" t="s">
        <v>12190</v>
      </c>
      <c r="C2166" s="64" t="str">
        <f t="shared" si="68"/>
        <v>https://mall.industry.siemens.com/mall/es/co/Catalog/Product/3UB8133-4FW2</v>
      </c>
      <c r="D2166" s="78" t="s">
        <v>15158</v>
      </c>
      <c r="E2166" t="s">
        <v>17837</v>
      </c>
      <c r="F2166" s="69">
        <v>357</v>
      </c>
      <c r="G2166" s="65">
        <f t="shared" si="69"/>
        <v>1428000</v>
      </c>
      <c r="H2166" s="63" t="s">
        <v>18674</v>
      </c>
    </row>
    <row r="2167" spans="1:8" ht="29.25" customHeight="1" x14ac:dyDescent="0.25">
      <c r="A2167" s="60">
        <v>100026030</v>
      </c>
      <c r="B2167" s="60" t="s">
        <v>12191</v>
      </c>
      <c r="C2167" s="64" t="str">
        <f t="shared" si="68"/>
        <v>https://mall.industry.siemens.com/mall/es/co/Catalog/Product/3UB8133-4GW2</v>
      </c>
      <c r="D2167" s="78" t="s">
        <v>15159</v>
      </c>
      <c r="E2167" t="s">
        <v>17838</v>
      </c>
      <c r="F2167" s="69">
        <v>416</v>
      </c>
      <c r="G2167" s="65">
        <f t="shared" si="69"/>
        <v>1664000</v>
      </c>
      <c r="H2167" s="63" t="s">
        <v>18674</v>
      </c>
    </row>
    <row r="2168" spans="1:8" ht="29.25" customHeight="1" x14ac:dyDescent="0.25">
      <c r="A2168" s="60">
        <v>100075186</v>
      </c>
      <c r="B2168" s="60" t="s">
        <v>12192</v>
      </c>
      <c r="C2168" s="64" t="str">
        <f t="shared" si="68"/>
        <v>https://mall.industry.siemens.com/mall/es/co/Catalog/Product/3UB8133-4HW2</v>
      </c>
      <c r="D2168" s="78" t="s">
        <v>15160</v>
      </c>
      <c r="E2168" t="s">
        <v>17839</v>
      </c>
      <c r="F2168" s="69">
        <v>565</v>
      </c>
      <c r="G2168" s="65">
        <f t="shared" si="69"/>
        <v>2260000</v>
      </c>
      <c r="H2168" s="63" t="s">
        <v>18674</v>
      </c>
    </row>
    <row r="2169" spans="1:8" ht="29.25" customHeight="1" x14ac:dyDescent="0.25">
      <c r="A2169" s="60">
        <v>100211495</v>
      </c>
      <c r="B2169" s="60" t="s">
        <v>12193</v>
      </c>
      <c r="C2169" s="64" t="str">
        <f t="shared" si="68"/>
        <v>https://mall.industry.siemens.com/mall/es/co/Catalog/Product/3UB8123-4JW2</v>
      </c>
      <c r="D2169" s="78" t="s">
        <v>15161</v>
      </c>
      <c r="E2169" t="s">
        <v>17840</v>
      </c>
      <c r="F2169" s="69">
        <v>295</v>
      </c>
      <c r="G2169" s="65">
        <f t="shared" si="69"/>
        <v>1180000</v>
      </c>
      <c r="H2169" s="63" t="s">
        <v>18674</v>
      </c>
    </row>
    <row r="2170" spans="1:8" ht="29.25" customHeight="1" x14ac:dyDescent="0.25">
      <c r="A2170" s="60">
        <v>100232396</v>
      </c>
      <c r="B2170" s="60" t="s">
        <v>12194</v>
      </c>
      <c r="C2170" s="64" t="str">
        <f t="shared" si="68"/>
        <v>https://mall.industry.siemens.com/mall/es/co/Catalog/Product/3UB8123-4KW2</v>
      </c>
      <c r="D2170" s="78" t="s">
        <v>15162</v>
      </c>
      <c r="E2170" t="s">
        <v>17841</v>
      </c>
      <c r="F2170" s="69">
        <v>295</v>
      </c>
      <c r="G2170" s="65">
        <f t="shared" si="69"/>
        <v>1180000</v>
      </c>
      <c r="H2170" s="63" t="s">
        <v>18674</v>
      </c>
    </row>
    <row r="2171" spans="1:8" ht="29.25" customHeight="1" x14ac:dyDescent="0.25">
      <c r="A2171" s="60">
        <v>100228737</v>
      </c>
      <c r="B2171" s="60" t="s">
        <v>12195</v>
      </c>
      <c r="C2171" s="64" t="str">
        <f t="shared" si="68"/>
        <v>https://mall.industry.siemens.com/mall/es/co/Catalog/Product/3UB8123-4LW2</v>
      </c>
      <c r="D2171" s="78" t="s">
        <v>15163</v>
      </c>
      <c r="E2171" t="s">
        <v>17842</v>
      </c>
      <c r="F2171" s="69">
        <v>295</v>
      </c>
      <c r="G2171" s="65">
        <f t="shared" si="69"/>
        <v>1180000</v>
      </c>
      <c r="H2171" s="63" t="s">
        <v>18674</v>
      </c>
    </row>
    <row r="2172" spans="1:8" ht="29.25" customHeight="1" x14ac:dyDescent="0.25">
      <c r="A2172" s="60">
        <v>100350667</v>
      </c>
      <c r="B2172" s="60" t="s">
        <v>12196</v>
      </c>
      <c r="C2172" s="64" t="str">
        <f t="shared" si="68"/>
        <v>https://mall.industry.siemens.com/mall/es/co/Catalog/Product/3UB8123-4MW2</v>
      </c>
      <c r="D2172" s="78" t="s">
        <v>15164</v>
      </c>
      <c r="E2172" t="s">
        <v>17843</v>
      </c>
      <c r="F2172" s="69">
        <v>295</v>
      </c>
      <c r="G2172" s="65">
        <f t="shared" si="69"/>
        <v>1180000</v>
      </c>
      <c r="H2172" s="63" t="s">
        <v>18674</v>
      </c>
    </row>
    <row r="2173" spans="1:8" ht="29.25" customHeight="1" x14ac:dyDescent="0.25">
      <c r="A2173" s="60">
        <v>100350668</v>
      </c>
      <c r="B2173" s="60" t="s">
        <v>12197</v>
      </c>
      <c r="C2173" s="64" t="str">
        <f t="shared" si="68"/>
        <v>https://mall.industry.siemens.com/mall/es/co/Catalog/Product/3UB8123-4NW2</v>
      </c>
      <c r="D2173" s="78" t="s">
        <v>15165</v>
      </c>
      <c r="E2173" t="s">
        <v>17844</v>
      </c>
      <c r="F2173" s="69">
        <v>295</v>
      </c>
      <c r="G2173" s="65">
        <f t="shared" si="69"/>
        <v>1180000</v>
      </c>
      <c r="H2173" s="63" t="s">
        <v>18674</v>
      </c>
    </row>
    <row r="2174" spans="1:8" ht="29.25" customHeight="1" x14ac:dyDescent="0.25">
      <c r="A2174" s="60">
        <v>100350669</v>
      </c>
      <c r="B2174" s="60" t="s">
        <v>12198</v>
      </c>
      <c r="C2174" s="64" t="str">
        <f t="shared" si="68"/>
        <v>https://mall.industry.siemens.com/mall/es/co/Catalog/Product/3UB8813-4AB2</v>
      </c>
      <c r="D2174" s="78" t="s">
        <v>15166</v>
      </c>
      <c r="E2174" t="s">
        <v>17845</v>
      </c>
      <c r="F2174" s="69">
        <v>234</v>
      </c>
      <c r="G2174" s="65">
        <f t="shared" si="69"/>
        <v>936000</v>
      </c>
      <c r="H2174" s="63" t="s">
        <v>18674</v>
      </c>
    </row>
    <row r="2175" spans="1:8" ht="29.25" customHeight="1" x14ac:dyDescent="0.25">
      <c r="A2175" s="60">
        <v>100350690</v>
      </c>
      <c r="B2175" s="60" t="s">
        <v>12199</v>
      </c>
      <c r="C2175" s="64" t="str">
        <f t="shared" si="68"/>
        <v>https://mall.industry.siemens.com/mall/es/co/Catalog/Product/3UB8813-4BB2</v>
      </c>
      <c r="D2175" s="78" t="s">
        <v>15167</v>
      </c>
      <c r="E2175" t="s">
        <v>17846</v>
      </c>
      <c r="F2175" s="69">
        <v>234</v>
      </c>
      <c r="G2175" s="65">
        <f t="shared" si="69"/>
        <v>936000</v>
      </c>
      <c r="H2175" s="63" t="s">
        <v>18674</v>
      </c>
    </row>
    <row r="2176" spans="1:8" ht="29.25" customHeight="1" x14ac:dyDescent="0.25">
      <c r="A2176" s="60">
        <v>100350691</v>
      </c>
      <c r="B2176" s="60" t="s">
        <v>12200</v>
      </c>
      <c r="C2176" s="64" t="str">
        <f t="shared" si="68"/>
        <v>https://mall.industry.siemens.com/mall/es/co/Catalog/Product/3UB8823-4CW2</v>
      </c>
      <c r="D2176" s="78" t="s">
        <v>15168</v>
      </c>
      <c r="E2176" t="s">
        <v>17847</v>
      </c>
      <c r="F2176" s="69">
        <v>239</v>
      </c>
      <c r="G2176" s="65">
        <f t="shared" si="69"/>
        <v>956000</v>
      </c>
      <c r="H2176" s="63" t="s">
        <v>18674</v>
      </c>
    </row>
    <row r="2177" spans="1:8" ht="29.25" customHeight="1" x14ac:dyDescent="0.25">
      <c r="A2177" s="60">
        <v>100350695</v>
      </c>
      <c r="B2177" s="60" t="s">
        <v>12201</v>
      </c>
      <c r="C2177" s="64" t="str">
        <f t="shared" si="68"/>
        <v>https://mall.industry.siemens.com/mall/es/co/Catalog/Product/3UB8823-4DW2</v>
      </c>
      <c r="D2177" s="78" t="s">
        <v>15169</v>
      </c>
      <c r="E2177" t="s">
        <v>17848</v>
      </c>
      <c r="F2177" s="69">
        <v>239</v>
      </c>
      <c r="G2177" s="65">
        <f t="shared" si="69"/>
        <v>956000</v>
      </c>
      <c r="H2177" s="63" t="s">
        <v>18674</v>
      </c>
    </row>
    <row r="2178" spans="1:8" ht="29.25" customHeight="1" x14ac:dyDescent="0.25">
      <c r="A2178" s="60">
        <v>100350696</v>
      </c>
      <c r="B2178" s="60" t="s">
        <v>12202</v>
      </c>
      <c r="C2178" s="64" t="str">
        <f t="shared" si="68"/>
        <v>https://mall.industry.siemens.com/mall/es/co/Catalog/Product/3UB88334GW2</v>
      </c>
      <c r="D2178" s="78" t="s">
        <v>15170</v>
      </c>
      <c r="E2178" t="s">
        <v>17849</v>
      </c>
      <c r="F2178" s="69">
        <v>260</v>
      </c>
      <c r="G2178" s="65">
        <f t="shared" si="69"/>
        <v>1040000</v>
      </c>
      <c r="H2178" s="63" t="s">
        <v>18674</v>
      </c>
    </row>
    <row r="2179" spans="1:8" ht="29.25" customHeight="1" x14ac:dyDescent="0.25">
      <c r="A2179" s="60">
        <v>100492640</v>
      </c>
      <c r="B2179" s="60" t="s">
        <v>12203</v>
      </c>
      <c r="C2179" s="64" t="str">
        <f t="shared" si="68"/>
        <v>https://mall.industry.siemens.com/mall/es/co/Catalog/Product/US2:14BUA32AA</v>
      </c>
      <c r="D2179" s="78" t="s">
        <v>15171</v>
      </c>
      <c r="E2179" t="s">
        <v>16614</v>
      </c>
      <c r="F2179" s="69">
        <v>849</v>
      </c>
      <c r="G2179" s="65">
        <f t="shared" si="69"/>
        <v>3396000</v>
      </c>
      <c r="H2179" s="63" t="s">
        <v>18674</v>
      </c>
    </row>
    <row r="2180" spans="1:8" ht="29.25" customHeight="1" x14ac:dyDescent="0.25">
      <c r="A2180" s="60">
        <v>100478958</v>
      </c>
      <c r="B2180" s="60" t="s">
        <v>12204</v>
      </c>
      <c r="C2180" s="64" t="str">
        <f t="shared" si="68"/>
        <v>https://mall.industry.siemens.com/mall/es/co/Catalog/Product/US2:14BUB32AA</v>
      </c>
      <c r="D2180" s="78" t="s">
        <v>15172</v>
      </c>
      <c r="E2180" t="s">
        <v>16614</v>
      </c>
      <c r="F2180" s="69">
        <v>849</v>
      </c>
      <c r="G2180" s="65">
        <f t="shared" si="69"/>
        <v>3396000</v>
      </c>
      <c r="H2180" s="63" t="s">
        <v>18674</v>
      </c>
    </row>
    <row r="2181" spans="1:8" ht="29.25" customHeight="1" x14ac:dyDescent="0.25">
      <c r="A2181" s="60">
        <v>100478959</v>
      </c>
      <c r="B2181" s="60" t="s">
        <v>12205</v>
      </c>
      <c r="C2181" s="64" t="str">
        <f t="shared" si="68"/>
        <v>https://mall.industry.siemens.com/mall/es/co/Catalog/Product/US2:14BUC32AA</v>
      </c>
      <c r="D2181" s="78" t="s">
        <v>15173</v>
      </c>
      <c r="E2181" t="s">
        <v>16614</v>
      </c>
      <c r="F2181" s="69">
        <v>849</v>
      </c>
      <c r="G2181" s="65">
        <f t="shared" si="69"/>
        <v>3396000</v>
      </c>
      <c r="H2181" s="63" t="s">
        <v>18674</v>
      </c>
    </row>
    <row r="2182" spans="1:8" ht="29.25" customHeight="1" x14ac:dyDescent="0.25">
      <c r="A2182" s="60">
        <v>100478960</v>
      </c>
      <c r="B2182" s="60" t="s">
        <v>12206</v>
      </c>
      <c r="C2182" s="64" t="str">
        <f t="shared" ref="C2182:C2245" si="70">_xlfn.CONCAT("https://mall.industry.siemens.com/mall/es/co/Catalog/Product/",B2182,)</f>
        <v>https://mall.industry.siemens.com/mall/es/co/Catalog/Product/US2:14CUA32AA</v>
      </c>
      <c r="D2182" s="78" t="s">
        <v>15174</v>
      </c>
      <c r="E2182" t="s">
        <v>16614</v>
      </c>
      <c r="F2182" s="69">
        <v>1023</v>
      </c>
      <c r="G2182" s="65">
        <f t="shared" si="69"/>
        <v>4092000</v>
      </c>
      <c r="H2182" s="63" t="s">
        <v>18674</v>
      </c>
    </row>
    <row r="2183" spans="1:8" ht="29.25" customHeight="1" x14ac:dyDescent="0.25">
      <c r="A2183" s="60">
        <v>100478961</v>
      </c>
      <c r="B2183" s="60" t="s">
        <v>12207</v>
      </c>
      <c r="C2183" s="64" t="str">
        <f t="shared" si="70"/>
        <v>https://mall.industry.siemens.com/mall/es/co/Catalog/Product/US2:14CUB32AA</v>
      </c>
      <c r="D2183" s="78" t="s">
        <v>15175</v>
      </c>
      <c r="E2183" t="s">
        <v>16614</v>
      </c>
      <c r="F2183" s="69">
        <v>1023</v>
      </c>
      <c r="G2183" s="65">
        <f t="shared" si="69"/>
        <v>4092000</v>
      </c>
      <c r="H2183" s="63" t="s">
        <v>18674</v>
      </c>
    </row>
    <row r="2184" spans="1:8" ht="29.25" customHeight="1" x14ac:dyDescent="0.25">
      <c r="A2184" s="60">
        <v>100478962</v>
      </c>
      <c r="B2184" s="60" t="s">
        <v>12208</v>
      </c>
      <c r="C2184" s="64" t="str">
        <f t="shared" si="70"/>
        <v>https://mall.industry.siemens.com/mall/es/co/Catalog/Product/US2:14CUC32AA</v>
      </c>
      <c r="D2184" s="78" t="s">
        <v>15176</v>
      </c>
      <c r="E2184" t="s">
        <v>16614</v>
      </c>
      <c r="F2184" s="69">
        <v>1023</v>
      </c>
      <c r="G2184" s="65">
        <f t="shared" si="69"/>
        <v>4092000</v>
      </c>
      <c r="H2184" s="63" t="s">
        <v>18674</v>
      </c>
    </row>
    <row r="2185" spans="1:8" ht="29.25" customHeight="1" x14ac:dyDescent="0.25">
      <c r="A2185" s="60">
        <v>100478963</v>
      </c>
      <c r="B2185" s="60" t="s">
        <v>12209</v>
      </c>
      <c r="C2185" s="64" t="str">
        <f t="shared" si="70"/>
        <v>https://mall.industry.siemens.com/mall/es/co/Catalog/Product/US2:14CUD32AA</v>
      </c>
      <c r="D2185" s="78" t="s">
        <v>15177</v>
      </c>
      <c r="E2185" t="s">
        <v>16614</v>
      </c>
      <c r="F2185" s="69">
        <v>1023</v>
      </c>
      <c r="G2185" s="65">
        <f t="shared" si="69"/>
        <v>4092000</v>
      </c>
      <c r="H2185" s="63" t="s">
        <v>18674</v>
      </c>
    </row>
    <row r="2186" spans="1:8" ht="29.25" customHeight="1" x14ac:dyDescent="0.25">
      <c r="A2186" s="60">
        <v>100478964</v>
      </c>
      <c r="B2186" s="60" t="s">
        <v>12210</v>
      </c>
      <c r="C2186" s="64" t="str">
        <f t="shared" si="70"/>
        <v>https://mall.industry.siemens.com/mall/es/co/Catalog/Product/US2:14DUA32AA</v>
      </c>
      <c r="D2186" s="78" t="s">
        <v>15178</v>
      </c>
      <c r="E2186" t="s">
        <v>16614</v>
      </c>
      <c r="F2186" s="69">
        <v>1162</v>
      </c>
      <c r="G2186" s="65">
        <f t="shared" si="69"/>
        <v>4648000</v>
      </c>
      <c r="H2186" s="63" t="s">
        <v>18674</v>
      </c>
    </row>
    <row r="2187" spans="1:8" ht="29.25" customHeight="1" x14ac:dyDescent="0.25">
      <c r="A2187" s="60">
        <v>100478965</v>
      </c>
      <c r="B2187" s="60" t="s">
        <v>12211</v>
      </c>
      <c r="C2187" s="64" t="str">
        <f t="shared" si="70"/>
        <v>https://mall.industry.siemens.com/mall/es/co/Catalog/Product/US2:14DUB32AA</v>
      </c>
      <c r="D2187" s="78" t="s">
        <v>15179</v>
      </c>
      <c r="E2187" t="s">
        <v>16614</v>
      </c>
      <c r="F2187" s="69">
        <v>1162</v>
      </c>
      <c r="G2187" s="65">
        <f t="shared" si="69"/>
        <v>4648000</v>
      </c>
      <c r="H2187" s="63" t="s">
        <v>18674</v>
      </c>
    </row>
    <row r="2188" spans="1:8" ht="29.25" customHeight="1" x14ac:dyDescent="0.25">
      <c r="A2188" s="60">
        <v>100478966</v>
      </c>
      <c r="B2188" s="60" t="s">
        <v>12212</v>
      </c>
      <c r="C2188" s="64" t="str">
        <f t="shared" si="70"/>
        <v>https://mall.industry.siemens.com/mall/es/co/Catalog/Product/US2:14DUC32AA</v>
      </c>
      <c r="D2188" s="78" t="s">
        <v>15180</v>
      </c>
      <c r="E2188" t="s">
        <v>16614</v>
      </c>
      <c r="F2188" s="69">
        <v>1162</v>
      </c>
      <c r="G2188" s="65">
        <f t="shared" si="69"/>
        <v>4648000</v>
      </c>
      <c r="H2188" s="63" t="s">
        <v>18674</v>
      </c>
    </row>
    <row r="2189" spans="1:8" ht="29.25" customHeight="1" x14ac:dyDescent="0.25">
      <c r="A2189" s="60">
        <v>100478967</v>
      </c>
      <c r="B2189" s="60" t="s">
        <v>12213</v>
      </c>
      <c r="C2189" s="64" t="str">
        <f t="shared" si="70"/>
        <v>https://mall.industry.siemens.com/mall/es/co/Catalog/Product/US2:14DUD32AA</v>
      </c>
      <c r="D2189" s="78" t="s">
        <v>15181</v>
      </c>
      <c r="E2189" t="s">
        <v>16614</v>
      </c>
      <c r="F2189" s="69">
        <v>1162</v>
      </c>
      <c r="G2189" s="65">
        <f t="shared" si="69"/>
        <v>4648000</v>
      </c>
      <c r="H2189" s="63" t="s">
        <v>18674</v>
      </c>
    </row>
    <row r="2190" spans="1:8" ht="29.25" customHeight="1" x14ac:dyDescent="0.25">
      <c r="A2190" s="60">
        <v>100478968</v>
      </c>
      <c r="B2190" s="60" t="s">
        <v>12214</v>
      </c>
      <c r="C2190" s="64" t="str">
        <f t="shared" si="70"/>
        <v>https://mall.industry.siemens.com/mall/es/co/Catalog/Product/US2:14DUE32AA</v>
      </c>
      <c r="D2190" s="78" t="s">
        <v>15182</v>
      </c>
      <c r="E2190" t="s">
        <v>16614</v>
      </c>
      <c r="F2190" s="69">
        <v>1162</v>
      </c>
      <c r="G2190" s="65">
        <f t="shared" si="69"/>
        <v>4648000</v>
      </c>
      <c r="H2190" s="63" t="s">
        <v>18674</v>
      </c>
    </row>
    <row r="2191" spans="1:8" ht="29.25" customHeight="1" x14ac:dyDescent="0.25">
      <c r="A2191" s="60">
        <v>100269978</v>
      </c>
      <c r="B2191" s="60" t="s">
        <v>12215</v>
      </c>
      <c r="C2191" s="64" t="str">
        <f t="shared" si="70"/>
        <v>https://mall.industry.siemens.com/mall/es/co/Catalog/Product/US2:14EUE32AA</v>
      </c>
      <c r="D2191" s="78" t="s">
        <v>15183</v>
      </c>
      <c r="E2191" t="s">
        <v>16614</v>
      </c>
      <c r="F2191" s="69">
        <v>1543</v>
      </c>
      <c r="G2191" s="65">
        <f t="shared" si="69"/>
        <v>6172000</v>
      </c>
      <c r="H2191" s="63" t="s">
        <v>18674</v>
      </c>
    </row>
    <row r="2192" spans="1:8" ht="29.25" customHeight="1" x14ac:dyDescent="0.25">
      <c r="A2192" s="60">
        <v>100478969</v>
      </c>
      <c r="B2192" s="60" t="s">
        <v>12216</v>
      </c>
      <c r="C2192" s="64" t="str">
        <f t="shared" si="70"/>
        <v>https://mall.industry.siemens.com/mall/es/co/Catalog/Product/US2:14FUF32AA</v>
      </c>
      <c r="D2192" s="78" t="s">
        <v>15184</v>
      </c>
      <c r="E2192" t="s">
        <v>16614</v>
      </c>
      <c r="F2192" s="69">
        <v>1167</v>
      </c>
      <c r="G2192" s="65">
        <f t="shared" si="69"/>
        <v>4668000</v>
      </c>
      <c r="H2192" s="63" t="s">
        <v>18674</v>
      </c>
    </row>
    <row r="2193" spans="1:8" ht="29.25" customHeight="1" x14ac:dyDescent="0.25">
      <c r="A2193" s="60">
        <v>100269982</v>
      </c>
      <c r="B2193" s="60" t="s">
        <v>12217</v>
      </c>
      <c r="C2193" s="64" t="str">
        <f t="shared" si="70"/>
        <v xml:space="preserve">https://mall.industry.siemens.com/mall/es/co/Catalog/Product/US2:14GUG32AA </v>
      </c>
      <c r="D2193" s="78" t="s">
        <v>15185</v>
      </c>
      <c r="E2193" t="s">
        <v>16614</v>
      </c>
      <c r="F2193" s="69">
        <v>1649</v>
      </c>
      <c r="G2193" s="65">
        <f t="shared" si="69"/>
        <v>6596000</v>
      </c>
      <c r="H2193" s="63" t="s">
        <v>18674</v>
      </c>
    </row>
    <row r="2194" spans="1:8" ht="29.25" customHeight="1" x14ac:dyDescent="0.25">
      <c r="A2194" s="60">
        <v>100487655</v>
      </c>
      <c r="B2194" s="60" t="s">
        <v>12218</v>
      </c>
      <c r="C2194" s="64" t="str">
        <f t="shared" si="70"/>
        <v xml:space="preserve">https://mall.industry.siemens.com/mall/es/co/Catalog/Product/US2:14HUG32AA </v>
      </c>
      <c r="D2194" s="78" t="s">
        <v>15186</v>
      </c>
      <c r="E2194" t="s">
        <v>16614</v>
      </c>
      <c r="F2194" s="69">
        <v>1823</v>
      </c>
      <c r="G2194" s="65">
        <f t="shared" si="69"/>
        <v>7292000</v>
      </c>
      <c r="H2194" s="63" t="s">
        <v>18674</v>
      </c>
    </row>
    <row r="2195" spans="1:8" ht="29.25" customHeight="1" x14ac:dyDescent="0.25">
      <c r="A2195" s="60">
        <v>100580199</v>
      </c>
      <c r="B2195" s="60" t="s">
        <v>12219</v>
      </c>
      <c r="C2195" s="64" t="str">
        <f t="shared" si="70"/>
        <v>https://mall.industry.siemens.com/mall/es/co/Catalog/Product/US2:14IUH32AA</v>
      </c>
      <c r="D2195" s="78" t="s">
        <v>15187</v>
      </c>
      <c r="E2195" t="s">
        <v>16614</v>
      </c>
      <c r="F2195" s="69">
        <v>3321</v>
      </c>
      <c r="G2195" s="65">
        <f t="shared" si="69"/>
        <v>13284000</v>
      </c>
      <c r="H2195" s="63" t="s">
        <v>18674</v>
      </c>
    </row>
    <row r="2196" spans="1:8" ht="29.25" customHeight="1" x14ac:dyDescent="0.25">
      <c r="A2196" s="60">
        <v>100475536</v>
      </c>
      <c r="B2196" s="60" t="s">
        <v>12220</v>
      </c>
      <c r="C2196" s="64" t="str">
        <f t="shared" si="70"/>
        <v>https://mall.industry.siemens.com/mall/es/co/Catalog/Product/US2:14JUH32AA</v>
      </c>
      <c r="D2196" s="78" t="s">
        <v>15188</v>
      </c>
      <c r="E2196" t="s">
        <v>16614</v>
      </c>
      <c r="F2196" s="69">
        <v>3846</v>
      </c>
      <c r="G2196" s="65">
        <f t="shared" si="69"/>
        <v>15384000</v>
      </c>
      <c r="H2196" s="63" t="s">
        <v>18674</v>
      </c>
    </row>
    <row r="2197" spans="1:8" ht="29.25" customHeight="1" x14ac:dyDescent="0.25">
      <c r="A2197" s="60">
        <v>100580220</v>
      </c>
      <c r="B2197" s="60" t="s">
        <v>12221</v>
      </c>
      <c r="C2197" s="64" t="str">
        <f t="shared" si="70"/>
        <v>https://mall.industry.siemens.com/mall/es/co/Catalog/Product/US2:14LPU32AG</v>
      </c>
      <c r="D2197" s="78" t="s">
        <v>15189</v>
      </c>
      <c r="E2197" t="s">
        <v>16614</v>
      </c>
      <c r="F2197" s="69">
        <v>14659</v>
      </c>
      <c r="G2197" s="65">
        <f t="shared" si="69"/>
        <v>58636000</v>
      </c>
      <c r="H2197" s="63" t="s">
        <v>18674</v>
      </c>
    </row>
    <row r="2198" spans="1:8" ht="29.25" customHeight="1" x14ac:dyDescent="0.25">
      <c r="A2198" s="60">
        <v>100580221</v>
      </c>
      <c r="B2198" s="60" t="s">
        <v>12222</v>
      </c>
      <c r="C2198" s="64" t="str">
        <f t="shared" si="70"/>
        <v>https://mall.industry.siemens.com/mall/es/co/Catalog/Product/US2:14MPX32AG</v>
      </c>
      <c r="D2198" s="78" t="s">
        <v>15190</v>
      </c>
      <c r="E2198" t="s">
        <v>16614</v>
      </c>
      <c r="F2198" s="69">
        <v>36108</v>
      </c>
      <c r="G2198" s="65">
        <f t="shared" si="69"/>
        <v>144432000</v>
      </c>
      <c r="H2198" s="63" t="s">
        <v>18674</v>
      </c>
    </row>
    <row r="2199" spans="1:8" ht="29.25" customHeight="1" x14ac:dyDescent="0.25">
      <c r="A2199" s="60">
        <v>100580222</v>
      </c>
      <c r="B2199" s="60" t="s">
        <v>12223</v>
      </c>
      <c r="C2199" s="64" t="str">
        <f t="shared" si="70"/>
        <v>https://mall.industry.siemens.com/mall/es/co/Catalog/Product/US2:14NUN32AH</v>
      </c>
      <c r="D2199" s="78" t="s">
        <v>15191</v>
      </c>
      <c r="E2199" t="s">
        <v>16614</v>
      </c>
      <c r="F2199" s="69">
        <v>53021</v>
      </c>
      <c r="G2199" s="65">
        <f t="shared" si="69"/>
        <v>212084000</v>
      </c>
      <c r="H2199" s="63" t="s">
        <v>18674</v>
      </c>
    </row>
    <row r="2200" spans="1:8" ht="29.25" customHeight="1" x14ac:dyDescent="0.25">
      <c r="A2200" s="60">
        <v>100540480</v>
      </c>
      <c r="B2200" s="60" t="s">
        <v>12224</v>
      </c>
      <c r="C2200" s="64" t="str">
        <f t="shared" si="70"/>
        <v>https://mall.industry.siemens.com/mall/es/co/Catalog/Product/3VA5195-6EF31-0AA0</v>
      </c>
      <c r="D2200" s="78" t="s">
        <v>15192</v>
      </c>
      <c r="E2200" t="s">
        <v>17850</v>
      </c>
      <c r="F2200" s="69">
        <v>201</v>
      </c>
      <c r="G2200" s="65">
        <f t="shared" si="69"/>
        <v>804000</v>
      </c>
      <c r="H2200" s="63" t="s">
        <v>18674</v>
      </c>
    </row>
    <row r="2201" spans="1:8" ht="29.25" customHeight="1" x14ac:dyDescent="0.25">
      <c r="A2201" s="60">
        <v>100540481</v>
      </c>
      <c r="B2201" s="60" t="s">
        <v>12225</v>
      </c>
      <c r="C2201" s="64" t="str">
        <f t="shared" si="70"/>
        <v>https://mall.industry.siemens.com/mall/es/co/Catalog/Product/3VA5120-6EF31-0AA0</v>
      </c>
      <c r="D2201" s="78" t="s">
        <v>15193</v>
      </c>
      <c r="E2201" t="s">
        <v>17851</v>
      </c>
      <c r="F2201" s="69">
        <v>201</v>
      </c>
      <c r="G2201" s="65">
        <f t="shared" si="69"/>
        <v>804000</v>
      </c>
      <c r="H2201" s="63" t="s">
        <v>18674</v>
      </c>
    </row>
    <row r="2202" spans="1:8" ht="29.25" customHeight="1" x14ac:dyDescent="0.25">
      <c r="A2202" s="60">
        <v>100540482</v>
      </c>
      <c r="B2202" s="60" t="s">
        <v>12226</v>
      </c>
      <c r="C2202" s="64" t="str">
        <f t="shared" si="70"/>
        <v>https://mall.industry.siemens.com/mall/es/co/Catalog/Product/3VA5130-6EF31-0AA0</v>
      </c>
      <c r="D2202" s="78" t="s">
        <v>15194</v>
      </c>
      <c r="E2202" t="s">
        <v>17852</v>
      </c>
      <c r="F2202" s="69">
        <v>201</v>
      </c>
      <c r="G2202" s="65">
        <f t="shared" si="69"/>
        <v>804000</v>
      </c>
      <c r="H2202" s="63" t="s">
        <v>18674</v>
      </c>
    </row>
    <row r="2203" spans="1:8" ht="29.25" customHeight="1" x14ac:dyDescent="0.25">
      <c r="A2203" s="60">
        <v>100540483</v>
      </c>
      <c r="B2203" s="60" t="s">
        <v>12227</v>
      </c>
      <c r="C2203" s="64" t="str">
        <f t="shared" si="70"/>
        <v>https://mall.industry.siemens.com/mall/es/co/Catalog/Product/3VA5140-6EF31-0AA0</v>
      </c>
      <c r="D2203" s="78" t="s">
        <v>15195</v>
      </c>
      <c r="E2203" t="s">
        <v>17853</v>
      </c>
      <c r="F2203" s="69">
        <v>201</v>
      </c>
      <c r="G2203" s="65">
        <f t="shared" si="69"/>
        <v>804000</v>
      </c>
      <c r="H2203" s="63" t="s">
        <v>18674</v>
      </c>
    </row>
    <row r="2204" spans="1:8" ht="29.25" customHeight="1" x14ac:dyDescent="0.25">
      <c r="A2204" s="60">
        <v>100540429</v>
      </c>
      <c r="B2204" s="60" t="s">
        <v>12228</v>
      </c>
      <c r="C2204" s="64" t="str">
        <f t="shared" si="70"/>
        <v>https://mall.industry.siemens.com/mall/es/co/Catalog/Product/3VA5150-6EF31-0AA0</v>
      </c>
      <c r="D2204" s="78" t="s">
        <v>15196</v>
      </c>
      <c r="E2204" t="s">
        <v>17854</v>
      </c>
      <c r="F2204" s="69">
        <v>201</v>
      </c>
      <c r="G2204" s="65">
        <f t="shared" si="69"/>
        <v>804000</v>
      </c>
      <c r="H2204" s="63" t="s">
        <v>18674</v>
      </c>
    </row>
    <row r="2205" spans="1:8" ht="29.25" customHeight="1" x14ac:dyDescent="0.25">
      <c r="A2205" s="60">
        <v>100540486</v>
      </c>
      <c r="B2205" s="60" t="s">
        <v>12229</v>
      </c>
      <c r="C2205" s="64" t="str">
        <f t="shared" si="70"/>
        <v>https://mall.industry.siemens.com/mall/es/co/Catalog/Product/3VA5160-6EF31-0AA0</v>
      </c>
      <c r="D2205" s="78" t="s">
        <v>15197</v>
      </c>
      <c r="E2205" t="s">
        <v>17855</v>
      </c>
      <c r="F2205" s="69">
        <v>201</v>
      </c>
      <c r="G2205" s="65">
        <f t="shared" si="69"/>
        <v>804000</v>
      </c>
      <c r="H2205" s="63" t="s">
        <v>18674</v>
      </c>
    </row>
    <row r="2206" spans="1:8" ht="29.25" customHeight="1" x14ac:dyDescent="0.25">
      <c r="A2206" s="60">
        <v>100540461</v>
      </c>
      <c r="B2206" s="60" t="s">
        <v>12230</v>
      </c>
      <c r="C2206" s="64" t="str">
        <f t="shared" si="70"/>
        <v>https://mall.industry.siemens.com/mall/es/co/Catalog/Product/3VA5180-6EF31-0AA0</v>
      </c>
      <c r="D2206" s="78" t="s">
        <v>15198</v>
      </c>
      <c r="E2206" t="s">
        <v>17856</v>
      </c>
      <c r="F2206" s="69">
        <v>223</v>
      </c>
      <c r="G2206" s="65">
        <f t="shared" si="69"/>
        <v>892000</v>
      </c>
      <c r="H2206" s="63" t="s">
        <v>18674</v>
      </c>
    </row>
    <row r="2207" spans="1:8" ht="29.25" customHeight="1" x14ac:dyDescent="0.25">
      <c r="A2207" s="60">
        <v>100500456</v>
      </c>
      <c r="B2207" s="60" t="s">
        <v>12231</v>
      </c>
      <c r="C2207" s="64" t="str">
        <f t="shared" si="70"/>
        <v>https://mall.industry.siemens.com/mall/es/co/Catalog/Product/3VA5110-6EF31-0AA0</v>
      </c>
      <c r="D2207" s="78" t="s">
        <v>15199</v>
      </c>
      <c r="E2207" t="s">
        <v>17857</v>
      </c>
      <c r="F2207" s="69">
        <v>259</v>
      </c>
      <c r="G2207" s="65">
        <f t="shared" si="69"/>
        <v>1036000</v>
      </c>
      <c r="H2207" s="63" t="s">
        <v>18674</v>
      </c>
    </row>
    <row r="2208" spans="1:8" ht="29.25" customHeight="1" x14ac:dyDescent="0.25">
      <c r="A2208" s="60">
        <v>100540485</v>
      </c>
      <c r="B2208" s="60" t="s">
        <v>12232</v>
      </c>
      <c r="C2208" s="64" t="str">
        <f t="shared" si="70"/>
        <v>https://mall.industry.siemens.com/mall/es/co/Catalog/Product/3VA5212-6EF31-0AA0</v>
      </c>
      <c r="D2208" s="78" t="s">
        <v>15200</v>
      </c>
      <c r="E2208" t="s">
        <v>17858</v>
      </c>
      <c r="F2208" s="69">
        <v>589</v>
      </c>
      <c r="G2208" s="65">
        <f t="shared" si="69"/>
        <v>2356000</v>
      </c>
      <c r="H2208" s="63" t="s">
        <v>18674</v>
      </c>
    </row>
    <row r="2209" spans="1:8" ht="29.25" customHeight="1" x14ac:dyDescent="0.25">
      <c r="A2209" s="60">
        <v>100540462</v>
      </c>
      <c r="B2209" s="60" t="s">
        <v>12233</v>
      </c>
      <c r="C2209" s="64" t="str">
        <f t="shared" si="70"/>
        <v>https://mall.industry.siemens.com/mall/es/co/Catalog/Product/3VA5215-6EF31-0AA0</v>
      </c>
      <c r="D2209" s="78" t="s">
        <v>15201</v>
      </c>
      <c r="E2209" t="s">
        <v>17859</v>
      </c>
      <c r="F2209" s="69">
        <v>589</v>
      </c>
      <c r="G2209" s="65">
        <f t="shared" si="69"/>
        <v>2356000</v>
      </c>
      <c r="H2209" s="63" t="s">
        <v>18674</v>
      </c>
    </row>
    <row r="2210" spans="1:8" ht="29.25" customHeight="1" x14ac:dyDescent="0.25">
      <c r="A2210" s="60">
        <v>100540464</v>
      </c>
      <c r="B2210" s="60" t="s">
        <v>12234</v>
      </c>
      <c r="C2210" s="64" t="str">
        <f t="shared" si="70"/>
        <v>https://mall.industry.siemens.com/mall/es/co/Catalog/Product/3VA5220-6EF31-0AA0</v>
      </c>
      <c r="D2210" s="78" t="s">
        <v>15202</v>
      </c>
      <c r="E2210" t="s">
        <v>17860</v>
      </c>
      <c r="F2210" s="69">
        <v>602</v>
      </c>
      <c r="G2210" s="65">
        <f t="shared" si="69"/>
        <v>2408000</v>
      </c>
      <c r="H2210" s="63" t="s">
        <v>18674</v>
      </c>
    </row>
    <row r="2211" spans="1:8" ht="29.25" customHeight="1" x14ac:dyDescent="0.25">
      <c r="A2211" s="60">
        <v>100500457</v>
      </c>
      <c r="B2211" s="60" t="s">
        <v>12235</v>
      </c>
      <c r="C2211" s="64" t="str">
        <f t="shared" si="70"/>
        <v>https://mall.industry.siemens.com/mall/es/co/Catalog/Product/3VA5225-6EF31-0AA0</v>
      </c>
      <c r="D2211" s="78" t="s">
        <v>15203</v>
      </c>
      <c r="E2211" t="s">
        <v>17861</v>
      </c>
      <c r="F2211" s="69">
        <v>671</v>
      </c>
      <c r="G2211" s="65">
        <f t="shared" si="69"/>
        <v>2684000</v>
      </c>
      <c r="H2211" s="63" t="s">
        <v>18674</v>
      </c>
    </row>
    <row r="2212" spans="1:8" ht="29.25" customHeight="1" x14ac:dyDescent="0.25">
      <c r="A2212" s="60">
        <v>100500459</v>
      </c>
      <c r="B2212" s="60" t="s">
        <v>12236</v>
      </c>
      <c r="C2212" s="64" t="str">
        <f t="shared" si="70"/>
        <v>https://mall.industry.siemens.com/mall/es/co/Catalog/Product/3VA5330-6EF31-0AA0</v>
      </c>
      <c r="D2212" s="78" t="s">
        <v>15204</v>
      </c>
      <c r="E2212" t="s">
        <v>17862</v>
      </c>
      <c r="F2212" s="69">
        <v>919</v>
      </c>
      <c r="G2212" s="65">
        <f t="shared" si="69"/>
        <v>3676000</v>
      </c>
      <c r="H2212" s="63" t="s">
        <v>18674</v>
      </c>
    </row>
    <row r="2213" spans="1:8" ht="29.25" customHeight="1" x14ac:dyDescent="0.25">
      <c r="A2213" s="60">
        <v>100540465</v>
      </c>
      <c r="B2213" s="60" t="s">
        <v>12237</v>
      </c>
      <c r="C2213" s="64" t="str">
        <f t="shared" si="70"/>
        <v>https://mall.industry.siemens.com/mall/es/co/Catalog/Product/3VA5335-6EF31-0AA0</v>
      </c>
      <c r="D2213" s="78" t="s">
        <v>15205</v>
      </c>
      <c r="E2213" t="s">
        <v>17863</v>
      </c>
      <c r="F2213" s="69">
        <v>919</v>
      </c>
      <c r="G2213" s="65">
        <f t="shared" si="69"/>
        <v>3676000</v>
      </c>
      <c r="H2213" s="63" t="s">
        <v>18674</v>
      </c>
    </row>
    <row r="2214" spans="1:8" ht="29.25" customHeight="1" x14ac:dyDescent="0.25">
      <c r="A2214" s="60">
        <v>100540466</v>
      </c>
      <c r="B2214" s="60" t="s">
        <v>12238</v>
      </c>
      <c r="C2214" s="64" t="str">
        <f t="shared" si="70"/>
        <v>https://mall.industry.siemens.com/mall/es/co/Catalog/Product/3VA5340-6EF31-0AA0</v>
      </c>
      <c r="D2214" s="78" t="s">
        <v>15206</v>
      </c>
      <c r="E2214" t="s">
        <v>17864</v>
      </c>
      <c r="F2214" s="69">
        <v>919</v>
      </c>
      <c r="G2214" s="65">
        <f t="shared" si="69"/>
        <v>3676000</v>
      </c>
      <c r="H2214" s="63" t="s">
        <v>18674</v>
      </c>
    </row>
    <row r="2215" spans="1:8" ht="29.25" customHeight="1" x14ac:dyDescent="0.25">
      <c r="A2215" s="60">
        <v>100540484</v>
      </c>
      <c r="B2215" s="60" t="s">
        <v>12239</v>
      </c>
      <c r="C2215" s="64" t="str">
        <f t="shared" si="70"/>
        <v>https://mall.industry.siemens.com/mall/es/co/Catalog/Product/3VA5445-6EF31-0AA0</v>
      </c>
      <c r="D2215" s="78" t="s">
        <v>15207</v>
      </c>
      <c r="E2215" t="s">
        <v>17865</v>
      </c>
      <c r="F2215" s="69">
        <v>1.208</v>
      </c>
      <c r="G2215" s="65">
        <f t="shared" si="69"/>
        <v>4832</v>
      </c>
      <c r="H2215" s="63" t="s">
        <v>18674</v>
      </c>
    </row>
    <row r="2216" spans="1:8" ht="29.25" customHeight="1" x14ac:dyDescent="0.25">
      <c r="A2216" s="60">
        <v>100540467</v>
      </c>
      <c r="B2216" s="60" t="s">
        <v>12240</v>
      </c>
      <c r="C2216" s="64" t="str">
        <f t="shared" si="70"/>
        <v>https://mall.industry.siemens.com/mall/es/co/Catalog/Product/3VA5450-6EF31-0AA0</v>
      </c>
      <c r="D2216" s="78" t="s">
        <v>15208</v>
      </c>
      <c r="E2216" t="s">
        <v>17866</v>
      </c>
      <c r="F2216" s="69">
        <v>1.208</v>
      </c>
      <c r="G2216" s="65">
        <f t="shared" si="69"/>
        <v>4832</v>
      </c>
      <c r="H2216" s="63" t="s">
        <v>18674</v>
      </c>
    </row>
    <row r="2217" spans="1:8" ht="29.25" customHeight="1" x14ac:dyDescent="0.25">
      <c r="A2217" s="60">
        <v>100500458</v>
      </c>
      <c r="B2217" s="60" t="s">
        <v>12241</v>
      </c>
      <c r="C2217" s="64" t="str">
        <f t="shared" si="70"/>
        <v>https://mall.industry.siemens.com/mall/es/co/Catalog/Product/3VA5460-6EF31-0AA0</v>
      </c>
      <c r="D2217" s="78" t="s">
        <v>15209</v>
      </c>
      <c r="E2217" t="s">
        <v>17867</v>
      </c>
      <c r="F2217" s="69">
        <v>1.3080000000000001</v>
      </c>
      <c r="G2217" s="65">
        <f t="shared" si="69"/>
        <v>5232</v>
      </c>
      <c r="H2217" s="63" t="s">
        <v>18674</v>
      </c>
    </row>
    <row r="2218" spans="1:8" ht="29.25" customHeight="1" x14ac:dyDescent="0.25">
      <c r="A2218" s="60">
        <v>100597107</v>
      </c>
      <c r="B2218" s="60" t="s">
        <v>12242</v>
      </c>
      <c r="C2218" s="64" t="str">
        <f t="shared" si="70"/>
        <v>https://mall.industry.siemens.com/mall/es/co/Catalog/Product/3VA9133-0JA11</v>
      </c>
      <c r="D2218" s="78" t="s">
        <v>15210</v>
      </c>
      <c r="E2218" t="s">
        <v>17868</v>
      </c>
      <c r="F2218" s="69">
        <v>19</v>
      </c>
      <c r="G2218" s="65">
        <f t="shared" si="69"/>
        <v>76000</v>
      </c>
      <c r="H2218" s="63" t="s">
        <v>18674</v>
      </c>
    </row>
    <row r="2219" spans="1:8" ht="29.25" customHeight="1" x14ac:dyDescent="0.25">
      <c r="A2219" s="60">
        <v>100679061</v>
      </c>
      <c r="B2219" s="60" t="s">
        <v>12243</v>
      </c>
      <c r="C2219" s="64" t="str">
        <f t="shared" si="70"/>
        <v>https://mall.industry.siemens.com/mall/es/co/Catalog/Product/3VA9233-0JA11</v>
      </c>
      <c r="D2219" s="78" t="s">
        <v>15211</v>
      </c>
      <c r="E2219" t="s">
        <v>17869</v>
      </c>
      <c r="F2219" s="69">
        <v>19</v>
      </c>
      <c r="G2219" s="65">
        <f t="shared" ref="G2219:G2282" si="71">F2219*$Q$1</f>
        <v>76000</v>
      </c>
      <c r="H2219" s="63" t="s">
        <v>18674</v>
      </c>
    </row>
    <row r="2220" spans="1:8" ht="29.25" customHeight="1" x14ac:dyDescent="0.25">
      <c r="A2220" s="60">
        <v>100501983</v>
      </c>
      <c r="B2220" s="60" t="s">
        <v>12244</v>
      </c>
      <c r="C2220" s="64" t="str">
        <f t="shared" si="70"/>
        <v>https://mall.industry.siemens.com/mall/es/co/Catalog/Product/3VA9473-0QA00</v>
      </c>
      <c r="D2220" s="78" t="s">
        <v>15212</v>
      </c>
      <c r="E2220" t="s">
        <v>17870</v>
      </c>
      <c r="F2220" s="69">
        <v>40</v>
      </c>
      <c r="G2220" s="65">
        <f t="shared" si="71"/>
        <v>160000</v>
      </c>
      <c r="H2220" s="63" t="s">
        <v>18674</v>
      </c>
    </row>
    <row r="2221" spans="1:8" ht="29.25" customHeight="1" x14ac:dyDescent="0.25">
      <c r="A2221" s="60">
        <v>100634594</v>
      </c>
      <c r="B2221" s="60" t="s">
        <v>12245</v>
      </c>
      <c r="C2221" s="64" t="str">
        <f t="shared" si="70"/>
        <v>https://mall.industry.siemens.com/mall/es/co/Catalog/Product/3VA9978-0AA12</v>
      </c>
      <c r="D2221" s="78" t="s">
        <v>15213</v>
      </c>
      <c r="E2221" t="s">
        <v>17871</v>
      </c>
      <c r="F2221" s="69">
        <v>21</v>
      </c>
      <c r="G2221" s="65">
        <f t="shared" si="71"/>
        <v>84000</v>
      </c>
      <c r="H2221" s="63" t="s">
        <v>18674</v>
      </c>
    </row>
    <row r="2222" spans="1:8" ht="29.25" customHeight="1" x14ac:dyDescent="0.25">
      <c r="A2222" s="60">
        <v>100679062</v>
      </c>
      <c r="B2222" s="60" t="s">
        <v>12246</v>
      </c>
      <c r="C2222" s="64" t="str">
        <f t="shared" si="70"/>
        <v>https://mall.industry.siemens.com/mall/es/co/Catalog/Product/3VA9978-0AA22</v>
      </c>
      <c r="D2222" s="78" t="s">
        <v>15214</v>
      </c>
      <c r="E2222" t="s">
        <v>17872</v>
      </c>
      <c r="F2222" s="69">
        <v>29</v>
      </c>
      <c r="G2222" s="65">
        <f t="shared" si="71"/>
        <v>116000</v>
      </c>
      <c r="H2222" s="63" t="s">
        <v>18674</v>
      </c>
    </row>
    <row r="2223" spans="1:8" ht="29.25" customHeight="1" x14ac:dyDescent="0.25">
      <c r="A2223" s="60">
        <v>100679063</v>
      </c>
      <c r="B2223" s="60" t="s">
        <v>12247</v>
      </c>
      <c r="C2223" s="64" t="str">
        <f t="shared" si="70"/>
        <v>https://mall.industry.siemens.com/mall/es/co/Catalog/Product/3VA9978-0AB12</v>
      </c>
      <c r="D2223" s="78" t="s">
        <v>15215</v>
      </c>
      <c r="E2223" t="s">
        <v>17873</v>
      </c>
      <c r="F2223" s="69">
        <v>21</v>
      </c>
      <c r="G2223" s="65">
        <f t="shared" si="71"/>
        <v>84000</v>
      </c>
      <c r="H2223" s="63" t="s">
        <v>18674</v>
      </c>
    </row>
    <row r="2224" spans="1:8" ht="29.25" customHeight="1" x14ac:dyDescent="0.25">
      <c r="A2224" s="60">
        <v>100597079</v>
      </c>
      <c r="B2224" s="60" t="s">
        <v>12248</v>
      </c>
      <c r="C2224" s="64" t="str">
        <f t="shared" si="70"/>
        <v>https://mall.industry.siemens.com/mall/es/co/Catalog/Product/3VA9978-0BL33</v>
      </c>
      <c r="D2224" s="78" t="s">
        <v>15216</v>
      </c>
      <c r="E2224" t="s">
        <v>17874</v>
      </c>
      <c r="F2224" s="69">
        <v>76</v>
      </c>
      <c r="G2224" s="65">
        <f t="shared" si="71"/>
        <v>304000</v>
      </c>
      <c r="H2224" s="63" t="s">
        <v>18674</v>
      </c>
    </row>
    <row r="2225" spans="1:8" ht="29.25" customHeight="1" x14ac:dyDescent="0.25">
      <c r="A2225" s="60">
        <v>100679064</v>
      </c>
      <c r="B2225" s="60" t="s">
        <v>12249</v>
      </c>
      <c r="C2225" s="64" t="str">
        <f t="shared" si="70"/>
        <v>https://mall.industry.siemens.com/mall/es/co/Catalog/Product/3VA9978-0BB25</v>
      </c>
      <c r="D2225" s="78" t="s">
        <v>15217</v>
      </c>
      <c r="E2225" t="s">
        <v>17875</v>
      </c>
      <c r="F2225" s="69">
        <v>99</v>
      </c>
      <c r="G2225" s="65">
        <f t="shared" si="71"/>
        <v>396000</v>
      </c>
      <c r="H2225" s="63" t="s">
        <v>18674</v>
      </c>
    </row>
    <row r="2226" spans="1:8" ht="29.25" customHeight="1" x14ac:dyDescent="0.25">
      <c r="A2226" s="60">
        <v>100679065</v>
      </c>
      <c r="B2226" s="60" t="s">
        <v>12250</v>
      </c>
      <c r="C2226" s="64" t="str">
        <f t="shared" si="70"/>
        <v>https://mall.industry.siemens.com/mall/es/co/Catalog/Product/3VA9137-0EK31</v>
      </c>
      <c r="D2226" s="78" t="s">
        <v>15218</v>
      </c>
      <c r="E2226" t="s">
        <v>17876</v>
      </c>
      <c r="F2226" s="69">
        <v>82</v>
      </c>
      <c r="G2226" s="65">
        <f t="shared" si="71"/>
        <v>328000</v>
      </c>
      <c r="H2226" s="63" t="s">
        <v>18674</v>
      </c>
    </row>
    <row r="2227" spans="1:8" ht="29.25" customHeight="1" x14ac:dyDescent="0.25">
      <c r="A2227" s="60">
        <v>100679066</v>
      </c>
      <c r="B2227" s="60" t="s">
        <v>12251</v>
      </c>
      <c r="C2227" s="64" t="str">
        <f t="shared" si="70"/>
        <v>https://mall.industry.siemens.com/mall/es/co/Catalog/Product/3VA9277-0EK31</v>
      </c>
      <c r="D2227" s="78" t="s">
        <v>15219</v>
      </c>
      <c r="E2227" t="s">
        <v>17877</v>
      </c>
      <c r="F2227" s="69">
        <v>92</v>
      </c>
      <c r="G2227" s="65">
        <f t="shared" si="71"/>
        <v>368000</v>
      </c>
      <c r="H2227" s="63" t="s">
        <v>18674</v>
      </c>
    </row>
    <row r="2228" spans="1:8" ht="29.25" customHeight="1" x14ac:dyDescent="0.25">
      <c r="A2228" s="60">
        <v>100679067</v>
      </c>
      <c r="B2228" s="60" t="s">
        <v>12252</v>
      </c>
      <c r="C2228" s="64" t="str">
        <f t="shared" si="70"/>
        <v>https://mall.industry.siemens.com/mall/es/co/Catalog/Product/3VA9447-0EK31</v>
      </c>
      <c r="D2228" s="78" t="s">
        <v>15220</v>
      </c>
      <c r="E2228" t="s">
        <v>17878</v>
      </c>
      <c r="F2228" s="69">
        <v>106</v>
      </c>
      <c r="G2228" s="65">
        <f t="shared" si="71"/>
        <v>424000</v>
      </c>
      <c r="H2228" s="63" t="s">
        <v>18674</v>
      </c>
    </row>
    <row r="2229" spans="1:8" ht="29.25" customHeight="1" x14ac:dyDescent="0.25">
      <c r="A2229" s="60">
        <v>100597108</v>
      </c>
      <c r="B2229" s="60" t="s">
        <v>12253</v>
      </c>
      <c r="C2229" s="64" t="str">
        <f t="shared" si="70"/>
        <v>https://mall.industry.siemens.com/mall/es/co/Catalog/Product/3VA9137-0FK31</v>
      </c>
      <c r="D2229" s="78" t="s">
        <v>15221</v>
      </c>
      <c r="E2229" t="s">
        <v>17879</v>
      </c>
      <c r="F2229" s="69">
        <v>84</v>
      </c>
      <c r="G2229" s="65">
        <f t="shared" si="71"/>
        <v>336000</v>
      </c>
      <c r="H2229" s="63" t="s">
        <v>18674</v>
      </c>
    </row>
    <row r="2230" spans="1:8" ht="29.25" customHeight="1" x14ac:dyDescent="0.25">
      <c r="A2230" s="60">
        <v>100679068</v>
      </c>
      <c r="B2230" s="60" t="s">
        <v>12254</v>
      </c>
      <c r="C2230" s="64" t="str">
        <f t="shared" si="70"/>
        <v>https://mall.industry.siemens.com/mall/es/co/Catalog/Product/3VA9277-0FK31</v>
      </c>
      <c r="D2230" s="78" t="s">
        <v>15222</v>
      </c>
      <c r="E2230" t="s">
        <v>17880</v>
      </c>
      <c r="F2230" s="69">
        <v>94</v>
      </c>
      <c r="G2230" s="65">
        <f t="shared" si="71"/>
        <v>376000</v>
      </c>
      <c r="H2230" s="63" t="s">
        <v>18674</v>
      </c>
    </row>
    <row r="2231" spans="1:8" ht="29.25" customHeight="1" x14ac:dyDescent="0.25">
      <c r="A2231" s="60">
        <v>100679069</v>
      </c>
      <c r="B2231" s="60" t="s">
        <v>12255</v>
      </c>
      <c r="C2231" s="64" t="str">
        <f t="shared" si="70"/>
        <v>https://mall.industry.siemens.com/mall/es/co/Catalog/Product/3VA9447-0FK31</v>
      </c>
      <c r="D2231" s="78" t="s">
        <v>15223</v>
      </c>
      <c r="E2231" t="s">
        <v>17881</v>
      </c>
      <c r="F2231" s="69">
        <v>118</v>
      </c>
      <c r="G2231" s="65">
        <f t="shared" si="71"/>
        <v>472000</v>
      </c>
      <c r="H2231" s="63" t="s">
        <v>18674</v>
      </c>
    </row>
    <row r="2232" spans="1:8" ht="29.25" customHeight="1" x14ac:dyDescent="0.25">
      <c r="A2232" s="60">
        <v>100662946</v>
      </c>
      <c r="B2232" s="60" t="s">
        <v>12256</v>
      </c>
      <c r="C2232" s="64" t="str">
        <f t="shared" si="70"/>
        <v>https://mall.industry.siemens.com/mall/es/co/Catalog/Product/3VA9137-0CK12</v>
      </c>
      <c r="D2232" s="78" t="s">
        <v>15224</v>
      </c>
      <c r="E2232" t="s">
        <v>17882</v>
      </c>
      <c r="F2232" s="69">
        <v>421</v>
      </c>
      <c r="G2232" s="65">
        <f t="shared" si="71"/>
        <v>1684000</v>
      </c>
      <c r="H2232" s="63" t="s">
        <v>18674</v>
      </c>
    </row>
    <row r="2233" spans="1:8" ht="29.25" customHeight="1" x14ac:dyDescent="0.25">
      <c r="A2233" s="60">
        <v>100696492</v>
      </c>
      <c r="B2233" s="60" t="s">
        <v>12257</v>
      </c>
      <c r="C2233" s="64" t="str">
        <f t="shared" si="70"/>
        <v>https://mall.industry.siemens.com/mall/es/co/Catalog/Product/3VA9277-0CK12</v>
      </c>
      <c r="D2233" s="78" t="s">
        <v>15225</v>
      </c>
      <c r="E2233" t="s">
        <v>17883</v>
      </c>
      <c r="F2233" s="69">
        <v>433</v>
      </c>
      <c r="G2233" s="65">
        <f t="shared" si="71"/>
        <v>1732000</v>
      </c>
      <c r="H2233" s="63" t="s">
        <v>18674</v>
      </c>
    </row>
    <row r="2234" spans="1:8" ht="29.25" customHeight="1" x14ac:dyDescent="0.25">
      <c r="A2234" s="60">
        <v>100728902</v>
      </c>
      <c r="B2234" s="60" t="s">
        <v>12258</v>
      </c>
      <c r="C2234" s="64" t="str">
        <f t="shared" si="70"/>
        <v>https://mall.industry.siemens.com/mall/es/co/Catalog/Product/3VA9477-0CK12</v>
      </c>
      <c r="D2234" s="78" t="s">
        <v>15226</v>
      </c>
      <c r="E2234" t="s">
        <v>17884</v>
      </c>
      <c r="F2234" s="69">
        <v>462</v>
      </c>
      <c r="G2234" s="65">
        <f t="shared" si="71"/>
        <v>1848000</v>
      </c>
      <c r="H2234" s="63" t="s">
        <v>18674</v>
      </c>
    </row>
    <row r="2235" spans="1:8" ht="29.25" customHeight="1" x14ac:dyDescent="0.25">
      <c r="A2235" s="60">
        <v>100679070</v>
      </c>
      <c r="B2235" s="60" t="s">
        <v>12259</v>
      </c>
      <c r="C2235" s="64" t="str">
        <f t="shared" si="70"/>
        <v>https://mall.industry.siemens.com/mall/es/co/Catalog/Product/3VA9277-0HA20</v>
      </c>
      <c r="D2235" s="78" t="s">
        <v>15227</v>
      </c>
      <c r="E2235" t="s">
        <v>17885</v>
      </c>
      <c r="F2235" s="69">
        <v>534</v>
      </c>
      <c r="G2235" s="65">
        <f t="shared" si="71"/>
        <v>2136000</v>
      </c>
      <c r="H2235" s="63" t="s">
        <v>18674</v>
      </c>
    </row>
    <row r="2236" spans="1:8" ht="29.25" customHeight="1" x14ac:dyDescent="0.25">
      <c r="A2236" s="60">
        <v>100501980</v>
      </c>
      <c r="B2236" s="60" t="s">
        <v>12260</v>
      </c>
      <c r="C2236" s="64" t="str">
        <f t="shared" si="70"/>
        <v>https://mall.industry.siemens.com/mall/es/co/Catalog/Product/3VA9447-0HA20</v>
      </c>
      <c r="D2236" s="78" t="s">
        <v>15228</v>
      </c>
      <c r="E2236" t="s">
        <v>17886</v>
      </c>
      <c r="F2236" s="69">
        <v>576</v>
      </c>
      <c r="G2236" s="65">
        <f t="shared" si="71"/>
        <v>2304000</v>
      </c>
      <c r="H2236" s="63" t="s">
        <v>18674</v>
      </c>
    </row>
    <row r="2237" spans="1:8" ht="29.25" customHeight="1" x14ac:dyDescent="0.25">
      <c r="A2237" s="60">
        <v>100595883</v>
      </c>
      <c r="B2237" s="60" t="s">
        <v>12261</v>
      </c>
      <c r="C2237" s="64" t="str">
        <f t="shared" si="70"/>
        <v>https://mall.industry.siemens.com/mall/es/co/Catalog/Product/3VA9078-0VM10</v>
      </c>
      <c r="D2237" s="78" t="s">
        <v>15229</v>
      </c>
      <c r="E2237" t="s">
        <v>17887</v>
      </c>
      <c r="F2237" s="69">
        <v>233</v>
      </c>
      <c r="G2237" s="65">
        <f t="shared" si="71"/>
        <v>932000</v>
      </c>
      <c r="H2237" s="63" t="s">
        <v>18674</v>
      </c>
    </row>
    <row r="2238" spans="1:8" ht="29.25" customHeight="1" x14ac:dyDescent="0.25">
      <c r="A2238" s="60">
        <v>100271461</v>
      </c>
      <c r="B2238" s="60" t="s">
        <v>12264</v>
      </c>
      <c r="C2238" s="64" t="str">
        <f t="shared" si="70"/>
        <v>https://mall.industry.siemens.com/mall/es/co/Catalog/Product/HNF361R</v>
      </c>
      <c r="D2238" s="78" t="s">
        <v>15230</v>
      </c>
      <c r="E2238" t="s">
        <v>17887</v>
      </c>
      <c r="F2238" s="69">
        <v>259</v>
      </c>
      <c r="G2238" s="65">
        <f t="shared" si="71"/>
        <v>1036000</v>
      </c>
      <c r="H2238" s="63" t="s">
        <v>18674</v>
      </c>
    </row>
    <row r="2239" spans="1:8" ht="29.25" customHeight="1" x14ac:dyDescent="0.25">
      <c r="A2239" s="60">
        <v>100271803</v>
      </c>
      <c r="B2239" s="60" t="s">
        <v>12265</v>
      </c>
      <c r="C2239" s="64" t="str">
        <f t="shared" si="70"/>
        <v>https://mall.industry.siemens.com/mall/es/co/Catalog/Product/HNF362R</v>
      </c>
      <c r="D2239" s="78" t="s">
        <v>15231</v>
      </c>
      <c r="E2239" t="s">
        <v>17887</v>
      </c>
      <c r="F2239" s="69">
        <v>420</v>
      </c>
      <c r="G2239" s="65">
        <f t="shared" si="71"/>
        <v>1680000</v>
      </c>
      <c r="H2239" s="63" t="s">
        <v>18674</v>
      </c>
    </row>
    <row r="2240" spans="1:8" ht="29.25" customHeight="1" x14ac:dyDescent="0.25">
      <c r="A2240" s="60">
        <v>100332709</v>
      </c>
      <c r="B2240" s="60" t="s">
        <v>12266</v>
      </c>
      <c r="C2240" s="64" t="str">
        <f t="shared" si="70"/>
        <v>https://mall.industry.siemens.com/mall/es/co/Catalog/Product/HNF363R</v>
      </c>
      <c r="D2240" s="78" t="s">
        <v>15232</v>
      </c>
      <c r="E2240" t="s">
        <v>17887</v>
      </c>
      <c r="F2240" s="69">
        <v>605</v>
      </c>
      <c r="G2240" s="65">
        <f t="shared" si="71"/>
        <v>2420000</v>
      </c>
      <c r="H2240" s="63" t="s">
        <v>18674</v>
      </c>
    </row>
    <row r="2241" spans="1:8" ht="29.25" customHeight="1" x14ac:dyDescent="0.25">
      <c r="A2241" s="60">
        <v>100271804</v>
      </c>
      <c r="B2241" s="60" t="s">
        <v>12267</v>
      </c>
      <c r="C2241" s="64" t="str">
        <f t="shared" si="70"/>
        <v>https://mall.industry.siemens.com/mall/es/co/Catalog/Product/HNF364R</v>
      </c>
      <c r="D2241" s="78" t="s">
        <v>15233</v>
      </c>
      <c r="E2241" t="s">
        <v>17887</v>
      </c>
      <c r="F2241" s="69">
        <v>772</v>
      </c>
      <c r="G2241" s="65">
        <f t="shared" si="71"/>
        <v>3088000</v>
      </c>
      <c r="H2241" s="63" t="s">
        <v>18674</v>
      </c>
    </row>
    <row r="2242" spans="1:8" ht="29.25" customHeight="1" x14ac:dyDescent="0.25">
      <c r="A2242" s="60">
        <v>100363740</v>
      </c>
      <c r="B2242" s="60" t="s">
        <v>12268</v>
      </c>
      <c r="C2242" s="64" t="str">
        <f t="shared" si="70"/>
        <v>https://mall.industry.siemens.com/mall/es/co/Catalog/Product/HNF365RA</v>
      </c>
      <c r="D2242" s="78" t="s">
        <v>15234</v>
      </c>
      <c r="E2242" t="s">
        <v>17887</v>
      </c>
      <c r="F2242" s="69">
        <v>1735</v>
      </c>
      <c r="G2242" s="65">
        <f t="shared" si="71"/>
        <v>6940000</v>
      </c>
      <c r="H2242" s="63" t="s">
        <v>18674</v>
      </c>
    </row>
    <row r="2243" spans="1:8" ht="29.25" customHeight="1" x14ac:dyDescent="0.25">
      <c r="A2243" s="60">
        <v>100048385</v>
      </c>
      <c r="B2243" s="60" t="s">
        <v>12262</v>
      </c>
      <c r="C2243" s="64" t="str">
        <f t="shared" si="70"/>
        <v>https://mall.industry.siemens.com/mall/es/co/Catalog/Product/HA161234</v>
      </c>
      <c r="D2243" s="78" t="s">
        <v>15235</v>
      </c>
      <c r="E2243" t="s">
        <v>17887</v>
      </c>
      <c r="F2243" s="69">
        <v>270</v>
      </c>
      <c r="G2243" s="65">
        <f t="shared" si="71"/>
        <v>1080000</v>
      </c>
      <c r="H2243" s="63" t="s">
        <v>18674</v>
      </c>
    </row>
    <row r="2244" spans="1:8" ht="29.25" customHeight="1" x14ac:dyDescent="0.25">
      <c r="A2244" s="60">
        <v>100292612</v>
      </c>
      <c r="B2244" s="60" t="s">
        <v>12263</v>
      </c>
      <c r="C2244" s="64" t="str">
        <f t="shared" si="70"/>
        <v>https://mall.industry.siemens.com/mall/es/co/Catalog/Product/HA265678</v>
      </c>
      <c r="D2244" s="78" t="s">
        <v>15236</v>
      </c>
      <c r="E2244" t="s">
        <v>17887</v>
      </c>
      <c r="F2244" s="69">
        <v>680</v>
      </c>
      <c r="G2244" s="65">
        <f t="shared" si="71"/>
        <v>2720000</v>
      </c>
      <c r="H2244" s="63" t="s">
        <v>18674</v>
      </c>
    </row>
    <row r="2245" spans="1:8" ht="29.25" customHeight="1" x14ac:dyDescent="0.25">
      <c r="A2245" s="60">
        <v>100699655</v>
      </c>
      <c r="B2245" s="60" t="s">
        <v>12269</v>
      </c>
      <c r="C2245" s="64" t="str">
        <f t="shared" si="70"/>
        <v xml:space="preserve">https://mall.industry.siemens.com/mall/es/co/Catalog/Product/US2:52PM8A2A </v>
      </c>
      <c r="D2245" s="78" t="s">
        <v>15237</v>
      </c>
      <c r="E2245" t="s">
        <v>16614</v>
      </c>
      <c r="F2245" s="69">
        <v>82</v>
      </c>
      <c r="G2245" s="65">
        <f t="shared" si="71"/>
        <v>328000</v>
      </c>
      <c r="H2245" s="63" t="s">
        <v>18674</v>
      </c>
    </row>
    <row r="2246" spans="1:8" ht="29.25" customHeight="1" x14ac:dyDescent="0.25">
      <c r="A2246" s="60">
        <v>100694032</v>
      </c>
      <c r="B2246" s="60" t="s">
        <v>12270</v>
      </c>
      <c r="C2246" s="64" t="str">
        <f t="shared" ref="C2246:C2309" si="72">_xlfn.CONCAT("https://mall.industry.siemens.com/mall/es/co/Catalog/Product/",B2246,)</f>
        <v xml:space="preserve">https://mall.industry.siemens.com/mall/es/co/Catalog/Product/US2:52PM8A3A </v>
      </c>
      <c r="D2246" s="78" t="s">
        <v>15238</v>
      </c>
      <c r="E2246" t="s">
        <v>16614</v>
      </c>
      <c r="F2246" s="69">
        <v>82</v>
      </c>
      <c r="G2246" s="65">
        <f t="shared" si="71"/>
        <v>328000</v>
      </c>
      <c r="H2246" s="63" t="s">
        <v>18674</v>
      </c>
    </row>
    <row r="2247" spans="1:8" ht="29.25" customHeight="1" x14ac:dyDescent="0.25">
      <c r="A2247" s="60">
        <v>100729731</v>
      </c>
      <c r="B2247" s="60" t="s">
        <v>12271</v>
      </c>
      <c r="C2247" s="64" t="str">
        <f t="shared" si="72"/>
        <v xml:space="preserve">https://mall.industry.siemens.com/mall/es/co/Catalog/Product/US2:52PM8A4A </v>
      </c>
      <c r="D2247" s="78" t="s">
        <v>15239</v>
      </c>
      <c r="E2247" t="s">
        <v>16614</v>
      </c>
      <c r="F2247" s="69">
        <v>82</v>
      </c>
      <c r="G2247" s="65">
        <f t="shared" si="71"/>
        <v>328000</v>
      </c>
      <c r="H2247" s="63" t="s">
        <v>18674</v>
      </c>
    </row>
    <row r="2248" spans="1:8" ht="29.25" customHeight="1" x14ac:dyDescent="0.25">
      <c r="A2248" s="60">
        <v>100695629</v>
      </c>
      <c r="B2248" s="60" t="s">
        <v>12272</v>
      </c>
      <c r="C2248" s="64" t="str">
        <f t="shared" si="72"/>
        <v xml:space="preserve">https://mall.industry.siemens.com/mall/es/co/Catalog/Product/US2:52PM8A1A </v>
      </c>
      <c r="D2248" s="78" t="s">
        <v>15240</v>
      </c>
      <c r="E2248" t="s">
        <v>16614</v>
      </c>
      <c r="F2248" s="69">
        <v>82</v>
      </c>
      <c r="G2248" s="65">
        <f t="shared" si="71"/>
        <v>328000</v>
      </c>
      <c r="H2248" s="63" t="s">
        <v>18674</v>
      </c>
    </row>
    <row r="2249" spans="1:8" ht="29.25" customHeight="1" x14ac:dyDescent="0.25">
      <c r="A2249" s="60">
        <v>100254233</v>
      </c>
      <c r="B2249" s="60" t="s">
        <v>12273</v>
      </c>
      <c r="C2249" s="64" t="str">
        <f t="shared" si="72"/>
        <v xml:space="preserve">https://mall.industry.siemens.com/mall/es/co/Catalog/Product/US2:52PT6D2AB </v>
      </c>
      <c r="D2249" s="78" t="s">
        <v>15241</v>
      </c>
      <c r="E2249" t="s">
        <v>16614</v>
      </c>
      <c r="F2249" s="69">
        <v>184</v>
      </c>
      <c r="G2249" s="65">
        <f t="shared" si="71"/>
        <v>736000</v>
      </c>
      <c r="H2249" s="63" t="s">
        <v>18674</v>
      </c>
    </row>
    <row r="2250" spans="1:8" ht="29.25" customHeight="1" x14ac:dyDescent="0.25">
      <c r="A2250" s="60">
        <v>100254232</v>
      </c>
      <c r="B2250" s="60" t="s">
        <v>12274</v>
      </c>
      <c r="C2250" s="64" t="str">
        <f t="shared" si="72"/>
        <v xml:space="preserve">https://mall.industry.siemens.com/mall/es/co/Catalog/Product/US2:52PT6D3AB </v>
      </c>
      <c r="D2250" s="78" t="s">
        <v>15242</v>
      </c>
      <c r="E2250" t="s">
        <v>16614</v>
      </c>
      <c r="F2250" s="69">
        <v>184</v>
      </c>
      <c r="G2250" s="65">
        <f t="shared" si="71"/>
        <v>736000</v>
      </c>
      <c r="H2250" s="63" t="s">
        <v>18674</v>
      </c>
    </row>
    <row r="2251" spans="1:8" ht="29.25" customHeight="1" x14ac:dyDescent="0.25">
      <c r="A2251" s="60">
        <v>100254234</v>
      </c>
      <c r="B2251" s="60" t="s">
        <v>12275</v>
      </c>
      <c r="C2251" s="64" t="str">
        <f t="shared" si="72"/>
        <v xml:space="preserve">https://mall.industry.siemens.com/mall/es/co/Catalog/Product/US2:52PT6D9AB </v>
      </c>
      <c r="D2251" s="78" t="s">
        <v>15243</v>
      </c>
      <c r="E2251" t="s">
        <v>16614</v>
      </c>
      <c r="F2251" s="69">
        <v>184</v>
      </c>
      <c r="G2251" s="65">
        <f t="shared" si="71"/>
        <v>736000</v>
      </c>
      <c r="H2251" s="63" t="s">
        <v>18674</v>
      </c>
    </row>
    <row r="2252" spans="1:8" ht="29.25" customHeight="1" x14ac:dyDescent="0.25">
      <c r="A2252" s="60">
        <v>100729738</v>
      </c>
      <c r="B2252" s="60" t="s">
        <v>12276</v>
      </c>
      <c r="C2252" s="64" t="str">
        <f t="shared" si="72"/>
        <v xml:space="preserve">https://mall.industry.siemens.com/mall/es/co/Catalog/Product/US2:52PT6DBAB </v>
      </c>
      <c r="D2252" s="78" t="s">
        <v>15244</v>
      </c>
      <c r="E2252" t="s">
        <v>16614</v>
      </c>
      <c r="F2252" s="69">
        <v>184</v>
      </c>
      <c r="G2252" s="65">
        <f t="shared" si="71"/>
        <v>736000</v>
      </c>
      <c r="H2252" s="63" t="s">
        <v>18674</v>
      </c>
    </row>
    <row r="2253" spans="1:8" ht="29.25" customHeight="1" x14ac:dyDescent="0.25">
      <c r="A2253" s="60">
        <v>100707484</v>
      </c>
      <c r="B2253" s="60" t="s">
        <v>12277</v>
      </c>
      <c r="C2253" s="64" t="str">
        <f t="shared" si="72"/>
        <v xml:space="preserve">https://mall.industry.siemens.com/mall/es/co/Catalog/Product/US2:52PT6E2AB </v>
      </c>
      <c r="D2253" s="78" t="s">
        <v>15245</v>
      </c>
      <c r="E2253" t="s">
        <v>16614</v>
      </c>
      <c r="F2253" s="69">
        <v>184</v>
      </c>
      <c r="G2253" s="65">
        <f t="shared" si="71"/>
        <v>736000</v>
      </c>
      <c r="H2253" s="63" t="s">
        <v>18674</v>
      </c>
    </row>
    <row r="2254" spans="1:8" ht="29.25" customHeight="1" x14ac:dyDescent="0.25">
      <c r="A2254" s="60">
        <v>100707485</v>
      </c>
      <c r="B2254" s="60" t="s">
        <v>12278</v>
      </c>
      <c r="C2254" s="64" t="str">
        <f t="shared" si="72"/>
        <v xml:space="preserve">https://mall.industry.siemens.com/mall/es/co/Catalog/Product/US2:52PT6E3AB </v>
      </c>
      <c r="D2254" s="78" t="s">
        <v>15246</v>
      </c>
      <c r="E2254" t="s">
        <v>16614</v>
      </c>
      <c r="F2254" s="69">
        <v>184</v>
      </c>
      <c r="G2254" s="65">
        <f t="shared" si="71"/>
        <v>736000</v>
      </c>
      <c r="H2254" s="63" t="s">
        <v>18674</v>
      </c>
    </row>
    <row r="2255" spans="1:8" ht="29.25" customHeight="1" x14ac:dyDescent="0.25">
      <c r="A2255" s="60">
        <v>100729739</v>
      </c>
      <c r="B2255" s="60" t="s">
        <v>12279</v>
      </c>
      <c r="C2255" s="64" t="str">
        <f t="shared" si="72"/>
        <v xml:space="preserve">https://mall.industry.siemens.com/mall/es/co/Catalog/Product/US2:52PT6E9AB </v>
      </c>
      <c r="D2255" s="78" t="s">
        <v>15247</v>
      </c>
      <c r="E2255" t="s">
        <v>16614</v>
      </c>
      <c r="F2255" s="69">
        <v>184</v>
      </c>
      <c r="G2255" s="65">
        <f t="shared" si="71"/>
        <v>736000</v>
      </c>
      <c r="H2255" s="63" t="s">
        <v>18674</v>
      </c>
    </row>
    <row r="2256" spans="1:8" ht="29.25" customHeight="1" x14ac:dyDescent="0.25">
      <c r="A2256" s="60">
        <v>100729740</v>
      </c>
      <c r="B2256" s="60" t="s">
        <v>12280</v>
      </c>
      <c r="C2256" s="64" t="str">
        <f t="shared" si="72"/>
        <v xml:space="preserve">https://mall.industry.siemens.com/mall/es/co/Catalog/Product/US2:52PT6EBAB </v>
      </c>
      <c r="D2256" s="78" t="s">
        <v>15248</v>
      </c>
      <c r="E2256" t="s">
        <v>16614</v>
      </c>
      <c r="F2256" s="69">
        <v>184</v>
      </c>
      <c r="G2256" s="65">
        <f t="shared" si="71"/>
        <v>736000</v>
      </c>
      <c r="H2256" s="63" t="s">
        <v>18674</v>
      </c>
    </row>
    <row r="2257" spans="1:8" ht="29.25" customHeight="1" x14ac:dyDescent="0.25">
      <c r="A2257" s="60">
        <v>100233091</v>
      </c>
      <c r="B2257" s="60" t="s">
        <v>12281</v>
      </c>
      <c r="C2257" s="64" t="str">
        <f t="shared" si="72"/>
        <v xml:space="preserve">https://mall.industry.siemens.com/mall/es/co/Catalog/Product/US2:52PT6H2AB </v>
      </c>
      <c r="D2257" s="78" t="s">
        <v>15249</v>
      </c>
      <c r="E2257" t="s">
        <v>16614</v>
      </c>
      <c r="F2257" s="69">
        <v>211</v>
      </c>
      <c r="G2257" s="65">
        <f t="shared" si="71"/>
        <v>844000</v>
      </c>
      <c r="H2257" s="63" t="s">
        <v>18674</v>
      </c>
    </row>
    <row r="2258" spans="1:8" ht="29.25" customHeight="1" x14ac:dyDescent="0.25">
      <c r="A2258" s="60">
        <v>100233069</v>
      </c>
      <c r="B2258" s="60" t="s">
        <v>12282</v>
      </c>
      <c r="C2258" s="64" t="str">
        <f t="shared" si="72"/>
        <v xml:space="preserve">https://mall.industry.siemens.com/mall/es/co/Catalog/Product/US2:52PT6H3AB </v>
      </c>
      <c r="D2258" s="78" t="s">
        <v>15250</v>
      </c>
      <c r="E2258" t="s">
        <v>16614</v>
      </c>
      <c r="F2258" s="69">
        <v>211</v>
      </c>
      <c r="G2258" s="65">
        <f t="shared" si="71"/>
        <v>844000</v>
      </c>
      <c r="H2258" s="63" t="s">
        <v>18674</v>
      </c>
    </row>
    <row r="2259" spans="1:8" ht="29.25" customHeight="1" x14ac:dyDescent="0.25">
      <c r="A2259" s="60">
        <v>100254236</v>
      </c>
      <c r="B2259" s="60" t="s">
        <v>12283</v>
      </c>
      <c r="C2259" s="64" t="str">
        <f t="shared" si="72"/>
        <v xml:space="preserve">https://mall.industry.siemens.com/mall/es/co/Catalog/Product/US2:52PT6H9AB </v>
      </c>
      <c r="D2259" s="78" t="s">
        <v>15251</v>
      </c>
      <c r="E2259" t="s">
        <v>16614</v>
      </c>
      <c r="F2259" s="69">
        <v>211</v>
      </c>
      <c r="G2259" s="65">
        <f t="shared" si="71"/>
        <v>844000</v>
      </c>
      <c r="H2259" s="63" t="s">
        <v>18674</v>
      </c>
    </row>
    <row r="2260" spans="1:8" ht="29.25" customHeight="1" x14ac:dyDescent="0.25">
      <c r="A2260" s="60">
        <v>100729741</v>
      </c>
      <c r="B2260" s="60" t="s">
        <v>12284</v>
      </c>
      <c r="C2260" s="64" t="str">
        <f t="shared" si="72"/>
        <v xml:space="preserve">https://mall.industry.siemens.com/mall/es/co/Catalog/Product/US2:52PT6HBAB </v>
      </c>
      <c r="D2260" s="78" t="s">
        <v>15252</v>
      </c>
      <c r="E2260" t="s">
        <v>16614</v>
      </c>
      <c r="F2260" s="69">
        <v>211</v>
      </c>
      <c r="G2260" s="65">
        <f t="shared" si="71"/>
        <v>844000</v>
      </c>
      <c r="H2260" s="63" t="s">
        <v>18674</v>
      </c>
    </row>
    <row r="2261" spans="1:8" ht="29.25" customHeight="1" x14ac:dyDescent="0.25">
      <c r="A2261" s="60">
        <v>100249080</v>
      </c>
      <c r="B2261" s="60" t="s">
        <v>12285</v>
      </c>
      <c r="C2261" s="64" t="str">
        <f t="shared" si="72"/>
        <v>https://mall.industry.siemens.com/mall/es/co/Catalog/Product/US2:52PL4D2XB</v>
      </c>
      <c r="D2261" s="78" t="s">
        <v>15253</v>
      </c>
      <c r="E2261" t="s">
        <v>16614</v>
      </c>
      <c r="F2261" s="69">
        <v>138</v>
      </c>
      <c r="G2261" s="65">
        <f t="shared" si="71"/>
        <v>552000</v>
      </c>
      <c r="H2261" s="63" t="s">
        <v>18674</v>
      </c>
    </row>
    <row r="2262" spans="1:8" ht="29.25" customHeight="1" x14ac:dyDescent="0.25">
      <c r="A2262" s="60">
        <v>100248959</v>
      </c>
      <c r="B2262" s="60" t="s">
        <v>12286</v>
      </c>
      <c r="C2262" s="64" t="str">
        <f t="shared" si="72"/>
        <v>https://mall.industry.siemens.com/mall/es/co/Catalog/Product/US2:52PL4D3XB</v>
      </c>
      <c r="D2262" s="78" t="s">
        <v>15254</v>
      </c>
      <c r="E2262" t="s">
        <v>16614</v>
      </c>
      <c r="F2262" s="69">
        <v>138</v>
      </c>
      <c r="G2262" s="65">
        <f t="shared" si="71"/>
        <v>552000</v>
      </c>
      <c r="H2262" s="63" t="s">
        <v>18674</v>
      </c>
    </row>
    <row r="2263" spans="1:8" ht="29.25" customHeight="1" x14ac:dyDescent="0.25">
      <c r="A2263" s="60">
        <v>100254262</v>
      </c>
      <c r="B2263" s="60" t="s">
        <v>12287</v>
      </c>
      <c r="C2263" s="64" t="str">
        <f t="shared" si="72"/>
        <v>https://mall.industry.siemens.com/mall/es/co/Catalog/Product/US2:52PL4D9XB</v>
      </c>
      <c r="D2263" s="78" t="s">
        <v>15255</v>
      </c>
      <c r="E2263" t="s">
        <v>16614</v>
      </c>
      <c r="F2263" s="69">
        <v>138</v>
      </c>
      <c r="G2263" s="65">
        <f t="shared" si="71"/>
        <v>552000</v>
      </c>
      <c r="H2263" s="63" t="s">
        <v>18674</v>
      </c>
    </row>
    <row r="2264" spans="1:8" ht="29.25" customHeight="1" x14ac:dyDescent="0.25">
      <c r="A2264" s="60">
        <v>100729742</v>
      </c>
      <c r="B2264" s="60" t="s">
        <v>12288</v>
      </c>
      <c r="C2264" s="64" t="str">
        <f t="shared" si="72"/>
        <v>https://mall.industry.siemens.com/mall/es/co/Catalog/Product/US2:52PL4DBXB</v>
      </c>
      <c r="D2264" s="78" t="s">
        <v>15256</v>
      </c>
      <c r="E2264" t="s">
        <v>16614</v>
      </c>
      <c r="F2264" s="69">
        <v>139</v>
      </c>
      <c r="G2264" s="65">
        <f t="shared" si="71"/>
        <v>556000</v>
      </c>
      <c r="H2264" s="63" t="s">
        <v>18674</v>
      </c>
    </row>
    <row r="2265" spans="1:8" ht="29.25" customHeight="1" x14ac:dyDescent="0.25">
      <c r="A2265" s="60">
        <v>100254264</v>
      </c>
      <c r="B2265" s="60" t="s">
        <v>12289</v>
      </c>
      <c r="C2265" s="64" t="str">
        <f t="shared" si="72"/>
        <v>https://mall.industry.siemens.com/mall/es/co/Catalog/Product/US2:52PL4E2XB</v>
      </c>
      <c r="D2265" s="78" t="s">
        <v>15257</v>
      </c>
      <c r="E2265" t="s">
        <v>16614</v>
      </c>
      <c r="F2265" s="69">
        <v>138</v>
      </c>
      <c r="G2265" s="65">
        <f t="shared" si="71"/>
        <v>552000</v>
      </c>
      <c r="H2265" s="63" t="s">
        <v>18674</v>
      </c>
    </row>
    <row r="2266" spans="1:8" ht="29.25" customHeight="1" x14ac:dyDescent="0.25">
      <c r="A2266" s="60">
        <v>100219744</v>
      </c>
      <c r="B2266" s="60" t="s">
        <v>12290</v>
      </c>
      <c r="C2266" s="64" t="str">
        <f t="shared" si="72"/>
        <v>https://mall.industry.siemens.com/mall/es/co/Catalog/Product/US2:52PL4E3XB</v>
      </c>
      <c r="D2266" s="78" t="s">
        <v>15258</v>
      </c>
      <c r="E2266" t="s">
        <v>16614</v>
      </c>
      <c r="F2266" s="69">
        <v>138</v>
      </c>
      <c r="G2266" s="65">
        <f t="shared" si="71"/>
        <v>552000</v>
      </c>
      <c r="H2266" s="63" t="s">
        <v>18674</v>
      </c>
    </row>
    <row r="2267" spans="1:8" ht="29.25" customHeight="1" x14ac:dyDescent="0.25">
      <c r="A2267" s="60">
        <v>100219745</v>
      </c>
      <c r="B2267" s="60" t="s">
        <v>12291</v>
      </c>
      <c r="C2267" s="64" t="str">
        <f t="shared" si="72"/>
        <v>https://mall.industry.siemens.com/mall/es/co/Catalog/Product/US2:52PL4E9XB</v>
      </c>
      <c r="D2267" s="78" t="s">
        <v>15259</v>
      </c>
      <c r="E2267" t="s">
        <v>16614</v>
      </c>
      <c r="F2267" s="69">
        <v>138</v>
      </c>
      <c r="G2267" s="65">
        <f t="shared" si="71"/>
        <v>552000</v>
      </c>
      <c r="H2267" s="63" t="s">
        <v>18674</v>
      </c>
    </row>
    <row r="2268" spans="1:8" ht="29.25" customHeight="1" x14ac:dyDescent="0.25">
      <c r="A2268" s="60">
        <v>100353162</v>
      </c>
      <c r="B2268" s="60" t="s">
        <v>12292</v>
      </c>
      <c r="C2268" s="64" t="str">
        <f t="shared" si="72"/>
        <v>https://mall.industry.siemens.com/mall/es/co/Catalog/Product/US2:52PL4EBXB</v>
      </c>
      <c r="D2268" s="78" t="s">
        <v>15260</v>
      </c>
      <c r="E2268" t="s">
        <v>16614</v>
      </c>
      <c r="F2268" s="69">
        <v>139</v>
      </c>
      <c r="G2268" s="65">
        <f t="shared" si="71"/>
        <v>556000</v>
      </c>
      <c r="H2268" s="63" t="s">
        <v>18674</v>
      </c>
    </row>
    <row r="2269" spans="1:8" ht="29.25" customHeight="1" x14ac:dyDescent="0.25">
      <c r="A2269" s="60">
        <v>100249081</v>
      </c>
      <c r="B2269" s="60" t="s">
        <v>12293</v>
      </c>
      <c r="C2269" s="64" t="str">
        <f t="shared" si="72"/>
        <v>https://mall.industry.siemens.com/mall/es/co/Catalog/Product/US2:52PL4H2XB</v>
      </c>
      <c r="D2269" s="78" t="s">
        <v>15261</v>
      </c>
      <c r="E2269" t="s">
        <v>16614</v>
      </c>
      <c r="F2269" s="69">
        <v>169</v>
      </c>
      <c r="G2269" s="65">
        <f t="shared" si="71"/>
        <v>676000</v>
      </c>
      <c r="H2269" s="63" t="s">
        <v>18674</v>
      </c>
    </row>
    <row r="2270" spans="1:8" ht="29.25" customHeight="1" x14ac:dyDescent="0.25">
      <c r="A2270" s="60">
        <v>100240626</v>
      </c>
      <c r="B2270" s="60" t="s">
        <v>12294</v>
      </c>
      <c r="C2270" s="64" t="str">
        <f t="shared" si="72"/>
        <v>https://mall.industry.siemens.com/mall/es/co/Catalog/Product/US2:52PL4H3XB</v>
      </c>
      <c r="D2270" s="78" t="s">
        <v>15262</v>
      </c>
      <c r="E2270" t="s">
        <v>16614</v>
      </c>
      <c r="F2270" s="69">
        <v>169</v>
      </c>
      <c r="G2270" s="65">
        <f t="shared" si="71"/>
        <v>676000</v>
      </c>
      <c r="H2270" s="63" t="s">
        <v>18674</v>
      </c>
    </row>
    <row r="2271" spans="1:8" ht="29.25" customHeight="1" x14ac:dyDescent="0.25">
      <c r="A2271" s="60">
        <v>100233094</v>
      </c>
      <c r="B2271" s="60" t="s">
        <v>12295</v>
      </c>
      <c r="C2271" s="64" t="str">
        <f t="shared" si="72"/>
        <v>https://mall.industry.siemens.com/mall/es/co/Catalog/Product/US2:52PL4H9XB</v>
      </c>
      <c r="D2271" s="78" t="s">
        <v>15263</v>
      </c>
      <c r="E2271" t="s">
        <v>16614</v>
      </c>
      <c r="F2271" s="69">
        <v>169</v>
      </c>
      <c r="G2271" s="65">
        <f t="shared" si="71"/>
        <v>676000</v>
      </c>
      <c r="H2271" s="63" t="s">
        <v>18674</v>
      </c>
    </row>
    <row r="2272" spans="1:8" ht="29.25" customHeight="1" x14ac:dyDescent="0.25">
      <c r="A2272" s="60">
        <v>100729442</v>
      </c>
      <c r="B2272" s="60" t="s">
        <v>12296</v>
      </c>
      <c r="C2272" s="64" t="str">
        <f t="shared" si="72"/>
        <v>https://mall.industry.siemens.com/mall/es/co/Catalog/Product/US2:52PL4HBXB</v>
      </c>
      <c r="D2272" s="78" t="s">
        <v>15264</v>
      </c>
      <c r="E2272" t="s">
        <v>16614</v>
      </c>
      <c r="F2272" s="69">
        <v>169</v>
      </c>
      <c r="G2272" s="65">
        <f t="shared" si="71"/>
        <v>676000</v>
      </c>
      <c r="H2272" s="63" t="s">
        <v>18674</v>
      </c>
    </row>
    <row r="2273" spans="1:8" ht="29.25" customHeight="1" x14ac:dyDescent="0.25">
      <c r="A2273" s="60">
        <v>100397170</v>
      </c>
      <c r="B2273" s="60" t="s">
        <v>12297</v>
      </c>
      <c r="C2273" s="64" t="str">
        <f t="shared" si="72"/>
        <v>https://mall.industry.siemens.com/mall/es/co/Catalog/Product/US2:52PP2A2A</v>
      </c>
      <c r="D2273" s="78" t="s">
        <v>15265</v>
      </c>
      <c r="E2273" t="s">
        <v>16614</v>
      </c>
      <c r="F2273" s="69">
        <v>187</v>
      </c>
      <c r="G2273" s="65">
        <f t="shared" si="71"/>
        <v>748000</v>
      </c>
      <c r="H2273" s="63" t="s">
        <v>18674</v>
      </c>
    </row>
    <row r="2274" spans="1:8" ht="29.25" customHeight="1" x14ac:dyDescent="0.25">
      <c r="A2274" s="60">
        <v>100384571</v>
      </c>
      <c r="B2274" s="60" t="s">
        <v>12298</v>
      </c>
      <c r="C2274" s="64" t="str">
        <f t="shared" si="72"/>
        <v>https://mall.industry.siemens.com/mall/es/co/Catalog/Product/US2:52PP2W2A</v>
      </c>
      <c r="D2274" s="78" t="s">
        <v>15266</v>
      </c>
      <c r="E2274" t="s">
        <v>16614</v>
      </c>
      <c r="F2274" s="69">
        <v>143</v>
      </c>
      <c r="G2274" s="65">
        <f t="shared" si="71"/>
        <v>572000</v>
      </c>
      <c r="H2274" s="63" t="s">
        <v>18674</v>
      </c>
    </row>
    <row r="2275" spans="1:8" ht="29.25" customHeight="1" x14ac:dyDescent="0.25">
      <c r="A2275" s="60">
        <v>100254496</v>
      </c>
      <c r="B2275" s="60" t="s">
        <v>12299</v>
      </c>
      <c r="C2275" s="64" t="str">
        <f t="shared" si="72"/>
        <v>https://mall.industry.siemens.com/mall/es/co/Catalog/Product/US2:52PR8W2A</v>
      </c>
      <c r="D2275" s="78" t="s">
        <v>15267</v>
      </c>
      <c r="E2275" t="s">
        <v>16614</v>
      </c>
      <c r="F2275" s="69">
        <v>155</v>
      </c>
      <c r="G2275" s="65">
        <f t="shared" si="71"/>
        <v>620000</v>
      </c>
      <c r="H2275" s="63" t="s">
        <v>18674</v>
      </c>
    </row>
    <row r="2276" spans="1:8" ht="29.25" customHeight="1" x14ac:dyDescent="0.25">
      <c r="A2276" s="60">
        <v>100729743</v>
      </c>
      <c r="B2276" s="60" t="s">
        <v>12300</v>
      </c>
      <c r="C2276" s="64" t="str">
        <f t="shared" si="72"/>
        <v>https://mall.industry.siemens.com/mall/es/co/Catalog/Product/US2:52PM9W2A</v>
      </c>
      <c r="D2276" s="78" t="s">
        <v>15268</v>
      </c>
      <c r="E2276" t="s">
        <v>16614</v>
      </c>
      <c r="F2276" s="69">
        <v>126</v>
      </c>
      <c r="G2276" s="65">
        <f t="shared" si="71"/>
        <v>504000</v>
      </c>
      <c r="H2276" s="63" t="s">
        <v>18674</v>
      </c>
    </row>
    <row r="2277" spans="1:8" ht="29.25" customHeight="1" x14ac:dyDescent="0.25">
      <c r="A2277" s="60">
        <v>100254206</v>
      </c>
      <c r="B2277" s="60" t="s">
        <v>12301</v>
      </c>
      <c r="C2277" s="64" t="str">
        <f t="shared" si="72"/>
        <v>https://mall.industry.siemens.com/mall/es/co/Catalog/Product/US2:52SA2AABK1</v>
      </c>
      <c r="D2277" s="78" t="s">
        <v>15269</v>
      </c>
      <c r="E2277" t="s">
        <v>16614</v>
      </c>
      <c r="F2277" s="69">
        <v>71</v>
      </c>
      <c r="G2277" s="65">
        <f t="shared" si="71"/>
        <v>284000</v>
      </c>
      <c r="H2277" s="63" t="s">
        <v>18674</v>
      </c>
    </row>
    <row r="2278" spans="1:8" ht="29.25" customHeight="1" x14ac:dyDescent="0.25">
      <c r="A2278" s="60">
        <v>100211577</v>
      </c>
      <c r="B2278" s="60" t="s">
        <v>12302</v>
      </c>
      <c r="C2278" s="64" t="str">
        <f t="shared" si="72"/>
        <v>https://mall.industry.siemens.com/mall/es/co/Catalog/Product/US2:52SA2AABA1</v>
      </c>
      <c r="D2278" s="78" t="s">
        <v>15270</v>
      </c>
      <c r="E2278" t="s">
        <v>16614</v>
      </c>
      <c r="F2278" s="69">
        <v>91</v>
      </c>
      <c r="G2278" s="65">
        <f t="shared" si="71"/>
        <v>364000</v>
      </c>
      <c r="H2278" s="63" t="s">
        <v>18674</v>
      </c>
    </row>
    <row r="2279" spans="1:8" ht="29.25" customHeight="1" x14ac:dyDescent="0.25">
      <c r="A2279" s="60">
        <v>100729744</v>
      </c>
      <c r="B2279" s="60" t="s">
        <v>12303</v>
      </c>
      <c r="C2279" s="64" t="str">
        <f t="shared" si="72"/>
        <v>https://mall.industry.siemens.com/mall/es/co/Catalog/Product/US2:52SA2ACBK1</v>
      </c>
      <c r="D2279" s="78" t="s">
        <v>15271</v>
      </c>
      <c r="E2279" t="s">
        <v>16614</v>
      </c>
      <c r="F2279" s="69">
        <v>101</v>
      </c>
      <c r="G2279" s="65">
        <f t="shared" si="71"/>
        <v>404000</v>
      </c>
      <c r="H2279" s="63" t="s">
        <v>18674</v>
      </c>
    </row>
    <row r="2280" spans="1:8" ht="29.25" customHeight="1" x14ac:dyDescent="0.25">
      <c r="A2280" s="60">
        <v>100729745</v>
      </c>
      <c r="B2280" s="60" t="s">
        <v>12304</v>
      </c>
      <c r="C2280" s="64" t="str">
        <f t="shared" si="72"/>
        <v>https://mall.industry.siemens.com/mall/es/co/Catalog/Product/US2:52SA2ACBA1</v>
      </c>
      <c r="D2280" s="78" t="s">
        <v>15272</v>
      </c>
      <c r="E2280" t="s">
        <v>16614</v>
      </c>
      <c r="F2280" s="69">
        <v>121</v>
      </c>
      <c r="G2280" s="65">
        <f t="shared" si="71"/>
        <v>484000</v>
      </c>
      <c r="H2280" s="63" t="s">
        <v>18674</v>
      </c>
    </row>
    <row r="2281" spans="1:8" ht="29.25" customHeight="1" x14ac:dyDescent="0.25">
      <c r="A2281" s="60">
        <v>100694033</v>
      </c>
      <c r="B2281" s="60" t="s">
        <v>12305</v>
      </c>
      <c r="C2281" s="64" t="str">
        <f t="shared" si="72"/>
        <v>https://mall.industry.siemens.com/mall/es/co/Catalog/Product/US2:52SC6AFA1</v>
      </c>
      <c r="D2281" s="78" t="s">
        <v>15273</v>
      </c>
      <c r="E2281" t="s">
        <v>16614</v>
      </c>
      <c r="F2281" s="69">
        <v>176</v>
      </c>
      <c r="G2281" s="65">
        <f t="shared" si="71"/>
        <v>704000</v>
      </c>
      <c r="H2281" s="63" t="s">
        <v>18674</v>
      </c>
    </row>
    <row r="2282" spans="1:8" ht="29.25" customHeight="1" x14ac:dyDescent="0.25">
      <c r="A2282" s="60">
        <v>100729746</v>
      </c>
      <c r="B2282" s="60" t="s">
        <v>12306</v>
      </c>
      <c r="C2282" s="64" t="str">
        <f t="shared" si="72"/>
        <v>https://mall.industry.siemens.com/mall/es/co/Catalog/Product/US2:52SC6AXA1</v>
      </c>
      <c r="D2282" s="78" t="s">
        <v>15274</v>
      </c>
      <c r="E2282" t="s">
        <v>16614</v>
      </c>
      <c r="F2282" s="69">
        <v>204</v>
      </c>
      <c r="G2282" s="65">
        <f t="shared" si="71"/>
        <v>816000</v>
      </c>
      <c r="H2282" s="63" t="s">
        <v>18674</v>
      </c>
    </row>
    <row r="2283" spans="1:8" ht="29.25" customHeight="1" x14ac:dyDescent="0.25">
      <c r="A2283" s="60">
        <v>100369901</v>
      </c>
      <c r="B2283" s="60" t="s">
        <v>12307</v>
      </c>
      <c r="C2283" s="64" t="str">
        <f t="shared" si="72"/>
        <v>https://mall.industry.siemens.com/mall/es/co/Catalog/Product/US2:52SA2CABA2</v>
      </c>
      <c r="D2283" s="78" t="s">
        <v>15275</v>
      </c>
      <c r="E2283" t="s">
        <v>16614</v>
      </c>
      <c r="F2283" s="69">
        <v>135</v>
      </c>
      <c r="G2283" s="65">
        <f t="shared" ref="G2283:G2346" si="73">F2283*$Q$1</f>
        <v>540000</v>
      </c>
      <c r="H2283" s="63" t="s">
        <v>18674</v>
      </c>
    </row>
    <row r="2284" spans="1:8" ht="29.25" customHeight="1" x14ac:dyDescent="0.25">
      <c r="A2284" s="60">
        <v>100729747</v>
      </c>
      <c r="B2284" s="60" t="s">
        <v>12308</v>
      </c>
      <c r="C2284" s="64" t="str">
        <f t="shared" si="72"/>
        <v>https://mall.industry.siemens.com/mall/es/co/Catalog/Product/US2:52SA2CBBA2</v>
      </c>
      <c r="D2284" s="78" t="s">
        <v>15276</v>
      </c>
      <c r="E2284" t="s">
        <v>16614</v>
      </c>
      <c r="F2284" s="69">
        <v>160</v>
      </c>
      <c r="G2284" s="65">
        <f t="shared" si="73"/>
        <v>640000</v>
      </c>
      <c r="H2284" s="63" t="s">
        <v>18674</v>
      </c>
    </row>
    <row r="2285" spans="1:8" ht="29.25" customHeight="1" x14ac:dyDescent="0.25">
      <c r="A2285" s="60">
        <v>100729748</v>
      </c>
      <c r="B2285" s="60" t="s">
        <v>12309</v>
      </c>
      <c r="C2285" s="64" t="str">
        <f t="shared" si="72"/>
        <v>https://mall.industry.siemens.com/mall/es/co/Catalog/Product/US2:52SC6CEA1</v>
      </c>
      <c r="D2285" s="78" t="s">
        <v>15277</v>
      </c>
      <c r="E2285" t="s">
        <v>16614</v>
      </c>
      <c r="F2285" s="69">
        <v>176</v>
      </c>
      <c r="G2285" s="65">
        <f t="shared" si="73"/>
        <v>704000</v>
      </c>
      <c r="H2285" s="63" t="s">
        <v>18674</v>
      </c>
    </row>
    <row r="2286" spans="1:8" ht="29.25" customHeight="1" x14ac:dyDescent="0.25">
      <c r="A2286" s="60">
        <v>100729443</v>
      </c>
      <c r="B2286" s="60" t="s">
        <v>12310</v>
      </c>
      <c r="C2286" s="64" t="str">
        <f t="shared" si="72"/>
        <v>https://mall.industry.siemens.com/mall/es/co/Catalog/Product/US2:52C201A</v>
      </c>
      <c r="D2286" s="78" t="s">
        <v>15278</v>
      </c>
      <c r="E2286" t="s">
        <v>16614</v>
      </c>
      <c r="F2286" s="69">
        <v>486</v>
      </c>
      <c r="G2286" s="65">
        <f t="shared" si="73"/>
        <v>1944000</v>
      </c>
      <c r="H2286" s="63" t="s">
        <v>18674</v>
      </c>
    </row>
    <row r="2287" spans="1:8" ht="29.25" customHeight="1" x14ac:dyDescent="0.25">
      <c r="A2287" s="60">
        <v>100729444</v>
      </c>
      <c r="B2287" s="60" t="s">
        <v>12311</v>
      </c>
      <c r="C2287" s="64" t="str">
        <f t="shared" si="72"/>
        <v>https://mall.industry.siemens.com/mall/es/co/Catalog/Product/US2:52C202A</v>
      </c>
      <c r="D2287" s="78" t="s">
        <v>15279</v>
      </c>
      <c r="E2287" t="s">
        <v>16614</v>
      </c>
      <c r="F2287" s="69">
        <v>546</v>
      </c>
      <c r="G2287" s="65">
        <f t="shared" si="73"/>
        <v>2184000</v>
      </c>
      <c r="H2287" s="63" t="s">
        <v>18674</v>
      </c>
    </row>
    <row r="2288" spans="1:8" ht="29.25" customHeight="1" x14ac:dyDescent="0.25">
      <c r="A2288" s="60">
        <v>100266213</v>
      </c>
      <c r="B2288" s="60" t="s">
        <v>12312</v>
      </c>
      <c r="C2288" s="64" t="str">
        <f t="shared" si="72"/>
        <v>https://mall.industry.siemens.com/mall/es/co/Catalog/Product/US2:52C307A</v>
      </c>
      <c r="D2288" s="78" t="s">
        <v>15280</v>
      </c>
      <c r="E2288" t="s">
        <v>16614</v>
      </c>
      <c r="F2288" s="69">
        <v>713</v>
      </c>
      <c r="G2288" s="65">
        <f t="shared" si="73"/>
        <v>2852000</v>
      </c>
      <c r="H2288" s="63" t="s">
        <v>18674</v>
      </c>
    </row>
    <row r="2289" spans="1:8" ht="29.25" customHeight="1" x14ac:dyDescent="0.25">
      <c r="A2289" s="60">
        <v>100409108</v>
      </c>
      <c r="B2289" s="60" t="s">
        <v>12313</v>
      </c>
      <c r="C2289" s="64" t="str">
        <f t="shared" si="72"/>
        <v>https://mall.industry.siemens.com/mall/es/co/Catalog/Product/C2200</v>
      </c>
      <c r="D2289" s="78" t="s">
        <v>15281</v>
      </c>
      <c r="E2289" t="s">
        <v>17887</v>
      </c>
      <c r="F2289" s="69">
        <v>339</v>
      </c>
      <c r="G2289" s="65">
        <f t="shared" si="73"/>
        <v>1356000</v>
      </c>
      <c r="H2289" s="63" t="s">
        <v>18674</v>
      </c>
    </row>
    <row r="2290" spans="1:8" ht="29.25" customHeight="1" x14ac:dyDescent="0.25">
      <c r="A2290" s="60">
        <v>100540471</v>
      </c>
      <c r="B2290" s="60" t="s">
        <v>18407</v>
      </c>
      <c r="C2290" s="64" t="str">
        <f>_xlfn.CONCAT("https://mall.industry.siemens.com/mall/es/co/Catalog/Product/",B2290,)</f>
        <v>https://mall.industry.siemens.com/mall/es/co/Catalog/Product/PAC3120</v>
      </c>
      <c r="D2290" s="78" t="s">
        <v>15282</v>
      </c>
      <c r="E2290" t="s">
        <v>18408</v>
      </c>
      <c r="F2290" s="69">
        <v>300</v>
      </c>
      <c r="G2290" s="65">
        <f t="shared" si="73"/>
        <v>1200000</v>
      </c>
      <c r="H2290" s="63" t="s">
        <v>18674</v>
      </c>
    </row>
    <row r="2291" spans="1:8" ht="29.25" customHeight="1" x14ac:dyDescent="0.25">
      <c r="A2291" s="60">
        <v>100400189</v>
      </c>
      <c r="B2291" s="60" t="s">
        <v>12314</v>
      </c>
      <c r="C2291" s="64" t="str">
        <f t="shared" si="72"/>
        <v>https://mall.industry.siemens.com/mall/es/co/Catalog/Product/C3200T</v>
      </c>
      <c r="D2291" s="78" t="s">
        <v>15283</v>
      </c>
      <c r="E2291" t="s">
        <v>17887</v>
      </c>
      <c r="F2291" s="69">
        <v>401</v>
      </c>
      <c r="G2291" s="65">
        <f t="shared" si="73"/>
        <v>1604000</v>
      </c>
      <c r="H2291" s="63" t="s">
        <v>18674</v>
      </c>
    </row>
    <row r="2292" spans="1:8" ht="29.25" customHeight="1" x14ac:dyDescent="0.25">
      <c r="A2292" s="60">
        <v>100540472</v>
      </c>
      <c r="B2292" s="60" t="s">
        <v>12315</v>
      </c>
      <c r="C2292" s="64" t="str">
        <f t="shared" si="72"/>
        <v>https://mall.industry.siemens.com/mall/es/co/Catalog/Product/C3220</v>
      </c>
      <c r="D2292" s="78" t="s">
        <v>15284</v>
      </c>
      <c r="E2292" t="s">
        <v>17887</v>
      </c>
      <c r="F2292" s="69">
        <v>580</v>
      </c>
      <c r="G2292" s="65">
        <f t="shared" si="73"/>
        <v>2320000</v>
      </c>
      <c r="H2292" s="63" t="s">
        <v>18674</v>
      </c>
    </row>
    <row r="2293" spans="1:8" ht="29.25" customHeight="1" x14ac:dyDescent="0.25">
      <c r="A2293" s="60">
        <v>100020165</v>
      </c>
      <c r="B2293" s="60" t="s">
        <v>12316</v>
      </c>
      <c r="C2293" s="64" t="str">
        <f t="shared" si="72"/>
        <v>https://mall.industry.siemens.com/mall/es/co/Catalog/Product/C3200</v>
      </c>
      <c r="D2293" s="78" t="s">
        <v>15285</v>
      </c>
      <c r="E2293" t="s">
        <v>17887</v>
      </c>
      <c r="F2293" s="69">
        <v>535</v>
      </c>
      <c r="G2293" s="65">
        <f t="shared" si="73"/>
        <v>2140000</v>
      </c>
      <c r="H2293" s="63" t="s">
        <v>18674</v>
      </c>
    </row>
    <row r="2294" spans="1:8" ht="29.25" customHeight="1" x14ac:dyDescent="0.25">
      <c r="A2294" s="60">
        <v>100020170</v>
      </c>
      <c r="B2294" s="60" t="s">
        <v>12317</v>
      </c>
      <c r="C2294" s="64" t="str">
        <f t="shared" si="72"/>
        <v>https://mall.industry.siemens.com/mall/es/co/Catalog/Product/C4200</v>
      </c>
      <c r="D2294" s="78" t="s">
        <v>15286</v>
      </c>
      <c r="E2294" t="s">
        <v>17887</v>
      </c>
      <c r="F2294" s="69">
        <v>1148</v>
      </c>
      <c r="G2294" s="65">
        <f t="shared" si="73"/>
        <v>4592000</v>
      </c>
      <c r="H2294" s="63" t="s">
        <v>18674</v>
      </c>
    </row>
    <row r="2295" spans="1:8" ht="29.25" customHeight="1" x14ac:dyDescent="0.25">
      <c r="A2295" s="60">
        <v>100372365</v>
      </c>
      <c r="B2295" s="60" t="s">
        <v>12318</v>
      </c>
      <c r="C2295" s="64" t="str">
        <f t="shared" si="72"/>
        <v>https://mall.industry.siemens.com/mall/es/co/Catalog/Product/C5200</v>
      </c>
      <c r="D2295" s="78" t="s">
        <v>15287</v>
      </c>
      <c r="E2295" t="s">
        <v>17887</v>
      </c>
      <c r="F2295" s="69">
        <v>3003</v>
      </c>
      <c r="G2295" s="65">
        <f t="shared" si="73"/>
        <v>12012000</v>
      </c>
      <c r="H2295" s="63" t="s">
        <v>18674</v>
      </c>
    </row>
    <row r="2296" spans="1:8" ht="29.25" customHeight="1" x14ac:dyDescent="0.25">
      <c r="A2296" s="60">
        <v>100469219</v>
      </c>
      <c r="B2296" s="60" t="s">
        <v>12319</v>
      </c>
      <c r="C2296" s="64" t="str">
        <f t="shared" si="72"/>
        <v>https://mall.industry.siemens.com/mall/es/co/Catalog/Product/PM9410</v>
      </c>
      <c r="D2296" s="78" t="s">
        <v>15288</v>
      </c>
      <c r="E2296" t="s">
        <v>17887</v>
      </c>
      <c r="F2296" s="69" t="s">
        <v>12321</v>
      </c>
      <c r="G2296" s="65" t="e">
        <f t="shared" si="73"/>
        <v>#VALUE!</v>
      </c>
      <c r="H2296" s="63" t="s">
        <v>18674</v>
      </c>
    </row>
    <row r="2297" spans="1:8" ht="29.25" customHeight="1" x14ac:dyDescent="0.25">
      <c r="A2297" s="60">
        <v>100690943</v>
      </c>
      <c r="B2297" s="60" t="s">
        <v>12320</v>
      </c>
      <c r="C2297" s="64" t="str">
        <f t="shared" si="72"/>
        <v>https://mall.industry.siemens.com/mall/es/co/Catalog/Product/PM9810</v>
      </c>
      <c r="D2297" s="78" t="s">
        <v>15289</v>
      </c>
      <c r="E2297" t="s">
        <v>17887</v>
      </c>
      <c r="F2297" s="69" t="s">
        <v>12321</v>
      </c>
      <c r="G2297" s="65" t="e">
        <f t="shared" si="73"/>
        <v>#VALUE!</v>
      </c>
      <c r="H2297" s="63" t="s">
        <v>18674</v>
      </c>
    </row>
    <row r="2298" spans="1:8" ht="29.25" customHeight="1" x14ac:dyDescent="0.25">
      <c r="A2298" s="60">
        <v>100328359</v>
      </c>
      <c r="B2298" s="60" t="s">
        <v>11744</v>
      </c>
      <c r="C2298" s="64" t="str">
        <f t="shared" si="72"/>
        <v xml:space="preserve">https://mall.industry.siemens.com/mall/es/co/Catalog/Product/7KM9300-0AB01-0AA0 </v>
      </c>
      <c r="D2298" s="78" t="s">
        <v>14716</v>
      </c>
      <c r="E2298" t="s">
        <v>17452</v>
      </c>
      <c r="F2298" s="69">
        <v>264</v>
      </c>
      <c r="G2298" s="65">
        <f t="shared" si="73"/>
        <v>1056000</v>
      </c>
      <c r="H2298" s="63" t="s">
        <v>18674</v>
      </c>
    </row>
    <row r="2299" spans="1:8" ht="29.25" customHeight="1" x14ac:dyDescent="0.25">
      <c r="A2299" s="60">
        <v>100020167</v>
      </c>
      <c r="B2299" s="60" t="s">
        <v>11746</v>
      </c>
      <c r="C2299" s="64" t="str">
        <f t="shared" si="72"/>
        <v xml:space="preserve">https://mall.industry.siemens.com/mall/es/co/Catalog/Product/7KM9300-0AM00-0AA0 </v>
      </c>
      <c r="D2299" s="78" t="s">
        <v>14718</v>
      </c>
      <c r="E2299" t="s">
        <v>17454</v>
      </c>
      <c r="F2299" s="69">
        <v>181</v>
      </c>
      <c r="G2299" s="65">
        <f t="shared" si="73"/>
        <v>724000</v>
      </c>
      <c r="H2299" s="63" t="s">
        <v>18674</v>
      </c>
    </row>
    <row r="2300" spans="1:8" ht="29.25" customHeight="1" x14ac:dyDescent="0.25">
      <c r="A2300" s="60">
        <v>100550590</v>
      </c>
      <c r="B2300" s="60" t="s">
        <v>11745</v>
      </c>
      <c r="C2300" s="64" t="str">
        <f t="shared" si="72"/>
        <v xml:space="preserve">https://mall.industry.siemens.com/mall/es/co/Catalog/Product/7KM9300-0AE02-0AA0 </v>
      </c>
      <c r="D2300" s="78" t="s">
        <v>14717</v>
      </c>
      <c r="E2300" t="s">
        <v>17453</v>
      </c>
      <c r="F2300" s="69">
        <v>661</v>
      </c>
      <c r="G2300" s="65">
        <f t="shared" si="73"/>
        <v>2644000</v>
      </c>
      <c r="H2300" s="63" t="s">
        <v>18674</v>
      </c>
    </row>
    <row r="2301" spans="1:8" ht="29.25" customHeight="1" x14ac:dyDescent="0.25">
      <c r="A2301" s="60">
        <v>100197493</v>
      </c>
      <c r="B2301" s="60" t="s">
        <v>12322</v>
      </c>
      <c r="C2301" s="64" t="str">
        <f t="shared" si="72"/>
        <v xml:space="preserve">https://mall.industry.siemens.com/mall/es/co/Catalog/Product/7KM9200-0AB00-0AA0 </v>
      </c>
      <c r="D2301" s="78" t="s">
        <v>15290</v>
      </c>
      <c r="E2301" t="s">
        <v>17888</v>
      </c>
      <c r="F2301" s="69">
        <v>406</v>
      </c>
      <c r="G2301" s="65">
        <f t="shared" si="73"/>
        <v>1624000</v>
      </c>
      <c r="H2301" s="63" t="s">
        <v>18674</v>
      </c>
    </row>
    <row r="2302" spans="1:8" ht="29.25" customHeight="1" x14ac:dyDescent="0.25">
      <c r="A2302" s="60">
        <v>100732830</v>
      </c>
      <c r="B2302" s="60" t="s">
        <v>12323</v>
      </c>
      <c r="C2302" s="64" t="str">
        <f t="shared" si="72"/>
        <v xml:space="preserve">https://mall.industry.siemens.com/mall/es/co/Catalog/Product/7KM9300-0PP20-0AA0 </v>
      </c>
      <c r="D2302" s="78" t="s">
        <v>15291</v>
      </c>
      <c r="E2302" t="s">
        <v>17889</v>
      </c>
      <c r="F2302" s="69">
        <v>837</v>
      </c>
      <c r="G2302" s="65">
        <f t="shared" si="73"/>
        <v>3348000</v>
      </c>
      <c r="H2302" s="63" t="s">
        <v>18674</v>
      </c>
    </row>
    <row r="2303" spans="1:8" ht="29.25" customHeight="1" x14ac:dyDescent="0.25">
      <c r="A2303" s="60">
        <v>100020170</v>
      </c>
      <c r="B2303" s="60" t="s">
        <v>12324</v>
      </c>
      <c r="C2303" s="64" t="str">
        <f t="shared" si="72"/>
        <v xml:space="preserve">https://mall.industry.siemens.com/mall/es/co/Catalog/Product/ 7KM4212-0BA00-3AA0 </v>
      </c>
      <c r="D2303" s="78" t="s">
        <v>15292</v>
      </c>
      <c r="E2303" t="s">
        <v>17890</v>
      </c>
      <c r="F2303" s="69">
        <v>5049</v>
      </c>
      <c r="G2303" s="65">
        <f t="shared" si="73"/>
        <v>20196000</v>
      </c>
      <c r="H2303" s="63" t="s">
        <v>18674</v>
      </c>
    </row>
    <row r="2304" spans="1:8" ht="29.25" customHeight="1" x14ac:dyDescent="0.25">
      <c r="A2304" s="60">
        <v>100540471</v>
      </c>
      <c r="B2304" s="60" t="s">
        <v>12325</v>
      </c>
      <c r="C2304" s="64" t="str">
        <f t="shared" si="72"/>
        <v xml:space="preserve">https://mall.industry.siemens.com/mall/es/co/Catalog/Product/ 7KM3120-0BA01-1DA0 </v>
      </c>
      <c r="D2304" s="78" t="s">
        <v>15293</v>
      </c>
      <c r="E2304" t="s">
        <v>17891</v>
      </c>
      <c r="F2304" s="69">
        <v>5049</v>
      </c>
      <c r="G2304" s="65">
        <f t="shared" si="73"/>
        <v>20196000</v>
      </c>
      <c r="H2304" s="63" t="s">
        <v>18674</v>
      </c>
    </row>
    <row r="2305" spans="1:8" ht="29.25" customHeight="1" x14ac:dyDescent="0.25">
      <c r="A2305" s="60">
        <v>100020167</v>
      </c>
      <c r="B2305" s="60" t="s">
        <v>12326</v>
      </c>
      <c r="C2305" s="64" t="str">
        <f t="shared" si="72"/>
        <v xml:space="preserve">https://mall.industry.siemens.com/mall/es/co/Catalog/Product/ 7KM9300-0AM00-0AA0 </v>
      </c>
      <c r="D2305" s="78" t="s">
        <v>15294</v>
      </c>
      <c r="E2305" t="s">
        <v>17454</v>
      </c>
      <c r="F2305" s="69">
        <v>5049</v>
      </c>
      <c r="G2305" s="65">
        <f t="shared" si="73"/>
        <v>20196000</v>
      </c>
      <c r="H2305" s="63" t="s">
        <v>18674</v>
      </c>
    </row>
    <row r="2306" spans="1:8" ht="29.25" customHeight="1" x14ac:dyDescent="0.25">
      <c r="A2306" s="60">
        <v>100630024</v>
      </c>
      <c r="B2306" s="60" t="s">
        <v>12327</v>
      </c>
      <c r="C2306" s="64" t="str">
        <f t="shared" si="72"/>
        <v xml:space="preserve">https://mall.industry.siemens.com/mall/es/co/Catalog/Product/ 7KN2710-2CE40-0YC0 </v>
      </c>
      <c r="D2306" s="78" t="s">
        <v>15295</v>
      </c>
      <c r="E2306" t="s">
        <v>17892</v>
      </c>
      <c r="F2306" s="69">
        <v>5049</v>
      </c>
      <c r="G2306" s="65">
        <f t="shared" si="73"/>
        <v>20196000</v>
      </c>
      <c r="H2306" s="63" t="s">
        <v>18674</v>
      </c>
    </row>
    <row r="2307" spans="1:8" ht="29.25" customHeight="1" x14ac:dyDescent="0.25">
      <c r="A2307" s="60">
        <v>100540472</v>
      </c>
      <c r="B2307" s="60" t="s">
        <v>12328</v>
      </c>
      <c r="C2307" s="64" t="str">
        <f t="shared" si="72"/>
        <v xml:space="preserve">https://mall.industry.siemens.com/mall/es/co/Catalog/Product/ 7KM3220-0BA01-1DA0 </v>
      </c>
      <c r="D2307" s="78" t="s">
        <v>15296</v>
      </c>
      <c r="E2307" t="s">
        <v>17893</v>
      </c>
      <c r="F2307" s="69">
        <v>6324</v>
      </c>
      <c r="G2307" s="65">
        <f t="shared" si="73"/>
        <v>25296000</v>
      </c>
      <c r="H2307" s="63" t="s">
        <v>18674</v>
      </c>
    </row>
    <row r="2308" spans="1:8" ht="29.25" customHeight="1" x14ac:dyDescent="0.25">
      <c r="A2308" s="60">
        <v>100630024</v>
      </c>
      <c r="B2308" s="60" t="s">
        <v>12327</v>
      </c>
      <c r="C2308" s="64" t="str">
        <f t="shared" si="72"/>
        <v xml:space="preserve">https://mall.industry.siemens.com/mall/es/co/Catalog/Product/ 7KN2710-2CE40-0YC0 </v>
      </c>
      <c r="D2308" s="78" t="s">
        <v>15295</v>
      </c>
      <c r="E2308" t="s">
        <v>17892</v>
      </c>
      <c r="F2308" s="69">
        <v>6324</v>
      </c>
      <c r="G2308" s="65">
        <f t="shared" si="73"/>
        <v>25296000</v>
      </c>
      <c r="H2308" s="63" t="s">
        <v>18674</v>
      </c>
    </row>
    <row r="2309" spans="1:8" ht="29.25" customHeight="1" x14ac:dyDescent="0.25">
      <c r="A2309" s="60">
        <v>100540472</v>
      </c>
      <c r="B2309" s="60" t="s">
        <v>12328</v>
      </c>
      <c r="C2309" s="64" t="str">
        <f t="shared" si="72"/>
        <v xml:space="preserve">https://mall.industry.siemens.com/mall/es/co/Catalog/Product/ 7KM3220-0BA01-1DA0 </v>
      </c>
      <c r="D2309" s="78" t="s">
        <v>15296</v>
      </c>
      <c r="E2309" t="s">
        <v>17893</v>
      </c>
      <c r="F2309" s="69">
        <v>13077</v>
      </c>
      <c r="G2309" s="65">
        <f t="shared" si="73"/>
        <v>52308000</v>
      </c>
      <c r="H2309" s="63" t="s">
        <v>18674</v>
      </c>
    </row>
    <row r="2310" spans="1:8" ht="29.25" customHeight="1" x14ac:dyDescent="0.25">
      <c r="A2310" s="60">
        <v>100630024</v>
      </c>
      <c r="B2310" s="60" t="s">
        <v>12327</v>
      </c>
      <c r="C2310" s="64" t="str">
        <f t="shared" ref="C2310:C2373" si="74">_xlfn.CONCAT("https://mall.industry.siemens.com/mall/es/co/Catalog/Product/",B2310,)</f>
        <v xml:space="preserve">https://mall.industry.siemens.com/mall/es/co/Catalog/Product/ 7KN2710-2CE40-0YC0 </v>
      </c>
      <c r="D2310" s="78" t="s">
        <v>15295</v>
      </c>
      <c r="E2310" t="s">
        <v>17892</v>
      </c>
      <c r="F2310" s="69">
        <v>13077</v>
      </c>
      <c r="G2310" s="65">
        <f t="shared" si="73"/>
        <v>52308000</v>
      </c>
      <c r="H2310" s="63" t="s">
        <v>18674</v>
      </c>
    </row>
    <row r="2311" spans="1:8" ht="29.25" customHeight="1" x14ac:dyDescent="0.25">
      <c r="A2311" s="60">
        <v>100695110</v>
      </c>
      <c r="B2311" s="60" t="s">
        <v>12329</v>
      </c>
      <c r="C2311" s="64" t="str">
        <f t="shared" si="74"/>
        <v xml:space="preserve">https://mall.industry.siemens.com/mall/es/co/Catalog/Product/ 7KN2711-1CE40-0YC0 </v>
      </c>
      <c r="D2311" s="78" t="s">
        <v>15297</v>
      </c>
      <c r="E2311" t="s">
        <v>17894</v>
      </c>
      <c r="F2311" s="69">
        <v>13077</v>
      </c>
      <c r="G2311" s="65">
        <f t="shared" si="73"/>
        <v>52308000</v>
      </c>
      <c r="H2311" s="63" t="s">
        <v>18674</v>
      </c>
    </row>
    <row r="2312" spans="1:8" ht="29.25" customHeight="1" x14ac:dyDescent="0.25">
      <c r="A2312" s="60">
        <v>100020170</v>
      </c>
      <c r="B2312" s="60" t="s">
        <v>12330</v>
      </c>
      <c r="C2312" s="64" t="str">
        <f t="shared" si="74"/>
        <v>https://mall.industry.siemens.com/mall/es/co/Catalog/Product/ 7KM4212-0BA00-3AA0</v>
      </c>
      <c r="D2312" s="78" t="s">
        <v>15298</v>
      </c>
      <c r="E2312" t="s">
        <v>17890</v>
      </c>
      <c r="F2312" s="69">
        <v>12567</v>
      </c>
      <c r="G2312" s="65">
        <f t="shared" si="73"/>
        <v>50268000</v>
      </c>
      <c r="H2312" s="63" t="s">
        <v>18674</v>
      </c>
    </row>
    <row r="2313" spans="1:8" ht="29.25" customHeight="1" x14ac:dyDescent="0.25">
      <c r="A2313" s="60">
        <v>100630024</v>
      </c>
      <c r="B2313" s="60" t="s">
        <v>12331</v>
      </c>
      <c r="C2313" s="64" t="str">
        <f t="shared" si="74"/>
        <v>https://mall.industry.siemens.com/mall/es/co/Catalog/Product/ 7KN2710-2CE40-0YC0</v>
      </c>
      <c r="D2313" s="78" t="s">
        <v>15299</v>
      </c>
      <c r="E2313" t="s">
        <v>17892</v>
      </c>
      <c r="F2313" s="69">
        <v>12567</v>
      </c>
      <c r="G2313" s="65">
        <f t="shared" si="73"/>
        <v>50268000</v>
      </c>
      <c r="H2313" s="63" t="s">
        <v>18674</v>
      </c>
    </row>
    <row r="2314" spans="1:8" ht="29.25" customHeight="1" x14ac:dyDescent="0.25">
      <c r="A2314" s="60">
        <v>100020170</v>
      </c>
      <c r="B2314" s="60" t="s">
        <v>12330</v>
      </c>
      <c r="C2314" s="64" t="str">
        <f t="shared" si="74"/>
        <v>https://mall.industry.siemens.com/mall/es/co/Catalog/Product/ 7KM4212-0BA00-3AA0</v>
      </c>
      <c r="D2314" s="78" t="s">
        <v>15298</v>
      </c>
      <c r="E2314" t="s">
        <v>17890</v>
      </c>
      <c r="F2314" s="69">
        <v>25143</v>
      </c>
      <c r="G2314" s="65">
        <f t="shared" si="73"/>
        <v>100572000</v>
      </c>
      <c r="H2314" s="63" t="s">
        <v>18674</v>
      </c>
    </row>
    <row r="2315" spans="1:8" ht="29.25" customHeight="1" x14ac:dyDescent="0.25">
      <c r="A2315" s="60">
        <v>100630024</v>
      </c>
      <c r="B2315" s="60" t="s">
        <v>12331</v>
      </c>
      <c r="C2315" s="64" t="str">
        <f t="shared" si="74"/>
        <v>https://mall.industry.siemens.com/mall/es/co/Catalog/Product/ 7KN2710-2CE40-0YC0</v>
      </c>
      <c r="D2315" s="78" t="s">
        <v>15299</v>
      </c>
      <c r="E2315" t="s">
        <v>17892</v>
      </c>
      <c r="F2315" s="69">
        <v>25143</v>
      </c>
      <c r="G2315" s="65">
        <f t="shared" si="73"/>
        <v>100572000</v>
      </c>
      <c r="H2315" s="63" t="s">
        <v>18674</v>
      </c>
    </row>
    <row r="2316" spans="1:8" ht="29.25" customHeight="1" x14ac:dyDescent="0.25">
      <c r="A2316" s="60">
        <v>100695110</v>
      </c>
      <c r="B2316" s="60" t="s">
        <v>12332</v>
      </c>
      <c r="C2316" s="64" t="str">
        <f t="shared" si="74"/>
        <v>https://mall.industry.siemens.com/mall/es/co/Catalog/Product/ 7KN2711-1CE40-0YC0</v>
      </c>
      <c r="D2316" s="78" t="s">
        <v>15300</v>
      </c>
      <c r="E2316" t="s">
        <v>17894</v>
      </c>
      <c r="F2316" s="69">
        <v>25143</v>
      </c>
      <c r="G2316" s="65">
        <f t="shared" si="73"/>
        <v>100572000</v>
      </c>
      <c r="H2316" s="63" t="s">
        <v>18674</v>
      </c>
    </row>
    <row r="2317" spans="1:8" ht="29.25" customHeight="1" x14ac:dyDescent="0.25">
      <c r="A2317" s="60">
        <v>100688826</v>
      </c>
      <c r="B2317" s="60" t="s">
        <v>12333</v>
      </c>
      <c r="C2317" s="64" t="str">
        <f t="shared" si="74"/>
        <v>https://mall.industry.siemens.com/mall/es/co/Catalog/Product/7KN1310-0MC00-0AA8</v>
      </c>
      <c r="D2317" s="78" t="s">
        <v>15301</v>
      </c>
      <c r="E2317" t="s">
        <v>17895</v>
      </c>
      <c r="F2317" s="69">
        <v>2420</v>
      </c>
      <c r="G2317" s="65">
        <f t="shared" si="73"/>
        <v>9680000</v>
      </c>
      <c r="H2317" s="63" t="s">
        <v>18674</v>
      </c>
    </row>
    <row r="2318" spans="1:8" ht="29.25" customHeight="1" x14ac:dyDescent="0.25">
      <c r="A2318" s="60">
        <v>100630024</v>
      </c>
      <c r="B2318" s="60" t="s">
        <v>12334</v>
      </c>
      <c r="C2318" s="64" t="str">
        <f t="shared" si="74"/>
        <v xml:space="preserve">https://mall.industry.siemens.com/mall/es/co/Catalog/Product/7KN2710-2CE40-0YC0 </v>
      </c>
      <c r="D2318" s="78" t="s">
        <v>15302</v>
      </c>
      <c r="E2318" t="s">
        <v>17892</v>
      </c>
      <c r="F2318" s="69">
        <v>1403</v>
      </c>
      <c r="G2318" s="65">
        <f t="shared" si="73"/>
        <v>5612000</v>
      </c>
      <c r="H2318" s="63" t="s">
        <v>18674</v>
      </c>
    </row>
    <row r="2319" spans="1:8" ht="29.25" customHeight="1" x14ac:dyDescent="0.25">
      <c r="A2319" s="60">
        <v>100695110</v>
      </c>
      <c r="B2319" s="60" t="s">
        <v>12335</v>
      </c>
      <c r="C2319" s="64" t="str">
        <f t="shared" si="74"/>
        <v xml:space="preserve">https://mall.industry.siemens.com/mall/es/co/Catalog/Product/7KN2711-1CE40-0YC0 </v>
      </c>
      <c r="D2319" s="78" t="s">
        <v>15303</v>
      </c>
      <c r="E2319" t="s">
        <v>17894</v>
      </c>
      <c r="F2319" s="69">
        <v>1403</v>
      </c>
      <c r="G2319" s="65">
        <f t="shared" si="73"/>
        <v>5612000</v>
      </c>
      <c r="H2319" s="63" t="s">
        <v>18674</v>
      </c>
    </row>
    <row r="2320" spans="1:8" ht="29.25" customHeight="1" x14ac:dyDescent="0.25">
      <c r="A2320" s="60">
        <v>100688823</v>
      </c>
      <c r="B2320" s="60" t="s">
        <v>12336</v>
      </c>
      <c r="C2320" s="64" t="str">
        <f t="shared" si="74"/>
        <v xml:space="preserve">https://mall.industry.siemens.com/mall/es/co/Catalog/Product/7KN2711-2CE40-0YC0 </v>
      </c>
      <c r="D2320" s="78" t="s">
        <v>15304</v>
      </c>
      <c r="E2320" t="s">
        <v>17896</v>
      </c>
      <c r="F2320" s="69">
        <v>2373</v>
      </c>
      <c r="G2320" s="65">
        <f t="shared" si="73"/>
        <v>9492000</v>
      </c>
      <c r="H2320" s="63" t="s">
        <v>18674</v>
      </c>
    </row>
    <row r="2321" spans="1:8" ht="29.25" customHeight="1" x14ac:dyDescent="0.25">
      <c r="A2321" s="60">
        <v>100688824</v>
      </c>
      <c r="B2321" s="60" t="s">
        <v>12337</v>
      </c>
      <c r="C2321" s="64" t="str">
        <f t="shared" si="74"/>
        <v xml:space="preserve">https://mall.industry.siemens.com/mall/es/co/Catalog/Product/7KN2712-1CE40-0YC0 </v>
      </c>
      <c r="D2321" s="78" t="s">
        <v>15305</v>
      </c>
      <c r="E2321" t="s">
        <v>17897</v>
      </c>
      <c r="F2321" s="69">
        <v>1887</v>
      </c>
      <c r="G2321" s="65">
        <f t="shared" si="73"/>
        <v>7548000</v>
      </c>
      <c r="H2321" s="63" t="s">
        <v>18674</v>
      </c>
    </row>
    <row r="2322" spans="1:8" ht="29.25" customHeight="1" x14ac:dyDescent="0.25">
      <c r="A2322" s="60">
        <v>100718669</v>
      </c>
      <c r="B2322" s="60" t="s">
        <v>12338</v>
      </c>
      <c r="C2322" s="64" t="str">
        <f t="shared" si="74"/>
        <v xml:space="preserve">https://mall.industry.siemens.com/mall/es/co/Catalog/Product/7KN2712-0CE40-0YC1 </v>
      </c>
      <c r="D2322" s="78" t="s">
        <v>15306</v>
      </c>
      <c r="E2322" t="s">
        <v>17898</v>
      </c>
      <c r="F2322" s="69">
        <v>5895</v>
      </c>
      <c r="G2322" s="65">
        <f t="shared" si="73"/>
        <v>23580000</v>
      </c>
      <c r="H2322" s="63" t="s">
        <v>18674</v>
      </c>
    </row>
    <row r="2323" spans="1:8" ht="29.25" customHeight="1" x14ac:dyDescent="0.25">
      <c r="A2323" s="60">
        <v>100703860</v>
      </c>
      <c r="B2323" s="60" t="s">
        <v>12339</v>
      </c>
      <c r="C2323" s="64" t="str">
        <f t="shared" si="74"/>
        <v>https://mall.industry.siemens.com/mall/es/co/Catalog/Product/B32343-C2001-A520</v>
      </c>
      <c r="D2323" s="78" t="s">
        <v>15307</v>
      </c>
      <c r="E2323" t="s">
        <v>17898</v>
      </c>
      <c r="F2323" s="69">
        <v>45</v>
      </c>
      <c r="G2323" s="65">
        <f t="shared" si="73"/>
        <v>180000</v>
      </c>
      <c r="H2323" s="63" t="s">
        <v>18674</v>
      </c>
    </row>
    <row r="2324" spans="1:8" ht="29.25" customHeight="1" x14ac:dyDescent="0.25">
      <c r="A2324" s="60">
        <v>100703861</v>
      </c>
      <c r="B2324" s="60" t="s">
        <v>12340</v>
      </c>
      <c r="C2324" s="64" t="str">
        <f t="shared" si="74"/>
        <v>https://mall.industry.siemens.com/mall/es/co/Catalog/Product/B32343-C2001-A720</v>
      </c>
      <c r="D2324" s="78" t="s">
        <v>15308</v>
      </c>
      <c r="E2324" t="s">
        <v>17898</v>
      </c>
      <c r="F2324" s="69">
        <v>48</v>
      </c>
      <c r="G2324" s="65">
        <f t="shared" si="73"/>
        <v>192000</v>
      </c>
      <c r="H2324" s="63" t="s">
        <v>18674</v>
      </c>
    </row>
    <row r="2325" spans="1:8" ht="29.25" customHeight="1" x14ac:dyDescent="0.25">
      <c r="A2325" s="60">
        <v>100703862</v>
      </c>
      <c r="B2325" s="60" t="s">
        <v>12341</v>
      </c>
      <c r="C2325" s="64" t="str">
        <f t="shared" si="74"/>
        <v>https://mall.industry.siemens.com/mall/es/co/Catalog/Product/B32343-C2011-A020</v>
      </c>
      <c r="D2325" s="78" t="s">
        <v>15309</v>
      </c>
      <c r="E2325" t="s">
        <v>17898</v>
      </c>
      <c r="F2325" s="69">
        <v>50</v>
      </c>
      <c r="G2325" s="65">
        <f t="shared" si="73"/>
        <v>200000</v>
      </c>
      <c r="H2325" s="63" t="s">
        <v>18674</v>
      </c>
    </row>
    <row r="2326" spans="1:8" ht="29.25" customHeight="1" x14ac:dyDescent="0.25">
      <c r="A2326" s="60">
        <v>100703863</v>
      </c>
      <c r="B2326" s="60" t="s">
        <v>12342</v>
      </c>
      <c r="C2326" s="64" t="str">
        <f t="shared" si="74"/>
        <v>https://mall.industry.siemens.com/mall/es/co/Catalog/Product/B32343-C2011-A520</v>
      </c>
      <c r="D2326" s="78" t="s">
        <v>15310</v>
      </c>
      <c r="E2326" t="s">
        <v>17898</v>
      </c>
      <c r="F2326" s="69">
        <v>57</v>
      </c>
      <c r="G2326" s="65">
        <f t="shared" si="73"/>
        <v>228000</v>
      </c>
      <c r="H2326" s="63" t="s">
        <v>18674</v>
      </c>
    </row>
    <row r="2327" spans="1:8" ht="29.25" customHeight="1" x14ac:dyDescent="0.25">
      <c r="A2327" s="60">
        <v>100693088</v>
      </c>
      <c r="B2327" s="60" t="s">
        <v>12343</v>
      </c>
      <c r="C2327" s="64" t="str">
        <f t="shared" si="74"/>
        <v>https://mall.industry.siemens.com/mall/es/co/Catalog/Product/B32344-E2021-A520</v>
      </c>
      <c r="D2327" s="78" t="s">
        <v>15311</v>
      </c>
      <c r="E2327" t="s">
        <v>17898</v>
      </c>
      <c r="F2327" s="69">
        <v>83</v>
      </c>
      <c r="G2327" s="65">
        <f t="shared" si="73"/>
        <v>332000</v>
      </c>
      <c r="H2327" s="63" t="s">
        <v>18674</v>
      </c>
    </row>
    <row r="2328" spans="1:8" ht="29.25" customHeight="1" x14ac:dyDescent="0.25">
      <c r="A2328" s="60">
        <v>100367552</v>
      </c>
      <c r="B2328" s="60" t="s">
        <v>12344</v>
      </c>
      <c r="C2328" s="64" t="str">
        <f t="shared" si="74"/>
        <v>https://mall.industry.siemens.com/mall/es/co/Catalog/Product/B32344-E2051-A20G</v>
      </c>
      <c r="D2328" s="78" t="s">
        <v>15312</v>
      </c>
      <c r="E2328" t="s">
        <v>17898</v>
      </c>
      <c r="F2328" s="69">
        <v>104</v>
      </c>
      <c r="G2328" s="65">
        <f t="shared" si="73"/>
        <v>416000</v>
      </c>
      <c r="H2328" s="63" t="s">
        <v>18674</v>
      </c>
    </row>
    <row r="2329" spans="1:8" ht="29.25" customHeight="1" x14ac:dyDescent="0.25">
      <c r="A2329" s="60">
        <v>100367553</v>
      </c>
      <c r="B2329" s="60" t="s">
        <v>12345</v>
      </c>
      <c r="C2329" s="64" t="str">
        <f t="shared" si="74"/>
        <v>https://mall.industry.siemens.com/mall/es/co/Catalog/Product/B32344-E2071-A520</v>
      </c>
      <c r="D2329" s="78" t="s">
        <v>15313</v>
      </c>
      <c r="E2329" t="s">
        <v>17898</v>
      </c>
      <c r="F2329" s="69">
        <v>106</v>
      </c>
      <c r="G2329" s="65">
        <f t="shared" si="73"/>
        <v>424000</v>
      </c>
      <c r="H2329" s="63" t="s">
        <v>18674</v>
      </c>
    </row>
    <row r="2330" spans="1:8" ht="29.25" customHeight="1" x14ac:dyDescent="0.25">
      <c r="A2330" s="60">
        <v>100367554</v>
      </c>
      <c r="B2330" s="60" t="s">
        <v>12346</v>
      </c>
      <c r="C2330" s="64" t="str">
        <f t="shared" si="74"/>
        <v>https://mall.industry.siemens.com/mall/es/co/Catalog/Product/B32344-E2101-A20G</v>
      </c>
      <c r="D2330" s="78" t="s">
        <v>15314</v>
      </c>
      <c r="E2330" t="s">
        <v>17898</v>
      </c>
      <c r="F2330" s="69">
        <v>111</v>
      </c>
      <c r="G2330" s="65">
        <f t="shared" si="73"/>
        <v>444000</v>
      </c>
      <c r="H2330" s="63" t="s">
        <v>18674</v>
      </c>
    </row>
    <row r="2331" spans="1:8" ht="29.25" customHeight="1" x14ac:dyDescent="0.25">
      <c r="A2331" s="60">
        <v>100367555</v>
      </c>
      <c r="B2331" s="60" t="s">
        <v>12347</v>
      </c>
      <c r="C2331" s="64" t="str">
        <f t="shared" si="74"/>
        <v>https://mall.industry.siemens.com/mall/es/co/Catalog/Product/B32344-E2121-A520</v>
      </c>
      <c r="D2331" s="78" t="s">
        <v>15315</v>
      </c>
      <c r="E2331" t="s">
        <v>17898</v>
      </c>
      <c r="F2331" s="69">
        <v>129</v>
      </c>
      <c r="G2331" s="65">
        <f t="shared" si="73"/>
        <v>516000</v>
      </c>
      <c r="H2331" s="63" t="s">
        <v>18674</v>
      </c>
    </row>
    <row r="2332" spans="1:8" ht="29.25" customHeight="1" x14ac:dyDescent="0.25">
      <c r="A2332" s="60">
        <v>100695125</v>
      </c>
      <c r="B2332" s="60" t="s">
        <v>12348</v>
      </c>
      <c r="C2332" s="64" t="str">
        <f t="shared" si="74"/>
        <v>https://mall.industry.siemens.com/mall/es/co/Catalog/Product/B32344-E2151-A020</v>
      </c>
      <c r="D2332" s="78" t="s">
        <v>15316</v>
      </c>
      <c r="E2332" t="s">
        <v>17898</v>
      </c>
      <c r="F2332" s="69">
        <v>170</v>
      </c>
      <c r="G2332" s="65">
        <f t="shared" si="73"/>
        <v>680000</v>
      </c>
      <c r="H2332" s="63" t="s">
        <v>18674</v>
      </c>
    </row>
    <row r="2333" spans="1:8" ht="29.25" customHeight="1" x14ac:dyDescent="0.25">
      <c r="A2333" s="60">
        <v>100703864</v>
      </c>
      <c r="B2333" s="60" t="s">
        <v>12349</v>
      </c>
      <c r="C2333" s="64" t="str">
        <f t="shared" si="74"/>
        <v>https://mall.industry.siemens.com/mall/es/co/Catalog/Product/B32344-E2051-A040</v>
      </c>
      <c r="D2333" s="78" t="s">
        <v>15317</v>
      </c>
      <c r="E2333" t="s">
        <v>17898</v>
      </c>
      <c r="F2333" s="69">
        <v>96</v>
      </c>
      <c r="G2333" s="65">
        <f t="shared" si="73"/>
        <v>384000</v>
      </c>
      <c r="H2333" s="63" t="s">
        <v>18674</v>
      </c>
    </row>
    <row r="2334" spans="1:8" ht="29.25" customHeight="1" x14ac:dyDescent="0.25">
      <c r="A2334" s="60">
        <v>100703865</v>
      </c>
      <c r="B2334" s="60" t="s">
        <v>12350</v>
      </c>
      <c r="C2334" s="64" t="str">
        <f t="shared" si="74"/>
        <v>https://mall.industry.siemens.com/mall/es/co/Catalog/Product/B32344-E2071-A540</v>
      </c>
      <c r="D2334" s="78" t="s">
        <v>15318</v>
      </c>
      <c r="E2334" t="s">
        <v>17898</v>
      </c>
      <c r="F2334" s="69">
        <v>110</v>
      </c>
      <c r="G2334" s="65">
        <f t="shared" si="73"/>
        <v>440000</v>
      </c>
      <c r="H2334" s="63" t="s">
        <v>18674</v>
      </c>
    </row>
    <row r="2335" spans="1:8" ht="29.25" customHeight="1" x14ac:dyDescent="0.25">
      <c r="A2335" s="60">
        <v>100387325</v>
      </c>
      <c r="B2335" s="60" t="s">
        <v>12351</v>
      </c>
      <c r="C2335" s="64" t="str">
        <f t="shared" si="74"/>
        <v>https://mall.industry.siemens.com/mall/es/co/Catalog/Product/B32344-E2101-A040</v>
      </c>
      <c r="D2335" s="78" t="s">
        <v>15319</v>
      </c>
      <c r="E2335" t="s">
        <v>17898</v>
      </c>
      <c r="F2335" s="69">
        <v>122</v>
      </c>
      <c r="G2335" s="65">
        <f t="shared" si="73"/>
        <v>488000</v>
      </c>
      <c r="H2335" s="63" t="s">
        <v>18674</v>
      </c>
    </row>
    <row r="2336" spans="1:8" ht="29.25" customHeight="1" x14ac:dyDescent="0.25">
      <c r="A2336" s="60">
        <v>100719298</v>
      </c>
      <c r="B2336" s="60" t="s">
        <v>12352</v>
      </c>
      <c r="C2336" s="64" t="str">
        <f t="shared" si="74"/>
        <v>https://mall.industry.siemens.com/mall/es/co/Catalog/Product/B32344-E2121-A540</v>
      </c>
      <c r="D2336" s="78" t="s">
        <v>15320</v>
      </c>
      <c r="E2336" t="s">
        <v>17898</v>
      </c>
      <c r="F2336" s="69">
        <v>140</v>
      </c>
      <c r="G2336" s="65">
        <f t="shared" si="73"/>
        <v>560000</v>
      </c>
      <c r="H2336" s="63" t="s">
        <v>18674</v>
      </c>
    </row>
    <row r="2337" spans="1:8" ht="29.25" customHeight="1" x14ac:dyDescent="0.25">
      <c r="A2337" s="60">
        <v>100387326</v>
      </c>
      <c r="B2337" s="60" t="s">
        <v>12353</v>
      </c>
      <c r="C2337" s="64" t="str">
        <f t="shared" si="74"/>
        <v>https://mall.industry.siemens.com/mall/es/co/Catalog/Product/B32344-E2151-A040</v>
      </c>
      <c r="D2337" s="78" t="s">
        <v>15321</v>
      </c>
      <c r="E2337" t="s">
        <v>17898</v>
      </c>
      <c r="F2337" s="69">
        <v>151</v>
      </c>
      <c r="G2337" s="65">
        <f t="shared" si="73"/>
        <v>604000</v>
      </c>
      <c r="H2337" s="63" t="s">
        <v>18674</v>
      </c>
    </row>
    <row r="2338" spans="1:8" ht="29.25" customHeight="1" x14ac:dyDescent="0.25">
      <c r="A2338" s="60">
        <v>100719301</v>
      </c>
      <c r="B2338" s="60" t="s">
        <v>12354</v>
      </c>
      <c r="C2338" s="64" t="str">
        <f t="shared" si="74"/>
        <v>https://mall.industry.siemens.com/mall/es/co/Catalog/Product/B32344-E2201-A40</v>
      </c>
      <c r="D2338" s="78" t="s">
        <v>15322</v>
      </c>
      <c r="E2338" t="s">
        <v>17898</v>
      </c>
      <c r="F2338" s="69">
        <v>178</v>
      </c>
      <c r="G2338" s="65">
        <f t="shared" si="73"/>
        <v>712000</v>
      </c>
      <c r="H2338" s="63" t="s">
        <v>18674</v>
      </c>
    </row>
    <row r="2339" spans="1:8" ht="29.25" customHeight="1" x14ac:dyDescent="0.25">
      <c r="A2339" s="60">
        <v>100367556</v>
      </c>
      <c r="B2339" s="60" t="s">
        <v>12355</v>
      </c>
      <c r="C2339" s="64" t="str">
        <f t="shared" si="74"/>
        <v>https://mall.industry.siemens.com/mall/es/co/Catalog/Product/B32343-C4051-A40</v>
      </c>
      <c r="D2339" s="78" t="s">
        <v>15323</v>
      </c>
      <c r="E2339" t="s">
        <v>17898</v>
      </c>
      <c r="F2339" s="69">
        <v>50</v>
      </c>
      <c r="G2339" s="65">
        <f t="shared" si="73"/>
        <v>200000</v>
      </c>
      <c r="H2339" s="63" t="s">
        <v>18674</v>
      </c>
    </row>
    <row r="2340" spans="1:8" ht="29.25" customHeight="1" x14ac:dyDescent="0.25">
      <c r="A2340" s="60">
        <v>100359318</v>
      </c>
      <c r="B2340" s="60" t="s">
        <v>12356</v>
      </c>
      <c r="C2340" s="64" t="str">
        <f t="shared" si="74"/>
        <v>https://mall.industry.siemens.com/mall/es/co/Catalog/Product/B32344-E4101-A40G</v>
      </c>
      <c r="D2340" s="78" t="s">
        <v>15324</v>
      </c>
      <c r="E2340" t="s">
        <v>17898</v>
      </c>
      <c r="F2340" s="69">
        <v>96</v>
      </c>
      <c r="G2340" s="65">
        <f t="shared" si="73"/>
        <v>384000</v>
      </c>
      <c r="H2340" s="63" t="s">
        <v>18674</v>
      </c>
    </row>
    <row r="2341" spans="1:8" ht="29.25" customHeight="1" x14ac:dyDescent="0.25">
      <c r="A2341" s="60">
        <v>100359319</v>
      </c>
      <c r="B2341" s="60" t="s">
        <v>12357</v>
      </c>
      <c r="C2341" s="64" t="str">
        <f t="shared" si="74"/>
        <v>https://mall.industry.siemens.com/mall/es/co/Catalog/Product/B32344-E4151-A40G</v>
      </c>
      <c r="D2341" s="78" t="s">
        <v>15325</v>
      </c>
      <c r="E2341" t="s">
        <v>17898</v>
      </c>
      <c r="F2341" s="69">
        <v>98</v>
      </c>
      <c r="G2341" s="65">
        <f t="shared" si="73"/>
        <v>392000</v>
      </c>
      <c r="H2341" s="63" t="s">
        <v>18674</v>
      </c>
    </row>
    <row r="2342" spans="1:8" ht="29.25" customHeight="1" x14ac:dyDescent="0.25">
      <c r="A2342" s="60">
        <v>100359320</v>
      </c>
      <c r="B2342" s="60" t="s">
        <v>12358</v>
      </c>
      <c r="C2342" s="64" t="str">
        <f t="shared" si="74"/>
        <v>https://mall.industry.siemens.com/mall/es/co/Catalog/Product/B32344-E4201-A40G</v>
      </c>
      <c r="D2342" s="78" t="s">
        <v>15326</v>
      </c>
      <c r="E2342" t="s">
        <v>17898</v>
      </c>
      <c r="F2342" s="69">
        <v>107</v>
      </c>
      <c r="G2342" s="65">
        <f t="shared" si="73"/>
        <v>428000</v>
      </c>
      <c r="H2342" s="63" t="s">
        <v>18674</v>
      </c>
    </row>
    <row r="2343" spans="1:8" ht="29.25" customHeight="1" x14ac:dyDescent="0.25">
      <c r="A2343" s="60">
        <v>100359321</v>
      </c>
      <c r="B2343" s="60" t="s">
        <v>12359</v>
      </c>
      <c r="C2343" s="64" t="str">
        <f t="shared" si="74"/>
        <v>https://mall.industry.siemens.com/mall/es/co/Catalog/Product/B32344-E4251-A40G</v>
      </c>
      <c r="D2343" s="78" t="s">
        <v>15327</v>
      </c>
      <c r="E2343" t="s">
        <v>17898</v>
      </c>
      <c r="F2343" s="69">
        <v>120</v>
      </c>
      <c r="G2343" s="65">
        <f t="shared" si="73"/>
        <v>480000</v>
      </c>
      <c r="H2343" s="63" t="s">
        <v>18674</v>
      </c>
    </row>
    <row r="2344" spans="1:8" ht="29.25" customHeight="1" x14ac:dyDescent="0.25">
      <c r="A2344" s="60">
        <v>100703859</v>
      </c>
      <c r="B2344" s="60" t="s">
        <v>12360</v>
      </c>
      <c r="C2344" s="64" t="str">
        <f t="shared" si="74"/>
        <v>https://mall.industry.siemens.com/mall/es/co/Catalog/Product/B32344-E4302-A040</v>
      </c>
      <c r="D2344" s="78" t="s">
        <v>15328</v>
      </c>
      <c r="E2344" t="s">
        <v>17898</v>
      </c>
      <c r="F2344" s="69">
        <v>187</v>
      </c>
      <c r="G2344" s="65">
        <f t="shared" si="73"/>
        <v>748000</v>
      </c>
      <c r="H2344" s="63" t="s">
        <v>18674</v>
      </c>
    </row>
    <row r="2345" spans="1:8" ht="29.25" customHeight="1" x14ac:dyDescent="0.25">
      <c r="A2345" s="60">
        <v>100703866</v>
      </c>
      <c r="B2345" s="60" t="s">
        <v>12361</v>
      </c>
      <c r="C2345" s="64" t="str">
        <f t="shared" si="74"/>
        <v>https://mall.industry.siemens.com/mall/es/co/Catalog/Product/B32343-C4012-A580</v>
      </c>
      <c r="D2345" s="78" t="s">
        <v>15329</v>
      </c>
      <c r="E2345" t="s">
        <v>17898</v>
      </c>
      <c r="F2345" s="69">
        <v>50</v>
      </c>
      <c r="G2345" s="65">
        <f t="shared" si="73"/>
        <v>200000</v>
      </c>
      <c r="H2345" s="63" t="s">
        <v>18674</v>
      </c>
    </row>
    <row r="2346" spans="1:8" ht="29.25" customHeight="1" x14ac:dyDescent="0.25">
      <c r="A2346" s="60">
        <v>100699303</v>
      </c>
      <c r="B2346" s="60" t="s">
        <v>12362</v>
      </c>
      <c r="C2346" s="64" t="str">
        <f t="shared" si="74"/>
        <v>https://mall.industry.siemens.com/mall/es/co/Catalog/Product/B32343-C4022-A080</v>
      </c>
      <c r="D2346" s="78" t="s">
        <v>15330</v>
      </c>
      <c r="E2346" t="s">
        <v>17898</v>
      </c>
      <c r="F2346" s="69">
        <v>52</v>
      </c>
      <c r="G2346" s="65">
        <f t="shared" si="73"/>
        <v>208000</v>
      </c>
      <c r="H2346" s="63" t="s">
        <v>18674</v>
      </c>
    </row>
    <row r="2347" spans="1:8" ht="29.25" customHeight="1" x14ac:dyDescent="0.25">
      <c r="A2347" s="60">
        <v>100367558</v>
      </c>
      <c r="B2347" s="60" t="s">
        <v>12363</v>
      </c>
      <c r="C2347" s="64" t="str">
        <f t="shared" si="74"/>
        <v>https://mall.industry.siemens.com/mall/es/co/Catalog/Product/B32344-C4051-B080</v>
      </c>
      <c r="D2347" s="78" t="s">
        <v>15331</v>
      </c>
      <c r="E2347" t="s">
        <v>17898</v>
      </c>
      <c r="F2347" s="69">
        <v>90</v>
      </c>
      <c r="G2347" s="65">
        <f t="shared" ref="G2347:G2410" si="75">F2347*$Q$1</f>
        <v>360000</v>
      </c>
      <c r="H2347" s="63" t="s">
        <v>18674</v>
      </c>
    </row>
    <row r="2348" spans="1:8" ht="29.25" customHeight="1" x14ac:dyDescent="0.25">
      <c r="A2348" s="60">
        <v>100359313</v>
      </c>
      <c r="B2348" s="60" t="s">
        <v>12364</v>
      </c>
      <c r="C2348" s="64" t="str">
        <f t="shared" si="74"/>
        <v>https://mall.industry.siemens.com/mall/es/co/Catalog/Product/B32344-E4101-A80G</v>
      </c>
      <c r="D2348" s="78" t="s">
        <v>15332</v>
      </c>
      <c r="E2348" t="s">
        <v>17898</v>
      </c>
      <c r="F2348" s="69">
        <v>95</v>
      </c>
      <c r="G2348" s="65">
        <f t="shared" si="75"/>
        <v>380000</v>
      </c>
      <c r="H2348" s="63" t="s">
        <v>18674</v>
      </c>
    </row>
    <row r="2349" spans="1:8" ht="29.25" customHeight="1" x14ac:dyDescent="0.25">
      <c r="A2349" s="60">
        <v>100367559</v>
      </c>
      <c r="B2349" s="60" t="s">
        <v>12365</v>
      </c>
      <c r="C2349" s="64" t="str">
        <f t="shared" si="74"/>
        <v>https://mall.industry.siemens.com/mall/es/co/Catalog/Product/B32344-E4151-A80G</v>
      </c>
      <c r="D2349" s="78" t="s">
        <v>15333</v>
      </c>
      <c r="E2349" t="s">
        <v>17898</v>
      </c>
      <c r="F2349" s="69">
        <v>97</v>
      </c>
      <c r="G2349" s="65">
        <f t="shared" si="75"/>
        <v>388000</v>
      </c>
      <c r="H2349" s="63" t="s">
        <v>18674</v>
      </c>
    </row>
    <row r="2350" spans="1:8" ht="29.25" customHeight="1" x14ac:dyDescent="0.25">
      <c r="A2350" s="60">
        <v>100359315</v>
      </c>
      <c r="B2350" s="60" t="s">
        <v>12366</v>
      </c>
      <c r="C2350" s="64" t="str">
        <f t="shared" si="74"/>
        <v>https://mall.industry.siemens.com/mall/es/co/Catalog/Product/B32344-E4162-A780G</v>
      </c>
      <c r="D2350" s="78" t="s">
        <v>15334</v>
      </c>
      <c r="E2350" t="s">
        <v>17898</v>
      </c>
      <c r="F2350" s="69">
        <v>114</v>
      </c>
      <c r="G2350" s="65">
        <f t="shared" si="75"/>
        <v>456000</v>
      </c>
      <c r="H2350" s="63" t="s">
        <v>18674</v>
      </c>
    </row>
    <row r="2351" spans="1:8" ht="29.25" customHeight="1" x14ac:dyDescent="0.25">
      <c r="A2351" s="60">
        <v>100359322</v>
      </c>
      <c r="B2351" s="60" t="s">
        <v>12367</v>
      </c>
      <c r="C2351" s="64" t="str">
        <f t="shared" si="74"/>
        <v>https://mall.industry.siemens.com/mall/es/co/Catalog/Product/B32344-E4202-A80G</v>
      </c>
      <c r="D2351" s="78" t="s">
        <v>15335</v>
      </c>
      <c r="E2351" t="s">
        <v>17898</v>
      </c>
      <c r="F2351" s="69">
        <v>116</v>
      </c>
      <c r="G2351" s="65">
        <f t="shared" si="75"/>
        <v>464000</v>
      </c>
      <c r="H2351" s="63" t="s">
        <v>18674</v>
      </c>
    </row>
    <row r="2352" spans="1:8" ht="29.25" customHeight="1" x14ac:dyDescent="0.25">
      <c r="A2352" s="60">
        <v>100367580</v>
      </c>
      <c r="B2352" s="60" t="s">
        <v>12368</v>
      </c>
      <c r="C2352" s="64" t="str">
        <f t="shared" si="74"/>
        <v>https://mall.industry.siemens.com/mall/es/co/Catalog/Product/B32344-E4252-A80G</v>
      </c>
      <c r="D2352" s="78" t="s">
        <v>15336</v>
      </c>
      <c r="E2352" t="s">
        <v>17898</v>
      </c>
      <c r="F2352" s="69">
        <v>138</v>
      </c>
      <c r="G2352" s="65">
        <f t="shared" si="75"/>
        <v>552000</v>
      </c>
      <c r="H2352" s="63" t="s">
        <v>18674</v>
      </c>
    </row>
    <row r="2353" spans="1:8" ht="29.25" customHeight="1" x14ac:dyDescent="0.25">
      <c r="A2353" s="60">
        <v>100697078</v>
      </c>
      <c r="B2353" s="60" t="s">
        <v>12369</v>
      </c>
      <c r="C2353" s="64" t="str">
        <f t="shared" si="74"/>
        <v>https://mall.industry.siemens.com/mall/es/co/Catalog/Product/B32344-E4302-A080</v>
      </c>
      <c r="D2353" s="78" t="s">
        <v>15337</v>
      </c>
      <c r="E2353" t="s">
        <v>17898</v>
      </c>
      <c r="F2353" s="69">
        <v>181</v>
      </c>
      <c r="G2353" s="65">
        <f t="shared" si="75"/>
        <v>724000</v>
      </c>
      <c r="H2353" s="63" t="s">
        <v>18674</v>
      </c>
    </row>
    <row r="2354" spans="1:8" ht="29.25" customHeight="1" x14ac:dyDescent="0.25">
      <c r="A2354" s="60">
        <v>100359316</v>
      </c>
      <c r="B2354" s="60" t="s">
        <v>12370</v>
      </c>
      <c r="C2354" s="64" t="str">
        <f t="shared" si="74"/>
        <v>https://mall.industry.siemens.com/mall/es/co/Catalog/Product/B32344-E5101-A20G</v>
      </c>
      <c r="D2354" s="78" t="s">
        <v>15338</v>
      </c>
      <c r="E2354" t="s">
        <v>17898</v>
      </c>
      <c r="F2354" s="69">
        <v>103</v>
      </c>
      <c r="G2354" s="65">
        <f t="shared" si="75"/>
        <v>412000</v>
      </c>
      <c r="H2354" s="63" t="s">
        <v>18674</v>
      </c>
    </row>
    <row r="2355" spans="1:8" ht="29.25" customHeight="1" x14ac:dyDescent="0.25">
      <c r="A2355" s="60">
        <v>100719302</v>
      </c>
      <c r="B2355" s="60" t="s">
        <v>12371</v>
      </c>
      <c r="C2355" s="64" t="str">
        <f t="shared" si="74"/>
        <v>https://mall.industry.siemens.com/mall/es/co/Catalog/Product/B32344-E5121-A520G</v>
      </c>
      <c r="D2355" s="78" t="s">
        <v>15339</v>
      </c>
      <c r="E2355" t="s">
        <v>17898</v>
      </c>
      <c r="F2355" s="69">
        <v>123</v>
      </c>
      <c r="G2355" s="65">
        <f t="shared" si="75"/>
        <v>492000</v>
      </c>
      <c r="H2355" s="63" t="s">
        <v>18674</v>
      </c>
    </row>
    <row r="2356" spans="1:8" ht="29.25" customHeight="1" x14ac:dyDescent="0.25">
      <c r="A2356" s="60">
        <v>100359317</v>
      </c>
      <c r="B2356" s="60" t="s">
        <v>12372</v>
      </c>
      <c r="C2356" s="64" t="str">
        <f t="shared" si="74"/>
        <v>https://mall.industry.siemens.com/mall/es/co/Catalog/Product/B32344-E5151-A20G</v>
      </c>
      <c r="D2356" s="78" t="s">
        <v>15340</v>
      </c>
      <c r="E2356" t="s">
        <v>17898</v>
      </c>
      <c r="F2356" s="69">
        <v>131</v>
      </c>
      <c r="G2356" s="65">
        <f t="shared" si="75"/>
        <v>524000</v>
      </c>
      <c r="H2356" s="63" t="s">
        <v>18674</v>
      </c>
    </row>
    <row r="2357" spans="1:8" ht="29.25" customHeight="1" x14ac:dyDescent="0.25">
      <c r="A2357" s="60">
        <v>100367581</v>
      </c>
      <c r="B2357" s="60" t="s">
        <v>12373</v>
      </c>
      <c r="C2357" s="64" t="str">
        <f t="shared" si="74"/>
        <v>https://mall.industry.siemens.com/mall/es/co/Catalog/Product/B32344-E5201-A20G</v>
      </c>
      <c r="D2357" s="78" t="s">
        <v>15341</v>
      </c>
      <c r="E2357" t="s">
        <v>17898</v>
      </c>
      <c r="F2357" s="69">
        <v>139</v>
      </c>
      <c r="G2357" s="65">
        <f t="shared" si="75"/>
        <v>556000</v>
      </c>
      <c r="H2357" s="63" t="s">
        <v>18674</v>
      </c>
    </row>
    <row r="2358" spans="1:8" ht="29.25" customHeight="1" x14ac:dyDescent="0.25">
      <c r="A2358" s="60">
        <v>100367582</v>
      </c>
      <c r="B2358" s="60" t="s">
        <v>12374</v>
      </c>
      <c r="C2358" s="64" t="str">
        <f t="shared" si="74"/>
        <v>https://mall.industry.siemens.com/mall/es/co/Catalog/Product/B32344-E5202-A20G</v>
      </c>
      <c r="D2358" s="78" t="s">
        <v>15342</v>
      </c>
      <c r="E2358" t="s">
        <v>17898</v>
      </c>
      <c r="F2358" s="69">
        <v>149</v>
      </c>
      <c r="G2358" s="65">
        <f t="shared" si="75"/>
        <v>596000</v>
      </c>
      <c r="H2358" s="63" t="s">
        <v>18674</v>
      </c>
    </row>
    <row r="2359" spans="1:8" ht="29.25" customHeight="1" x14ac:dyDescent="0.25">
      <c r="A2359" s="60">
        <v>100367583</v>
      </c>
      <c r="B2359" s="60" t="s">
        <v>12375</v>
      </c>
      <c r="C2359" s="64" t="str">
        <f t="shared" si="74"/>
        <v>https://mall.industry.siemens.com/mall/es/co/Catalog/Product/B32344-E5252-A20G</v>
      </c>
      <c r="D2359" s="78" t="s">
        <v>15343</v>
      </c>
      <c r="E2359" t="s">
        <v>17898</v>
      </c>
      <c r="F2359" s="69">
        <v>152</v>
      </c>
      <c r="G2359" s="65">
        <f t="shared" si="75"/>
        <v>608000</v>
      </c>
      <c r="H2359" s="63" t="s">
        <v>18674</v>
      </c>
    </row>
    <row r="2360" spans="1:8" ht="29.25" customHeight="1" x14ac:dyDescent="0.25">
      <c r="A2360" s="60">
        <v>100004224</v>
      </c>
      <c r="B2360" s="60" t="s">
        <v>12376</v>
      </c>
      <c r="C2360" s="64" t="str">
        <f t="shared" si="74"/>
        <v xml:space="preserve">https://mall.industry.siemens.com/mall/es/co/Catalog/Product/BR6000-R6.  </v>
      </c>
      <c r="D2360" s="78" t="s">
        <v>15344</v>
      </c>
      <c r="E2360" t="s">
        <v>17898</v>
      </c>
      <c r="F2360" s="69">
        <v>533</v>
      </c>
      <c r="G2360" s="65">
        <f t="shared" si="75"/>
        <v>2132000</v>
      </c>
      <c r="H2360" s="63" t="s">
        <v>18674</v>
      </c>
    </row>
    <row r="2361" spans="1:8" ht="29.25" customHeight="1" x14ac:dyDescent="0.25">
      <c r="A2361" s="60">
        <v>100093259</v>
      </c>
      <c r="B2361" s="60" t="s">
        <v>12377</v>
      </c>
      <c r="C2361" s="64" t="str">
        <f t="shared" si="74"/>
        <v>https://mall.industry.siemens.com/mall/es/co/Catalog/Product/BR6000-R12.</v>
      </c>
      <c r="D2361" s="78" t="s">
        <v>15345</v>
      </c>
      <c r="E2361" t="s">
        <v>17898</v>
      </c>
      <c r="F2361" s="69">
        <v>660</v>
      </c>
      <c r="G2361" s="65">
        <f t="shared" si="75"/>
        <v>2640000</v>
      </c>
      <c r="H2361" s="63" t="s">
        <v>18674</v>
      </c>
    </row>
    <row r="2362" spans="1:8" ht="29.25" customHeight="1" x14ac:dyDescent="0.25">
      <c r="A2362" s="60">
        <v>100238865</v>
      </c>
      <c r="B2362" s="60" t="s">
        <v>12378</v>
      </c>
      <c r="C2362" s="64" t="str">
        <f t="shared" si="74"/>
        <v xml:space="preserve">https://mall.industry.siemens.com/mall/es/co/Catalog/Product/BR7000-R15/S485 </v>
      </c>
      <c r="D2362" s="78" t="s">
        <v>15346</v>
      </c>
      <c r="E2362" t="s">
        <v>17898</v>
      </c>
      <c r="F2362" s="69">
        <v>1395</v>
      </c>
      <c r="G2362" s="65">
        <f t="shared" si="75"/>
        <v>5580000</v>
      </c>
      <c r="H2362" s="63" t="s">
        <v>18674</v>
      </c>
    </row>
    <row r="2363" spans="1:8" ht="29.25" customHeight="1" x14ac:dyDescent="0.25">
      <c r="A2363" s="60">
        <v>100702758</v>
      </c>
      <c r="B2363" s="60" t="s">
        <v>12379</v>
      </c>
      <c r="C2363" s="64" t="str">
        <f t="shared" si="74"/>
        <v xml:space="preserve">https://mall.industry.siemens.com/mall/es/co/Catalog/Product/B44066-D1405-M209 </v>
      </c>
      <c r="D2363" s="78" t="s">
        <v>15347</v>
      </c>
      <c r="E2363" t="s">
        <v>17898</v>
      </c>
      <c r="F2363" s="69">
        <v>850</v>
      </c>
      <c r="G2363" s="65">
        <f t="shared" si="75"/>
        <v>3400000</v>
      </c>
      <c r="H2363" s="63" t="s">
        <v>18674</v>
      </c>
    </row>
    <row r="2364" spans="1:8" ht="29.25" customHeight="1" x14ac:dyDescent="0.25">
      <c r="A2364" s="60">
        <v>100702759</v>
      </c>
      <c r="B2364" s="60" t="s">
        <v>12380</v>
      </c>
      <c r="C2364" s="64" t="str">
        <f t="shared" si="74"/>
        <v xml:space="preserve">https://mall.industry.siemens.com/mall/es/co/Catalog/Product/B44066-D1410-M209 </v>
      </c>
      <c r="D2364" s="78" t="s">
        <v>15348</v>
      </c>
      <c r="E2364" t="s">
        <v>17898</v>
      </c>
      <c r="F2364" s="69">
        <v>912</v>
      </c>
      <c r="G2364" s="65">
        <f t="shared" si="75"/>
        <v>3648000</v>
      </c>
      <c r="H2364" s="63" t="s">
        <v>18674</v>
      </c>
    </row>
    <row r="2365" spans="1:8" ht="29.25" customHeight="1" x14ac:dyDescent="0.25">
      <c r="A2365" s="60">
        <v>100703867</v>
      </c>
      <c r="B2365" s="60" t="s">
        <v>12381</v>
      </c>
      <c r="C2365" s="64" t="str">
        <f t="shared" si="74"/>
        <v xml:space="preserve">https://mall.industry.siemens.com/mall/es/co/Catalog/Product/B44066-D1415-M209 </v>
      </c>
      <c r="D2365" s="78" t="s">
        <v>15349</v>
      </c>
      <c r="E2365" t="s">
        <v>17898</v>
      </c>
      <c r="F2365" s="69">
        <v>976</v>
      </c>
      <c r="G2365" s="65">
        <f t="shared" si="75"/>
        <v>3904000</v>
      </c>
      <c r="H2365" s="63" t="s">
        <v>18674</v>
      </c>
    </row>
    <row r="2366" spans="1:8" ht="29.25" customHeight="1" x14ac:dyDescent="0.25">
      <c r="A2366" s="60">
        <v>100703868</v>
      </c>
      <c r="B2366" s="60" t="s">
        <v>12382</v>
      </c>
      <c r="C2366" s="64" t="str">
        <f t="shared" si="74"/>
        <v xml:space="preserve">https://mall.industry.siemens.com/mall/es/co/Catalog/Product/B44066-D1420-M209 </v>
      </c>
      <c r="D2366" s="78" t="s">
        <v>15350</v>
      </c>
      <c r="E2366" t="s">
        <v>17898</v>
      </c>
      <c r="F2366" s="69">
        <v>1045</v>
      </c>
      <c r="G2366" s="65">
        <f t="shared" si="75"/>
        <v>4180000</v>
      </c>
      <c r="H2366" s="63" t="s">
        <v>18674</v>
      </c>
    </row>
    <row r="2367" spans="1:8" ht="29.25" customHeight="1" x14ac:dyDescent="0.25">
      <c r="A2367" s="60">
        <v>100703869</v>
      </c>
      <c r="B2367" s="60" t="s">
        <v>12383</v>
      </c>
      <c r="C2367" s="64" t="str">
        <f t="shared" si="74"/>
        <v xml:space="preserve">https://mall.industry.siemens.com/mall/es/co/Catalog/Product/B44066-D1425-M209 </v>
      </c>
      <c r="D2367" s="78" t="s">
        <v>15351</v>
      </c>
      <c r="E2367" t="s">
        <v>17898</v>
      </c>
      <c r="F2367" s="69">
        <v>1138</v>
      </c>
      <c r="G2367" s="65">
        <f t="shared" si="75"/>
        <v>4552000</v>
      </c>
      <c r="H2367" s="63" t="s">
        <v>18674</v>
      </c>
    </row>
    <row r="2368" spans="1:8" ht="29.25" customHeight="1" x14ac:dyDescent="0.25">
      <c r="A2368" s="60">
        <v>100703870</v>
      </c>
      <c r="B2368" s="60" t="s">
        <v>12384</v>
      </c>
      <c r="C2368" s="64" t="str">
        <f t="shared" si="74"/>
        <v xml:space="preserve">https://mall.industry.siemens.com/mall/es/co/Catalog/Product/B44066-D7005-M221 </v>
      </c>
      <c r="D2368" s="78" t="s">
        <v>15352</v>
      </c>
      <c r="E2368" t="s">
        <v>17898</v>
      </c>
      <c r="F2368" s="69">
        <v>713</v>
      </c>
      <c r="G2368" s="65">
        <f t="shared" si="75"/>
        <v>2852000</v>
      </c>
      <c r="H2368" s="63" t="s">
        <v>18674</v>
      </c>
    </row>
    <row r="2369" spans="1:8" ht="29.25" customHeight="1" x14ac:dyDescent="0.25">
      <c r="A2369" s="60">
        <v>100703871</v>
      </c>
      <c r="B2369" s="60" t="s">
        <v>12385</v>
      </c>
      <c r="C2369" s="64" t="str">
        <f t="shared" si="74"/>
        <v xml:space="preserve">https://mall.industry.siemens.com/mall/es/co/Catalog/Product/B44066-D7010-M221 </v>
      </c>
      <c r="D2369" s="78" t="s">
        <v>15353</v>
      </c>
      <c r="E2369" t="s">
        <v>17898</v>
      </c>
      <c r="F2369" s="69">
        <v>792</v>
      </c>
      <c r="G2369" s="65">
        <f t="shared" si="75"/>
        <v>3168000</v>
      </c>
      <c r="H2369" s="63" t="s">
        <v>18674</v>
      </c>
    </row>
    <row r="2370" spans="1:8" ht="29.25" customHeight="1" x14ac:dyDescent="0.25">
      <c r="A2370" s="60">
        <v>100703872</v>
      </c>
      <c r="B2370" s="60" t="s">
        <v>12386</v>
      </c>
      <c r="C2370" s="64" t="str">
        <f t="shared" si="74"/>
        <v xml:space="preserve">https://mall.industry.siemens.com/mall/es/co/Catalog/Product/B44066-D7015-M221 </v>
      </c>
      <c r="D2370" s="78" t="s">
        <v>15354</v>
      </c>
      <c r="E2370" t="s">
        <v>17898</v>
      </c>
      <c r="F2370" s="69">
        <v>826</v>
      </c>
      <c r="G2370" s="65">
        <f t="shared" si="75"/>
        <v>3304000</v>
      </c>
      <c r="H2370" s="63" t="s">
        <v>18674</v>
      </c>
    </row>
    <row r="2371" spans="1:8" ht="29.25" customHeight="1" x14ac:dyDescent="0.25">
      <c r="A2371" s="60">
        <v>100703873</v>
      </c>
      <c r="B2371" s="60" t="s">
        <v>12387</v>
      </c>
      <c r="C2371" s="64" t="str">
        <f t="shared" si="74"/>
        <v xml:space="preserve">https://mall.industry.siemens.com/mall/es/co/Catalog/Product/B44066-D7020-M221 </v>
      </c>
      <c r="D2371" s="78" t="s">
        <v>15355</v>
      </c>
      <c r="E2371" t="s">
        <v>17898</v>
      </c>
      <c r="F2371" s="69">
        <v>851</v>
      </c>
      <c r="G2371" s="65">
        <f t="shared" si="75"/>
        <v>3404000</v>
      </c>
      <c r="H2371" s="63" t="s">
        <v>18674</v>
      </c>
    </row>
    <row r="2372" spans="1:8" ht="29.25" customHeight="1" x14ac:dyDescent="0.25">
      <c r="A2372" s="60">
        <v>100703874</v>
      </c>
      <c r="B2372" s="60" t="s">
        <v>12388</v>
      </c>
      <c r="C2372" s="64" t="str">
        <f t="shared" si="74"/>
        <v xml:space="preserve">https://mall.industry.siemens.com/mall/es/co/Catalog/Product/B44066-D7025-M221 </v>
      </c>
      <c r="D2372" s="78" t="s">
        <v>15356</v>
      </c>
      <c r="E2372" t="s">
        <v>17898</v>
      </c>
      <c r="F2372" s="69">
        <v>987</v>
      </c>
      <c r="G2372" s="65">
        <f t="shared" si="75"/>
        <v>3948000</v>
      </c>
      <c r="H2372" s="63" t="s">
        <v>18674</v>
      </c>
    </row>
    <row r="2373" spans="1:8" ht="29.25" customHeight="1" x14ac:dyDescent="0.25">
      <c r="A2373" s="60">
        <v>100388107</v>
      </c>
      <c r="B2373" s="60" t="s">
        <v>12389</v>
      </c>
      <c r="C2373" s="64" t="str">
        <f t="shared" si="74"/>
        <v xml:space="preserve">https://mall.industry.siemens.com/mall/es/co/Catalog/Product/B44066-D7025-M441 </v>
      </c>
      <c r="D2373" s="78" t="s">
        <v>15357</v>
      </c>
      <c r="E2373" t="s">
        <v>17898</v>
      </c>
      <c r="F2373" s="69">
        <v>1041</v>
      </c>
      <c r="G2373" s="65">
        <f t="shared" si="75"/>
        <v>4164000</v>
      </c>
      <c r="H2373" s="63" t="s">
        <v>18674</v>
      </c>
    </row>
    <row r="2374" spans="1:8" ht="29.25" customHeight="1" x14ac:dyDescent="0.25">
      <c r="A2374" s="60">
        <v>100387354</v>
      </c>
      <c r="B2374" s="60" t="s">
        <v>12390</v>
      </c>
      <c r="C2374" s="64" t="str">
        <f t="shared" ref="C2374:C2437" si="76">_xlfn.CONCAT("https://mall.industry.siemens.com/mall/es/co/Catalog/Product/",B2374,)</f>
        <v xml:space="preserve">https://mall.industry.siemens.com/mall/es/co/Catalog/Product/B44066-D7050-M441 </v>
      </c>
      <c r="D2374" s="78" t="s">
        <v>15358</v>
      </c>
      <c r="E2374" t="s">
        <v>17898</v>
      </c>
      <c r="F2374" s="69">
        <v>1318</v>
      </c>
      <c r="G2374" s="65">
        <f t="shared" si="75"/>
        <v>5272000</v>
      </c>
      <c r="H2374" s="63" t="s">
        <v>18674</v>
      </c>
    </row>
    <row r="2375" spans="1:8" ht="29.25" customHeight="1" x14ac:dyDescent="0.25">
      <c r="A2375" s="60">
        <v>100703875</v>
      </c>
      <c r="B2375" s="60" t="s">
        <v>12391</v>
      </c>
      <c r="C2375" s="64" t="str">
        <f t="shared" si="76"/>
        <v xml:space="preserve">https://mall.industry.siemens.com/mall/es/co/Catalog/Product/B44066-D7010-M481 </v>
      </c>
      <c r="D2375" s="78" t="s">
        <v>15359</v>
      </c>
      <c r="E2375" t="s">
        <v>17898</v>
      </c>
      <c r="F2375" s="69">
        <v>942</v>
      </c>
      <c r="G2375" s="65">
        <f t="shared" si="75"/>
        <v>3768000</v>
      </c>
      <c r="H2375" s="63" t="s">
        <v>18674</v>
      </c>
    </row>
    <row r="2376" spans="1:8" ht="29.25" customHeight="1" x14ac:dyDescent="0.25">
      <c r="A2376" s="60">
        <v>100690602</v>
      </c>
      <c r="B2376" s="60" t="s">
        <v>12392</v>
      </c>
      <c r="C2376" s="64" t="str">
        <f t="shared" si="76"/>
        <v xml:space="preserve">https://mall.industry.siemens.com/mall/es/co/Catalog/Product/B44066-D7012-M481 </v>
      </c>
      <c r="D2376" s="78" t="s">
        <v>15360</v>
      </c>
      <c r="E2376" t="s">
        <v>17898</v>
      </c>
      <c r="F2376" s="69">
        <v>960</v>
      </c>
      <c r="G2376" s="65">
        <f t="shared" si="75"/>
        <v>3840000</v>
      </c>
      <c r="H2376" s="63" t="s">
        <v>18674</v>
      </c>
    </row>
    <row r="2377" spans="1:8" ht="29.25" customHeight="1" x14ac:dyDescent="0.25">
      <c r="A2377" s="60">
        <v>100702760</v>
      </c>
      <c r="B2377" s="60" t="s">
        <v>12393</v>
      </c>
      <c r="C2377" s="64" t="str">
        <f t="shared" si="76"/>
        <v xml:space="preserve">https://mall.industry.siemens.com/mall/es/co/Catalog/Product/B44066-D7020-M481 </v>
      </c>
      <c r="D2377" s="78" t="s">
        <v>15361</v>
      </c>
      <c r="E2377" t="s">
        <v>17898</v>
      </c>
      <c r="F2377" s="69">
        <v>980</v>
      </c>
      <c r="G2377" s="65">
        <f t="shared" si="75"/>
        <v>3920000</v>
      </c>
      <c r="H2377" s="63" t="s">
        <v>18674</v>
      </c>
    </row>
    <row r="2378" spans="1:8" ht="29.25" customHeight="1" x14ac:dyDescent="0.25">
      <c r="A2378" s="60">
        <v>100245506</v>
      </c>
      <c r="B2378" s="60" t="s">
        <v>12394</v>
      </c>
      <c r="C2378" s="64" t="str">
        <f t="shared" si="76"/>
        <v xml:space="preserve">https://mall.industry.siemens.com/mall/es/co/Catalog/Product/B44066-D7027-M481 </v>
      </c>
      <c r="D2378" s="78" t="s">
        <v>15362</v>
      </c>
      <c r="E2378" t="s">
        <v>17898</v>
      </c>
      <c r="F2378" s="69">
        <v>1043</v>
      </c>
      <c r="G2378" s="65">
        <f t="shared" si="75"/>
        <v>4172000</v>
      </c>
      <c r="H2378" s="63" t="s">
        <v>18674</v>
      </c>
    </row>
    <row r="2379" spans="1:8" ht="29.25" customHeight="1" x14ac:dyDescent="0.25">
      <c r="A2379" s="60">
        <v>100098449</v>
      </c>
      <c r="B2379" s="60" t="s">
        <v>12395</v>
      </c>
      <c r="C2379" s="64" t="str">
        <f t="shared" si="76"/>
        <v xml:space="preserve">https://mall.industry.siemens.com/mall/es/co/Catalog/Product/B44066-D7054-M481 </v>
      </c>
      <c r="D2379" s="78" t="s">
        <v>15363</v>
      </c>
      <c r="E2379" t="s">
        <v>17898</v>
      </c>
      <c r="F2379" s="69">
        <v>1399</v>
      </c>
      <c r="G2379" s="65">
        <f t="shared" si="75"/>
        <v>5596000</v>
      </c>
      <c r="H2379" s="63" t="s">
        <v>18674</v>
      </c>
    </row>
    <row r="2380" spans="1:8" ht="29.25" customHeight="1" x14ac:dyDescent="0.25">
      <c r="A2380" s="60">
        <v>100726611</v>
      </c>
      <c r="B2380" s="60" t="s">
        <v>12396</v>
      </c>
      <c r="C2380" s="64" t="str">
        <f t="shared" si="76"/>
        <v xml:space="preserve">https://mall.industry.siemens.com/mall/es/co/Catalog/Product/B44066-F8030-V200 </v>
      </c>
      <c r="D2380" s="78" t="s">
        <v>15364</v>
      </c>
      <c r="E2380" t="s">
        <v>17898</v>
      </c>
      <c r="F2380" s="69" t="s">
        <v>11736</v>
      </c>
      <c r="G2380" s="65" t="e">
        <f t="shared" si="75"/>
        <v>#VALUE!</v>
      </c>
      <c r="H2380" s="63" t="s">
        <v>18674</v>
      </c>
    </row>
    <row r="2381" spans="1:8" ht="29.25" customHeight="1" x14ac:dyDescent="0.25">
      <c r="A2381" s="60">
        <v>100731983</v>
      </c>
      <c r="B2381" s="60" t="s">
        <v>12397</v>
      </c>
      <c r="C2381" s="64" t="str">
        <f t="shared" si="76"/>
        <v xml:space="preserve">https://mall.industry.siemens.com/mall/es/co/Catalog/Product/B44066-F9040-V400 </v>
      </c>
      <c r="D2381" s="78" t="s">
        <v>15365</v>
      </c>
      <c r="E2381" t="s">
        <v>17898</v>
      </c>
      <c r="F2381" s="69" t="s">
        <v>11736</v>
      </c>
      <c r="G2381" s="65" t="e">
        <f t="shared" si="75"/>
        <v>#VALUE!</v>
      </c>
      <c r="H2381" s="63" t="s">
        <v>18674</v>
      </c>
    </row>
    <row r="2382" spans="1:8" ht="29.25" customHeight="1" x14ac:dyDescent="0.25">
      <c r="A2382" s="60">
        <v>100731986</v>
      </c>
      <c r="B2382" s="60" t="s">
        <v>12398</v>
      </c>
      <c r="C2382" s="64" t="str">
        <f t="shared" si="76"/>
        <v xml:space="preserve">https://mall.industry.siemens.com/mall/es/co/Catalog/Product/B44066-F6040-V400 </v>
      </c>
      <c r="D2382" s="78" t="s">
        <v>15366</v>
      </c>
      <c r="E2382" t="s">
        <v>17898</v>
      </c>
      <c r="F2382" s="69" t="s">
        <v>11736</v>
      </c>
      <c r="G2382" s="65" t="e">
        <f t="shared" si="75"/>
        <v>#VALUE!</v>
      </c>
      <c r="H2382" s="63" t="s">
        <v>18674</v>
      </c>
    </row>
    <row r="2383" spans="1:8" ht="29.25" customHeight="1" x14ac:dyDescent="0.25">
      <c r="A2383" s="60">
        <v>100703880</v>
      </c>
      <c r="B2383" s="60" t="s">
        <v>12399</v>
      </c>
      <c r="C2383" s="64" t="str">
        <f t="shared" si="76"/>
        <v>https://mall.industry.siemens.com/mall/es/co/Catalog/Product/B44066-F9988-V230</v>
      </c>
      <c r="D2383" s="78" t="s">
        <v>15367</v>
      </c>
      <c r="E2383" t="s">
        <v>17898</v>
      </c>
      <c r="F2383" s="69" t="s">
        <v>11736</v>
      </c>
      <c r="G2383" s="65" t="e">
        <f t="shared" si="75"/>
        <v>#VALUE!</v>
      </c>
      <c r="H2383" s="63" t="s">
        <v>18674</v>
      </c>
    </row>
    <row r="2384" spans="1:8" ht="29.25" customHeight="1" x14ac:dyDescent="0.25">
      <c r="A2384" s="60">
        <v>100731989</v>
      </c>
      <c r="B2384" s="60" t="s">
        <v>12400</v>
      </c>
      <c r="C2384" s="64" t="str">
        <f t="shared" si="76"/>
        <v xml:space="preserve">https://mall.industry.siemens.com/mall/es/co/Catalog/Product/B44066-F8030-V244 </v>
      </c>
      <c r="D2384" s="78" t="s">
        <v>15368</v>
      </c>
      <c r="E2384" t="s">
        <v>17898</v>
      </c>
      <c r="F2384" s="69" t="s">
        <v>11736</v>
      </c>
      <c r="G2384" s="65" t="e">
        <f t="shared" si="75"/>
        <v>#VALUE!</v>
      </c>
      <c r="H2384" s="63" t="s">
        <v>18674</v>
      </c>
    </row>
    <row r="2385" spans="1:8" ht="29.25" customHeight="1" x14ac:dyDescent="0.25">
      <c r="A2385" s="60">
        <v>100727905</v>
      </c>
      <c r="B2385" s="60" t="s">
        <v>12401</v>
      </c>
      <c r="C2385" s="64" t="str">
        <f t="shared" si="76"/>
        <v xml:space="preserve">https://mall.industry.siemens.com/mall/es/co/Catalog/Product/B44066-F8060-V244 </v>
      </c>
      <c r="D2385" s="78" t="s">
        <v>15369</v>
      </c>
      <c r="E2385" t="s">
        <v>17898</v>
      </c>
      <c r="F2385" s="69" t="s">
        <v>11736</v>
      </c>
      <c r="G2385" s="65" t="e">
        <f t="shared" si="75"/>
        <v>#VALUE!</v>
      </c>
      <c r="H2385" s="63" t="s">
        <v>18674</v>
      </c>
    </row>
    <row r="2386" spans="1:8" ht="29.25" customHeight="1" x14ac:dyDescent="0.25">
      <c r="A2386" s="60">
        <v>100727906</v>
      </c>
      <c r="B2386" s="60" t="s">
        <v>12402</v>
      </c>
      <c r="C2386" s="64" t="str">
        <f t="shared" si="76"/>
        <v xml:space="preserve">https://mall.industry.siemens.com/mall/es/co/Catalog/Product/B44066-F8120-V244 </v>
      </c>
      <c r="D2386" s="78" t="s">
        <v>15370</v>
      </c>
      <c r="E2386" t="s">
        <v>17898</v>
      </c>
      <c r="F2386" s="69" t="s">
        <v>11736</v>
      </c>
      <c r="G2386" s="65" t="e">
        <f t="shared" si="75"/>
        <v>#VALUE!</v>
      </c>
      <c r="H2386" s="63" t="s">
        <v>18674</v>
      </c>
    </row>
    <row r="2387" spans="1:8" ht="29.25" customHeight="1" x14ac:dyDescent="0.25">
      <c r="A2387" s="60">
        <v>100731990</v>
      </c>
      <c r="B2387" s="60" t="s">
        <v>12403</v>
      </c>
      <c r="C2387" s="64" t="str">
        <f t="shared" si="76"/>
        <v>https://mall.industry.siemens.com/mall/es/co/Catalog/Product/B44066-F9040-V444</v>
      </c>
      <c r="D2387" s="78" t="s">
        <v>15371</v>
      </c>
      <c r="E2387" t="s">
        <v>17898</v>
      </c>
      <c r="F2387" s="69" t="s">
        <v>11736</v>
      </c>
      <c r="G2387" s="65" t="e">
        <f t="shared" si="75"/>
        <v>#VALUE!</v>
      </c>
      <c r="H2387" s="63" t="s">
        <v>18674</v>
      </c>
    </row>
    <row r="2388" spans="1:8" ht="29.25" customHeight="1" x14ac:dyDescent="0.25">
      <c r="A2388" s="60">
        <v>100727908</v>
      </c>
      <c r="B2388" s="60" t="s">
        <v>12404</v>
      </c>
      <c r="C2388" s="64" t="str">
        <f t="shared" si="76"/>
        <v>https://mall.industry.siemens.com/mall/es/co/Catalog/Product/B44066-F9060-V444</v>
      </c>
      <c r="D2388" s="78" t="s">
        <v>15372</v>
      </c>
      <c r="E2388" t="s">
        <v>17898</v>
      </c>
      <c r="F2388" s="69" t="s">
        <v>11736</v>
      </c>
      <c r="G2388" s="65" t="e">
        <f t="shared" si="75"/>
        <v>#VALUE!</v>
      </c>
      <c r="H2388" s="63" t="s">
        <v>18674</v>
      </c>
    </row>
    <row r="2389" spans="1:8" ht="29.25" customHeight="1" x14ac:dyDescent="0.25">
      <c r="A2389" s="60">
        <v>100726632</v>
      </c>
      <c r="B2389" s="60" t="s">
        <v>12405</v>
      </c>
      <c r="C2389" s="64" t="str">
        <f t="shared" si="76"/>
        <v>https://mall.industry.siemens.com/mall/es/co/Catalog/Product/B44066-F9120-V444</v>
      </c>
      <c r="D2389" s="78" t="s">
        <v>15373</v>
      </c>
      <c r="E2389" t="s">
        <v>17898</v>
      </c>
      <c r="F2389" s="69" t="s">
        <v>11736</v>
      </c>
      <c r="G2389" s="65" t="e">
        <f t="shared" si="75"/>
        <v>#VALUE!</v>
      </c>
      <c r="H2389" s="63" t="s">
        <v>18674</v>
      </c>
    </row>
    <row r="2390" spans="1:8" ht="29.25" customHeight="1" x14ac:dyDescent="0.25">
      <c r="A2390" s="60">
        <v>100727909</v>
      </c>
      <c r="B2390" s="60" t="s">
        <v>12406</v>
      </c>
      <c r="C2390" s="64" t="str">
        <f t="shared" si="76"/>
        <v>https://mall.industry.siemens.com/mall/es/co/Catalog/Product/B44066-F9250-V444</v>
      </c>
      <c r="D2390" s="78" t="s">
        <v>15374</v>
      </c>
      <c r="E2390" t="s">
        <v>17898</v>
      </c>
      <c r="F2390" s="69" t="s">
        <v>11736</v>
      </c>
      <c r="G2390" s="65" t="e">
        <f t="shared" si="75"/>
        <v>#VALUE!</v>
      </c>
      <c r="H2390" s="63" t="s">
        <v>18674</v>
      </c>
    </row>
    <row r="2391" spans="1:8" ht="29.25" customHeight="1" x14ac:dyDescent="0.25">
      <c r="A2391" s="60">
        <v>100703881</v>
      </c>
      <c r="B2391" s="60" t="s">
        <v>12407</v>
      </c>
      <c r="C2391" s="64" t="str">
        <f t="shared" si="76"/>
        <v xml:space="preserve">https://mall.industry.siemens.com/mall/es/co/Catalog/Product/B44066-F4025-S244 </v>
      </c>
      <c r="D2391" s="78" t="s">
        <v>15375</v>
      </c>
      <c r="E2391" t="s">
        <v>17898</v>
      </c>
      <c r="F2391" s="69" t="s">
        <v>12321</v>
      </c>
      <c r="G2391" s="65" t="e">
        <f t="shared" si="75"/>
        <v>#VALUE!</v>
      </c>
      <c r="H2391" s="63" t="s">
        <v>18674</v>
      </c>
    </row>
    <row r="2392" spans="1:8" ht="29.25" customHeight="1" x14ac:dyDescent="0.25">
      <c r="A2392" s="60">
        <v>100703882</v>
      </c>
      <c r="B2392" s="60" t="s">
        <v>12408</v>
      </c>
      <c r="C2392" s="64" t="str">
        <f t="shared" si="76"/>
        <v xml:space="preserve">https://mall.industry.siemens.com/mall/es/co/Catalog/Product/B44066-F4050-S244 </v>
      </c>
      <c r="D2392" s="78" t="s">
        <v>15376</v>
      </c>
      <c r="E2392" t="s">
        <v>17898</v>
      </c>
      <c r="F2392" s="69" t="s">
        <v>12321</v>
      </c>
      <c r="G2392" s="65" t="e">
        <f t="shared" si="75"/>
        <v>#VALUE!</v>
      </c>
      <c r="H2392" s="63" t="s">
        <v>18674</v>
      </c>
    </row>
    <row r="2393" spans="1:8" ht="29.25" customHeight="1" x14ac:dyDescent="0.25">
      <c r="A2393" s="60">
        <v>100703885</v>
      </c>
      <c r="B2393" s="60" t="s">
        <v>12409</v>
      </c>
      <c r="C2393" s="64" t="str">
        <f t="shared" si="76"/>
        <v xml:space="preserve">https://mall.industry.siemens.com/mall/es/co/Catalog/Product/B44066-F4100-S244 </v>
      </c>
      <c r="D2393" s="78" t="s">
        <v>15377</v>
      </c>
      <c r="E2393" t="s">
        <v>17898</v>
      </c>
      <c r="F2393" s="69" t="s">
        <v>12321</v>
      </c>
      <c r="G2393" s="65" t="e">
        <f t="shared" si="75"/>
        <v>#VALUE!</v>
      </c>
      <c r="H2393" s="63" t="s">
        <v>18674</v>
      </c>
    </row>
    <row r="2394" spans="1:8" ht="29.25" customHeight="1" x14ac:dyDescent="0.25">
      <c r="A2394" s="60">
        <v>100715798</v>
      </c>
      <c r="B2394" s="60" t="s">
        <v>12410</v>
      </c>
      <c r="C2394" s="64" t="str">
        <f t="shared" si="76"/>
        <v xml:space="preserve">https://mall.industry.siemens.com/mall/es/co/Catalog/Product/B44066-F9060-S444 </v>
      </c>
      <c r="D2394" s="78" t="s">
        <v>15378</v>
      </c>
      <c r="E2394" t="s">
        <v>17898</v>
      </c>
      <c r="F2394" s="69" t="s">
        <v>12321</v>
      </c>
      <c r="G2394" s="65" t="e">
        <f t="shared" si="75"/>
        <v>#VALUE!</v>
      </c>
      <c r="H2394" s="63" t="s">
        <v>18674</v>
      </c>
    </row>
    <row r="2395" spans="1:8" ht="29.25" customHeight="1" x14ac:dyDescent="0.25">
      <c r="A2395" s="60">
        <v>100726633</v>
      </c>
      <c r="B2395" s="60" t="s">
        <v>12411</v>
      </c>
      <c r="C2395" s="64" t="str">
        <f t="shared" si="76"/>
        <v xml:space="preserve">https://mall.industry.siemens.com/mall/es/co/Catalog/Product/B44066-F9100-S444 </v>
      </c>
      <c r="D2395" s="78" t="s">
        <v>15379</v>
      </c>
      <c r="E2395" t="s">
        <v>17898</v>
      </c>
      <c r="F2395" s="69" t="s">
        <v>12321</v>
      </c>
      <c r="G2395" s="65" t="e">
        <f t="shared" si="75"/>
        <v>#VALUE!</v>
      </c>
      <c r="H2395" s="63" t="s">
        <v>18674</v>
      </c>
    </row>
    <row r="2396" spans="1:8" ht="29.25" customHeight="1" x14ac:dyDescent="0.25">
      <c r="A2396" s="60">
        <v>100715801</v>
      </c>
      <c r="B2396" s="60" t="s">
        <v>12412</v>
      </c>
      <c r="C2396" s="64" t="str">
        <f t="shared" si="76"/>
        <v xml:space="preserve">https://mall.industry.siemens.com/mall/es/co/Catalog/Product/B44066-F9200-S415 </v>
      </c>
      <c r="D2396" s="78" t="s">
        <v>15380</v>
      </c>
      <c r="E2396" t="s">
        <v>17898</v>
      </c>
      <c r="F2396" s="69" t="s">
        <v>12321</v>
      </c>
      <c r="G2396" s="65" t="e">
        <f t="shared" si="75"/>
        <v>#VALUE!</v>
      </c>
      <c r="H2396" s="63" t="s">
        <v>18674</v>
      </c>
    </row>
    <row r="2397" spans="1:8" ht="29.25" customHeight="1" x14ac:dyDescent="0.25">
      <c r="A2397" s="60">
        <v>100731991</v>
      </c>
      <c r="B2397" s="60" t="s">
        <v>12413</v>
      </c>
      <c r="C2397" s="64" t="str">
        <f t="shared" si="76"/>
        <v xml:space="preserve">https://mall.industry.siemens.com/mall/es/co/Catalog/Product/B44066-F9300-S415 </v>
      </c>
      <c r="D2397" s="78" t="s">
        <v>15381</v>
      </c>
      <c r="E2397" t="s">
        <v>17898</v>
      </c>
      <c r="F2397" s="69" t="s">
        <v>12321</v>
      </c>
      <c r="G2397" s="65" t="e">
        <f t="shared" si="75"/>
        <v>#VALUE!</v>
      </c>
      <c r="H2397" s="63" t="s">
        <v>18674</v>
      </c>
    </row>
    <row r="2398" spans="1:8" ht="29.25" customHeight="1" x14ac:dyDescent="0.25">
      <c r="A2398" s="60">
        <v>100731992</v>
      </c>
      <c r="B2398" s="60" t="s">
        <v>12414</v>
      </c>
      <c r="C2398" s="64" t="str">
        <f t="shared" si="76"/>
        <v xml:space="preserve">https://mall.industry.siemens.com/mall/es/co/Catalog/Product/B44066-F4075-S444 </v>
      </c>
      <c r="D2398" s="78" t="s">
        <v>15382</v>
      </c>
      <c r="E2398" t="s">
        <v>17898</v>
      </c>
      <c r="F2398" s="69" t="s">
        <v>12321</v>
      </c>
      <c r="G2398" s="65" t="e">
        <f t="shared" si="75"/>
        <v>#VALUE!</v>
      </c>
      <c r="H2398" s="63" t="s">
        <v>18674</v>
      </c>
    </row>
    <row r="2399" spans="1:8" ht="29.25" customHeight="1" x14ac:dyDescent="0.25">
      <c r="A2399" s="60">
        <v>100731993</v>
      </c>
      <c r="B2399" s="60" t="s">
        <v>12415</v>
      </c>
      <c r="C2399" s="64" t="str">
        <f t="shared" si="76"/>
        <v xml:space="preserve">https://mall.industry.siemens.com/mall/es/co/Catalog/Product/B44066-F4100-S444 </v>
      </c>
      <c r="D2399" s="78" t="s">
        <v>15383</v>
      </c>
      <c r="E2399" t="s">
        <v>17898</v>
      </c>
      <c r="F2399" s="69" t="s">
        <v>12321</v>
      </c>
      <c r="G2399" s="65" t="e">
        <f t="shared" si="75"/>
        <v>#VALUE!</v>
      </c>
      <c r="H2399" s="63" t="s">
        <v>18674</v>
      </c>
    </row>
    <row r="2400" spans="1:8" ht="29.25" customHeight="1" x14ac:dyDescent="0.25">
      <c r="A2400" s="60">
        <v>100731995</v>
      </c>
      <c r="B2400" s="60" t="s">
        <v>12416</v>
      </c>
      <c r="C2400" s="64" t="str">
        <f t="shared" si="76"/>
        <v xml:space="preserve">https://mall.industry.siemens.com/mall/es/co/Catalog/Product/B44066-F4200-S405 </v>
      </c>
      <c r="D2400" s="78" t="s">
        <v>15384</v>
      </c>
      <c r="E2400" t="s">
        <v>17898</v>
      </c>
      <c r="F2400" s="69" t="s">
        <v>12321</v>
      </c>
      <c r="G2400" s="65" t="e">
        <f t="shared" si="75"/>
        <v>#VALUE!</v>
      </c>
      <c r="H2400" s="63" t="s">
        <v>18674</v>
      </c>
    </row>
    <row r="2401" spans="1:8" ht="29.25" customHeight="1" x14ac:dyDescent="0.25">
      <c r="A2401" s="60">
        <v>100731997</v>
      </c>
      <c r="B2401" s="60" t="s">
        <v>12417</v>
      </c>
      <c r="C2401" s="64" t="str">
        <f t="shared" si="76"/>
        <v xml:space="preserve">https://mall.industry.siemens.com/mall/es/co/Catalog/Product/B44066-F4300-S405 </v>
      </c>
      <c r="D2401" s="78" t="s">
        <v>15385</v>
      </c>
      <c r="E2401" t="s">
        <v>17898</v>
      </c>
      <c r="F2401" s="69" t="s">
        <v>12418</v>
      </c>
      <c r="G2401" s="65" t="e">
        <f t="shared" si="75"/>
        <v>#VALUE!</v>
      </c>
      <c r="H2401" s="63" t="s">
        <v>18674</v>
      </c>
    </row>
    <row r="2402" spans="1:8" ht="29.25" customHeight="1" x14ac:dyDescent="0.25">
      <c r="A2402" s="60">
        <v>100018223</v>
      </c>
      <c r="B2402" s="60" t="s">
        <v>12419</v>
      </c>
      <c r="C2402" s="64" t="str">
        <f t="shared" si="76"/>
        <v>https://mall.industry.siemens.com/mall/es/co/Catalog/Product/3RW4024-1BB14</v>
      </c>
      <c r="D2402" s="78" t="s">
        <v>15386</v>
      </c>
      <c r="E2402" t="s">
        <v>17899</v>
      </c>
      <c r="F2402" s="69">
        <v>447</v>
      </c>
      <c r="G2402" s="65">
        <f t="shared" si="75"/>
        <v>1788000</v>
      </c>
      <c r="H2402" s="63" t="s">
        <v>18674</v>
      </c>
    </row>
    <row r="2403" spans="1:8" ht="29.25" customHeight="1" x14ac:dyDescent="0.25">
      <c r="A2403" s="60">
        <v>100018244</v>
      </c>
      <c r="B2403" s="60" t="s">
        <v>12420</v>
      </c>
      <c r="C2403" s="64" t="str">
        <f t="shared" si="76"/>
        <v>https://mall.industry.siemens.com/mall/es/co/Catalog/Product/3RW4026-1BB14</v>
      </c>
      <c r="D2403" s="78" t="s">
        <v>15387</v>
      </c>
      <c r="E2403" t="s">
        <v>17900</v>
      </c>
      <c r="F2403" s="69">
        <v>524</v>
      </c>
      <c r="G2403" s="65">
        <f t="shared" si="75"/>
        <v>2096000</v>
      </c>
      <c r="H2403" s="63" t="s">
        <v>18674</v>
      </c>
    </row>
    <row r="2404" spans="1:8" ht="29.25" customHeight="1" x14ac:dyDescent="0.25">
      <c r="A2404" s="60">
        <v>100018212</v>
      </c>
      <c r="B2404" s="60" t="s">
        <v>12421</v>
      </c>
      <c r="C2404" s="64" t="str">
        <f t="shared" si="76"/>
        <v>https://mall.industry.siemens.com/mall/es/co/Catalog/Product/3RW4027-1BB14</v>
      </c>
      <c r="D2404" s="78" t="s">
        <v>15388</v>
      </c>
      <c r="E2404" t="s">
        <v>17901</v>
      </c>
      <c r="F2404" s="69">
        <v>614</v>
      </c>
      <c r="G2404" s="65">
        <f t="shared" si="75"/>
        <v>2456000</v>
      </c>
      <c r="H2404" s="63" t="s">
        <v>18674</v>
      </c>
    </row>
    <row r="2405" spans="1:8" ht="29.25" customHeight="1" x14ac:dyDescent="0.25">
      <c r="A2405" s="60">
        <v>100018241</v>
      </c>
      <c r="B2405" s="60" t="s">
        <v>12422</v>
      </c>
      <c r="C2405" s="64" t="str">
        <f t="shared" si="76"/>
        <v>https://mall.industry.siemens.com/mall/es/co/Catalog/Product/3RW4028-1BB14</v>
      </c>
      <c r="D2405" s="78" t="s">
        <v>15389</v>
      </c>
      <c r="E2405" t="s">
        <v>17902</v>
      </c>
      <c r="F2405" s="69">
        <v>721</v>
      </c>
      <c r="G2405" s="65">
        <f t="shared" si="75"/>
        <v>2884000</v>
      </c>
      <c r="H2405" s="63" t="s">
        <v>18674</v>
      </c>
    </row>
    <row r="2406" spans="1:8" ht="29.25" customHeight="1" x14ac:dyDescent="0.25">
      <c r="A2406" s="60">
        <v>100018214</v>
      </c>
      <c r="B2406" s="60" t="s">
        <v>12423</v>
      </c>
      <c r="C2406" s="64" t="str">
        <f t="shared" si="76"/>
        <v>https://mall.industry.siemens.com/mall/es/co/Catalog/Product/3RW4036-1BB14</v>
      </c>
      <c r="D2406" s="78" t="s">
        <v>15390</v>
      </c>
      <c r="E2406" t="s">
        <v>17903</v>
      </c>
      <c r="F2406" s="69">
        <v>918</v>
      </c>
      <c r="G2406" s="65">
        <f t="shared" si="75"/>
        <v>3672000</v>
      </c>
      <c r="H2406" s="63" t="s">
        <v>18674</v>
      </c>
    </row>
    <row r="2407" spans="1:8" ht="29.25" customHeight="1" x14ac:dyDescent="0.25">
      <c r="A2407" s="60">
        <v>100018225</v>
      </c>
      <c r="B2407" s="60" t="s">
        <v>12424</v>
      </c>
      <c r="C2407" s="64" t="str">
        <f t="shared" si="76"/>
        <v>https://mall.industry.siemens.com/mall/es/co/Catalog/Product/3RW4037-1BB14</v>
      </c>
      <c r="D2407" s="78" t="s">
        <v>15391</v>
      </c>
      <c r="E2407" t="s">
        <v>17904</v>
      </c>
      <c r="F2407" s="69">
        <v>994</v>
      </c>
      <c r="G2407" s="65">
        <f t="shared" si="75"/>
        <v>3976000</v>
      </c>
      <c r="H2407" s="63" t="s">
        <v>18674</v>
      </c>
    </row>
    <row r="2408" spans="1:8" ht="29.25" customHeight="1" x14ac:dyDescent="0.25">
      <c r="A2408" s="60">
        <v>100018246</v>
      </c>
      <c r="B2408" s="60" t="s">
        <v>12425</v>
      </c>
      <c r="C2408" s="64" t="str">
        <f t="shared" si="76"/>
        <v>https://mall.industry.siemens.com/mall/es/co/Catalog/Product/3RW4038-1BB14</v>
      </c>
      <c r="D2408" s="78" t="s">
        <v>15392</v>
      </c>
      <c r="E2408" t="s">
        <v>17905</v>
      </c>
      <c r="F2408" s="69">
        <v>1279</v>
      </c>
      <c r="G2408" s="65">
        <f t="shared" si="75"/>
        <v>5116000</v>
      </c>
      <c r="H2408" s="63" t="s">
        <v>18674</v>
      </c>
    </row>
    <row r="2409" spans="1:8" ht="29.25" customHeight="1" x14ac:dyDescent="0.25">
      <c r="A2409" s="60">
        <v>100018221</v>
      </c>
      <c r="B2409" s="60" t="s">
        <v>12426</v>
      </c>
      <c r="C2409" s="64" t="str">
        <f t="shared" si="76"/>
        <v>https://mall.industry.siemens.com/mall/es/co/Catalog/Product/3RW4046-1BB14</v>
      </c>
      <c r="D2409" s="78" t="s">
        <v>15393</v>
      </c>
      <c r="E2409" t="s">
        <v>17906</v>
      </c>
      <c r="F2409" s="69">
        <v>1422</v>
      </c>
      <c r="G2409" s="65">
        <f t="shared" si="75"/>
        <v>5688000</v>
      </c>
      <c r="H2409" s="63" t="s">
        <v>18674</v>
      </c>
    </row>
    <row r="2410" spans="1:8" ht="29.25" customHeight="1" x14ac:dyDescent="0.25">
      <c r="A2410" s="60">
        <v>100018232</v>
      </c>
      <c r="B2410" s="60" t="s">
        <v>12427</v>
      </c>
      <c r="C2410" s="64" t="str">
        <f t="shared" si="76"/>
        <v>https://mall.industry.siemens.com/mall/es/co/Catalog/Product/3RW4047-1BB14</v>
      </c>
      <c r="D2410" s="78" t="s">
        <v>15394</v>
      </c>
      <c r="E2410" t="s">
        <v>17907</v>
      </c>
      <c r="F2410" s="69">
        <v>1543</v>
      </c>
      <c r="G2410" s="65">
        <f t="shared" si="75"/>
        <v>6172000</v>
      </c>
      <c r="H2410" s="63" t="s">
        <v>18674</v>
      </c>
    </row>
    <row r="2411" spans="1:8" ht="29.25" customHeight="1" x14ac:dyDescent="0.25">
      <c r="A2411" s="60">
        <v>100647547</v>
      </c>
      <c r="B2411" s="60" t="s">
        <v>12428</v>
      </c>
      <c r="C2411" s="64" t="str">
        <f t="shared" si="76"/>
        <v>https://mall.industry.siemens.com/mall/es/co/Catalog/Product/3RW5055-6AB14</v>
      </c>
      <c r="D2411" s="78" t="s">
        <v>15395</v>
      </c>
      <c r="E2411" t="s">
        <v>17908</v>
      </c>
      <c r="F2411" s="69">
        <v>1623</v>
      </c>
      <c r="G2411" s="65">
        <f t="shared" ref="G2411:G2474" si="77">F2411*$Q$1</f>
        <v>6492000</v>
      </c>
      <c r="H2411" s="63" t="s">
        <v>18674</v>
      </c>
    </row>
    <row r="2412" spans="1:8" ht="29.25" customHeight="1" x14ac:dyDescent="0.25">
      <c r="A2412" s="60">
        <v>100655540</v>
      </c>
      <c r="B2412" s="60" t="s">
        <v>12429</v>
      </c>
      <c r="C2412" s="64" t="str">
        <f t="shared" si="76"/>
        <v>https://mall.industry.siemens.com/mall/es/co/Catalog/Product/3RW5056-6AB14</v>
      </c>
      <c r="D2412" s="78" t="s">
        <v>15396</v>
      </c>
      <c r="E2412" t="s">
        <v>17909</v>
      </c>
      <c r="F2412" s="69">
        <v>1856</v>
      </c>
      <c r="G2412" s="65">
        <f t="shared" si="77"/>
        <v>7424000</v>
      </c>
      <c r="H2412" s="63" t="s">
        <v>18674</v>
      </c>
    </row>
    <row r="2413" spans="1:8" ht="29.25" customHeight="1" x14ac:dyDescent="0.25">
      <c r="A2413" s="60">
        <v>100655541</v>
      </c>
      <c r="B2413" s="60" t="s">
        <v>12430</v>
      </c>
      <c r="C2413" s="64" t="str">
        <f t="shared" si="76"/>
        <v xml:space="preserve">https://mall.industry.siemens.com/mall/es/co/Catalog/Product/3RW5072-6AB14 </v>
      </c>
      <c r="D2413" s="78" t="s">
        <v>15397</v>
      </c>
      <c r="E2413" t="s">
        <v>17910</v>
      </c>
      <c r="F2413" s="69">
        <v>2044</v>
      </c>
      <c r="G2413" s="65">
        <f t="shared" si="77"/>
        <v>8176000</v>
      </c>
      <c r="H2413" s="63" t="s">
        <v>18674</v>
      </c>
    </row>
    <row r="2414" spans="1:8" ht="29.25" customHeight="1" x14ac:dyDescent="0.25">
      <c r="A2414" s="60">
        <v>100541065</v>
      </c>
      <c r="B2414" s="60" t="s">
        <v>12431</v>
      </c>
      <c r="C2414" s="64" t="str">
        <f t="shared" si="76"/>
        <v xml:space="preserve">https://mall.industry.siemens.com/mall/es/co/Catalog/Product/3RW5073-6AB14 </v>
      </c>
      <c r="D2414" s="78" t="s">
        <v>15398</v>
      </c>
      <c r="E2414" t="s">
        <v>17911</v>
      </c>
      <c r="F2414" s="69">
        <v>2244</v>
      </c>
      <c r="G2414" s="65">
        <f t="shared" si="77"/>
        <v>8976000</v>
      </c>
      <c r="H2414" s="63" t="s">
        <v>18674</v>
      </c>
    </row>
    <row r="2415" spans="1:8" ht="29.25" customHeight="1" x14ac:dyDescent="0.25">
      <c r="A2415" s="60">
        <v>100655542</v>
      </c>
      <c r="B2415" s="60" t="s">
        <v>12432</v>
      </c>
      <c r="C2415" s="64" t="str">
        <f t="shared" si="76"/>
        <v xml:space="preserve">https://mall.industry.siemens.com/mall/es/co/Catalog/Product/3RW5074-6AB14 </v>
      </c>
      <c r="D2415" s="78" t="s">
        <v>15399</v>
      </c>
      <c r="E2415" t="s">
        <v>17912</v>
      </c>
      <c r="F2415" s="69">
        <v>2469</v>
      </c>
      <c r="G2415" s="65">
        <f t="shared" si="77"/>
        <v>9876000</v>
      </c>
      <c r="H2415" s="63" t="s">
        <v>18674</v>
      </c>
    </row>
    <row r="2416" spans="1:8" ht="29.25" customHeight="1" x14ac:dyDescent="0.25">
      <c r="A2416" s="60">
        <v>100655666</v>
      </c>
      <c r="B2416" s="60" t="s">
        <v>12433</v>
      </c>
      <c r="C2416" s="64" t="str">
        <f t="shared" si="76"/>
        <v xml:space="preserve">https://mall.industry.siemens.com/mall/es/co/Catalog/Product/3RW5075-6AB14 </v>
      </c>
      <c r="D2416" s="78" t="s">
        <v>15400</v>
      </c>
      <c r="E2416" t="s">
        <v>17913</v>
      </c>
      <c r="F2416" s="69">
        <v>2734</v>
      </c>
      <c r="G2416" s="65">
        <f t="shared" si="77"/>
        <v>10936000</v>
      </c>
      <c r="H2416" s="63" t="s">
        <v>18674</v>
      </c>
    </row>
    <row r="2417" spans="1:8" ht="29.25" customHeight="1" x14ac:dyDescent="0.25">
      <c r="A2417" s="60">
        <v>100655667</v>
      </c>
      <c r="B2417" s="60" t="s">
        <v>12434</v>
      </c>
      <c r="C2417" s="64" t="str">
        <f t="shared" si="76"/>
        <v xml:space="preserve">https://mall.industry.siemens.com/mall/es/co/Catalog/Product/3RW5076-6AB14 </v>
      </c>
      <c r="D2417" s="78" t="s">
        <v>15401</v>
      </c>
      <c r="E2417" t="s">
        <v>17914</v>
      </c>
      <c r="F2417" s="69">
        <v>2896</v>
      </c>
      <c r="G2417" s="65">
        <f t="shared" si="77"/>
        <v>11584000</v>
      </c>
      <c r="H2417" s="63" t="s">
        <v>18674</v>
      </c>
    </row>
    <row r="2418" spans="1:8" ht="29.25" customHeight="1" x14ac:dyDescent="0.25">
      <c r="A2418" s="60">
        <v>100655668</v>
      </c>
      <c r="B2418" s="60" t="s">
        <v>12435</v>
      </c>
      <c r="C2418" s="64" t="str">
        <f t="shared" si="76"/>
        <v xml:space="preserve">https://mall.industry.siemens.com/mall/es/co/Catalog/Product/3RW5077-6AB14 </v>
      </c>
      <c r="D2418" s="78" t="s">
        <v>15402</v>
      </c>
      <c r="E2418" t="s">
        <v>17915</v>
      </c>
      <c r="F2418" s="69">
        <v>3065</v>
      </c>
      <c r="G2418" s="65">
        <f t="shared" si="77"/>
        <v>12260000</v>
      </c>
      <c r="H2418" s="63" t="s">
        <v>18674</v>
      </c>
    </row>
    <row r="2419" spans="1:8" ht="29.25" customHeight="1" x14ac:dyDescent="0.25">
      <c r="A2419" s="60">
        <v>100468929</v>
      </c>
      <c r="B2419" s="60" t="s">
        <v>12436</v>
      </c>
      <c r="C2419" s="64" t="str">
        <f t="shared" si="76"/>
        <v xml:space="preserve">https://mall.industry.siemens.com/mall/es/co/Catalog/Product/3RW5980-0HS00 </v>
      </c>
      <c r="D2419" s="78" t="s">
        <v>15403</v>
      </c>
      <c r="E2419" t="s">
        <v>17916</v>
      </c>
      <c r="F2419" s="69">
        <v>107</v>
      </c>
      <c r="G2419" s="65">
        <f t="shared" si="77"/>
        <v>428000</v>
      </c>
      <c r="H2419" s="63" t="s">
        <v>18674</v>
      </c>
    </row>
    <row r="2420" spans="1:8" ht="29.25" customHeight="1" x14ac:dyDescent="0.25">
      <c r="A2420" s="60">
        <v>100468960</v>
      </c>
      <c r="B2420" s="60" t="s">
        <v>12437</v>
      </c>
      <c r="C2420" s="64" t="str">
        <f t="shared" si="76"/>
        <v xml:space="preserve">https://mall.industry.siemens.com/mall/es/co/Catalog/Product/3RW5980-0HF00 </v>
      </c>
      <c r="D2420" s="78" t="s">
        <v>15404</v>
      </c>
      <c r="E2420" t="s">
        <v>17917</v>
      </c>
      <c r="F2420" s="69">
        <v>308</v>
      </c>
      <c r="G2420" s="65">
        <f t="shared" si="77"/>
        <v>1232000</v>
      </c>
      <c r="H2420" s="63" t="s">
        <v>18674</v>
      </c>
    </row>
    <row r="2421" spans="1:8" ht="29.25" customHeight="1" x14ac:dyDescent="0.25">
      <c r="A2421" s="60">
        <v>100468963</v>
      </c>
      <c r="B2421" s="60" t="s">
        <v>12438</v>
      </c>
      <c r="C2421" s="64" t="str">
        <f t="shared" si="76"/>
        <v xml:space="preserve">https://mall.industry.siemens.com/mall/es/co/Catalog/Product/3RW5980-0HD00 </v>
      </c>
      <c r="D2421" s="78" t="s">
        <v>15405</v>
      </c>
      <c r="E2421" t="s">
        <v>17918</v>
      </c>
      <c r="F2421" s="69">
        <v>36</v>
      </c>
      <c r="G2421" s="65">
        <f t="shared" si="77"/>
        <v>144000</v>
      </c>
      <c r="H2421" s="63" t="s">
        <v>18674</v>
      </c>
    </row>
    <row r="2422" spans="1:8" ht="29.25" customHeight="1" x14ac:dyDescent="0.25">
      <c r="A2422" s="60">
        <v>100018020</v>
      </c>
      <c r="B2422" s="60" t="s">
        <v>12439</v>
      </c>
      <c r="C2422" s="64" t="str">
        <f t="shared" si="76"/>
        <v xml:space="preserve">https://mall.industry.siemens.com/mall/es/co/Catalog/Product/3UF7933-0BA00-0 </v>
      </c>
      <c r="D2422" s="78" t="s">
        <v>15406</v>
      </c>
      <c r="E2422" t="s">
        <v>16534</v>
      </c>
      <c r="F2422" s="69">
        <v>47</v>
      </c>
      <c r="G2422" s="65">
        <f t="shared" si="77"/>
        <v>188000</v>
      </c>
      <c r="H2422" s="63" t="s">
        <v>18674</v>
      </c>
    </row>
    <row r="2423" spans="1:8" ht="29.25" customHeight="1" x14ac:dyDescent="0.25">
      <c r="A2423" s="60">
        <v>100468967</v>
      </c>
      <c r="B2423" s="60" t="s">
        <v>12440</v>
      </c>
      <c r="C2423" s="64" t="str">
        <f t="shared" si="76"/>
        <v>https://mall.industry.siemens.com/mall/es/co/Catalog/Product/3RW5980-0HC60</v>
      </c>
      <c r="D2423" s="78" t="s">
        <v>15407</v>
      </c>
      <c r="E2423" t="s">
        <v>17919</v>
      </c>
      <c r="F2423" s="69">
        <v>53</v>
      </c>
      <c r="G2423" s="65">
        <f t="shared" si="77"/>
        <v>212000</v>
      </c>
      <c r="H2423" s="63" t="s">
        <v>18674</v>
      </c>
    </row>
    <row r="2424" spans="1:8" ht="29.25" customHeight="1" x14ac:dyDescent="0.25">
      <c r="A2424" s="60">
        <v>100433713</v>
      </c>
      <c r="B2424" s="60" t="s">
        <v>12441</v>
      </c>
      <c r="C2424" s="64" t="str">
        <f t="shared" si="76"/>
        <v xml:space="preserve">https://mall.industry.siemens.com/mall/es/co/Catalog/Product/3RW5980-0CS00 </v>
      </c>
      <c r="D2424" s="78" t="s">
        <v>15408</v>
      </c>
      <c r="E2424" t="s">
        <v>17920</v>
      </c>
      <c r="F2424" s="69">
        <v>303</v>
      </c>
      <c r="G2424" s="65">
        <f t="shared" si="77"/>
        <v>1212000</v>
      </c>
      <c r="H2424" s="63" t="s">
        <v>18674</v>
      </c>
    </row>
    <row r="2425" spans="1:8" ht="29.25" customHeight="1" x14ac:dyDescent="0.25">
      <c r="A2425" s="60">
        <v>100468964</v>
      </c>
      <c r="B2425" s="60" t="s">
        <v>12442</v>
      </c>
      <c r="C2425" s="64" t="str">
        <f t="shared" si="76"/>
        <v xml:space="preserve">https://mall.industry.siemens.com/mall/es/co/Catalog/Product/3RW5980-0CP00 </v>
      </c>
      <c r="D2425" s="78" t="s">
        <v>15409</v>
      </c>
      <c r="E2425" t="s">
        <v>17921</v>
      </c>
      <c r="F2425" s="69">
        <v>303</v>
      </c>
      <c r="G2425" s="65">
        <f t="shared" si="77"/>
        <v>1212000</v>
      </c>
      <c r="H2425" s="63" t="s">
        <v>18674</v>
      </c>
    </row>
    <row r="2426" spans="1:8" ht="29.25" customHeight="1" x14ac:dyDescent="0.25">
      <c r="A2426" s="60">
        <v>100468965</v>
      </c>
      <c r="B2426" s="60" t="s">
        <v>12443</v>
      </c>
      <c r="C2426" s="64" t="str">
        <f t="shared" si="76"/>
        <v xml:space="preserve">https://mall.industry.siemens.com/mall/es/co/Catalog/Product/3RW5980-0CT00 </v>
      </c>
      <c r="D2426" s="78" t="s">
        <v>15410</v>
      </c>
      <c r="E2426" t="s">
        <v>17922</v>
      </c>
      <c r="F2426" s="69">
        <v>303</v>
      </c>
      <c r="G2426" s="65">
        <f t="shared" si="77"/>
        <v>1212000</v>
      </c>
      <c r="H2426" s="63" t="s">
        <v>18674</v>
      </c>
    </row>
    <row r="2427" spans="1:8" ht="29.25" customHeight="1" x14ac:dyDescent="0.25">
      <c r="A2427" s="60">
        <v>100489982</v>
      </c>
      <c r="B2427" s="60" t="s">
        <v>12444</v>
      </c>
      <c r="C2427" s="64" t="str">
        <f t="shared" si="76"/>
        <v xml:space="preserve">https://mall.industry.siemens.com/mall/es/co/Catalog/Product/3RW5980-0CR00 </v>
      </c>
      <c r="D2427" s="78" t="s">
        <v>15411</v>
      </c>
      <c r="E2427" t="s">
        <v>17923</v>
      </c>
      <c r="F2427" s="69">
        <v>303</v>
      </c>
      <c r="G2427" s="65">
        <f t="shared" si="77"/>
        <v>1212000</v>
      </c>
      <c r="H2427" s="63" t="s">
        <v>18674</v>
      </c>
    </row>
    <row r="2428" spans="1:8" ht="29.25" customHeight="1" x14ac:dyDescent="0.25">
      <c r="A2428" s="60">
        <v>100489987</v>
      </c>
      <c r="B2428" s="60" t="s">
        <v>12445</v>
      </c>
      <c r="C2428" s="64" t="str">
        <f t="shared" si="76"/>
        <v xml:space="preserve">https://mall.industry.siemens.com/mall/es/co/Catalog/Product/3RW5980-0CE00 </v>
      </c>
      <c r="D2428" s="78" t="s">
        <v>15412</v>
      </c>
      <c r="E2428" t="s">
        <v>17924</v>
      </c>
      <c r="F2428" s="69">
        <v>303</v>
      </c>
      <c r="G2428" s="65">
        <f t="shared" si="77"/>
        <v>1212000</v>
      </c>
      <c r="H2428" s="63" t="s">
        <v>18674</v>
      </c>
    </row>
    <row r="2429" spans="1:8" ht="29.25" customHeight="1" x14ac:dyDescent="0.25">
      <c r="A2429" s="60">
        <v>100696083</v>
      </c>
      <c r="B2429" s="60" t="s">
        <v>12446</v>
      </c>
      <c r="C2429" s="64" t="str">
        <f t="shared" si="76"/>
        <v xml:space="preserve">https://mall.industry.siemens.com/mall/es/co/Catalog/Product/3RW5900-0CC00 </v>
      </c>
      <c r="D2429" s="78" t="s">
        <v>15413</v>
      </c>
      <c r="E2429" t="s">
        <v>17925</v>
      </c>
      <c r="F2429" s="69">
        <v>47</v>
      </c>
      <c r="G2429" s="65">
        <f t="shared" si="77"/>
        <v>188000</v>
      </c>
      <c r="H2429" s="63" t="s">
        <v>18674</v>
      </c>
    </row>
    <row r="2430" spans="1:8" ht="29.25" customHeight="1" x14ac:dyDescent="0.25">
      <c r="A2430" s="60">
        <v>100479222</v>
      </c>
      <c r="B2430" s="60" t="s">
        <v>12447</v>
      </c>
      <c r="C2430" s="64" t="str">
        <f t="shared" si="76"/>
        <v xml:space="preserve">https://mall.industry.siemens.com/mall/es/co/Catalog/Product/3ZY1311-0AA00 </v>
      </c>
      <c r="D2430" s="78" t="s">
        <v>15414</v>
      </c>
      <c r="E2430" t="s">
        <v>17926</v>
      </c>
      <c r="F2430" s="69">
        <v>30</v>
      </c>
      <c r="G2430" s="65">
        <f t="shared" si="77"/>
        <v>120000</v>
      </c>
      <c r="H2430" s="63" t="s">
        <v>18674</v>
      </c>
    </row>
    <row r="2431" spans="1:8" ht="29.25" customHeight="1" x14ac:dyDescent="0.25">
      <c r="A2431" s="60">
        <v>100468968</v>
      </c>
      <c r="B2431" s="60" t="s">
        <v>12448</v>
      </c>
      <c r="C2431" s="64" t="str">
        <f t="shared" si="76"/>
        <v>https://mall.industry.siemens.com/mall/es/co/Catalog/Product/3RW5215-1AC14</v>
      </c>
      <c r="D2431" s="78" t="s">
        <v>15415</v>
      </c>
      <c r="E2431" t="s">
        <v>17927</v>
      </c>
      <c r="F2431" s="69">
        <v>829</v>
      </c>
      <c r="G2431" s="65">
        <f t="shared" si="77"/>
        <v>3316000</v>
      </c>
      <c r="H2431" s="63" t="s">
        <v>18674</v>
      </c>
    </row>
    <row r="2432" spans="1:8" ht="29.25" customHeight="1" x14ac:dyDescent="0.25">
      <c r="A2432" s="60">
        <v>100468969</v>
      </c>
      <c r="B2432" s="60" t="s">
        <v>12449</v>
      </c>
      <c r="C2432" s="64" t="str">
        <f t="shared" si="76"/>
        <v>https://mall.industry.siemens.com/mall/es/co/Catalog/Product/3RW5216-1AC14</v>
      </c>
      <c r="D2432" s="78" t="s">
        <v>15416</v>
      </c>
      <c r="E2432" t="s">
        <v>17928</v>
      </c>
      <c r="F2432" s="69">
        <v>927</v>
      </c>
      <c r="G2432" s="65">
        <f t="shared" si="77"/>
        <v>3708000</v>
      </c>
      <c r="H2432" s="63" t="s">
        <v>18674</v>
      </c>
    </row>
    <row r="2433" spans="1:8" ht="29.25" customHeight="1" x14ac:dyDescent="0.25">
      <c r="A2433" s="60">
        <v>100468970</v>
      </c>
      <c r="B2433" s="60" t="s">
        <v>12450</v>
      </c>
      <c r="C2433" s="64" t="str">
        <f t="shared" si="76"/>
        <v>https://mall.industry.siemens.com/mall/es/co/Catalog/Product/3RW5217-1AC14</v>
      </c>
      <c r="D2433" s="78" t="s">
        <v>15417</v>
      </c>
      <c r="E2433" t="s">
        <v>17929</v>
      </c>
      <c r="F2433" s="69">
        <v>1089</v>
      </c>
      <c r="G2433" s="65">
        <f t="shared" si="77"/>
        <v>4356000</v>
      </c>
      <c r="H2433" s="63" t="s">
        <v>18674</v>
      </c>
    </row>
    <row r="2434" spans="1:8" ht="29.25" customHeight="1" x14ac:dyDescent="0.25">
      <c r="A2434" s="60">
        <v>100468971</v>
      </c>
      <c r="B2434" s="60" t="s">
        <v>12451</v>
      </c>
      <c r="C2434" s="64" t="str">
        <f t="shared" si="76"/>
        <v>https://mall.industry.siemens.com/mall/es/co/Catalog/Product/3RW5224-1AC14</v>
      </c>
      <c r="D2434" s="78" t="s">
        <v>15418</v>
      </c>
      <c r="E2434" t="s">
        <v>17930</v>
      </c>
      <c r="F2434" s="69">
        <v>1387</v>
      </c>
      <c r="G2434" s="65">
        <f t="shared" si="77"/>
        <v>5548000</v>
      </c>
      <c r="H2434" s="63" t="s">
        <v>18674</v>
      </c>
    </row>
    <row r="2435" spans="1:8" ht="29.25" customHeight="1" x14ac:dyDescent="0.25">
      <c r="A2435" s="60">
        <v>100468972</v>
      </c>
      <c r="B2435" s="60" t="s">
        <v>12452</v>
      </c>
      <c r="C2435" s="64" t="str">
        <f t="shared" si="76"/>
        <v>https://mall.industry.siemens.com/mall/es/co/Catalog/Product/3RW5225-1AC14</v>
      </c>
      <c r="D2435" s="78" t="s">
        <v>15419</v>
      </c>
      <c r="E2435" t="s">
        <v>17931</v>
      </c>
      <c r="F2435" s="69">
        <v>1470</v>
      </c>
      <c r="G2435" s="65">
        <f t="shared" si="77"/>
        <v>5880000</v>
      </c>
      <c r="H2435" s="63" t="s">
        <v>18674</v>
      </c>
    </row>
    <row r="2436" spans="1:8" ht="29.25" customHeight="1" x14ac:dyDescent="0.25">
      <c r="A2436" s="60">
        <v>100468973</v>
      </c>
      <c r="B2436" s="60" t="s">
        <v>12453</v>
      </c>
      <c r="C2436" s="64" t="str">
        <f t="shared" si="76"/>
        <v>https://mall.industry.siemens.com/mall/es/co/Catalog/Product/3RW5226-1AC14</v>
      </c>
      <c r="D2436" s="78" t="s">
        <v>15420</v>
      </c>
      <c r="E2436" t="s">
        <v>17932</v>
      </c>
      <c r="F2436" s="69">
        <v>1577</v>
      </c>
      <c r="G2436" s="65">
        <f t="shared" si="77"/>
        <v>6308000</v>
      </c>
      <c r="H2436" s="63" t="s">
        <v>18674</v>
      </c>
    </row>
    <row r="2437" spans="1:8" ht="29.25" customHeight="1" x14ac:dyDescent="0.25">
      <c r="A2437" s="60">
        <v>100468974</v>
      </c>
      <c r="B2437" s="60" t="s">
        <v>12454</v>
      </c>
      <c r="C2437" s="64" t="str">
        <f t="shared" si="76"/>
        <v>https://mall.industry.siemens.com/mall/es/co/Catalog/Product/3RW5227-1AC14</v>
      </c>
      <c r="D2437" s="78" t="s">
        <v>15421</v>
      </c>
      <c r="E2437" t="s">
        <v>17933</v>
      </c>
      <c r="F2437" s="69">
        <v>1729</v>
      </c>
      <c r="G2437" s="65">
        <f t="shared" si="77"/>
        <v>6916000</v>
      </c>
      <c r="H2437" s="63" t="s">
        <v>18674</v>
      </c>
    </row>
    <row r="2438" spans="1:8" ht="29.25" customHeight="1" x14ac:dyDescent="0.25">
      <c r="A2438" s="60">
        <v>100468975</v>
      </c>
      <c r="B2438" s="60" t="s">
        <v>12455</v>
      </c>
      <c r="C2438" s="64" t="str">
        <f t="shared" ref="C2438:C2501" si="78">_xlfn.CONCAT("https://mall.industry.siemens.com/mall/es/co/Catalog/Product/",B2438,)</f>
        <v>https://mall.industry.siemens.com/mall/es/co/Catalog/Product/3RW5234-6AC14</v>
      </c>
      <c r="D2438" s="78" t="s">
        <v>15422</v>
      </c>
      <c r="E2438" t="s">
        <v>17934</v>
      </c>
      <c r="F2438" s="69">
        <v>1894</v>
      </c>
      <c r="G2438" s="65">
        <f t="shared" si="77"/>
        <v>7576000</v>
      </c>
      <c r="H2438" s="63" t="s">
        <v>18674</v>
      </c>
    </row>
    <row r="2439" spans="1:8" ht="29.25" customHeight="1" x14ac:dyDescent="0.25">
      <c r="A2439" s="60">
        <v>100468976</v>
      </c>
      <c r="B2439" s="60" t="s">
        <v>12456</v>
      </c>
      <c r="C2439" s="64" t="str">
        <f t="shared" si="78"/>
        <v>https://mall.industry.siemens.com/mall/es/co/Catalog/Product/3RW5235-6AC14</v>
      </c>
      <c r="D2439" s="78" t="s">
        <v>15423</v>
      </c>
      <c r="E2439" t="s">
        <v>17935</v>
      </c>
      <c r="F2439" s="69">
        <v>2215</v>
      </c>
      <c r="G2439" s="65">
        <f t="shared" si="77"/>
        <v>8860000</v>
      </c>
      <c r="H2439" s="63" t="s">
        <v>18674</v>
      </c>
    </row>
    <row r="2440" spans="1:8" ht="29.25" customHeight="1" x14ac:dyDescent="0.25">
      <c r="A2440" s="60">
        <v>100468977</v>
      </c>
      <c r="B2440" s="60" t="s">
        <v>12457</v>
      </c>
      <c r="C2440" s="64" t="str">
        <f t="shared" si="78"/>
        <v>https://mall.industry.siemens.com/mall/es/co/Catalog/Product/3RW5236-6AC14</v>
      </c>
      <c r="D2440" s="78" t="s">
        <v>15424</v>
      </c>
      <c r="E2440" t="s">
        <v>17936</v>
      </c>
      <c r="F2440" s="69">
        <v>2648</v>
      </c>
      <c r="G2440" s="65">
        <f t="shared" si="77"/>
        <v>10592000</v>
      </c>
      <c r="H2440" s="63" t="s">
        <v>18674</v>
      </c>
    </row>
    <row r="2441" spans="1:8" ht="29.25" customHeight="1" x14ac:dyDescent="0.25">
      <c r="A2441" s="60">
        <v>100468978</v>
      </c>
      <c r="B2441" s="60" t="s">
        <v>12458</v>
      </c>
      <c r="C2441" s="64" t="str">
        <f t="shared" si="78"/>
        <v>https://mall.industry.siemens.com/mall/es/co/Catalog/Product/3RW5243-6AC14</v>
      </c>
      <c r="D2441" s="78" t="s">
        <v>15425</v>
      </c>
      <c r="E2441" t="s">
        <v>17937</v>
      </c>
      <c r="F2441" s="69">
        <v>2931</v>
      </c>
      <c r="G2441" s="65">
        <f t="shared" si="77"/>
        <v>11724000</v>
      </c>
      <c r="H2441" s="63" t="s">
        <v>18674</v>
      </c>
    </row>
    <row r="2442" spans="1:8" ht="29.25" customHeight="1" x14ac:dyDescent="0.25">
      <c r="A2442" s="60">
        <v>100468979</v>
      </c>
      <c r="B2442" s="60" t="s">
        <v>12459</v>
      </c>
      <c r="C2442" s="64" t="str">
        <f t="shared" si="78"/>
        <v>https://mall.industry.siemens.com/mall/es/co/Catalog/Product/3RW5244-6AC14</v>
      </c>
      <c r="D2442" s="78" t="s">
        <v>15426</v>
      </c>
      <c r="E2442" t="s">
        <v>17938</v>
      </c>
      <c r="F2442" s="69">
        <v>3441</v>
      </c>
      <c r="G2442" s="65">
        <f t="shared" si="77"/>
        <v>13764000</v>
      </c>
      <c r="H2442" s="63" t="s">
        <v>18674</v>
      </c>
    </row>
    <row r="2443" spans="1:8" ht="29.25" customHeight="1" x14ac:dyDescent="0.25">
      <c r="A2443" s="60">
        <v>100468980</v>
      </c>
      <c r="B2443" s="60" t="s">
        <v>12460</v>
      </c>
      <c r="C2443" s="64" t="str">
        <f t="shared" si="78"/>
        <v>https://mall.industry.siemens.com/mall/es/co/Catalog/Product/3RW5245-6AC14</v>
      </c>
      <c r="D2443" s="78" t="s">
        <v>15427</v>
      </c>
      <c r="E2443" t="s">
        <v>17939</v>
      </c>
      <c r="F2443" s="69">
        <v>3968</v>
      </c>
      <c r="G2443" s="65">
        <f t="shared" si="77"/>
        <v>15872000</v>
      </c>
      <c r="H2443" s="63" t="s">
        <v>18674</v>
      </c>
    </row>
    <row r="2444" spans="1:8" ht="29.25" customHeight="1" x14ac:dyDescent="0.25">
      <c r="A2444" s="60">
        <v>100468981</v>
      </c>
      <c r="B2444" s="60" t="s">
        <v>12461</v>
      </c>
      <c r="C2444" s="64" t="str">
        <f t="shared" si="78"/>
        <v>https://mall.industry.siemens.com/mall/es/co/Catalog/Product/3RW5246-6AC14</v>
      </c>
      <c r="D2444" s="78" t="s">
        <v>15428</v>
      </c>
      <c r="E2444" t="s">
        <v>17940</v>
      </c>
      <c r="F2444" s="69">
        <v>4772</v>
      </c>
      <c r="G2444" s="65">
        <f t="shared" si="77"/>
        <v>19088000</v>
      </c>
      <c r="H2444" s="63" t="s">
        <v>18674</v>
      </c>
    </row>
    <row r="2445" spans="1:8" ht="29.25" customHeight="1" x14ac:dyDescent="0.25">
      <c r="A2445" s="60">
        <v>100468982</v>
      </c>
      <c r="B2445" s="60" t="s">
        <v>12462</v>
      </c>
      <c r="C2445" s="64" t="str">
        <f t="shared" si="78"/>
        <v>https://mall.industry.siemens.com/mall/es/co/Catalog/Product/3RW5247-6AC14</v>
      </c>
      <c r="D2445" s="78" t="s">
        <v>15429</v>
      </c>
      <c r="E2445" t="s">
        <v>17941</v>
      </c>
      <c r="F2445" s="69">
        <v>5851</v>
      </c>
      <c r="G2445" s="65">
        <f t="shared" si="77"/>
        <v>23404000</v>
      </c>
      <c r="H2445" s="63" t="s">
        <v>18674</v>
      </c>
    </row>
    <row r="2446" spans="1:8" ht="29.25" customHeight="1" x14ac:dyDescent="0.25">
      <c r="A2446" s="60">
        <v>100468983</v>
      </c>
      <c r="B2446" s="60" t="s">
        <v>12463</v>
      </c>
      <c r="C2446" s="64" t="str">
        <f t="shared" si="78"/>
        <v>https://mall.industry.siemens.com/mall/es/co/Catalog/Product/3RW5248-6AC14</v>
      </c>
      <c r="D2446" s="78" t="s">
        <v>15430</v>
      </c>
      <c r="E2446" t="s">
        <v>17942</v>
      </c>
      <c r="F2446" s="69">
        <v>6439</v>
      </c>
      <c r="G2446" s="65">
        <f t="shared" si="77"/>
        <v>25756000</v>
      </c>
      <c r="H2446" s="63" t="s">
        <v>18674</v>
      </c>
    </row>
    <row r="2447" spans="1:8" ht="29.25" customHeight="1" x14ac:dyDescent="0.25">
      <c r="A2447" s="60">
        <v>100468929</v>
      </c>
      <c r="B2447" s="60" t="s">
        <v>12436</v>
      </c>
      <c r="C2447" s="64" t="str">
        <f t="shared" si="78"/>
        <v xml:space="preserve">https://mall.industry.siemens.com/mall/es/co/Catalog/Product/3RW5980-0HS00 </v>
      </c>
      <c r="D2447" s="78" t="s">
        <v>15403</v>
      </c>
      <c r="E2447" t="s">
        <v>17916</v>
      </c>
      <c r="F2447" s="69">
        <v>107</v>
      </c>
      <c r="G2447" s="65">
        <f t="shared" si="77"/>
        <v>428000</v>
      </c>
      <c r="H2447" s="63" t="s">
        <v>18674</v>
      </c>
    </row>
    <row r="2448" spans="1:8" ht="29.25" customHeight="1" x14ac:dyDescent="0.25">
      <c r="A2448" s="60">
        <v>100468960</v>
      </c>
      <c r="B2448" s="60" t="s">
        <v>12437</v>
      </c>
      <c r="C2448" s="64" t="str">
        <f t="shared" si="78"/>
        <v xml:space="preserve">https://mall.industry.siemens.com/mall/es/co/Catalog/Product/3RW5980-0HF00 </v>
      </c>
      <c r="D2448" s="78" t="s">
        <v>15404</v>
      </c>
      <c r="E2448" t="s">
        <v>17917</v>
      </c>
      <c r="F2448" s="69">
        <v>308</v>
      </c>
      <c r="G2448" s="65">
        <f t="shared" si="77"/>
        <v>1232000</v>
      </c>
      <c r="H2448" s="63" t="s">
        <v>18674</v>
      </c>
    </row>
    <row r="2449" spans="1:8" ht="29.25" customHeight="1" x14ac:dyDescent="0.25">
      <c r="A2449" s="60">
        <v>100468961</v>
      </c>
      <c r="B2449" s="60" t="s">
        <v>12464</v>
      </c>
      <c r="C2449" s="64" t="str">
        <f t="shared" si="78"/>
        <v xml:space="preserve">https://mall.industry.siemens.com/mall/es/co/Catalog/Product/3RW5950-0GL40 </v>
      </c>
      <c r="D2449" s="78" t="s">
        <v>15431</v>
      </c>
      <c r="E2449" t="s">
        <v>17943</v>
      </c>
      <c r="F2449" s="69">
        <v>19</v>
      </c>
      <c r="G2449" s="65">
        <f t="shared" si="77"/>
        <v>76000</v>
      </c>
      <c r="H2449" s="63" t="s">
        <v>18674</v>
      </c>
    </row>
    <row r="2450" spans="1:8" ht="29.25" customHeight="1" x14ac:dyDescent="0.25">
      <c r="A2450" s="60">
        <v>100468962</v>
      </c>
      <c r="B2450" s="60" t="s">
        <v>12465</v>
      </c>
      <c r="C2450" s="64" t="str">
        <f t="shared" si="78"/>
        <v xml:space="preserve">https://mall.industry.siemens.com/mall/es/co/Catalog/Product/3RW5950-0GL30 </v>
      </c>
      <c r="D2450" s="78" t="s">
        <v>15432</v>
      </c>
      <c r="E2450" t="s">
        <v>17944</v>
      </c>
      <c r="F2450" s="69">
        <v>19</v>
      </c>
      <c r="G2450" s="65">
        <f t="shared" si="77"/>
        <v>76000</v>
      </c>
      <c r="H2450" s="63" t="s">
        <v>18674</v>
      </c>
    </row>
    <row r="2451" spans="1:8" ht="29.25" customHeight="1" x14ac:dyDescent="0.25">
      <c r="A2451" s="60">
        <v>100468963</v>
      </c>
      <c r="B2451" s="60" t="s">
        <v>12438</v>
      </c>
      <c r="C2451" s="64" t="str">
        <f t="shared" si="78"/>
        <v xml:space="preserve">https://mall.industry.siemens.com/mall/es/co/Catalog/Product/3RW5980-0HD00 </v>
      </c>
      <c r="D2451" s="78" t="s">
        <v>15405</v>
      </c>
      <c r="E2451" t="s">
        <v>17918</v>
      </c>
      <c r="F2451" s="69">
        <v>36</v>
      </c>
      <c r="G2451" s="65">
        <f t="shared" si="77"/>
        <v>144000</v>
      </c>
      <c r="H2451" s="63" t="s">
        <v>18674</v>
      </c>
    </row>
    <row r="2452" spans="1:8" ht="29.25" customHeight="1" x14ac:dyDescent="0.25">
      <c r="A2452" s="60">
        <v>100017986</v>
      </c>
      <c r="B2452" s="60" t="s">
        <v>12466</v>
      </c>
      <c r="C2452" s="64" t="str">
        <f t="shared" si="78"/>
        <v xml:space="preserve">https://mall.industry.siemens.com/mall/es/co/Catalog/Product/3UF7931-0AA00-0 </v>
      </c>
      <c r="D2452" s="78" t="s">
        <v>15433</v>
      </c>
      <c r="E2452" t="s">
        <v>16532</v>
      </c>
      <c r="F2452" s="69">
        <v>14</v>
      </c>
      <c r="G2452" s="65">
        <f t="shared" si="77"/>
        <v>56000</v>
      </c>
      <c r="H2452" s="63" t="s">
        <v>18674</v>
      </c>
    </row>
    <row r="2453" spans="1:8" ht="29.25" customHeight="1" x14ac:dyDescent="0.25">
      <c r="A2453" s="60">
        <v>100017987</v>
      </c>
      <c r="B2453" s="60" t="s">
        <v>12467</v>
      </c>
      <c r="C2453" s="64" t="str">
        <f t="shared" si="78"/>
        <v xml:space="preserve">https://mall.industry.siemens.com/mall/es/co/Catalog/Product/3UF7932-0AA00-0 </v>
      </c>
      <c r="D2453" s="78" t="s">
        <v>15434</v>
      </c>
      <c r="E2453" t="s">
        <v>16533</v>
      </c>
      <c r="F2453" s="69">
        <v>21</v>
      </c>
      <c r="G2453" s="65">
        <f t="shared" si="77"/>
        <v>84000</v>
      </c>
      <c r="H2453" s="63" t="s">
        <v>18674</v>
      </c>
    </row>
    <row r="2454" spans="1:8" ht="29.25" customHeight="1" x14ac:dyDescent="0.25">
      <c r="A2454" s="60">
        <v>100018020</v>
      </c>
      <c r="B2454" s="60" t="s">
        <v>12439</v>
      </c>
      <c r="C2454" s="64" t="str">
        <f t="shared" si="78"/>
        <v xml:space="preserve">https://mall.industry.siemens.com/mall/es/co/Catalog/Product/3UF7933-0BA00-0 </v>
      </c>
      <c r="D2454" s="78" t="s">
        <v>15406</v>
      </c>
      <c r="E2454" t="s">
        <v>16534</v>
      </c>
      <c r="F2454" s="69">
        <v>47</v>
      </c>
      <c r="G2454" s="65">
        <f t="shared" si="77"/>
        <v>188000</v>
      </c>
      <c r="H2454" s="63" t="s">
        <v>18674</v>
      </c>
    </row>
    <row r="2455" spans="1:8" ht="29.25" customHeight="1" x14ac:dyDescent="0.25">
      <c r="A2455" s="60">
        <v>100468967</v>
      </c>
      <c r="B2455" s="60" t="s">
        <v>12440</v>
      </c>
      <c r="C2455" s="64" t="str">
        <f t="shared" si="78"/>
        <v>https://mall.industry.siemens.com/mall/es/co/Catalog/Product/3RW5980-0HC60</v>
      </c>
      <c r="D2455" s="78" t="s">
        <v>15407</v>
      </c>
      <c r="E2455" t="s">
        <v>17919</v>
      </c>
      <c r="F2455" s="69">
        <v>53</v>
      </c>
      <c r="G2455" s="65">
        <f t="shared" si="77"/>
        <v>212000</v>
      </c>
      <c r="H2455" s="63" t="s">
        <v>18674</v>
      </c>
    </row>
    <row r="2456" spans="1:8" ht="29.25" customHeight="1" x14ac:dyDescent="0.25">
      <c r="A2456" s="60">
        <v>100433713</v>
      </c>
      <c r="B2456" s="60" t="s">
        <v>12441</v>
      </c>
      <c r="C2456" s="64" t="str">
        <f t="shared" si="78"/>
        <v xml:space="preserve">https://mall.industry.siemens.com/mall/es/co/Catalog/Product/3RW5980-0CS00 </v>
      </c>
      <c r="D2456" s="78" t="s">
        <v>15408</v>
      </c>
      <c r="E2456" t="s">
        <v>17920</v>
      </c>
      <c r="F2456" s="69">
        <v>303</v>
      </c>
      <c r="G2456" s="65">
        <f t="shared" si="77"/>
        <v>1212000</v>
      </c>
      <c r="H2456" s="63" t="s">
        <v>18674</v>
      </c>
    </row>
    <row r="2457" spans="1:8" ht="29.25" customHeight="1" x14ac:dyDescent="0.25">
      <c r="A2457" s="60">
        <v>100468964</v>
      </c>
      <c r="B2457" s="60" t="s">
        <v>12442</v>
      </c>
      <c r="C2457" s="64" t="str">
        <f t="shared" si="78"/>
        <v xml:space="preserve">https://mall.industry.siemens.com/mall/es/co/Catalog/Product/3RW5980-0CP00 </v>
      </c>
      <c r="D2457" s="78" t="s">
        <v>15409</v>
      </c>
      <c r="E2457" t="s">
        <v>17921</v>
      </c>
      <c r="F2457" s="69">
        <v>303</v>
      </c>
      <c r="G2457" s="65">
        <f t="shared" si="77"/>
        <v>1212000</v>
      </c>
      <c r="H2457" s="63" t="s">
        <v>18674</v>
      </c>
    </row>
    <row r="2458" spans="1:8" ht="29.25" customHeight="1" x14ac:dyDescent="0.25">
      <c r="A2458" s="60">
        <v>100468965</v>
      </c>
      <c r="B2458" s="60" t="s">
        <v>12443</v>
      </c>
      <c r="C2458" s="64" t="str">
        <f t="shared" si="78"/>
        <v xml:space="preserve">https://mall.industry.siemens.com/mall/es/co/Catalog/Product/3RW5980-0CT00 </v>
      </c>
      <c r="D2458" s="78" t="s">
        <v>15410</v>
      </c>
      <c r="E2458" t="s">
        <v>17922</v>
      </c>
      <c r="F2458" s="69">
        <v>303</v>
      </c>
      <c r="G2458" s="65">
        <f t="shared" si="77"/>
        <v>1212000</v>
      </c>
      <c r="H2458" s="63" t="s">
        <v>18674</v>
      </c>
    </row>
    <row r="2459" spans="1:8" ht="29.25" customHeight="1" x14ac:dyDescent="0.25">
      <c r="A2459" s="60">
        <v>100489982</v>
      </c>
      <c r="B2459" s="60" t="s">
        <v>12444</v>
      </c>
      <c r="C2459" s="64" t="str">
        <f t="shared" si="78"/>
        <v xml:space="preserve">https://mall.industry.siemens.com/mall/es/co/Catalog/Product/3RW5980-0CR00 </v>
      </c>
      <c r="D2459" s="78" t="s">
        <v>15411</v>
      </c>
      <c r="E2459" t="s">
        <v>17923</v>
      </c>
      <c r="F2459" s="69">
        <v>303</v>
      </c>
      <c r="G2459" s="65">
        <f t="shared" si="77"/>
        <v>1212000</v>
      </c>
      <c r="H2459" s="63" t="s">
        <v>18674</v>
      </c>
    </row>
    <row r="2460" spans="1:8" ht="29.25" customHeight="1" x14ac:dyDescent="0.25">
      <c r="A2460" s="60">
        <v>100489987</v>
      </c>
      <c r="B2460" s="60" t="s">
        <v>12445</v>
      </c>
      <c r="C2460" s="64" t="str">
        <f t="shared" si="78"/>
        <v xml:space="preserve">https://mall.industry.siemens.com/mall/es/co/Catalog/Product/3RW5980-0CE00 </v>
      </c>
      <c r="D2460" s="78" t="s">
        <v>15412</v>
      </c>
      <c r="E2460" t="s">
        <v>17924</v>
      </c>
      <c r="F2460" s="69">
        <v>303</v>
      </c>
      <c r="G2460" s="65">
        <f t="shared" si="77"/>
        <v>1212000</v>
      </c>
      <c r="H2460" s="63" t="s">
        <v>18674</v>
      </c>
    </row>
    <row r="2461" spans="1:8" ht="29.25" customHeight="1" x14ac:dyDescent="0.25">
      <c r="A2461" s="60">
        <v>100468984</v>
      </c>
      <c r="B2461" s="60" t="s">
        <v>12468</v>
      </c>
      <c r="C2461" s="64" t="str">
        <f t="shared" si="78"/>
        <v>https://mall.industry.siemens.com/mall/es/co/Catalog/Product/3RW5515-1HA14</v>
      </c>
      <c r="D2461" s="78" t="s">
        <v>15435</v>
      </c>
      <c r="E2461" t="s">
        <v>17945</v>
      </c>
      <c r="F2461" s="69">
        <v>1307</v>
      </c>
      <c r="G2461" s="65">
        <f t="shared" si="77"/>
        <v>5228000</v>
      </c>
      <c r="H2461" s="63" t="s">
        <v>18674</v>
      </c>
    </row>
    <row r="2462" spans="1:8" ht="29.25" customHeight="1" x14ac:dyDescent="0.25">
      <c r="A2462" s="60">
        <v>100468985</v>
      </c>
      <c r="B2462" s="60" t="s">
        <v>12469</v>
      </c>
      <c r="C2462" s="64" t="str">
        <f t="shared" si="78"/>
        <v>https://mall.industry.siemens.com/mall/es/co/Catalog/Product/3RW5516-1HA14</v>
      </c>
      <c r="D2462" s="78" t="s">
        <v>15436</v>
      </c>
      <c r="E2462" t="s">
        <v>17946</v>
      </c>
      <c r="F2462" s="69">
        <v>1487</v>
      </c>
      <c r="G2462" s="65">
        <f t="shared" si="77"/>
        <v>5948000</v>
      </c>
      <c r="H2462" s="63" t="s">
        <v>18674</v>
      </c>
    </row>
    <row r="2463" spans="1:8" ht="29.25" customHeight="1" x14ac:dyDescent="0.25">
      <c r="A2463" s="60">
        <v>100468986</v>
      </c>
      <c r="B2463" s="60" t="s">
        <v>12470</v>
      </c>
      <c r="C2463" s="64" t="str">
        <f t="shared" si="78"/>
        <v>https://mall.industry.siemens.com/mall/es/co/Catalog/Product/3RW5517-1HA14</v>
      </c>
      <c r="D2463" s="78" t="s">
        <v>15437</v>
      </c>
      <c r="E2463" t="s">
        <v>17947</v>
      </c>
      <c r="F2463" s="69">
        <v>1712</v>
      </c>
      <c r="G2463" s="65">
        <f t="shared" si="77"/>
        <v>6848000</v>
      </c>
      <c r="H2463" s="63" t="s">
        <v>18674</v>
      </c>
    </row>
    <row r="2464" spans="1:8" ht="29.25" customHeight="1" x14ac:dyDescent="0.25">
      <c r="A2464" s="60">
        <v>100468987</v>
      </c>
      <c r="B2464" s="60" t="s">
        <v>12471</v>
      </c>
      <c r="C2464" s="64" t="str">
        <f t="shared" si="78"/>
        <v>https://mall.industry.siemens.com/mall/es/co/Catalog/Product/3RW5524-1HA14</v>
      </c>
      <c r="D2464" s="78" t="s">
        <v>15438</v>
      </c>
      <c r="E2464" t="s">
        <v>17948</v>
      </c>
      <c r="F2464" s="69">
        <v>1877</v>
      </c>
      <c r="G2464" s="65">
        <f t="shared" si="77"/>
        <v>7508000</v>
      </c>
      <c r="H2464" s="63" t="s">
        <v>18674</v>
      </c>
    </row>
    <row r="2465" spans="1:8" ht="29.25" customHeight="1" x14ac:dyDescent="0.25">
      <c r="A2465" s="60">
        <v>100468988</v>
      </c>
      <c r="B2465" s="60" t="s">
        <v>12472</v>
      </c>
      <c r="C2465" s="64" t="str">
        <f t="shared" si="78"/>
        <v>https://mall.industry.siemens.com/mall/es/co/Catalog/Product/3RW5525-1HA14</v>
      </c>
      <c r="D2465" s="78" t="s">
        <v>15439</v>
      </c>
      <c r="E2465" t="s">
        <v>17949</v>
      </c>
      <c r="F2465" s="69">
        <v>1958</v>
      </c>
      <c r="G2465" s="65">
        <f t="shared" si="77"/>
        <v>7832000</v>
      </c>
      <c r="H2465" s="63" t="s">
        <v>18674</v>
      </c>
    </row>
    <row r="2466" spans="1:8" ht="29.25" customHeight="1" x14ac:dyDescent="0.25">
      <c r="A2466" s="60">
        <v>100468989</v>
      </c>
      <c r="B2466" s="60" t="s">
        <v>12473</v>
      </c>
      <c r="C2466" s="64" t="str">
        <f t="shared" si="78"/>
        <v>https://mall.industry.siemens.com/mall/es/co/Catalog/Product/3RW5526-1HA14</v>
      </c>
      <c r="D2466" s="78" t="s">
        <v>15440</v>
      </c>
      <c r="E2466" t="s">
        <v>17950</v>
      </c>
      <c r="F2466" s="69">
        <v>2133</v>
      </c>
      <c r="G2466" s="65">
        <f t="shared" si="77"/>
        <v>8532000</v>
      </c>
      <c r="H2466" s="63" t="s">
        <v>18674</v>
      </c>
    </row>
    <row r="2467" spans="1:8" ht="29.25" customHeight="1" x14ac:dyDescent="0.25">
      <c r="A2467" s="60">
        <v>100468990</v>
      </c>
      <c r="B2467" s="60" t="s">
        <v>12474</v>
      </c>
      <c r="C2467" s="64" t="str">
        <f t="shared" si="78"/>
        <v>https://mall.industry.siemens.com/mall/es/co/Catalog/Product/3RW5527-1HA14</v>
      </c>
      <c r="D2467" s="78" t="s">
        <v>15441</v>
      </c>
      <c r="E2467" t="s">
        <v>17951</v>
      </c>
      <c r="F2467" s="69">
        <v>2313</v>
      </c>
      <c r="G2467" s="65">
        <f t="shared" si="77"/>
        <v>9252000</v>
      </c>
      <c r="H2467" s="63" t="s">
        <v>18674</v>
      </c>
    </row>
    <row r="2468" spans="1:8" ht="29.25" customHeight="1" x14ac:dyDescent="0.25">
      <c r="A2468" s="60">
        <v>100468991</v>
      </c>
      <c r="B2468" s="60" t="s">
        <v>12475</v>
      </c>
      <c r="C2468" s="64" t="str">
        <f t="shared" si="78"/>
        <v>https://mall.industry.siemens.com/mall/es/co/Catalog/Product/3RW5534-6HA14</v>
      </c>
      <c r="D2468" s="78" t="s">
        <v>15442</v>
      </c>
      <c r="E2468" t="s">
        <v>17952</v>
      </c>
      <c r="F2468" s="69">
        <v>2695</v>
      </c>
      <c r="G2468" s="65">
        <f t="shared" si="77"/>
        <v>10780000</v>
      </c>
      <c r="H2468" s="63" t="s">
        <v>18674</v>
      </c>
    </row>
    <row r="2469" spans="1:8" ht="29.25" customHeight="1" x14ac:dyDescent="0.25">
      <c r="A2469" s="60">
        <v>100468992</v>
      </c>
      <c r="B2469" s="60" t="s">
        <v>12476</v>
      </c>
      <c r="C2469" s="64" t="str">
        <f t="shared" si="78"/>
        <v>https://mall.industry.siemens.com/mall/es/co/Catalog/Product/3RW5535-6HA14</v>
      </c>
      <c r="D2469" s="78" t="s">
        <v>15443</v>
      </c>
      <c r="E2469" t="s">
        <v>17953</v>
      </c>
      <c r="F2469" s="69">
        <v>3159</v>
      </c>
      <c r="G2469" s="65">
        <f t="shared" si="77"/>
        <v>12636000</v>
      </c>
      <c r="H2469" s="63" t="s">
        <v>18674</v>
      </c>
    </row>
    <row r="2470" spans="1:8" ht="29.25" customHeight="1" x14ac:dyDescent="0.25">
      <c r="A2470" s="60">
        <v>100468993</v>
      </c>
      <c r="B2470" s="60" t="s">
        <v>12477</v>
      </c>
      <c r="C2470" s="64" t="str">
        <f t="shared" si="78"/>
        <v>https://mall.industry.siemens.com/mall/es/co/Catalog/Product/3RW5536-6HA14</v>
      </c>
      <c r="D2470" s="78" t="s">
        <v>15444</v>
      </c>
      <c r="E2470" t="s">
        <v>17954</v>
      </c>
      <c r="F2470" s="69">
        <v>3733</v>
      </c>
      <c r="G2470" s="65">
        <f t="shared" si="77"/>
        <v>14932000</v>
      </c>
      <c r="H2470" s="63" t="s">
        <v>18674</v>
      </c>
    </row>
    <row r="2471" spans="1:8" ht="29.25" customHeight="1" x14ac:dyDescent="0.25">
      <c r="A2471" s="60">
        <v>100468994</v>
      </c>
      <c r="B2471" s="60" t="s">
        <v>12478</v>
      </c>
      <c r="C2471" s="64" t="str">
        <f t="shared" si="78"/>
        <v>https://mall.industry.siemens.com/mall/es/co/Catalog/Product/3RW5543-6HA14</v>
      </c>
      <c r="D2471" s="78" t="s">
        <v>15445</v>
      </c>
      <c r="E2471" t="s">
        <v>17955</v>
      </c>
      <c r="F2471" s="69">
        <v>4275</v>
      </c>
      <c r="G2471" s="65">
        <f t="shared" si="77"/>
        <v>17100000</v>
      </c>
      <c r="H2471" s="63" t="s">
        <v>18674</v>
      </c>
    </row>
    <row r="2472" spans="1:8" ht="29.25" customHeight="1" x14ac:dyDescent="0.25">
      <c r="A2472" s="60">
        <v>100468995</v>
      </c>
      <c r="B2472" s="60" t="s">
        <v>12479</v>
      </c>
      <c r="C2472" s="64" t="str">
        <f t="shared" si="78"/>
        <v>https://mall.industry.siemens.com/mall/es/co/Catalog/Product/3RW5544-6HA14</v>
      </c>
      <c r="D2472" s="78" t="s">
        <v>15446</v>
      </c>
      <c r="E2472" t="s">
        <v>17956</v>
      </c>
      <c r="F2472" s="69">
        <v>5064</v>
      </c>
      <c r="G2472" s="65">
        <f t="shared" si="77"/>
        <v>20256000</v>
      </c>
      <c r="H2472" s="63" t="s">
        <v>18674</v>
      </c>
    </row>
    <row r="2473" spans="1:8" ht="29.25" customHeight="1" x14ac:dyDescent="0.25">
      <c r="A2473" s="60">
        <v>100468996</v>
      </c>
      <c r="B2473" s="60" t="s">
        <v>12480</v>
      </c>
      <c r="C2473" s="64" t="str">
        <f t="shared" si="78"/>
        <v>https://mall.industry.siemens.com/mall/es/co/Catalog/Product/3RW5545-6HA14</v>
      </c>
      <c r="D2473" s="78" t="s">
        <v>15447</v>
      </c>
      <c r="E2473" t="s">
        <v>17957</v>
      </c>
      <c r="F2473" s="69">
        <v>5931</v>
      </c>
      <c r="G2473" s="65">
        <f t="shared" si="77"/>
        <v>23724000</v>
      </c>
      <c r="H2473" s="63" t="s">
        <v>18674</v>
      </c>
    </row>
    <row r="2474" spans="1:8" ht="29.25" customHeight="1" x14ac:dyDescent="0.25">
      <c r="A2474" s="60">
        <v>100468997</v>
      </c>
      <c r="B2474" s="60" t="s">
        <v>12481</v>
      </c>
      <c r="C2474" s="64" t="str">
        <f t="shared" si="78"/>
        <v>https://mall.industry.siemens.com/mall/es/co/Catalog/Product/3RW5546-6HA14</v>
      </c>
      <c r="D2474" s="78" t="s">
        <v>15448</v>
      </c>
      <c r="E2474" t="s">
        <v>17958</v>
      </c>
      <c r="F2474" s="69">
        <v>6938</v>
      </c>
      <c r="G2474" s="65">
        <f t="shared" si="77"/>
        <v>27752000</v>
      </c>
      <c r="H2474" s="63" t="s">
        <v>18674</v>
      </c>
    </row>
    <row r="2475" spans="1:8" ht="29.25" customHeight="1" x14ac:dyDescent="0.25">
      <c r="A2475" s="60">
        <v>100468998</v>
      </c>
      <c r="B2475" s="60" t="s">
        <v>12482</v>
      </c>
      <c r="C2475" s="64" t="str">
        <f t="shared" si="78"/>
        <v>https://mall.industry.siemens.com/mall/es/co/Catalog/Product/3RW5547-6HA14</v>
      </c>
      <c r="D2475" s="78" t="s">
        <v>15449</v>
      </c>
      <c r="E2475" t="s">
        <v>17959</v>
      </c>
      <c r="F2475" s="69">
        <v>8145</v>
      </c>
      <c r="G2475" s="65">
        <f t="shared" ref="G2475:G2538" si="79">F2475*$Q$1</f>
        <v>32580000</v>
      </c>
      <c r="H2475" s="63" t="s">
        <v>18674</v>
      </c>
    </row>
    <row r="2476" spans="1:8" ht="29.25" customHeight="1" x14ac:dyDescent="0.25">
      <c r="A2476" s="60">
        <v>100468999</v>
      </c>
      <c r="B2476" s="60" t="s">
        <v>12483</v>
      </c>
      <c r="C2476" s="64" t="str">
        <f t="shared" si="78"/>
        <v>https://mall.industry.siemens.com/mall/es/co/Catalog/Product/3RW5548-6HA14</v>
      </c>
      <c r="D2476" s="78" t="s">
        <v>15450</v>
      </c>
      <c r="E2476" t="s">
        <v>17960</v>
      </c>
      <c r="F2476" s="69">
        <v>9267</v>
      </c>
      <c r="G2476" s="65">
        <f t="shared" si="79"/>
        <v>37068000</v>
      </c>
      <c r="H2476" s="63" t="s">
        <v>18674</v>
      </c>
    </row>
    <row r="2477" spans="1:8" ht="29.25" customHeight="1" x14ac:dyDescent="0.25">
      <c r="A2477" s="60">
        <v>100489983</v>
      </c>
      <c r="B2477" s="60" t="s">
        <v>12484</v>
      </c>
      <c r="C2477" s="64" t="str">
        <f t="shared" si="78"/>
        <v>https://mall.industry.siemens.com/mall/es/co/Catalog/Product/3RW5552-6HA14</v>
      </c>
      <c r="D2477" s="78" t="s">
        <v>15451</v>
      </c>
      <c r="E2477" t="s">
        <v>17961</v>
      </c>
      <c r="F2477" s="69">
        <v>10935</v>
      </c>
      <c r="G2477" s="65">
        <f t="shared" si="79"/>
        <v>43740000</v>
      </c>
      <c r="H2477" s="63" t="s">
        <v>18674</v>
      </c>
    </row>
    <row r="2478" spans="1:8" ht="29.25" customHeight="1" x14ac:dyDescent="0.25">
      <c r="A2478" s="60">
        <v>100486851</v>
      </c>
      <c r="B2478" s="60" t="s">
        <v>12485</v>
      </c>
      <c r="C2478" s="64" t="str">
        <f t="shared" si="78"/>
        <v>https://mall.industry.siemens.com/mall/es/co/Catalog/Product/3RW5553-6HA14</v>
      </c>
      <c r="D2478" s="78" t="s">
        <v>15452</v>
      </c>
      <c r="E2478" t="s">
        <v>17962</v>
      </c>
      <c r="F2478" s="69">
        <v>11725</v>
      </c>
      <c r="G2478" s="65">
        <f t="shared" si="79"/>
        <v>46900000</v>
      </c>
      <c r="H2478" s="63" t="s">
        <v>18674</v>
      </c>
    </row>
    <row r="2479" spans="1:8" ht="29.25" customHeight="1" x14ac:dyDescent="0.25">
      <c r="A2479" s="60">
        <v>100489984</v>
      </c>
      <c r="B2479" s="60" t="s">
        <v>12486</v>
      </c>
      <c r="C2479" s="64" t="str">
        <f t="shared" si="78"/>
        <v>https://mall.industry.siemens.com/mall/es/co/Catalog/Product/3RW5554-6HA14</v>
      </c>
      <c r="D2479" s="78" t="s">
        <v>15453</v>
      </c>
      <c r="E2479" t="s">
        <v>17963</v>
      </c>
      <c r="F2479" s="69">
        <v>12784</v>
      </c>
      <c r="G2479" s="65">
        <f t="shared" si="79"/>
        <v>51136000</v>
      </c>
      <c r="H2479" s="63" t="s">
        <v>18674</v>
      </c>
    </row>
    <row r="2480" spans="1:8" ht="29.25" customHeight="1" x14ac:dyDescent="0.25">
      <c r="A2480" s="60">
        <v>100489985</v>
      </c>
      <c r="B2480" s="60" t="s">
        <v>12487</v>
      </c>
      <c r="C2480" s="64" t="str">
        <f t="shared" si="78"/>
        <v>https://mall.industry.siemens.com/mall/es/co/Catalog/Product/3RW5556-6HA14</v>
      </c>
      <c r="D2480" s="78" t="s">
        <v>15454</v>
      </c>
      <c r="E2480" t="s">
        <v>17964</v>
      </c>
      <c r="F2480" s="69">
        <v>15085</v>
      </c>
      <c r="G2480" s="65">
        <f t="shared" si="79"/>
        <v>60340000</v>
      </c>
      <c r="H2480" s="63" t="s">
        <v>18674</v>
      </c>
    </row>
    <row r="2481" spans="1:8" ht="29.25" customHeight="1" x14ac:dyDescent="0.25">
      <c r="A2481" s="60">
        <v>100489986</v>
      </c>
      <c r="B2481" s="60" t="s">
        <v>12488</v>
      </c>
      <c r="C2481" s="64" t="str">
        <f t="shared" si="78"/>
        <v>https://mall.industry.siemens.com/mall/es/co/Catalog/Product/3RW5558-6HA14</v>
      </c>
      <c r="D2481" s="78" t="s">
        <v>15455</v>
      </c>
      <c r="E2481" t="s">
        <v>17965</v>
      </c>
      <c r="F2481" s="69">
        <v>16911</v>
      </c>
      <c r="G2481" s="65">
        <f t="shared" si="79"/>
        <v>67644000</v>
      </c>
      <c r="H2481" s="63" t="s">
        <v>18674</v>
      </c>
    </row>
    <row r="2482" spans="1:8" ht="29.25" customHeight="1" x14ac:dyDescent="0.25">
      <c r="A2482" s="60">
        <v>100468963</v>
      </c>
      <c r="B2482" s="60" t="s">
        <v>12438</v>
      </c>
      <c r="C2482" s="64" t="str">
        <f t="shared" si="78"/>
        <v xml:space="preserve">https://mall.industry.siemens.com/mall/es/co/Catalog/Product/3RW5980-0HD00 </v>
      </c>
      <c r="D2482" s="78" t="s">
        <v>15405</v>
      </c>
      <c r="E2482" t="s">
        <v>17918</v>
      </c>
      <c r="F2482" s="69">
        <v>36</v>
      </c>
      <c r="G2482" s="65">
        <f t="shared" si="79"/>
        <v>144000</v>
      </c>
      <c r="H2482" s="63" t="s">
        <v>18674</v>
      </c>
    </row>
    <row r="2483" spans="1:8" ht="29.25" customHeight="1" x14ac:dyDescent="0.25">
      <c r="A2483" s="60">
        <v>100017986</v>
      </c>
      <c r="B2483" s="60" t="s">
        <v>12466</v>
      </c>
      <c r="C2483" s="64" t="str">
        <f t="shared" si="78"/>
        <v xml:space="preserve">https://mall.industry.siemens.com/mall/es/co/Catalog/Product/3UF7931-0AA00-0 </v>
      </c>
      <c r="D2483" s="78" t="s">
        <v>15433</v>
      </c>
      <c r="E2483" t="s">
        <v>16532</v>
      </c>
      <c r="F2483" s="69">
        <v>14</v>
      </c>
      <c r="G2483" s="65">
        <f t="shared" si="79"/>
        <v>56000</v>
      </c>
      <c r="H2483" s="63" t="s">
        <v>18674</v>
      </c>
    </row>
    <row r="2484" spans="1:8" ht="29.25" customHeight="1" x14ac:dyDescent="0.25">
      <c r="A2484" s="60">
        <v>100017987</v>
      </c>
      <c r="B2484" s="60" t="s">
        <v>12467</v>
      </c>
      <c r="C2484" s="64" t="str">
        <f t="shared" si="78"/>
        <v xml:space="preserve">https://mall.industry.siemens.com/mall/es/co/Catalog/Product/3UF7932-0AA00-0 </v>
      </c>
      <c r="D2484" s="78" t="s">
        <v>15434</v>
      </c>
      <c r="E2484" t="s">
        <v>16533</v>
      </c>
      <c r="F2484" s="69">
        <v>21</v>
      </c>
      <c r="G2484" s="65">
        <f t="shared" si="79"/>
        <v>84000</v>
      </c>
      <c r="H2484" s="63" t="s">
        <v>18674</v>
      </c>
    </row>
    <row r="2485" spans="1:8" ht="29.25" customHeight="1" x14ac:dyDescent="0.25">
      <c r="A2485" s="60">
        <v>100018020</v>
      </c>
      <c r="B2485" s="60" t="s">
        <v>12439</v>
      </c>
      <c r="C2485" s="64" t="str">
        <f t="shared" si="78"/>
        <v xml:space="preserve">https://mall.industry.siemens.com/mall/es/co/Catalog/Product/3UF7933-0BA00-0 </v>
      </c>
      <c r="D2485" s="78" t="s">
        <v>15406</v>
      </c>
      <c r="E2485" t="s">
        <v>16534</v>
      </c>
      <c r="F2485" s="69">
        <v>47</v>
      </c>
      <c r="G2485" s="65">
        <f t="shared" si="79"/>
        <v>188000</v>
      </c>
      <c r="H2485" s="63" t="s">
        <v>18674</v>
      </c>
    </row>
    <row r="2486" spans="1:8" ht="29.25" customHeight="1" x14ac:dyDescent="0.25">
      <c r="A2486" s="60">
        <v>100468967</v>
      </c>
      <c r="B2486" s="60" t="s">
        <v>12489</v>
      </c>
      <c r="C2486" s="64" t="str">
        <f t="shared" si="78"/>
        <v xml:space="preserve">https://mall.industry.siemens.com/mall/es/co/Catalog/Product/3RW5980-0HC60 </v>
      </c>
      <c r="D2486" s="78" t="s">
        <v>15456</v>
      </c>
      <c r="E2486" t="s">
        <v>17919</v>
      </c>
      <c r="F2486" s="69">
        <v>53</v>
      </c>
      <c r="G2486" s="65">
        <f t="shared" si="79"/>
        <v>212000</v>
      </c>
      <c r="H2486" s="63" t="s">
        <v>18674</v>
      </c>
    </row>
    <row r="2487" spans="1:8" ht="29.25" customHeight="1" x14ac:dyDescent="0.25">
      <c r="A2487" s="60">
        <v>100433713</v>
      </c>
      <c r="B2487" s="60" t="s">
        <v>12490</v>
      </c>
      <c r="C2487" s="64" t="str">
        <f t="shared" si="78"/>
        <v>https://mall.industry.siemens.com/mall/es/co/Catalog/Product/3RW5980-0CS00</v>
      </c>
      <c r="D2487" s="78" t="s">
        <v>15457</v>
      </c>
      <c r="E2487" t="s">
        <v>17920</v>
      </c>
      <c r="F2487" s="69">
        <v>303</v>
      </c>
      <c r="G2487" s="65">
        <f t="shared" si="79"/>
        <v>1212000</v>
      </c>
      <c r="H2487" s="63" t="s">
        <v>18674</v>
      </c>
    </row>
    <row r="2488" spans="1:8" ht="29.25" customHeight="1" x14ac:dyDescent="0.25">
      <c r="A2488" s="60">
        <v>100488647</v>
      </c>
      <c r="B2488" s="60" t="s">
        <v>12491</v>
      </c>
      <c r="C2488" s="64" t="str">
        <f t="shared" si="78"/>
        <v xml:space="preserve">https://mall.industry.siemens.com/mall/es/co/Catalog/Product/3RW5950-0CH00 </v>
      </c>
      <c r="D2488" s="78" t="s">
        <v>15458</v>
      </c>
      <c r="E2488" t="s">
        <v>17966</v>
      </c>
      <c r="F2488" s="69">
        <v>385</v>
      </c>
      <c r="G2488" s="65">
        <f t="shared" si="79"/>
        <v>1540000</v>
      </c>
      <c r="H2488" s="63" t="s">
        <v>18674</v>
      </c>
    </row>
    <row r="2489" spans="1:8" ht="29.25" customHeight="1" x14ac:dyDescent="0.25">
      <c r="A2489" s="60">
        <v>100468964</v>
      </c>
      <c r="B2489" s="60" t="s">
        <v>12492</v>
      </c>
      <c r="C2489" s="64" t="str">
        <f t="shared" si="78"/>
        <v>https://mall.industry.siemens.com/mall/es/co/Catalog/Product/3RW5980-0CP00</v>
      </c>
      <c r="D2489" s="78" t="s">
        <v>15459</v>
      </c>
      <c r="E2489" t="s">
        <v>17921</v>
      </c>
      <c r="F2489" s="69">
        <v>303</v>
      </c>
      <c r="G2489" s="65">
        <f t="shared" si="79"/>
        <v>1212000</v>
      </c>
      <c r="H2489" s="63" t="s">
        <v>18674</v>
      </c>
    </row>
    <row r="2490" spans="1:8" ht="29.25" customHeight="1" x14ac:dyDescent="0.25">
      <c r="A2490" s="60">
        <v>100468965</v>
      </c>
      <c r="B2490" s="60" t="s">
        <v>12493</v>
      </c>
      <c r="C2490" s="64" t="str">
        <f t="shared" si="78"/>
        <v>https://mall.industry.siemens.com/mall/es/co/Catalog/Product/3RW5980-0CT00</v>
      </c>
      <c r="D2490" s="78" t="s">
        <v>15460</v>
      </c>
      <c r="E2490" t="s">
        <v>17922</v>
      </c>
      <c r="F2490" s="69">
        <v>303</v>
      </c>
      <c r="G2490" s="65">
        <f t="shared" si="79"/>
        <v>1212000</v>
      </c>
      <c r="H2490" s="63" t="s">
        <v>18674</v>
      </c>
    </row>
    <row r="2491" spans="1:8" ht="29.25" customHeight="1" x14ac:dyDescent="0.25">
      <c r="A2491" s="60">
        <v>100489982</v>
      </c>
      <c r="B2491" s="60" t="s">
        <v>12444</v>
      </c>
      <c r="C2491" s="64" t="str">
        <f t="shared" si="78"/>
        <v xml:space="preserve">https://mall.industry.siemens.com/mall/es/co/Catalog/Product/3RW5980-0CR00 </v>
      </c>
      <c r="D2491" s="78" t="s">
        <v>15411</v>
      </c>
      <c r="E2491" t="s">
        <v>17923</v>
      </c>
      <c r="F2491" s="69">
        <v>303</v>
      </c>
      <c r="G2491" s="65">
        <f t="shared" si="79"/>
        <v>1212000</v>
      </c>
      <c r="H2491" s="63" t="s">
        <v>18674</v>
      </c>
    </row>
    <row r="2492" spans="1:8" ht="29.25" customHeight="1" x14ac:dyDescent="0.25">
      <c r="A2492" s="60">
        <v>100489987</v>
      </c>
      <c r="B2492" s="60" t="s">
        <v>12494</v>
      </c>
      <c r="C2492" s="64" t="str">
        <f t="shared" si="78"/>
        <v>https://mall.industry.siemens.com/mall/es/co/Catalog/Product/3RW5980-0CE00</v>
      </c>
      <c r="D2492" s="78" t="s">
        <v>15461</v>
      </c>
      <c r="E2492" t="s">
        <v>17924</v>
      </c>
      <c r="F2492" s="69">
        <v>303</v>
      </c>
      <c r="G2492" s="65">
        <f t="shared" si="79"/>
        <v>1212000</v>
      </c>
      <c r="H2492" s="63" t="s">
        <v>18674</v>
      </c>
    </row>
    <row r="2493" spans="1:8" ht="29.25" customHeight="1" x14ac:dyDescent="0.25">
      <c r="A2493" s="60">
        <v>100468966</v>
      </c>
      <c r="B2493" s="60" t="s">
        <v>12495</v>
      </c>
      <c r="C2493" s="64" t="str">
        <f t="shared" si="78"/>
        <v xml:space="preserve">https://mall.industry.siemens.com/mall/es/co/Catalog/Product/3RW5950-0GL20 </v>
      </c>
      <c r="D2493" s="78" t="s">
        <v>15462</v>
      </c>
      <c r="E2493" t="s">
        <v>17967</v>
      </c>
      <c r="F2493" s="69">
        <v>24</v>
      </c>
      <c r="G2493" s="65">
        <f t="shared" si="79"/>
        <v>96000</v>
      </c>
      <c r="H2493" s="63" t="s">
        <v>18674</v>
      </c>
    </row>
    <row r="2494" spans="1:8" ht="29.25" customHeight="1" x14ac:dyDescent="0.25">
      <c r="A2494" s="60">
        <v>100717857</v>
      </c>
      <c r="B2494" s="60" t="s">
        <v>12496</v>
      </c>
      <c r="C2494" s="64" t="str">
        <f t="shared" si="78"/>
        <v xml:space="preserve">https://mall.industry.siemens.com/mall/es/co/Catalog/Product/3ZS1320-6CE13-0YB5 </v>
      </c>
      <c r="D2494" s="78" t="s">
        <v>15463</v>
      </c>
      <c r="E2494" t="s">
        <v>17968</v>
      </c>
      <c r="F2494" s="69">
        <v>1029</v>
      </c>
      <c r="G2494" s="65">
        <f t="shared" si="79"/>
        <v>4116000</v>
      </c>
      <c r="H2494" s="63" t="s">
        <v>18674</v>
      </c>
    </row>
    <row r="2495" spans="1:8" ht="29.25" customHeight="1" x14ac:dyDescent="0.25">
      <c r="A2495" s="60">
        <v>100732643</v>
      </c>
      <c r="B2495" s="60" t="s">
        <v>12497</v>
      </c>
      <c r="C2495" s="64" t="str">
        <f t="shared" si="78"/>
        <v xml:space="preserve">https://mall.industry.siemens.com/mall/es/co/Catalog/Product/3ZS1320-6CE14-0YB5 </v>
      </c>
      <c r="D2495" s="78" t="s">
        <v>15464</v>
      </c>
      <c r="E2495" t="s">
        <v>17969</v>
      </c>
      <c r="F2495" s="69">
        <v>1000</v>
      </c>
      <c r="G2495" s="65">
        <f t="shared" si="79"/>
        <v>4000000</v>
      </c>
      <c r="H2495" s="63" t="s">
        <v>18674</v>
      </c>
    </row>
    <row r="2496" spans="1:8" ht="29.25" customHeight="1" x14ac:dyDescent="0.25">
      <c r="A2496" s="60">
        <v>100365754</v>
      </c>
      <c r="B2496" s="60" t="s">
        <v>12498</v>
      </c>
      <c r="C2496" s="64" t="str">
        <f t="shared" si="78"/>
        <v>https://mall.industry.siemens.com/mall/es/co/Catalog/Product/6SL3210-5BB11-2UV1</v>
      </c>
      <c r="D2496" s="78" t="s">
        <v>15465</v>
      </c>
      <c r="E2496" t="s">
        <v>17970</v>
      </c>
      <c r="F2496" s="69">
        <v>216</v>
      </c>
      <c r="G2496" s="65">
        <f t="shared" si="79"/>
        <v>864000</v>
      </c>
      <c r="H2496" s="63" t="s">
        <v>18674</v>
      </c>
    </row>
    <row r="2497" spans="1:8" ht="29.25" customHeight="1" x14ac:dyDescent="0.25">
      <c r="A2497" s="60">
        <v>100365755</v>
      </c>
      <c r="B2497" s="60" t="s">
        <v>12499</v>
      </c>
      <c r="C2497" s="64" t="str">
        <f t="shared" si="78"/>
        <v>https://mall.industry.siemens.com/mall/es/co/Catalog/Product/6SL3210-5BB12-5UV1</v>
      </c>
      <c r="D2497" s="78" t="s">
        <v>15466</v>
      </c>
      <c r="E2497" t="s">
        <v>17971</v>
      </c>
      <c r="F2497" s="69">
        <v>230</v>
      </c>
      <c r="G2497" s="65">
        <f t="shared" si="79"/>
        <v>920000</v>
      </c>
      <c r="H2497" s="63" t="s">
        <v>18674</v>
      </c>
    </row>
    <row r="2498" spans="1:8" ht="29.25" customHeight="1" x14ac:dyDescent="0.25">
      <c r="A2498" s="60">
        <v>100365756</v>
      </c>
      <c r="B2498" s="60" t="s">
        <v>12500</v>
      </c>
      <c r="C2498" s="64" t="str">
        <f t="shared" si="78"/>
        <v>https://mall.industry.siemens.com/mall/es/co/Catalog/Product/6SL3210-5BB13-7UV1</v>
      </c>
      <c r="D2498" s="78" t="s">
        <v>15467</v>
      </c>
      <c r="E2498" t="s">
        <v>17972</v>
      </c>
      <c r="F2498" s="69">
        <v>247</v>
      </c>
      <c r="G2498" s="65">
        <f t="shared" si="79"/>
        <v>988000</v>
      </c>
      <c r="H2498" s="63" t="s">
        <v>18674</v>
      </c>
    </row>
    <row r="2499" spans="1:8" ht="29.25" customHeight="1" x14ac:dyDescent="0.25">
      <c r="A2499" s="60">
        <v>100371062</v>
      </c>
      <c r="B2499" s="60" t="s">
        <v>12501</v>
      </c>
      <c r="C2499" s="64" t="str">
        <f t="shared" si="78"/>
        <v>https://mall.industry.siemens.com/mall/es/co/Catalog/Product/6SL3210-5BB17-5UV1</v>
      </c>
      <c r="D2499" s="78" t="s">
        <v>15468</v>
      </c>
      <c r="E2499" t="s">
        <v>17973</v>
      </c>
      <c r="F2499" s="69">
        <v>288</v>
      </c>
      <c r="G2499" s="65">
        <f t="shared" si="79"/>
        <v>1152000</v>
      </c>
      <c r="H2499" s="63" t="s">
        <v>18674</v>
      </c>
    </row>
    <row r="2500" spans="1:8" ht="29.25" customHeight="1" x14ac:dyDescent="0.25">
      <c r="A2500" s="60">
        <v>100465571</v>
      </c>
      <c r="B2500" s="60" t="s">
        <v>12502</v>
      </c>
      <c r="C2500" s="64" t="str">
        <f t="shared" si="78"/>
        <v>https://mall.industry.siemens.com/mall/es/co/Catalog/Product/6SL3210-5BB21-5UV1</v>
      </c>
      <c r="D2500" s="78" t="s">
        <v>15469</v>
      </c>
      <c r="E2500" t="s">
        <v>17974</v>
      </c>
      <c r="F2500" s="69">
        <v>369</v>
      </c>
      <c r="G2500" s="65">
        <f t="shared" si="79"/>
        <v>1476000</v>
      </c>
      <c r="H2500" s="63" t="s">
        <v>18674</v>
      </c>
    </row>
    <row r="2501" spans="1:8" ht="29.25" customHeight="1" x14ac:dyDescent="0.25">
      <c r="A2501" s="60">
        <v>100647301</v>
      </c>
      <c r="B2501" s="60" t="s">
        <v>12503</v>
      </c>
      <c r="C2501" s="64" t="str">
        <f t="shared" si="78"/>
        <v>https://mall.industry.siemens.com/mall/es/co/Catalog/Product/6SL3210-5BB22-2UV1</v>
      </c>
      <c r="D2501" s="78" t="s">
        <v>15470</v>
      </c>
      <c r="E2501" t="s">
        <v>17975</v>
      </c>
      <c r="F2501" s="69">
        <v>446</v>
      </c>
      <c r="G2501" s="65">
        <f t="shared" si="79"/>
        <v>1784000</v>
      </c>
      <c r="H2501" s="63" t="s">
        <v>18674</v>
      </c>
    </row>
    <row r="2502" spans="1:8" ht="29.25" customHeight="1" x14ac:dyDescent="0.25">
      <c r="A2502" s="60">
        <v>100647302</v>
      </c>
      <c r="B2502" s="60" t="s">
        <v>12504</v>
      </c>
      <c r="C2502" s="64" t="str">
        <f t="shared" ref="C2502:C2565" si="80">_xlfn.CONCAT("https://mall.industry.siemens.com/mall/es/co/Catalog/Product/",B2502,)</f>
        <v>https://mall.industry.siemens.com/mall/es/co/Catalog/Product/6SL3210-5BB23-0UV1</v>
      </c>
      <c r="D2502" s="78" t="s">
        <v>15471</v>
      </c>
      <c r="E2502" t="s">
        <v>17976</v>
      </c>
      <c r="F2502" s="69">
        <v>518</v>
      </c>
      <c r="G2502" s="65">
        <f t="shared" si="79"/>
        <v>2072000</v>
      </c>
      <c r="H2502" s="63" t="s">
        <v>18674</v>
      </c>
    </row>
    <row r="2503" spans="1:8" ht="29.25" customHeight="1" x14ac:dyDescent="0.25">
      <c r="A2503" s="60">
        <v>100254280</v>
      </c>
      <c r="B2503" s="60" t="s">
        <v>12505</v>
      </c>
      <c r="C2503" s="64" t="str">
        <f t="shared" si="80"/>
        <v>https://mall.industry.siemens.com/mall/es/co/Catalog/Product/6SL3210-5BE17-5UV0</v>
      </c>
      <c r="D2503" s="78" t="s">
        <v>15472</v>
      </c>
      <c r="E2503" t="s">
        <v>17977</v>
      </c>
      <c r="F2503" s="69">
        <v>452</v>
      </c>
      <c r="G2503" s="65">
        <f t="shared" si="79"/>
        <v>1808000</v>
      </c>
      <c r="H2503" s="63" t="s">
        <v>18674</v>
      </c>
    </row>
    <row r="2504" spans="1:8" ht="29.25" customHeight="1" x14ac:dyDescent="0.25">
      <c r="A2504" s="60">
        <v>100254282</v>
      </c>
      <c r="B2504" s="60" t="s">
        <v>12506</v>
      </c>
      <c r="C2504" s="64" t="str">
        <f t="shared" si="80"/>
        <v>https://mall.industry.siemens.com/mall/es/co/Catalog/Product/6SL3210-5BE21-5UV0</v>
      </c>
      <c r="D2504" s="78" t="s">
        <v>15473</v>
      </c>
      <c r="E2504" t="s">
        <v>17978</v>
      </c>
      <c r="F2504" s="69">
        <v>540</v>
      </c>
      <c r="G2504" s="65">
        <f t="shared" si="79"/>
        <v>2160000</v>
      </c>
      <c r="H2504" s="63" t="s">
        <v>18674</v>
      </c>
    </row>
    <row r="2505" spans="1:8" ht="29.25" customHeight="1" x14ac:dyDescent="0.25">
      <c r="A2505" s="60">
        <v>100254283</v>
      </c>
      <c r="B2505" s="60" t="s">
        <v>12507</v>
      </c>
      <c r="C2505" s="64" t="str">
        <f t="shared" si="80"/>
        <v>https://mall.industry.siemens.com/mall/es/co/Catalog/Product/6SL3210-5BE22-2UV0</v>
      </c>
      <c r="D2505" s="78" t="s">
        <v>15474</v>
      </c>
      <c r="E2505" t="s">
        <v>17979</v>
      </c>
      <c r="F2505" s="69">
        <v>624</v>
      </c>
      <c r="G2505" s="65">
        <f t="shared" si="79"/>
        <v>2496000</v>
      </c>
      <c r="H2505" s="63" t="s">
        <v>18674</v>
      </c>
    </row>
    <row r="2506" spans="1:8" ht="29.25" customHeight="1" x14ac:dyDescent="0.25">
      <c r="A2506" s="60">
        <v>100254284</v>
      </c>
      <c r="B2506" s="60" t="s">
        <v>12508</v>
      </c>
      <c r="C2506" s="64" t="str">
        <f t="shared" si="80"/>
        <v>https://mall.industry.siemens.com/mall/es/co/Catalog/Product/6SL3210-5BE23-0UV0</v>
      </c>
      <c r="D2506" s="78" t="s">
        <v>15475</v>
      </c>
      <c r="E2506" t="s">
        <v>17980</v>
      </c>
      <c r="F2506" s="69">
        <v>712</v>
      </c>
      <c r="G2506" s="65">
        <f t="shared" si="79"/>
        <v>2848000</v>
      </c>
      <c r="H2506" s="63" t="s">
        <v>18674</v>
      </c>
    </row>
    <row r="2507" spans="1:8" ht="29.25" customHeight="1" x14ac:dyDescent="0.25">
      <c r="A2507" s="60">
        <v>100254285</v>
      </c>
      <c r="B2507" s="60" t="s">
        <v>12509</v>
      </c>
      <c r="C2507" s="64" t="str">
        <f t="shared" si="80"/>
        <v>https://mall.industry.siemens.com/mall/es/co/Catalog/Product/6SL3210-5BE24-0UV0</v>
      </c>
      <c r="D2507" s="78" t="s">
        <v>15476</v>
      </c>
      <c r="E2507" t="s">
        <v>17981</v>
      </c>
      <c r="F2507" s="69">
        <v>795</v>
      </c>
      <c r="G2507" s="65">
        <f t="shared" si="79"/>
        <v>3180000</v>
      </c>
      <c r="H2507" s="63" t="s">
        <v>18674</v>
      </c>
    </row>
    <row r="2508" spans="1:8" ht="29.25" customHeight="1" x14ac:dyDescent="0.25">
      <c r="A2508" s="60">
        <v>100254286</v>
      </c>
      <c r="B2508" s="60" t="s">
        <v>12510</v>
      </c>
      <c r="C2508" s="64" t="str">
        <f t="shared" si="80"/>
        <v>https://mall.industry.siemens.com/mall/es/co/Catalog/Product/6SL3210-5BE25-5UV0</v>
      </c>
      <c r="D2508" s="78" t="s">
        <v>15477</v>
      </c>
      <c r="E2508" t="s">
        <v>17982</v>
      </c>
      <c r="F2508" s="69">
        <v>978</v>
      </c>
      <c r="G2508" s="65">
        <f t="shared" si="79"/>
        <v>3912000</v>
      </c>
      <c r="H2508" s="63" t="s">
        <v>18674</v>
      </c>
    </row>
    <row r="2509" spans="1:8" ht="29.25" customHeight="1" x14ac:dyDescent="0.25">
      <c r="A2509" s="60">
        <v>100254287</v>
      </c>
      <c r="B2509" s="60" t="s">
        <v>12511</v>
      </c>
      <c r="C2509" s="64" t="str">
        <f t="shared" si="80"/>
        <v>https://mall.industry.siemens.com/mall/es/co/Catalog/Product/6SL3210-5BE27-5UV0</v>
      </c>
      <c r="D2509" s="78" t="s">
        <v>15478</v>
      </c>
      <c r="E2509" t="s">
        <v>17983</v>
      </c>
      <c r="F2509" s="69">
        <v>1233</v>
      </c>
      <c r="G2509" s="65">
        <f t="shared" si="79"/>
        <v>4932000</v>
      </c>
      <c r="H2509" s="63" t="s">
        <v>18674</v>
      </c>
    </row>
    <row r="2510" spans="1:8" ht="29.25" customHeight="1" x14ac:dyDescent="0.25">
      <c r="A2510" s="60">
        <v>100254288</v>
      </c>
      <c r="B2510" s="60" t="s">
        <v>12512</v>
      </c>
      <c r="C2510" s="64" t="str">
        <f t="shared" si="80"/>
        <v>https://mall.industry.siemens.com/mall/es/co/Catalog/Product/6SL3210-5BE31-1UV0</v>
      </c>
      <c r="D2510" s="78" t="s">
        <v>15479</v>
      </c>
      <c r="E2510" t="s">
        <v>17984</v>
      </c>
      <c r="F2510" s="69">
        <v>1587</v>
      </c>
      <c r="G2510" s="65">
        <f t="shared" si="79"/>
        <v>6348000</v>
      </c>
      <c r="H2510" s="63" t="s">
        <v>18674</v>
      </c>
    </row>
    <row r="2511" spans="1:8" ht="29.25" customHeight="1" x14ac:dyDescent="0.25">
      <c r="A2511" s="60">
        <v>100254289</v>
      </c>
      <c r="B2511" s="60" t="s">
        <v>12513</v>
      </c>
      <c r="C2511" s="64" t="str">
        <f t="shared" si="80"/>
        <v>https://mall.industry.siemens.com/mall/es/co/Catalog/Product/6SL3210-5BE31-5UV0</v>
      </c>
      <c r="D2511" s="78" t="s">
        <v>15480</v>
      </c>
      <c r="E2511" t="s">
        <v>17985</v>
      </c>
      <c r="F2511" s="69">
        <v>1930</v>
      </c>
      <c r="G2511" s="65">
        <f t="shared" si="79"/>
        <v>7720000</v>
      </c>
      <c r="H2511" s="63" t="s">
        <v>18674</v>
      </c>
    </row>
    <row r="2512" spans="1:8" ht="29.25" customHeight="1" x14ac:dyDescent="0.25">
      <c r="A2512" s="60">
        <v>100330088</v>
      </c>
      <c r="B2512" s="60" t="s">
        <v>12514</v>
      </c>
      <c r="C2512" s="64" t="str">
        <f t="shared" si="80"/>
        <v>https://mall.industry.siemens.com/mall/es/co/Catalog/Product/6SL3210-5BE31-8UV0</v>
      </c>
      <c r="D2512" s="78" t="s">
        <v>15481</v>
      </c>
      <c r="E2512" t="s">
        <v>17986</v>
      </c>
      <c r="F2512" s="69">
        <v>2299</v>
      </c>
      <c r="G2512" s="65">
        <f t="shared" si="79"/>
        <v>9196000</v>
      </c>
      <c r="H2512" s="63" t="s">
        <v>18674</v>
      </c>
    </row>
    <row r="2513" spans="1:8" ht="29.25" customHeight="1" x14ac:dyDescent="0.25">
      <c r="A2513" s="60">
        <v>100330340</v>
      </c>
      <c r="B2513" s="60" t="s">
        <v>12515</v>
      </c>
      <c r="C2513" s="64" t="str">
        <f t="shared" si="80"/>
        <v>https://mall.industry.siemens.com/mall/es/co/Catalog/Product/6SL3210-5BE32-2UV0</v>
      </c>
      <c r="D2513" s="78" t="s">
        <v>15482</v>
      </c>
      <c r="E2513" t="s">
        <v>17987</v>
      </c>
      <c r="F2513" s="69">
        <v>2637</v>
      </c>
      <c r="G2513" s="65">
        <f t="shared" si="79"/>
        <v>10548000</v>
      </c>
      <c r="H2513" s="63" t="s">
        <v>18674</v>
      </c>
    </row>
    <row r="2514" spans="1:8" ht="29.25" customHeight="1" x14ac:dyDescent="0.25">
      <c r="A2514" s="60">
        <v>100365759</v>
      </c>
      <c r="B2514" s="60" t="s">
        <v>12516</v>
      </c>
      <c r="C2514" s="64" t="str">
        <f t="shared" si="80"/>
        <v xml:space="preserve">https://mall.industry.siemens.com/mall/es/co/Catalog/Product/6SL3255-0VA00-2AA1 </v>
      </c>
      <c r="D2514" s="78" t="s">
        <v>15483</v>
      </c>
      <c r="E2514" t="s">
        <v>17988</v>
      </c>
      <c r="F2514" s="69">
        <v>25</v>
      </c>
      <c r="G2514" s="65">
        <f t="shared" si="79"/>
        <v>100000</v>
      </c>
      <c r="H2514" s="63" t="s">
        <v>18674</v>
      </c>
    </row>
    <row r="2515" spans="1:8" ht="29.25" customHeight="1" x14ac:dyDescent="0.25">
      <c r="A2515" s="60">
        <v>100365870</v>
      </c>
      <c r="B2515" s="60" t="s">
        <v>12517</v>
      </c>
      <c r="C2515" s="64" t="str">
        <f t="shared" si="80"/>
        <v xml:space="preserve">https://mall.industry.siemens.com/mall/es/co/Catalog/Product/6SL3255-0VA00-4BA1 </v>
      </c>
      <c r="D2515" s="78" t="s">
        <v>15484</v>
      </c>
      <c r="E2515" t="s">
        <v>17989</v>
      </c>
      <c r="F2515" s="69">
        <v>42</v>
      </c>
      <c r="G2515" s="65">
        <f t="shared" si="79"/>
        <v>168000</v>
      </c>
      <c r="H2515" s="63" t="s">
        <v>18674</v>
      </c>
    </row>
    <row r="2516" spans="1:8" ht="29.25" customHeight="1" x14ac:dyDescent="0.25">
      <c r="A2516" s="60">
        <v>100365758</v>
      </c>
      <c r="B2516" s="60" t="s">
        <v>12518</v>
      </c>
      <c r="C2516" s="64" t="str">
        <f t="shared" si="80"/>
        <v xml:space="preserve">https://mall.industry.siemens.com/mall/es/co/Catalog/Product/6SL3255-0VE00-0UA1 </v>
      </c>
      <c r="D2516" s="78" t="s">
        <v>15485</v>
      </c>
      <c r="E2516" t="s">
        <v>17990</v>
      </c>
      <c r="F2516" s="69">
        <v>117</v>
      </c>
      <c r="G2516" s="65">
        <f t="shared" si="79"/>
        <v>468000</v>
      </c>
      <c r="H2516" s="63" t="s">
        <v>18674</v>
      </c>
    </row>
    <row r="2517" spans="1:8" ht="29.25" customHeight="1" x14ac:dyDescent="0.25">
      <c r="A2517" s="60">
        <v>100274034</v>
      </c>
      <c r="B2517" s="60" t="s">
        <v>12519</v>
      </c>
      <c r="C2517" s="64" t="str">
        <f t="shared" si="80"/>
        <v xml:space="preserve">https://mall.industry.siemens.com/mall/es/co/Catalog/Product/6SL3054-4AG00-2AA0 </v>
      </c>
      <c r="D2517" s="78" t="s">
        <v>15486</v>
      </c>
      <c r="E2517" t="s">
        <v>17991</v>
      </c>
      <c r="F2517" s="69">
        <v>103</v>
      </c>
      <c r="G2517" s="65">
        <f t="shared" si="79"/>
        <v>412000</v>
      </c>
      <c r="H2517" s="63" t="s">
        <v>18674</v>
      </c>
    </row>
    <row r="2518" spans="1:8" ht="29.25" customHeight="1" x14ac:dyDescent="0.25">
      <c r="A2518" s="60">
        <v>100259962</v>
      </c>
      <c r="B2518" s="60" t="s">
        <v>12520</v>
      </c>
      <c r="C2518" s="64" t="str">
        <f t="shared" si="80"/>
        <v xml:space="preserve">https://mall.industry.siemens.com/mall/es/co/Catalog/Product/6SL3201-2AD20-8VA0 </v>
      </c>
      <c r="D2518" s="78" t="s">
        <v>15487</v>
      </c>
      <c r="E2518" t="s">
        <v>17992</v>
      </c>
      <c r="F2518" s="69">
        <v>180</v>
      </c>
      <c r="G2518" s="65">
        <f t="shared" si="79"/>
        <v>720000</v>
      </c>
      <c r="H2518" s="63" t="s">
        <v>18674</v>
      </c>
    </row>
    <row r="2519" spans="1:8" ht="29.25" customHeight="1" x14ac:dyDescent="0.25">
      <c r="A2519" s="60">
        <v>100387297</v>
      </c>
      <c r="B2519" s="60" t="s">
        <v>12521</v>
      </c>
      <c r="C2519" s="64" t="str">
        <f t="shared" si="80"/>
        <v xml:space="preserve">https://mall.industry.siemens.com/mall/es/co/Catalog/Product/6SL3255-0VA00-5AA0 </v>
      </c>
      <c r="D2519" s="78" t="s">
        <v>15488</v>
      </c>
      <c r="E2519" t="s">
        <v>17993</v>
      </c>
      <c r="F2519" s="69">
        <v>222</v>
      </c>
      <c r="G2519" s="65">
        <f t="shared" si="79"/>
        <v>888000</v>
      </c>
      <c r="H2519" s="63" t="s">
        <v>18674</v>
      </c>
    </row>
    <row r="2520" spans="1:8" ht="29.25" customHeight="1" x14ac:dyDescent="0.25">
      <c r="A2520" s="60">
        <v>100407894</v>
      </c>
      <c r="B2520" s="60" t="s">
        <v>12522</v>
      </c>
      <c r="C2520" s="64" t="str">
        <f t="shared" si="80"/>
        <v xml:space="preserve">https://mall.industry.siemens.com/mall/es/co/Catalog/Product/6SL3256-0VE00-6AA0 </v>
      </c>
      <c r="D2520" s="78" t="s">
        <v>15489</v>
      </c>
      <c r="E2520" t="s">
        <v>17994</v>
      </c>
      <c r="F2520" s="69">
        <v>81</v>
      </c>
      <c r="G2520" s="65">
        <f t="shared" si="79"/>
        <v>324000</v>
      </c>
      <c r="H2520" s="63" t="s">
        <v>18674</v>
      </c>
    </row>
    <row r="2521" spans="1:8" ht="29.25" customHeight="1" x14ac:dyDescent="0.25">
      <c r="A2521" s="60" t="s">
        <v>10901</v>
      </c>
      <c r="B2521" s="60" t="s">
        <v>12523</v>
      </c>
      <c r="C2521" s="64" t="str">
        <f t="shared" si="80"/>
        <v>https://mall.industry.siemens.com/mall/es/co/Catalog/Product/100371312 / 6SL3210-1KE12-3UF1-Z0</v>
      </c>
      <c r="D2521" s="78" t="s">
        <v>15490</v>
      </c>
      <c r="E2521" t="s">
        <v>17994</v>
      </c>
      <c r="F2521" s="69">
        <v>833</v>
      </c>
      <c r="G2521" s="65">
        <f t="shared" si="79"/>
        <v>3332000</v>
      </c>
      <c r="H2521" s="63" t="s">
        <v>18674</v>
      </c>
    </row>
    <row r="2522" spans="1:8" ht="29.25" customHeight="1" x14ac:dyDescent="0.25">
      <c r="A2522" s="60" t="s">
        <v>10901</v>
      </c>
      <c r="B2522" s="60" t="s">
        <v>12524</v>
      </c>
      <c r="C2522" s="64" t="str">
        <f t="shared" si="80"/>
        <v>https://mall.industry.siemens.com/mall/es/co/Catalog/Product/100371313 / 6SL3210-1KE14-3UF1-Z0</v>
      </c>
      <c r="D2522" s="78" t="s">
        <v>15491</v>
      </c>
      <c r="E2522" t="s">
        <v>17994</v>
      </c>
      <c r="F2522" s="69">
        <v>919</v>
      </c>
      <c r="G2522" s="65">
        <f t="shared" si="79"/>
        <v>3676000</v>
      </c>
      <c r="H2522" s="63" t="s">
        <v>18674</v>
      </c>
    </row>
    <row r="2523" spans="1:8" ht="29.25" customHeight="1" x14ac:dyDescent="0.25">
      <c r="A2523" s="60" t="s">
        <v>10901</v>
      </c>
      <c r="B2523" s="60" t="s">
        <v>12525</v>
      </c>
      <c r="C2523" s="64" t="str">
        <f t="shared" si="80"/>
        <v>https://mall.industry.siemens.com/mall/es/co/Catalog/Product/100371314 / 6SL3210-1KE15-8UF1-Z0</v>
      </c>
      <c r="D2523" s="78" t="s">
        <v>15492</v>
      </c>
      <c r="E2523" t="s">
        <v>17994</v>
      </c>
      <c r="F2523" s="69">
        <v>1002</v>
      </c>
      <c r="G2523" s="65">
        <f t="shared" si="79"/>
        <v>4008000</v>
      </c>
      <c r="H2523" s="63" t="s">
        <v>18674</v>
      </c>
    </row>
    <row r="2524" spans="1:8" ht="29.25" customHeight="1" x14ac:dyDescent="0.25">
      <c r="A2524" s="60" t="s">
        <v>10901</v>
      </c>
      <c r="B2524" s="60" t="s">
        <v>12526</v>
      </c>
      <c r="C2524" s="64" t="str">
        <f t="shared" si="80"/>
        <v>https://mall.industry.siemens.com/mall/es/co/Catalog/Product/100325261 / 6SL3210-1KE17-5UF1-Z0</v>
      </c>
      <c r="D2524" s="78" t="s">
        <v>15493</v>
      </c>
      <c r="E2524" t="s">
        <v>17994</v>
      </c>
      <c r="F2524" s="69">
        <v>1154</v>
      </c>
      <c r="G2524" s="65">
        <f t="shared" si="79"/>
        <v>4616000</v>
      </c>
      <c r="H2524" s="63" t="s">
        <v>18674</v>
      </c>
    </row>
    <row r="2525" spans="1:8" ht="29.25" customHeight="1" x14ac:dyDescent="0.25">
      <c r="A2525" s="60" t="s">
        <v>10901</v>
      </c>
      <c r="B2525" s="60" t="s">
        <v>12527</v>
      </c>
      <c r="C2525" s="64" t="str">
        <f t="shared" si="80"/>
        <v>https://mall.industry.siemens.com/mall/es/co/Catalog/Product/100325262 / 6SL3210-1KE18-8UF1-Z0</v>
      </c>
      <c r="D2525" s="78" t="s">
        <v>15494</v>
      </c>
      <c r="E2525" t="s">
        <v>17994</v>
      </c>
      <c r="F2525" s="69">
        <v>1282</v>
      </c>
      <c r="G2525" s="65">
        <f t="shared" si="79"/>
        <v>5128000</v>
      </c>
      <c r="H2525" s="63" t="s">
        <v>18674</v>
      </c>
    </row>
    <row r="2526" spans="1:8" ht="29.25" customHeight="1" x14ac:dyDescent="0.25">
      <c r="A2526" s="60" t="s">
        <v>10901</v>
      </c>
      <c r="B2526" s="60" t="s">
        <v>12528</v>
      </c>
      <c r="C2526" s="64" t="str">
        <f t="shared" si="80"/>
        <v>https://mall.industry.siemens.com/mall/es/co/Catalog/Product/100325263 / 6SL3210-1KE21-3UF1-Z0</v>
      </c>
      <c r="D2526" s="78" t="s">
        <v>15495</v>
      </c>
      <c r="E2526" t="s">
        <v>17994</v>
      </c>
      <c r="F2526" s="69">
        <v>1426</v>
      </c>
      <c r="G2526" s="65">
        <f t="shared" si="79"/>
        <v>5704000</v>
      </c>
      <c r="H2526" s="63" t="s">
        <v>18674</v>
      </c>
    </row>
    <row r="2527" spans="1:8" ht="29.25" customHeight="1" x14ac:dyDescent="0.25">
      <c r="A2527" s="60" t="s">
        <v>10901</v>
      </c>
      <c r="B2527" s="60" t="s">
        <v>12529</v>
      </c>
      <c r="C2527" s="64" t="str">
        <f t="shared" si="80"/>
        <v>https://mall.industry.siemens.com/mall/es/co/Catalog/Product/100325264 / 6SL3210-1KE21-7UF1-Z0</v>
      </c>
      <c r="D2527" s="78" t="s">
        <v>15496</v>
      </c>
      <c r="E2527" t="s">
        <v>17994</v>
      </c>
      <c r="F2527" s="69">
        <v>1739</v>
      </c>
      <c r="G2527" s="65">
        <f t="shared" si="79"/>
        <v>6956000</v>
      </c>
      <c r="H2527" s="63" t="s">
        <v>18674</v>
      </c>
    </row>
    <row r="2528" spans="1:8" ht="29.25" customHeight="1" x14ac:dyDescent="0.25">
      <c r="A2528" s="60" t="s">
        <v>10901</v>
      </c>
      <c r="B2528" s="60" t="s">
        <v>12530</v>
      </c>
      <c r="C2528" s="64" t="str">
        <f t="shared" si="80"/>
        <v>https://mall.industry.siemens.com/mall/es/co/Catalog/Product/100325265 / 6SL3210-1KE22-6UF1-Z0</v>
      </c>
      <c r="D2528" s="78" t="s">
        <v>15497</v>
      </c>
      <c r="E2528" t="s">
        <v>17994</v>
      </c>
      <c r="F2528" s="69">
        <v>2229</v>
      </c>
      <c r="G2528" s="65">
        <f t="shared" si="79"/>
        <v>8916000</v>
      </c>
      <c r="H2528" s="63" t="s">
        <v>18674</v>
      </c>
    </row>
    <row r="2529" spans="1:8" ht="29.25" customHeight="1" x14ac:dyDescent="0.25">
      <c r="A2529" s="60" t="s">
        <v>10901</v>
      </c>
      <c r="B2529" s="60" t="s">
        <v>12531</v>
      </c>
      <c r="C2529" s="64" t="str">
        <f t="shared" si="80"/>
        <v>https://mall.industry.siemens.com/mall/es/co/Catalog/Product/ 100325266 / 6SL3210-1KE23-2UF1-Z0</v>
      </c>
      <c r="D2529" s="78" t="s">
        <v>15498</v>
      </c>
      <c r="E2529" t="s">
        <v>17994</v>
      </c>
      <c r="F2529" s="69">
        <v>2863</v>
      </c>
      <c r="G2529" s="65">
        <f t="shared" si="79"/>
        <v>11452000</v>
      </c>
      <c r="H2529" s="63" t="s">
        <v>18674</v>
      </c>
    </row>
    <row r="2530" spans="1:8" ht="29.25" customHeight="1" x14ac:dyDescent="0.25">
      <c r="A2530" s="60" t="s">
        <v>10901</v>
      </c>
      <c r="B2530" s="60" t="s">
        <v>12532</v>
      </c>
      <c r="C2530" s="64" t="str">
        <f t="shared" si="80"/>
        <v>https://mall.industry.siemens.com/mall/es/co/Catalog/Product/100325267 / 6SL3210-1KE23-8UF1-Z0</v>
      </c>
      <c r="D2530" s="78" t="s">
        <v>15499</v>
      </c>
      <c r="E2530" t="s">
        <v>17994</v>
      </c>
      <c r="F2530" s="69">
        <v>3453</v>
      </c>
      <c r="G2530" s="65">
        <f t="shared" si="79"/>
        <v>13812000</v>
      </c>
      <c r="H2530" s="63" t="s">
        <v>18674</v>
      </c>
    </row>
    <row r="2531" spans="1:8" ht="29.25" customHeight="1" x14ac:dyDescent="0.25">
      <c r="A2531" s="60" t="s">
        <v>10901</v>
      </c>
      <c r="B2531" s="60" t="s">
        <v>12533</v>
      </c>
      <c r="C2531" s="64" t="str">
        <f t="shared" si="80"/>
        <v>https://mall.industry.siemens.com/mall/es/co/Catalog/Product/100406230 / 6SL3210-1KE26-0UF1-Z0</v>
      </c>
      <c r="D2531" s="78" t="s">
        <v>15500</v>
      </c>
      <c r="E2531" t="s">
        <v>17994</v>
      </c>
      <c r="F2531" s="69">
        <v>4948</v>
      </c>
      <c r="G2531" s="65">
        <f t="shared" si="79"/>
        <v>19792000</v>
      </c>
      <c r="H2531" s="63" t="s">
        <v>18674</v>
      </c>
    </row>
    <row r="2532" spans="1:8" ht="29.25" customHeight="1" x14ac:dyDescent="0.25">
      <c r="A2532" s="60" t="s">
        <v>10901</v>
      </c>
      <c r="B2532" s="60" t="s">
        <v>12534</v>
      </c>
      <c r="C2532" s="64" t="str">
        <f t="shared" si="80"/>
        <v>https://mall.industry.siemens.com/mall/es/co/Catalog/Product/100406231 / 6SL3210-1KE27-0UF1-Z0</v>
      </c>
      <c r="D2532" s="78" t="s">
        <v>15501</v>
      </c>
      <c r="E2532" t="s">
        <v>17994</v>
      </c>
      <c r="F2532" s="69">
        <v>5942</v>
      </c>
      <c r="G2532" s="65">
        <f t="shared" si="79"/>
        <v>23768000</v>
      </c>
      <c r="H2532" s="63" t="s">
        <v>18674</v>
      </c>
    </row>
    <row r="2533" spans="1:8" ht="29.25" customHeight="1" x14ac:dyDescent="0.25">
      <c r="A2533" s="60" t="s">
        <v>10901</v>
      </c>
      <c r="B2533" s="60" t="s">
        <v>12535</v>
      </c>
      <c r="C2533" s="64" t="str">
        <f t="shared" si="80"/>
        <v>https://mall.industry.siemens.com/mall/es/co/Catalog/Product/100406232 / 6SL3210-1KE28-4UF1-Z0</v>
      </c>
      <c r="D2533" s="78" t="s">
        <v>15502</v>
      </c>
      <c r="E2533" t="s">
        <v>17994</v>
      </c>
      <c r="F2533" s="69">
        <v>7185</v>
      </c>
      <c r="G2533" s="65">
        <f t="shared" si="79"/>
        <v>28740000</v>
      </c>
      <c r="H2533" s="63" t="s">
        <v>18674</v>
      </c>
    </row>
    <row r="2534" spans="1:8" ht="29.25" customHeight="1" x14ac:dyDescent="0.25">
      <c r="A2534" s="60" t="s">
        <v>10901</v>
      </c>
      <c r="B2534" s="60" t="s">
        <v>12536</v>
      </c>
      <c r="C2534" s="64" t="str">
        <f t="shared" si="80"/>
        <v>https://mall.industry.siemens.com/mall/es/co/Catalog/Product/100406233 / 6SL3210-1KE31-1UF1-Z0</v>
      </c>
      <c r="D2534" s="78" t="s">
        <v>15503</v>
      </c>
      <c r="E2534" t="s">
        <v>17994</v>
      </c>
      <c r="F2534" s="69">
        <v>8262</v>
      </c>
      <c r="G2534" s="65">
        <f t="shared" si="79"/>
        <v>33048000</v>
      </c>
      <c r="H2534" s="63" t="s">
        <v>18674</v>
      </c>
    </row>
    <row r="2535" spans="1:8" ht="29.25" customHeight="1" x14ac:dyDescent="0.25">
      <c r="A2535" s="60" t="s">
        <v>10901</v>
      </c>
      <c r="B2535" s="60" t="s">
        <v>12537</v>
      </c>
      <c r="C2535" s="64" t="str">
        <f t="shared" si="80"/>
        <v>https://mall.industry.siemens.com/mall/es/co/Catalog/Product/100406234 / 6SL3210-1KE31-4UF1-Z0</v>
      </c>
      <c r="D2535" s="78" t="s">
        <v>15504</v>
      </c>
      <c r="E2535" t="s">
        <v>17994</v>
      </c>
      <c r="F2535" s="69">
        <v>9918</v>
      </c>
      <c r="G2535" s="65">
        <f t="shared" si="79"/>
        <v>39672000</v>
      </c>
      <c r="H2535" s="63" t="s">
        <v>18674</v>
      </c>
    </row>
    <row r="2536" spans="1:8" ht="29.25" customHeight="1" x14ac:dyDescent="0.25">
      <c r="A2536" s="60" t="s">
        <v>10901</v>
      </c>
      <c r="B2536" s="60" t="s">
        <v>12538</v>
      </c>
      <c r="C2536" s="64" t="str">
        <f t="shared" si="80"/>
        <v>https://mall.industry.siemens.com/mall/es/co/Catalog/Product/100406235 / 6SL3210-1KE31-7UF1-Z0</v>
      </c>
      <c r="D2536" s="78" t="s">
        <v>15505</v>
      </c>
      <c r="E2536" t="s">
        <v>17994</v>
      </c>
      <c r="F2536" s="69">
        <v>11574</v>
      </c>
      <c r="G2536" s="65">
        <f t="shared" si="79"/>
        <v>46296000</v>
      </c>
      <c r="H2536" s="63" t="s">
        <v>18674</v>
      </c>
    </row>
    <row r="2537" spans="1:8" ht="29.25" customHeight="1" x14ac:dyDescent="0.25">
      <c r="A2537" s="60" t="s">
        <v>10901</v>
      </c>
      <c r="B2537" s="60" t="s">
        <v>12539</v>
      </c>
      <c r="C2537" s="64" t="str">
        <f t="shared" si="80"/>
        <v>https://mall.industry.siemens.com/mall/es/co/Catalog/Product/100406236 / 6SL3210-1KE32-1UF1-Z0</v>
      </c>
      <c r="D2537" s="78" t="s">
        <v>15506</v>
      </c>
      <c r="E2537" t="s">
        <v>17994</v>
      </c>
      <c r="F2537" s="69">
        <v>13308</v>
      </c>
      <c r="G2537" s="65">
        <f t="shared" si="79"/>
        <v>53232000</v>
      </c>
      <c r="H2537" s="63" t="s">
        <v>18674</v>
      </c>
    </row>
    <row r="2538" spans="1:8" ht="29.25" customHeight="1" x14ac:dyDescent="0.25">
      <c r="A2538" s="60" t="s">
        <v>10901</v>
      </c>
      <c r="B2538" s="60" t="s">
        <v>12540</v>
      </c>
      <c r="C2538" s="64" t="str">
        <f t="shared" si="80"/>
        <v>https://mall.industry.siemens.com/mall/es/co/Catalog/Product/100406237 / 6SL3210-1KE32-4UF1-Z0</v>
      </c>
      <c r="D2538" s="78" t="s">
        <v>15507</v>
      </c>
      <c r="E2538" t="s">
        <v>17994</v>
      </c>
      <c r="F2538" s="69">
        <v>14797</v>
      </c>
      <c r="G2538" s="65">
        <f t="shared" si="79"/>
        <v>59188000</v>
      </c>
      <c r="H2538" s="63" t="s">
        <v>18674</v>
      </c>
    </row>
    <row r="2539" spans="1:8" ht="29.25" customHeight="1" x14ac:dyDescent="0.25">
      <c r="A2539" s="60" t="s">
        <v>10901</v>
      </c>
      <c r="B2539" s="60" t="s">
        <v>12541</v>
      </c>
      <c r="C2539" s="64" t="str">
        <f t="shared" si="80"/>
        <v xml:space="preserve">https://mall.industry.siemens.com/mall/es/co/Catalog/Product/100364030 / 6SL3210-1KE12-3UF2 </v>
      </c>
      <c r="D2539" s="78" t="s">
        <v>15508</v>
      </c>
      <c r="E2539" t="s">
        <v>17994</v>
      </c>
      <c r="F2539" s="69">
        <v>770</v>
      </c>
      <c r="G2539" s="65">
        <f t="shared" ref="G2539:G2602" si="81">F2539*$Q$1</f>
        <v>3080000</v>
      </c>
      <c r="H2539" s="63" t="s">
        <v>18674</v>
      </c>
    </row>
    <row r="2540" spans="1:8" ht="29.25" customHeight="1" x14ac:dyDescent="0.25">
      <c r="A2540" s="60" t="s">
        <v>10901</v>
      </c>
      <c r="B2540" s="60" t="s">
        <v>12542</v>
      </c>
      <c r="C2540" s="64" t="str">
        <f t="shared" si="80"/>
        <v>https://mall.industry.siemens.com/mall/es/co/Catalog/Product/100364032 / 6SL3210-1KE14-3UF2</v>
      </c>
      <c r="D2540" s="78" t="s">
        <v>15509</v>
      </c>
      <c r="E2540" t="s">
        <v>17994</v>
      </c>
      <c r="F2540" s="69">
        <v>856</v>
      </c>
      <c r="G2540" s="65">
        <f t="shared" si="81"/>
        <v>3424000</v>
      </c>
      <c r="H2540" s="63" t="s">
        <v>18674</v>
      </c>
    </row>
    <row r="2541" spans="1:8" ht="29.25" customHeight="1" x14ac:dyDescent="0.25">
      <c r="A2541" s="60" t="s">
        <v>10901</v>
      </c>
      <c r="B2541" s="60" t="s">
        <v>12543</v>
      </c>
      <c r="C2541" s="64" t="str">
        <f t="shared" si="80"/>
        <v>https://mall.industry.siemens.com/mall/es/co/Catalog/Product/100364033 / 6SL3210-1KE15-8UF2</v>
      </c>
      <c r="D2541" s="78" t="s">
        <v>15510</v>
      </c>
      <c r="E2541" t="s">
        <v>17994</v>
      </c>
      <c r="F2541" s="69">
        <v>939</v>
      </c>
      <c r="G2541" s="65">
        <f t="shared" si="81"/>
        <v>3756000</v>
      </c>
      <c r="H2541" s="63" t="s">
        <v>18674</v>
      </c>
    </row>
    <row r="2542" spans="1:8" ht="29.25" customHeight="1" x14ac:dyDescent="0.25">
      <c r="A2542" s="60" t="s">
        <v>10901</v>
      </c>
      <c r="B2542" s="60" t="s">
        <v>12544</v>
      </c>
      <c r="C2542" s="64" t="str">
        <f t="shared" si="80"/>
        <v>https://mall.industry.siemens.com/mall/es/co/Catalog/Product/100241038/ 6SL3210-1KE17-5UF1</v>
      </c>
      <c r="D2542" s="78" t="s">
        <v>15511</v>
      </c>
      <c r="E2542" t="s">
        <v>17994</v>
      </c>
      <c r="F2542" s="69">
        <v>1091</v>
      </c>
      <c r="G2542" s="65">
        <f t="shared" si="81"/>
        <v>4364000</v>
      </c>
      <c r="H2542" s="63" t="s">
        <v>18674</v>
      </c>
    </row>
    <row r="2543" spans="1:8" ht="29.25" customHeight="1" x14ac:dyDescent="0.25">
      <c r="A2543" s="60" t="s">
        <v>10901</v>
      </c>
      <c r="B2543" s="60" t="s">
        <v>12545</v>
      </c>
      <c r="C2543" s="64" t="str">
        <f t="shared" si="80"/>
        <v>https://mall.industry.siemens.com/mall/es/co/Catalog/Product/100241241 / 6SL3210-1KE18-8UF1</v>
      </c>
      <c r="D2543" s="78" t="s">
        <v>15512</v>
      </c>
      <c r="E2543" t="s">
        <v>17994</v>
      </c>
      <c r="F2543" s="69">
        <v>1219</v>
      </c>
      <c r="G2543" s="65">
        <f t="shared" si="81"/>
        <v>4876000</v>
      </c>
      <c r="H2543" s="63" t="s">
        <v>18674</v>
      </c>
    </row>
    <row r="2544" spans="1:8" ht="29.25" customHeight="1" x14ac:dyDescent="0.25">
      <c r="A2544" s="60" t="s">
        <v>10901</v>
      </c>
      <c r="B2544" s="60" t="s">
        <v>12546</v>
      </c>
      <c r="C2544" s="64" t="str">
        <f t="shared" si="80"/>
        <v>https://mall.industry.siemens.com/mall/es/co/Catalog/Product/100241039 / 6SL3210-1KE21-3UF1</v>
      </c>
      <c r="D2544" s="78" t="s">
        <v>15513</v>
      </c>
      <c r="E2544" t="s">
        <v>17994</v>
      </c>
      <c r="F2544" s="69">
        <v>1363</v>
      </c>
      <c r="G2544" s="65">
        <f t="shared" si="81"/>
        <v>5452000</v>
      </c>
      <c r="H2544" s="63" t="s">
        <v>18674</v>
      </c>
    </row>
    <row r="2545" spans="1:8" ht="29.25" customHeight="1" x14ac:dyDescent="0.25">
      <c r="A2545" s="60" t="s">
        <v>10901</v>
      </c>
      <c r="B2545" s="60" t="s">
        <v>12547</v>
      </c>
      <c r="C2545" s="64" t="str">
        <f t="shared" si="80"/>
        <v>https://mall.industry.siemens.com/mall/es/co/Catalog/Product/100241080 / 6SL3210-1KE21-7UF1</v>
      </c>
      <c r="D2545" s="78" t="s">
        <v>15514</v>
      </c>
      <c r="E2545" t="s">
        <v>17994</v>
      </c>
      <c r="F2545" s="69">
        <v>1676</v>
      </c>
      <c r="G2545" s="65">
        <f t="shared" si="81"/>
        <v>6704000</v>
      </c>
      <c r="H2545" s="63" t="s">
        <v>18674</v>
      </c>
    </row>
    <row r="2546" spans="1:8" ht="29.25" customHeight="1" x14ac:dyDescent="0.25">
      <c r="A2546" s="60" t="s">
        <v>10901</v>
      </c>
      <c r="B2546" s="60" t="s">
        <v>12548</v>
      </c>
      <c r="C2546" s="64" t="str">
        <f t="shared" si="80"/>
        <v>https://mall.industry.siemens.com/mall/es/co/Catalog/Product/100241081 / 6SL3210-1KE22-6UF1</v>
      </c>
      <c r="D2546" s="78" t="s">
        <v>15515</v>
      </c>
      <c r="E2546" t="s">
        <v>17994</v>
      </c>
      <c r="F2546" s="69">
        <v>2166</v>
      </c>
      <c r="G2546" s="65">
        <f t="shared" si="81"/>
        <v>8664000</v>
      </c>
      <c r="H2546" s="63" t="s">
        <v>18674</v>
      </c>
    </row>
    <row r="2547" spans="1:8" ht="29.25" customHeight="1" x14ac:dyDescent="0.25">
      <c r="A2547" s="60" t="s">
        <v>10901</v>
      </c>
      <c r="B2547" s="60" t="s">
        <v>12549</v>
      </c>
      <c r="C2547" s="64" t="str">
        <f t="shared" si="80"/>
        <v>https://mall.industry.siemens.com/mall/es/co/Catalog/Product/100241082 / 6SL3210-1KE23-2UF1</v>
      </c>
      <c r="D2547" s="78" t="s">
        <v>15516</v>
      </c>
      <c r="E2547" t="s">
        <v>17994</v>
      </c>
      <c r="F2547" s="69">
        <v>2800</v>
      </c>
      <c r="G2547" s="65">
        <f t="shared" si="81"/>
        <v>11200000</v>
      </c>
      <c r="H2547" s="63" t="s">
        <v>18674</v>
      </c>
    </row>
    <row r="2548" spans="1:8" ht="29.25" customHeight="1" x14ac:dyDescent="0.25">
      <c r="A2548" s="60" t="s">
        <v>10901</v>
      </c>
      <c r="B2548" s="60" t="s">
        <v>12550</v>
      </c>
      <c r="C2548" s="64" t="str">
        <f t="shared" si="80"/>
        <v>https://mall.industry.siemens.com/mall/es/co/Catalog/Product/100241083 / 6SL3210-1KE23-8UF1</v>
      </c>
      <c r="D2548" s="78" t="s">
        <v>15517</v>
      </c>
      <c r="E2548" t="s">
        <v>17994</v>
      </c>
      <c r="F2548" s="69">
        <v>3390</v>
      </c>
      <c r="G2548" s="65">
        <f t="shared" si="81"/>
        <v>13560000</v>
      </c>
      <c r="H2548" s="63" t="s">
        <v>18674</v>
      </c>
    </row>
    <row r="2549" spans="1:8" ht="29.25" customHeight="1" x14ac:dyDescent="0.25">
      <c r="A2549" s="60" t="s">
        <v>10901</v>
      </c>
      <c r="B2549" s="60" t="s">
        <v>12551</v>
      </c>
      <c r="C2549" s="64" t="str">
        <f t="shared" si="80"/>
        <v>https://mall.industry.siemens.com/mall/es/co/Catalog/Product/100405781 / 6SL3210-1KE26-0UF1</v>
      </c>
      <c r="D2549" s="78" t="s">
        <v>15518</v>
      </c>
      <c r="E2549" t="s">
        <v>17994</v>
      </c>
      <c r="F2549" s="69">
        <v>4885</v>
      </c>
      <c r="G2549" s="65">
        <f t="shared" si="81"/>
        <v>19540000</v>
      </c>
      <c r="H2549" s="63" t="s">
        <v>18674</v>
      </c>
    </row>
    <row r="2550" spans="1:8" ht="29.25" customHeight="1" x14ac:dyDescent="0.25">
      <c r="A2550" s="60" t="s">
        <v>10901</v>
      </c>
      <c r="B2550" s="60" t="s">
        <v>12552</v>
      </c>
      <c r="C2550" s="64" t="str">
        <f t="shared" si="80"/>
        <v>https://mall.industry.siemens.com/mall/es/co/Catalog/Product/100405782 / 6SL3210-1KE27-0UF1</v>
      </c>
      <c r="D2550" s="78" t="s">
        <v>15519</v>
      </c>
      <c r="E2550" t="s">
        <v>17994</v>
      </c>
      <c r="F2550" s="69">
        <v>5879</v>
      </c>
      <c r="G2550" s="65">
        <f t="shared" si="81"/>
        <v>23516000</v>
      </c>
      <c r="H2550" s="63" t="s">
        <v>18674</v>
      </c>
    </row>
    <row r="2551" spans="1:8" ht="29.25" customHeight="1" x14ac:dyDescent="0.25">
      <c r="A2551" s="60" t="s">
        <v>10901</v>
      </c>
      <c r="B2551" s="60" t="s">
        <v>12553</v>
      </c>
      <c r="C2551" s="64" t="str">
        <f t="shared" si="80"/>
        <v>https://mall.industry.siemens.com/mall/es/co/Catalog/Product/100405783 / 6SL3210-1KE28-4UF1</v>
      </c>
      <c r="D2551" s="78" t="s">
        <v>15520</v>
      </c>
      <c r="E2551" t="s">
        <v>17994</v>
      </c>
      <c r="F2551" s="69">
        <v>7122</v>
      </c>
      <c r="G2551" s="65">
        <f t="shared" si="81"/>
        <v>28488000</v>
      </c>
      <c r="H2551" s="63" t="s">
        <v>18674</v>
      </c>
    </row>
    <row r="2552" spans="1:8" ht="29.25" customHeight="1" x14ac:dyDescent="0.25">
      <c r="A2552" s="60" t="s">
        <v>10901</v>
      </c>
      <c r="B2552" s="60" t="s">
        <v>12554</v>
      </c>
      <c r="C2552" s="64" t="str">
        <f t="shared" si="80"/>
        <v>https://mall.industry.siemens.com/mall/es/co/Catalog/Product/100405784 / 6SL3210-1KE31-1UF1</v>
      </c>
      <c r="D2552" s="78" t="s">
        <v>15521</v>
      </c>
      <c r="E2552" t="s">
        <v>17994</v>
      </c>
      <c r="F2552" s="69">
        <v>8199</v>
      </c>
      <c r="G2552" s="65">
        <f t="shared" si="81"/>
        <v>32796000</v>
      </c>
      <c r="H2552" s="63" t="s">
        <v>18674</v>
      </c>
    </row>
    <row r="2553" spans="1:8" ht="29.25" customHeight="1" x14ac:dyDescent="0.25">
      <c r="A2553" s="60" t="s">
        <v>10901</v>
      </c>
      <c r="B2553" s="60" t="s">
        <v>12555</v>
      </c>
      <c r="C2553" s="64" t="str">
        <f t="shared" si="80"/>
        <v>https://mall.industry.siemens.com/mall/es/co/Catalog/Product/100399290 / 6SL3210-1KE31-4UF1</v>
      </c>
      <c r="D2553" s="78" t="s">
        <v>15522</v>
      </c>
      <c r="E2553" t="s">
        <v>17994</v>
      </c>
      <c r="F2553" s="69">
        <v>9855</v>
      </c>
      <c r="G2553" s="65">
        <f t="shared" si="81"/>
        <v>39420000</v>
      </c>
      <c r="H2553" s="63" t="s">
        <v>18674</v>
      </c>
    </row>
    <row r="2554" spans="1:8" ht="29.25" customHeight="1" x14ac:dyDescent="0.25">
      <c r="A2554" s="60" t="s">
        <v>10901</v>
      </c>
      <c r="B2554" s="60" t="s">
        <v>12556</v>
      </c>
      <c r="C2554" s="64" t="str">
        <f t="shared" si="80"/>
        <v>https://mall.industry.siemens.com/mall/es/co/Catalog/Product/100405785 / 6SL3210-1KE31-7UF1</v>
      </c>
      <c r="D2554" s="78" t="s">
        <v>15523</v>
      </c>
      <c r="E2554" t="s">
        <v>17994</v>
      </c>
      <c r="F2554" s="69">
        <v>11511</v>
      </c>
      <c r="G2554" s="65">
        <f t="shared" si="81"/>
        <v>46044000</v>
      </c>
      <c r="H2554" s="63" t="s">
        <v>18674</v>
      </c>
    </row>
    <row r="2555" spans="1:8" ht="29.25" customHeight="1" x14ac:dyDescent="0.25">
      <c r="A2555" s="60" t="s">
        <v>10901</v>
      </c>
      <c r="B2555" s="60" t="s">
        <v>12557</v>
      </c>
      <c r="C2555" s="64" t="str">
        <f t="shared" si="80"/>
        <v>https://mall.industry.siemens.com/mall/es/co/Catalog/Product/100405786 / 6SL3210-1KE32-1UF1</v>
      </c>
      <c r="D2555" s="78" t="s">
        <v>15524</v>
      </c>
      <c r="E2555" t="s">
        <v>17994</v>
      </c>
      <c r="F2555" s="69">
        <v>13245</v>
      </c>
      <c r="G2555" s="65">
        <f t="shared" si="81"/>
        <v>52980000</v>
      </c>
      <c r="H2555" s="63" t="s">
        <v>18674</v>
      </c>
    </row>
    <row r="2556" spans="1:8" ht="29.25" customHeight="1" x14ac:dyDescent="0.25">
      <c r="A2556" s="60" t="s">
        <v>10901</v>
      </c>
      <c r="B2556" s="60" t="s">
        <v>12558</v>
      </c>
      <c r="C2556" s="64" t="str">
        <f t="shared" si="80"/>
        <v>https://mall.industry.siemens.com/mall/es/co/Catalog/Product/100405787 / 6SL3210-1KE32-4UF1</v>
      </c>
      <c r="D2556" s="78" t="s">
        <v>15525</v>
      </c>
      <c r="E2556" t="s">
        <v>17994</v>
      </c>
      <c r="F2556" s="69">
        <v>14734</v>
      </c>
      <c r="G2556" s="65">
        <f t="shared" si="81"/>
        <v>58936000</v>
      </c>
      <c r="H2556" s="63" t="s">
        <v>18674</v>
      </c>
    </row>
    <row r="2557" spans="1:8" ht="29.25" customHeight="1" x14ac:dyDescent="0.25">
      <c r="A2557" s="60" t="s">
        <v>10901</v>
      </c>
      <c r="B2557" s="60" t="s">
        <v>12559</v>
      </c>
      <c r="C2557" s="64" t="str">
        <f t="shared" si="80"/>
        <v xml:space="preserve">https://mall.industry.siemens.com/mall/es/co/Catalog/Product/6SL3255-0AA00-4CA1 </v>
      </c>
      <c r="D2557" s="78" t="s">
        <v>15526</v>
      </c>
      <c r="E2557" t="s">
        <v>17995</v>
      </c>
      <c r="F2557" s="69">
        <v>63</v>
      </c>
      <c r="G2557" s="65">
        <f t="shared" si="81"/>
        <v>252000</v>
      </c>
      <c r="H2557" s="63" t="s">
        <v>18674</v>
      </c>
    </row>
    <row r="2558" spans="1:8" ht="29.25" customHeight="1" x14ac:dyDescent="0.25">
      <c r="A2558" s="60" t="s">
        <v>10901</v>
      </c>
      <c r="B2558" s="60" t="s">
        <v>12560</v>
      </c>
      <c r="C2558" s="64" t="str">
        <f t="shared" si="80"/>
        <v xml:space="preserve">https://mall.industry.siemens.com/mall/es/co/Catalog/Product/6SL3255-0AA00-4JA2   </v>
      </c>
      <c r="D2558" s="78" t="s">
        <v>15527</v>
      </c>
      <c r="E2558" t="s">
        <v>17996</v>
      </c>
      <c r="F2558" s="69">
        <v>258</v>
      </c>
      <c r="G2558" s="65">
        <f t="shared" si="81"/>
        <v>1032000</v>
      </c>
      <c r="H2558" s="63" t="s">
        <v>18674</v>
      </c>
    </row>
    <row r="2559" spans="1:8" ht="29.25" customHeight="1" x14ac:dyDescent="0.25">
      <c r="A2559" s="60" t="s">
        <v>10901</v>
      </c>
      <c r="B2559" s="60" t="s">
        <v>12561</v>
      </c>
      <c r="C2559" s="64" t="str">
        <f t="shared" si="80"/>
        <v xml:space="preserve">https://mall.industry.siemens.com/mall/es/co/Catalog/Product/6SL3256-0AP00-0JA0 </v>
      </c>
      <c r="D2559" s="78" t="s">
        <v>15528</v>
      </c>
      <c r="E2559" t="s">
        <v>17997</v>
      </c>
      <c r="F2559" s="69">
        <v>53</v>
      </c>
      <c r="G2559" s="65">
        <f t="shared" si="81"/>
        <v>212000</v>
      </c>
      <c r="H2559" s="63" t="s">
        <v>18674</v>
      </c>
    </row>
    <row r="2560" spans="1:8" ht="29.25" customHeight="1" x14ac:dyDescent="0.25">
      <c r="A2560" s="60">
        <v>100599661</v>
      </c>
      <c r="B2560" s="60" t="s">
        <v>12562</v>
      </c>
      <c r="C2560" s="64" t="str">
        <f t="shared" si="80"/>
        <v>https://mall.industry.siemens.com/mall/es/co/Catalog/Product/6SL3220-3YC10-0UB0</v>
      </c>
      <c r="D2560" s="78" t="s">
        <v>15529</v>
      </c>
      <c r="E2560" t="s">
        <v>17998</v>
      </c>
      <c r="F2560" s="69" t="s">
        <v>12592</v>
      </c>
      <c r="G2560" s="65" t="e">
        <f t="shared" si="81"/>
        <v>#VALUE!</v>
      </c>
      <c r="H2560" s="63" t="s">
        <v>18674</v>
      </c>
    </row>
    <row r="2561" spans="1:8" ht="29.25" customHeight="1" x14ac:dyDescent="0.25">
      <c r="A2561" s="60">
        <v>100599663</v>
      </c>
      <c r="B2561" s="60" t="s">
        <v>12563</v>
      </c>
      <c r="C2561" s="64" t="str">
        <f t="shared" si="80"/>
        <v>https://mall.industry.siemens.com/mall/es/co/Catalog/Product/6SL3220-3YC14-0UB0</v>
      </c>
      <c r="D2561" s="78" t="s">
        <v>15530</v>
      </c>
      <c r="E2561" t="s">
        <v>17999</v>
      </c>
      <c r="F2561" s="69" t="s">
        <v>12592</v>
      </c>
      <c r="G2561" s="65" t="e">
        <f t="shared" si="81"/>
        <v>#VALUE!</v>
      </c>
      <c r="H2561" s="63" t="s">
        <v>18674</v>
      </c>
    </row>
    <row r="2562" spans="1:8" ht="29.25" customHeight="1" x14ac:dyDescent="0.25">
      <c r="A2562" s="60">
        <v>100599664</v>
      </c>
      <c r="B2562" s="60" t="s">
        <v>12564</v>
      </c>
      <c r="C2562" s="64" t="str">
        <f t="shared" si="80"/>
        <v>https://mall.industry.siemens.com/mall/es/co/Catalog/Product/6SL3220-3YC16-0UB0</v>
      </c>
      <c r="D2562" s="78" t="s">
        <v>15531</v>
      </c>
      <c r="E2562" t="s">
        <v>18000</v>
      </c>
      <c r="F2562" s="69" t="s">
        <v>12592</v>
      </c>
      <c r="G2562" s="65" t="e">
        <f t="shared" si="81"/>
        <v>#VALUE!</v>
      </c>
      <c r="H2562" s="63" t="s">
        <v>18674</v>
      </c>
    </row>
    <row r="2563" spans="1:8" ht="29.25" customHeight="1" x14ac:dyDescent="0.25">
      <c r="A2563" s="60">
        <v>100599665</v>
      </c>
      <c r="B2563" s="60" t="s">
        <v>12565</v>
      </c>
      <c r="C2563" s="64" t="str">
        <f t="shared" si="80"/>
        <v>https://mall.industry.siemens.com/mall/es/co/Catalog/Product/6SL3220-3YC18-0UB0</v>
      </c>
      <c r="D2563" s="78" t="s">
        <v>15532</v>
      </c>
      <c r="E2563" t="s">
        <v>18001</v>
      </c>
      <c r="F2563" s="69" t="s">
        <v>12592</v>
      </c>
      <c r="G2563" s="65" t="e">
        <f t="shared" si="81"/>
        <v>#VALUE!</v>
      </c>
      <c r="H2563" s="63" t="s">
        <v>18674</v>
      </c>
    </row>
    <row r="2564" spans="1:8" ht="29.25" customHeight="1" x14ac:dyDescent="0.25">
      <c r="A2564" s="60">
        <v>100599666</v>
      </c>
      <c r="B2564" s="60" t="s">
        <v>12566</v>
      </c>
      <c r="C2564" s="64" t="str">
        <f t="shared" si="80"/>
        <v>https://mall.industry.siemens.com/mall/es/co/Catalog/Product/6SL3220-3YC20-0UB0</v>
      </c>
      <c r="D2564" s="78" t="s">
        <v>15533</v>
      </c>
      <c r="E2564" t="s">
        <v>18002</v>
      </c>
      <c r="F2564" s="69" t="s">
        <v>12592</v>
      </c>
      <c r="G2564" s="65" t="e">
        <f t="shared" si="81"/>
        <v>#VALUE!</v>
      </c>
      <c r="H2564" s="63" t="s">
        <v>18674</v>
      </c>
    </row>
    <row r="2565" spans="1:8" ht="29.25" customHeight="1" x14ac:dyDescent="0.25">
      <c r="A2565" s="60">
        <v>100599667</v>
      </c>
      <c r="B2565" s="60" t="s">
        <v>12567</v>
      </c>
      <c r="C2565" s="64" t="str">
        <f t="shared" si="80"/>
        <v>https://mall.industry.siemens.com/mall/es/co/Catalog/Product/6SL3220-3YC22-0UB0</v>
      </c>
      <c r="D2565" s="78" t="s">
        <v>15534</v>
      </c>
      <c r="E2565" t="s">
        <v>18003</v>
      </c>
      <c r="F2565" s="69" t="s">
        <v>12592</v>
      </c>
      <c r="G2565" s="65" t="e">
        <f t="shared" si="81"/>
        <v>#VALUE!</v>
      </c>
      <c r="H2565" s="63" t="s">
        <v>18674</v>
      </c>
    </row>
    <row r="2566" spans="1:8" ht="29.25" customHeight="1" x14ac:dyDescent="0.25">
      <c r="A2566" s="60">
        <v>100599668</v>
      </c>
      <c r="B2566" s="60" t="s">
        <v>12568</v>
      </c>
      <c r="C2566" s="64" t="str">
        <f t="shared" ref="C2566:C2629" si="82">_xlfn.CONCAT("https://mall.industry.siemens.com/mall/es/co/Catalog/Product/",B2566,)</f>
        <v>https://mall.industry.siemens.com/mall/es/co/Catalog/Product/6SL3220-3YC24-0UB0</v>
      </c>
      <c r="D2566" s="78" t="s">
        <v>15535</v>
      </c>
      <c r="E2566" t="s">
        <v>18002</v>
      </c>
      <c r="F2566" s="69" t="s">
        <v>12592</v>
      </c>
      <c r="G2566" s="65" t="e">
        <f t="shared" si="81"/>
        <v>#VALUE!</v>
      </c>
      <c r="H2566" s="63" t="s">
        <v>18674</v>
      </c>
    </row>
    <row r="2567" spans="1:8" ht="29.25" customHeight="1" x14ac:dyDescent="0.25">
      <c r="A2567" s="60">
        <v>100599669</v>
      </c>
      <c r="B2567" s="60" t="s">
        <v>12569</v>
      </c>
      <c r="C2567" s="64" t="str">
        <f t="shared" si="82"/>
        <v>https://mall.industry.siemens.com/mall/es/co/Catalog/Product/6SL3220-3YC26-0UB0</v>
      </c>
      <c r="D2567" s="78" t="s">
        <v>15536</v>
      </c>
      <c r="E2567" t="s">
        <v>18004</v>
      </c>
      <c r="F2567" s="69" t="s">
        <v>12592</v>
      </c>
      <c r="G2567" s="65" t="e">
        <f t="shared" si="81"/>
        <v>#VALUE!</v>
      </c>
      <c r="H2567" s="63" t="s">
        <v>18674</v>
      </c>
    </row>
    <row r="2568" spans="1:8" ht="29.25" customHeight="1" x14ac:dyDescent="0.25">
      <c r="A2568" s="60">
        <v>100599670</v>
      </c>
      <c r="B2568" s="60" t="s">
        <v>12570</v>
      </c>
      <c r="C2568" s="64" t="str">
        <f t="shared" si="82"/>
        <v>https://mall.industry.siemens.com/mall/es/co/Catalog/Product/6SL3220-3YC28-0UB0</v>
      </c>
      <c r="D2568" s="78" t="s">
        <v>15537</v>
      </c>
      <c r="E2568" t="s">
        <v>18005</v>
      </c>
      <c r="F2568" s="69" t="s">
        <v>12592</v>
      </c>
      <c r="G2568" s="65" t="e">
        <f t="shared" si="81"/>
        <v>#VALUE!</v>
      </c>
      <c r="H2568" s="63" t="s">
        <v>18674</v>
      </c>
    </row>
    <row r="2569" spans="1:8" ht="29.25" customHeight="1" x14ac:dyDescent="0.25">
      <c r="A2569" s="60">
        <v>100599671</v>
      </c>
      <c r="B2569" s="60" t="s">
        <v>12571</v>
      </c>
      <c r="C2569" s="64" t="str">
        <f t="shared" si="82"/>
        <v>https://mall.industry.siemens.com/mall/es/co/Catalog/Product/6SL3220-3YC30-0UB0</v>
      </c>
      <c r="D2569" s="78" t="s">
        <v>15538</v>
      </c>
      <c r="E2569" t="s">
        <v>18002</v>
      </c>
      <c r="F2569" s="69" t="s">
        <v>12592</v>
      </c>
      <c r="G2569" s="65" t="e">
        <f t="shared" si="81"/>
        <v>#VALUE!</v>
      </c>
      <c r="H2569" s="63" t="s">
        <v>18674</v>
      </c>
    </row>
    <row r="2570" spans="1:8" ht="29.25" customHeight="1" x14ac:dyDescent="0.25">
      <c r="A2570" s="60">
        <v>100599672</v>
      </c>
      <c r="B2570" s="60" t="s">
        <v>12572</v>
      </c>
      <c r="C2570" s="64" t="str">
        <f t="shared" si="82"/>
        <v>https://mall.industry.siemens.com/mall/es/co/Catalog/Product/6SL3220-3YC32-0UB0</v>
      </c>
      <c r="D2570" s="78" t="s">
        <v>15539</v>
      </c>
      <c r="E2570" t="s">
        <v>18006</v>
      </c>
      <c r="F2570" s="69" t="s">
        <v>12592</v>
      </c>
      <c r="G2570" s="65" t="e">
        <f t="shared" si="81"/>
        <v>#VALUE!</v>
      </c>
      <c r="H2570" s="63" t="s">
        <v>18674</v>
      </c>
    </row>
    <row r="2571" spans="1:8" ht="29.25" customHeight="1" x14ac:dyDescent="0.25">
      <c r="A2571" s="60">
        <v>100599673</v>
      </c>
      <c r="B2571" s="60" t="s">
        <v>12573</v>
      </c>
      <c r="C2571" s="64" t="str">
        <f t="shared" si="82"/>
        <v>https://mall.industry.siemens.com/mall/es/co/Catalog/Product/6SL3220-3YC34-0UB0</v>
      </c>
      <c r="D2571" s="78" t="s">
        <v>15540</v>
      </c>
      <c r="E2571" t="s">
        <v>18002</v>
      </c>
      <c r="F2571" s="69" t="s">
        <v>12592</v>
      </c>
      <c r="G2571" s="65" t="e">
        <f t="shared" si="81"/>
        <v>#VALUE!</v>
      </c>
      <c r="H2571" s="63" t="s">
        <v>18674</v>
      </c>
    </row>
    <row r="2572" spans="1:8" ht="29.25" customHeight="1" x14ac:dyDescent="0.25">
      <c r="A2572" s="60">
        <v>100599674</v>
      </c>
      <c r="B2572" s="60" t="s">
        <v>12574</v>
      </c>
      <c r="C2572" s="64" t="str">
        <f t="shared" si="82"/>
        <v>https://mall.industry.siemens.com/mall/es/co/Catalog/Product/6SL3220-3YC36-0UB0</v>
      </c>
      <c r="D2572" s="78" t="s">
        <v>15541</v>
      </c>
      <c r="E2572" t="s">
        <v>18007</v>
      </c>
      <c r="F2572" s="69" t="s">
        <v>12592</v>
      </c>
      <c r="G2572" s="65" t="e">
        <f t="shared" si="81"/>
        <v>#VALUE!</v>
      </c>
      <c r="H2572" s="63" t="s">
        <v>18674</v>
      </c>
    </row>
    <row r="2573" spans="1:8" ht="29.25" customHeight="1" x14ac:dyDescent="0.25">
      <c r="A2573" s="60">
        <v>100599675</v>
      </c>
      <c r="B2573" s="60" t="s">
        <v>12575</v>
      </c>
      <c r="C2573" s="64" t="str">
        <f t="shared" si="82"/>
        <v>https://mall.industry.siemens.com/mall/es/co/Catalog/Product/6SL3220-3YC38-0UB0</v>
      </c>
      <c r="D2573" s="78" t="s">
        <v>15542</v>
      </c>
      <c r="E2573" t="s">
        <v>18008</v>
      </c>
      <c r="F2573" s="69" t="s">
        <v>12592</v>
      </c>
      <c r="G2573" s="65" t="e">
        <f t="shared" si="81"/>
        <v>#VALUE!</v>
      </c>
      <c r="H2573" s="63" t="s">
        <v>18674</v>
      </c>
    </row>
    <row r="2574" spans="1:8" ht="29.25" customHeight="1" x14ac:dyDescent="0.25">
      <c r="A2574" s="60">
        <v>100599676</v>
      </c>
      <c r="B2574" s="60" t="s">
        <v>12576</v>
      </c>
      <c r="C2574" s="64" t="str">
        <f t="shared" si="82"/>
        <v>https://mall.industry.siemens.com/mall/es/co/Catalog/Product/6SL3220-3YC40-0UB0</v>
      </c>
      <c r="D2574" s="78" t="s">
        <v>15543</v>
      </c>
      <c r="E2574" t="s">
        <v>18002</v>
      </c>
      <c r="F2574" s="69" t="s">
        <v>12592</v>
      </c>
      <c r="G2574" s="65" t="e">
        <f t="shared" si="81"/>
        <v>#VALUE!</v>
      </c>
      <c r="H2574" s="63" t="s">
        <v>18674</v>
      </c>
    </row>
    <row r="2575" spans="1:8" ht="29.25" customHeight="1" x14ac:dyDescent="0.25">
      <c r="A2575" s="60" t="s">
        <v>10901</v>
      </c>
      <c r="B2575" s="60" t="s">
        <v>12577</v>
      </c>
      <c r="C2575" s="64" t="str">
        <f t="shared" si="82"/>
        <v>https://mall.industry.siemens.com/mall/es/co/Catalog/Product/100599693 / 6SL3220-3YC10-0UF0</v>
      </c>
      <c r="D2575" s="78" t="s">
        <v>15544</v>
      </c>
      <c r="E2575" t="s">
        <v>18002</v>
      </c>
      <c r="F2575" s="69" t="s">
        <v>12592</v>
      </c>
      <c r="G2575" s="65" t="e">
        <f t="shared" si="81"/>
        <v>#VALUE!</v>
      </c>
      <c r="H2575" s="63" t="s">
        <v>18674</v>
      </c>
    </row>
    <row r="2576" spans="1:8" ht="29.25" customHeight="1" x14ac:dyDescent="0.25">
      <c r="A2576" s="60" t="s">
        <v>10901</v>
      </c>
      <c r="B2576" s="60" t="s">
        <v>12578</v>
      </c>
      <c r="C2576" s="64" t="str">
        <f t="shared" si="82"/>
        <v>https://mall.industry.siemens.com/mall/es/co/Catalog/Product/100599695 / 6SL3220-3YC14-0UF0</v>
      </c>
      <c r="D2576" s="78" t="s">
        <v>15545</v>
      </c>
      <c r="E2576" t="s">
        <v>18002</v>
      </c>
      <c r="F2576" s="69" t="s">
        <v>12592</v>
      </c>
      <c r="G2576" s="65" t="e">
        <f t="shared" si="81"/>
        <v>#VALUE!</v>
      </c>
      <c r="H2576" s="63" t="s">
        <v>18674</v>
      </c>
    </row>
    <row r="2577" spans="1:8" ht="29.25" customHeight="1" x14ac:dyDescent="0.25">
      <c r="A2577" s="60" t="s">
        <v>10901</v>
      </c>
      <c r="B2577" s="60" t="s">
        <v>12579</v>
      </c>
      <c r="C2577" s="64" t="str">
        <f t="shared" si="82"/>
        <v>https://mall.industry.siemens.com/mall/es/co/Catalog/Product/100599696 / 6SL3220-3YC16-0UF0</v>
      </c>
      <c r="D2577" s="78" t="s">
        <v>15546</v>
      </c>
      <c r="E2577" t="s">
        <v>18002</v>
      </c>
      <c r="F2577" s="69" t="s">
        <v>12592</v>
      </c>
      <c r="G2577" s="65" t="e">
        <f t="shared" si="81"/>
        <v>#VALUE!</v>
      </c>
      <c r="H2577" s="63" t="s">
        <v>18674</v>
      </c>
    </row>
    <row r="2578" spans="1:8" ht="29.25" customHeight="1" x14ac:dyDescent="0.25">
      <c r="A2578" s="60" t="s">
        <v>10901</v>
      </c>
      <c r="B2578" s="60" t="s">
        <v>12580</v>
      </c>
      <c r="C2578" s="64" t="str">
        <f t="shared" si="82"/>
        <v>https://mall.industry.siemens.com/mall/es/co/Catalog/Product/100599697 / 6SL3220-3YC18-0UF0</v>
      </c>
      <c r="D2578" s="78" t="s">
        <v>15547</v>
      </c>
      <c r="E2578" t="s">
        <v>18002</v>
      </c>
      <c r="F2578" s="69" t="s">
        <v>12592</v>
      </c>
      <c r="G2578" s="65" t="e">
        <f t="shared" si="81"/>
        <v>#VALUE!</v>
      </c>
      <c r="H2578" s="63" t="s">
        <v>18674</v>
      </c>
    </row>
    <row r="2579" spans="1:8" ht="29.25" customHeight="1" x14ac:dyDescent="0.25">
      <c r="A2579" s="60" t="s">
        <v>10901</v>
      </c>
      <c r="B2579" s="60" t="s">
        <v>12581</v>
      </c>
      <c r="C2579" s="64" t="str">
        <f t="shared" si="82"/>
        <v>https://mall.industry.siemens.com/mall/es/co/Catalog/Product/100599698 / 6SL3220-3YC20-0UF0</v>
      </c>
      <c r="D2579" s="78" t="s">
        <v>15548</v>
      </c>
      <c r="E2579" t="s">
        <v>18002</v>
      </c>
      <c r="F2579" s="69" t="s">
        <v>12592</v>
      </c>
      <c r="G2579" s="65" t="e">
        <f t="shared" si="81"/>
        <v>#VALUE!</v>
      </c>
      <c r="H2579" s="63" t="s">
        <v>18674</v>
      </c>
    </row>
    <row r="2580" spans="1:8" ht="29.25" customHeight="1" x14ac:dyDescent="0.25">
      <c r="A2580" s="60" t="s">
        <v>10901</v>
      </c>
      <c r="B2580" s="60" t="s">
        <v>12582</v>
      </c>
      <c r="C2580" s="64" t="str">
        <f t="shared" si="82"/>
        <v>https://mall.industry.siemens.com/mall/es/co/Catalog/Product/100599651 / 6SL3220-3YC22-0UF0</v>
      </c>
      <c r="D2580" s="78" t="s">
        <v>15549</v>
      </c>
      <c r="E2580" t="s">
        <v>18002</v>
      </c>
      <c r="F2580" s="69" t="s">
        <v>12592</v>
      </c>
      <c r="G2580" s="65" t="e">
        <f t="shared" si="81"/>
        <v>#VALUE!</v>
      </c>
      <c r="H2580" s="63" t="s">
        <v>18674</v>
      </c>
    </row>
    <row r="2581" spans="1:8" ht="29.25" customHeight="1" x14ac:dyDescent="0.25">
      <c r="A2581" s="60" t="s">
        <v>10901</v>
      </c>
      <c r="B2581" s="60" t="s">
        <v>12583</v>
      </c>
      <c r="C2581" s="64" t="str">
        <f t="shared" si="82"/>
        <v>https://mall.industry.siemens.com/mall/es/co/Catalog/Product/100599652 / 6SL3220-3YC24-0UF0</v>
      </c>
      <c r="D2581" s="78" t="s">
        <v>15550</v>
      </c>
      <c r="E2581" t="s">
        <v>18002</v>
      </c>
      <c r="F2581" s="69" t="s">
        <v>12592</v>
      </c>
      <c r="G2581" s="65" t="e">
        <f t="shared" si="81"/>
        <v>#VALUE!</v>
      </c>
      <c r="H2581" s="63" t="s">
        <v>18674</v>
      </c>
    </row>
    <row r="2582" spans="1:8" ht="29.25" customHeight="1" x14ac:dyDescent="0.25">
      <c r="A2582" s="60" t="s">
        <v>10901</v>
      </c>
      <c r="B2582" s="60" t="s">
        <v>12584</v>
      </c>
      <c r="C2582" s="64" t="str">
        <f t="shared" si="82"/>
        <v>https://mall.industry.siemens.com/mall/es/co/Catalog/Product/100599653 / 6SL3220-3YC26-0UF0</v>
      </c>
      <c r="D2582" s="78" t="s">
        <v>15551</v>
      </c>
      <c r="E2582" t="s">
        <v>18002</v>
      </c>
      <c r="F2582" s="69" t="s">
        <v>12592</v>
      </c>
      <c r="G2582" s="65" t="e">
        <f t="shared" si="81"/>
        <v>#VALUE!</v>
      </c>
      <c r="H2582" s="63" t="s">
        <v>18674</v>
      </c>
    </row>
    <row r="2583" spans="1:8" ht="29.25" customHeight="1" x14ac:dyDescent="0.25">
      <c r="A2583" s="60" t="s">
        <v>10901</v>
      </c>
      <c r="B2583" s="60" t="s">
        <v>12585</v>
      </c>
      <c r="C2583" s="64" t="str">
        <f t="shared" si="82"/>
        <v>https://mall.industry.siemens.com/mall/es/co/Catalog/Product/100599654 / 6SL3220-3YC28-0UF0</v>
      </c>
      <c r="D2583" s="78" t="s">
        <v>15552</v>
      </c>
      <c r="E2583" t="s">
        <v>18002</v>
      </c>
      <c r="F2583" s="69" t="s">
        <v>12592</v>
      </c>
      <c r="G2583" s="65" t="e">
        <f t="shared" si="81"/>
        <v>#VALUE!</v>
      </c>
      <c r="H2583" s="63" t="s">
        <v>18674</v>
      </c>
    </row>
    <row r="2584" spans="1:8" ht="29.25" customHeight="1" x14ac:dyDescent="0.25">
      <c r="A2584" s="60" t="s">
        <v>10901</v>
      </c>
      <c r="B2584" s="60" t="s">
        <v>12586</v>
      </c>
      <c r="C2584" s="64" t="str">
        <f t="shared" si="82"/>
        <v>https://mall.industry.siemens.com/mall/es/co/Catalog/Product/100599655 / 6SL3220-3YC30-0UF0</v>
      </c>
      <c r="D2584" s="78" t="s">
        <v>15553</v>
      </c>
      <c r="E2584" t="s">
        <v>18002</v>
      </c>
      <c r="F2584" s="69" t="s">
        <v>12592</v>
      </c>
      <c r="G2584" s="65" t="e">
        <f t="shared" si="81"/>
        <v>#VALUE!</v>
      </c>
      <c r="H2584" s="63" t="s">
        <v>18674</v>
      </c>
    </row>
    <row r="2585" spans="1:8" ht="29.25" customHeight="1" x14ac:dyDescent="0.25">
      <c r="A2585" s="60" t="s">
        <v>10901</v>
      </c>
      <c r="B2585" s="60" t="s">
        <v>12587</v>
      </c>
      <c r="C2585" s="64" t="str">
        <f t="shared" si="82"/>
        <v>https://mall.industry.siemens.com/mall/es/co/Catalog/Product/100599656 / 6SL3220-3YC32-0UF0</v>
      </c>
      <c r="D2585" s="78" t="s">
        <v>15554</v>
      </c>
      <c r="E2585" t="s">
        <v>18002</v>
      </c>
      <c r="F2585" s="69" t="s">
        <v>12592</v>
      </c>
      <c r="G2585" s="65" t="e">
        <f t="shared" si="81"/>
        <v>#VALUE!</v>
      </c>
      <c r="H2585" s="63" t="s">
        <v>18674</v>
      </c>
    </row>
    <row r="2586" spans="1:8" ht="29.25" customHeight="1" x14ac:dyDescent="0.25">
      <c r="A2586" s="60" t="s">
        <v>10901</v>
      </c>
      <c r="B2586" s="60" t="s">
        <v>12588</v>
      </c>
      <c r="C2586" s="64" t="str">
        <f t="shared" si="82"/>
        <v>https://mall.industry.siemens.com/mall/es/co/Catalog/Product/100599657 / 6SL3220-3YC34-0UF0</v>
      </c>
      <c r="D2586" s="78" t="s">
        <v>15555</v>
      </c>
      <c r="E2586" t="s">
        <v>18002</v>
      </c>
      <c r="F2586" s="69" t="s">
        <v>12592</v>
      </c>
      <c r="G2586" s="65" t="e">
        <f t="shared" si="81"/>
        <v>#VALUE!</v>
      </c>
      <c r="H2586" s="63" t="s">
        <v>18674</v>
      </c>
    </row>
    <row r="2587" spans="1:8" ht="29.25" customHeight="1" x14ac:dyDescent="0.25">
      <c r="A2587" s="60" t="s">
        <v>10901</v>
      </c>
      <c r="B2587" s="60" t="s">
        <v>12589</v>
      </c>
      <c r="C2587" s="64" t="str">
        <f t="shared" si="82"/>
        <v>https://mall.industry.siemens.com/mall/es/co/Catalog/Product/100599658 / 6SL3220-3YC36-0UF0</v>
      </c>
      <c r="D2587" s="78" t="s">
        <v>15556</v>
      </c>
      <c r="E2587" t="s">
        <v>18002</v>
      </c>
      <c r="F2587" s="69" t="s">
        <v>12592</v>
      </c>
      <c r="G2587" s="65" t="e">
        <f t="shared" si="81"/>
        <v>#VALUE!</v>
      </c>
      <c r="H2587" s="63" t="s">
        <v>18674</v>
      </c>
    </row>
    <row r="2588" spans="1:8" ht="29.25" customHeight="1" x14ac:dyDescent="0.25">
      <c r="A2588" s="60" t="s">
        <v>10901</v>
      </c>
      <c r="B2588" s="60" t="s">
        <v>12590</v>
      </c>
      <c r="C2588" s="64" t="str">
        <f t="shared" si="82"/>
        <v>https://mall.industry.siemens.com/mall/es/co/Catalog/Product/100599659 / 6SL3220-3YC38-0UF0</v>
      </c>
      <c r="D2588" s="78" t="s">
        <v>15557</v>
      </c>
      <c r="E2588" t="s">
        <v>18002</v>
      </c>
      <c r="F2588" s="69" t="s">
        <v>12592</v>
      </c>
      <c r="G2588" s="65" t="e">
        <f t="shared" si="81"/>
        <v>#VALUE!</v>
      </c>
      <c r="H2588" s="63" t="s">
        <v>18674</v>
      </c>
    </row>
    <row r="2589" spans="1:8" ht="29.25" customHeight="1" x14ac:dyDescent="0.25">
      <c r="A2589" s="60" t="s">
        <v>10901</v>
      </c>
      <c r="B2589" s="60" t="s">
        <v>12591</v>
      </c>
      <c r="C2589" s="64" t="str">
        <f t="shared" si="82"/>
        <v>https://mall.industry.siemens.com/mall/es/co/Catalog/Product/100599660 / 6SL3220-3YC40-0UF0</v>
      </c>
      <c r="D2589" s="78" t="s">
        <v>15558</v>
      </c>
      <c r="E2589" t="s">
        <v>18002</v>
      </c>
      <c r="F2589" s="69" t="s">
        <v>12592</v>
      </c>
      <c r="G2589" s="65" t="e">
        <f t="shared" si="81"/>
        <v>#VALUE!</v>
      </c>
      <c r="H2589" s="63" t="s">
        <v>18674</v>
      </c>
    </row>
    <row r="2590" spans="1:8" ht="29.25" customHeight="1" x14ac:dyDescent="0.25">
      <c r="A2590" s="60">
        <v>100398818</v>
      </c>
      <c r="B2590" s="60" t="s">
        <v>12593</v>
      </c>
      <c r="C2590" s="64" t="str">
        <f t="shared" si="82"/>
        <v>https://mall.industry.siemens.com/mall/es/co/Catalog/Product/6SL3255-0AA00-4JA2</v>
      </c>
      <c r="D2590" s="78" t="s">
        <v>15559</v>
      </c>
      <c r="E2590" t="s">
        <v>17996</v>
      </c>
      <c r="F2590" s="69">
        <v>258</v>
      </c>
      <c r="G2590" s="65">
        <f t="shared" si="81"/>
        <v>1032000</v>
      </c>
      <c r="H2590" s="63" t="s">
        <v>18674</v>
      </c>
    </row>
    <row r="2591" spans="1:8" ht="29.25" customHeight="1" x14ac:dyDescent="0.25">
      <c r="A2591" s="60">
        <v>100023451</v>
      </c>
      <c r="B2591" s="60" t="s">
        <v>12561</v>
      </c>
      <c r="C2591" s="64" t="str">
        <f t="shared" si="82"/>
        <v xml:space="preserve">https://mall.industry.siemens.com/mall/es/co/Catalog/Product/6SL3256-0AP00-0JA0 </v>
      </c>
      <c r="D2591" s="78" t="s">
        <v>15528</v>
      </c>
      <c r="E2591" t="s">
        <v>17997</v>
      </c>
      <c r="F2591" s="69">
        <v>53</v>
      </c>
      <c r="G2591" s="65">
        <f t="shared" si="81"/>
        <v>212000</v>
      </c>
      <c r="H2591" s="63" t="s">
        <v>18674</v>
      </c>
    </row>
    <row r="2592" spans="1:8" ht="29.25" customHeight="1" x14ac:dyDescent="0.25">
      <c r="A2592" s="60">
        <v>100465340</v>
      </c>
      <c r="B2592" s="60" t="s">
        <v>12594</v>
      </c>
      <c r="C2592" s="64" t="str">
        <f t="shared" si="82"/>
        <v>https://mall.industry.siemens.com/mall/es/co/Catalog/Product/6SL3255-0AA00-5AA0</v>
      </c>
      <c r="D2592" s="78" t="s">
        <v>15560</v>
      </c>
      <c r="E2592" t="s">
        <v>18009</v>
      </c>
      <c r="F2592" s="69">
        <v>256</v>
      </c>
      <c r="G2592" s="65">
        <f t="shared" si="81"/>
        <v>1024000</v>
      </c>
      <c r="H2592" s="63" t="s">
        <v>18674</v>
      </c>
    </row>
    <row r="2593" spans="1:8" ht="29.25" customHeight="1" x14ac:dyDescent="0.25">
      <c r="A2593" s="60">
        <v>100630917</v>
      </c>
      <c r="B2593" s="60" t="s">
        <v>12595</v>
      </c>
      <c r="C2593" s="64" t="str">
        <f t="shared" si="82"/>
        <v>https://mall.industry.siemens.com/mall/es/co/Catalog/Product/6SL3255-0BE00-0AA0</v>
      </c>
      <c r="D2593" s="78" t="s">
        <v>15561</v>
      </c>
      <c r="E2593" t="s">
        <v>18010</v>
      </c>
      <c r="F2593" s="69">
        <v>237</v>
      </c>
      <c r="G2593" s="65">
        <f t="shared" si="81"/>
        <v>948000</v>
      </c>
      <c r="H2593" s="63" t="s">
        <v>18674</v>
      </c>
    </row>
    <row r="2594" spans="1:8" ht="29.25" customHeight="1" x14ac:dyDescent="0.25">
      <c r="A2594" s="60">
        <v>100664252</v>
      </c>
      <c r="B2594" s="60" t="s">
        <v>12596</v>
      </c>
      <c r="C2594" s="64" t="str">
        <f t="shared" si="82"/>
        <v>https://mall.industry.siemens.com/mall/es/co/Catalog/Product/6SL3220-3YE10-0UB0</v>
      </c>
      <c r="D2594" s="78" t="s">
        <v>15562</v>
      </c>
      <c r="E2594" t="s">
        <v>18011</v>
      </c>
      <c r="F2594" s="69" t="s">
        <v>12592</v>
      </c>
      <c r="G2594" s="65" t="e">
        <f t="shared" si="81"/>
        <v>#VALUE!</v>
      </c>
      <c r="H2594" s="63" t="s">
        <v>18674</v>
      </c>
    </row>
    <row r="2595" spans="1:8" ht="29.25" customHeight="1" x14ac:dyDescent="0.25">
      <c r="A2595" s="60">
        <v>100664253</v>
      </c>
      <c r="B2595" s="60" t="s">
        <v>12597</v>
      </c>
      <c r="C2595" s="64" t="str">
        <f t="shared" si="82"/>
        <v>https://mall.industry.siemens.com/mall/es/co/Catalog/Product/6SL3220-3YE14-0UB0</v>
      </c>
      <c r="D2595" s="78" t="s">
        <v>15563</v>
      </c>
      <c r="E2595" t="s">
        <v>18012</v>
      </c>
      <c r="F2595" s="69" t="s">
        <v>12592</v>
      </c>
      <c r="G2595" s="65" t="e">
        <f t="shared" si="81"/>
        <v>#VALUE!</v>
      </c>
      <c r="H2595" s="63" t="s">
        <v>18674</v>
      </c>
    </row>
    <row r="2596" spans="1:8" ht="29.25" customHeight="1" x14ac:dyDescent="0.25">
      <c r="A2596" s="60">
        <v>100664254</v>
      </c>
      <c r="B2596" s="60" t="s">
        <v>12598</v>
      </c>
      <c r="C2596" s="64" t="str">
        <f t="shared" si="82"/>
        <v>https://mall.industry.siemens.com/mall/es/co/Catalog/Product/6SL3220-3YE16-0UB0</v>
      </c>
      <c r="D2596" s="78" t="s">
        <v>15564</v>
      </c>
      <c r="E2596" t="s">
        <v>18013</v>
      </c>
      <c r="F2596" s="69" t="s">
        <v>12592</v>
      </c>
      <c r="G2596" s="65" t="e">
        <f t="shared" si="81"/>
        <v>#VALUE!</v>
      </c>
      <c r="H2596" s="63" t="s">
        <v>18674</v>
      </c>
    </row>
    <row r="2597" spans="1:8" ht="29.25" customHeight="1" x14ac:dyDescent="0.25">
      <c r="A2597" s="60">
        <v>100664255</v>
      </c>
      <c r="B2597" s="60" t="s">
        <v>12599</v>
      </c>
      <c r="C2597" s="64" t="str">
        <f t="shared" si="82"/>
        <v>https://mall.industry.siemens.com/mall/es/co/Catalog/Product/6SL3220-3YE18-0UB0</v>
      </c>
      <c r="D2597" s="78" t="s">
        <v>15565</v>
      </c>
      <c r="E2597" t="s">
        <v>18014</v>
      </c>
      <c r="F2597" s="69" t="s">
        <v>12592</v>
      </c>
      <c r="G2597" s="65" t="e">
        <f t="shared" si="81"/>
        <v>#VALUE!</v>
      </c>
      <c r="H2597" s="63" t="s">
        <v>18674</v>
      </c>
    </row>
    <row r="2598" spans="1:8" ht="29.25" customHeight="1" x14ac:dyDescent="0.25">
      <c r="A2598" s="60">
        <v>100664256</v>
      </c>
      <c r="B2598" s="60" t="s">
        <v>12600</v>
      </c>
      <c r="C2598" s="64" t="str">
        <f t="shared" si="82"/>
        <v>https://mall.industry.siemens.com/mall/es/co/Catalog/Product/6SL3220-3YE20-0UB0</v>
      </c>
      <c r="D2598" s="78" t="s">
        <v>15566</v>
      </c>
      <c r="E2598" t="s">
        <v>18015</v>
      </c>
      <c r="F2598" s="69" t="s">
        <v>12592</v>
      </c>
      <c r="G2598" s="65" t="e">
        <f t="shared" si="81"/>
        <v>#VALUE!</v>
      </c>
      <c r="H2598" s="63" t="s">
        <v>18674</v>
      </c>
    </row>
    <row r="2599" spans="1:8" ht="29.25" customHeight="1" x14ac:dyDescent="0.25">
      <c r="A2599" s="60">
        <v>100664257</v>
      </c>
      <c r="B2599" s="60" t="s">
        <v>12601</v>
      </c>
      <c r="C2599" s="64" t="str">
        <f t="shared" si="82"/>
        <v>https://mall.industry.siemens.com/mall/es/co/Catalog/Product/6SL3220-3YE22-0UB0</v>
      </c>
      <c r="D2599" s="78" t="s">
        <v>15567</v>
      </c>
      <c r="E2599" t="s">
        <v>18016</v>
      </c>
      <c r="F2599" s="69" t="s">
        <v>12592</v>
      </c>
      <c r="G2599" s="65" t="e">
        <f t="shared" si="81"/>
        <v>#VALUE!</v>
      </c>
      <c r="H2599" s="63" t="s">
        <v>18674</v>
      </c>
    </row>
    <row r="2600" spans="1:8" ht="29.25" customHeight="1" x14ac:dyDescent="0.25">
      <c r="A2600" s="60">
        <v>100664258</v>
      </c>
      <c r="B2600" s="60" t="s">
        <v>12602</v>
      </c>
      <c r="C2600" s="64" t="str">
        <f t="shared" si="82"/>
        <v>https://mall.industry.siemens.com/mall/es/co/Catalog/Product/6SL3220-3YE24-0UB0</v>
      </c>
      <c r="D2600" s="78" t="s">
        <v>15568</v>
      </c>
      <c r="E2600" t="s">
        <v>18002</v>
      </c>
      <c r="F2600" s="69" t="s">
        <v>12592</v>
      </c>
      <c r="G2600" s="65" t="e">
        <f t="shared" si="81"/>
        <v>#VALUE!</v>
      </c>
      <c r="H2600" s="63" t="s">
        <v>18674</v>
      </c>
    </row>
    <row r="2601" spans="1:8" ht="29.25" customHeight="1" x14ac:dyDescent="0.25">
      <c r="A2601" s="60">
        <v>100664259</v>
      </c>
      <c r="B2601" s="60" t="s">
        <v>12603</v>
      </c>
      <c r="C2601" s="64" t="str">
        <f t="shared" si="82"/>
        <v>https://mall.industry.siemens.com/mall/es/co/Catalog/Product/6SL3220-3YE26-0UB0</v>
      </c>
      <c r="D2601" s="78" t="s">
        <v>15569</v>
      </c>
      <c r="E2601" t="s">
        <v>18017</v>
      </c>
      <c r="F2601" s="69" t="s">
        <v>12592</v>
      </c>
      <c r="G2601" s="65" t="e">
        <f t="shared" si="81"/>
        <v>#VALUE!</v>
      </c>
      <c r="H2601" s="63" t="s">
        <v>18674</v>
      </c>
    </row>
    <row r="2602" spans="1:8" ht="29.25" customHeight="1" x14ac:dyDescent="0.25">
      <c r="A2602" s="60">
        <v>100664260</v>
      </c>
      <c r="B2602" s="60" t="s">
        <v>12604</v>
      </c>
      <c r="C2602" s="64" t="str">
        <f t="shared" si="82"/>
        <v>https://mall.industry.siemens.com/mall/es/co/Catalog/Product/6SL3220-3YE28-0UB0</v>
      </c>
      <c r="D2602" s="78" t="s">
        <v>15570</v>
      </c>
      <c r="E2602" t="s">
        <v>18002</v>
      </c>
      <c r="F2602" s="69" t="s">
        <v>12592</v>
      </c>
      <c r="G2602" s="65" t="e">
        <f t="shared" si="81"/>
        <v>#VALUE!</v>
      </c>
      <c r="H2602" s="63" t="s">
        <v>18674</v>
      </c>
    </row>
    <row r="2603" spans="1:8" ht="29.25" customHeight="1" x14ac:dyDescent="0.25">
      <c r="A2603" s="60">
        <v>100664261</v>
      </c>
      <c r="B2603" s="60" t="s">
        <v>12605</v>
      </c>
      <c r="C2603" s="64" t="str">
        <f t="shared" si="82"/>
        <v>https://mall.industry.siemens.com/mall/es/co/Catalog/Product/6SL3220-3YE30-0UB0</v>
      </c>
      <c r="D2603" s="78" t="s">
        <v>15571</v>
      </c>
      <c r="E2603" t="s">
        <v>18018</v>
      </c>
      <c r="F2603" s="69" t="s">
        <v>12592</v>
      </c>
      <c r="G2603" s="65" t="e">
        <f t="shared" ref="G2603:G2666" si="83">F2603*$Q$1</f>
        <v>#VALUE!</v>
      </c>
      <c r="H2603" s="63" t="s">
        <v>18674</v>
      </c>
    </row>
    <row r="2604" spans="1:8" ht="29.25" customHeight="1" x14ac:dyDescent="0.25">
      <c r="A2604" s="60">
        <v>100664262</v>
      </c>
      <c r="B2604" s="60" t="s">
        <v>12606</v>
      </c>
      <c r="C2604" s="64" t="str">
        <f t="shared" si="82"/>
        <v>https://mall.industry.siemens.com/mall/es/co/Catalog/Product/6SL3220-3YE32-0UB0</v>
      </c>
      <c r="D2604" s="78" t="s">
        <v>15572</v>
      </c>
      <c r="E2604" t="s">
        <v>18019</v>
      </c>
      <c r="F2604" s="69" t="s">
        <v>12592</v>
      </c>
      <c r="G2604" s="65" t="e">
        <f t="shared" si="83"/>
        <v>#VALUE!</v>
      </c>
      <c r="H2604" s="63" t="s">
        <v>18674</v>
      </c>
    </row>
    <row r="2605" spans="1:8" ht="29.25" customHeight="1" x14ac:dyDescent="0.25">
      <c r="A2605" s="60">
        <v>100664263</v>
      </c>
      <c r="B2605" s="60" t="s">
        <v>12607</v>
      </c>
      <c r="C2605" s="64" t="str">
        <f t="shared" si="82"/>
        <v>https://mall.industry.siemens.com/mall/es/co/Catalog/Product/6SL3220-3YE34-0UB0</v>
      </c>
      <c r="D2605" s="78" t="s">
        <v>15573</v>
      </c>
      <c r="E2605" t="s">
        <v>18020</v>
      </c>
      <c r="F2605" s="69" t="s">
        <v>12592</v>
      </c>
      <c r="G2605" s="65" t="e">
        <f t="shared" si="83"/>
        <v>#VALUE!</v>
      </c>
      <c r="H2605" s="63" t="s">
        <v>18674</v>
      </c>
    </row>
    <row r="2606" spans="1:8" ht="29.25" customHeight="1" x14ac:dyDescent="0.25">
      <c r="A2606" s="60">
        <v>100664264</v>
      </c>
      <c r="B2606" s="60" t="s">
        <v>12608</v>
      </c>
      <c r="C2606" s="64" t="str">
        <f t="shared" si="82"/>
        <v>https://mall.industry.siemens.com/mall/es/co/Catalog/Product/6SL3220-3YE36-0UB0</v>
      </c>
      <c r="D2606" s="78" t="s">
        <v>15574</v>
      </c>
      <c r="E2606" t="s">
        <v>18002</v>
      </c>
      <c r="F2606" s="69" t="s">
        <v>12592</v>
      </c>
      <c r="G2606" s="65" t="e">
        <f t="shared" si="83"/>
        <v>#VALUE!</v>
      </c>
      <c r="H2606" s="63" t="s">
        <v>18674</v>
      </c>
    </row>
    <row r="2607" spans="1:8" ht="29.25" customHeight="1" x14ac:dyDescent="0.25">
      <c r="A2607" s="60">
        <v>100664265</v>
      </c>
      <c r="B2607" s="60" t="s">
        <v>12609</v>
      </c>
      <c r="C2607" s="64" t="str">
        <f t="shared" si="82"/>
        <v>https://mall.industry.siemens.com/mall/es/co/Catalog/Product/6SL3220-3YE38-0UB0</v>
      </c>
      <c r="D2607" s="78" t="s">
        <v>15575</v>
      </c>
      <c r="E2607" t="s">
        <v>18021</v>
      </c>
      <c r="F2607" s="69" t="s">
        <v>12592</v>
      </c>
      <c r="G2607" s="65" t="e">
        <f t="shared" si="83"/>
        <v>#VALUE!</v>
      </c>
      <c r="H2607" s="63" t="s">
        <v>18674</v>
      </c>
    </row>
    <row r="2608" spans="1:8" ht="29.25" customHeight="1" x14ac:dyDescent="0.25">
      <c r="A2608" s="60">
        <v>100664266</v>
      </c>
      <c r="B2608" s="60" t="s">
        <v>12610</v>
      </c>
      <c r="C2608" s="64" t="str">
        <f t="shared" si="82"/>
        <v>https://mall.industry.siemens.com/mall/es/co/Catalog/Product/6SL3220-3YE40-0UB0</v>
      </c>
      <c r="D2608" s="78" t="s">
        <v>15576</v>
      </c>
      <c r="E2608" t="s">
        <v>18002</v>
      </c>
      <c r="F2608" s="69" t="s">
        <v>12592</v>
      </c>
      <c r="G2608" s="65" t="e">
        <f t="shared" si="83"/>
        <v>#VALUE!</v>
      </c>
      <c r="H2608" s="63" t="s">
        <v>18674</v>
      </c>
    </row>
    <row r="2609" spans="1:8" ht="29.25" customHeight="1" x14ac:dyDescent="0.25">
      <c r="A2609" s="60">
        <v>100664267</v>
      </c>
      <c r="B2609" s="60" t="s">
        <v>12611</v>
      </c>
      <c r="C2609" s="64" t="str">
        <f t="shared" si="82"/>
        <v>https://mall.industry.siemens.com/mall/es/co/Catalog/Product/6SL3220-3YE42-0UB0</v>
      </c>
      <c r="D2609" s="78" t="s">
        <v>15577</v>
      </c>
      <c r="E2609" t="s">
        <v>18022</v>
      </c>
      <c r="F2609" s="69" t="s">
        <v>12592</v>
      </c>
      <c r="G2609" s="65" t="e">
        <f t="shared" si="83"/>
        <v>#VALUE!</v>
      </c>
      <c r="H2609" s="63" t="s">
        <v>18674</v>
      </c>
    </row>
    <row r="2610" spans="1:8" ht="29.25" customHeight="1" x14ac:dyDescent="0.25">
      <c r="A2610" s="60">
        <v>100664268</v>
      </c>
      <c r="B2610" s="60" t="s">
        <v>12612</v>
      </c>
      <c r="C2610" s="64" t="str">
        <f t="shared" si="82"/>
        <v>https://mall.industry.siemens.com/mall/es/co/Catalog/Product/6SL3220-3YE44-0UB0</v>
      </c>
      <c r="D2610" s="78" t="s">
        <v>15578</v>
      </c>
      <c r="E2610" t="s">
        <v>18023</v>
      </c>
      <c r="F2610" s="69" t="s">
        <v>12592</v>
      </c>
      <c r="G2610" s="65" t="e">
        <f t="shared" si="83"/>
        <v>#VALUE!</v>
      </c>
      <c r="H2610" s="63" t="s">
        <v>18674</v>
      </c>
    </row>
    <row r="2611" spans="1:8" ht="29.25" customHeight="1" x14ac:dyDescent="0.25">
      <c r="A2611" s="60">
        <v>100664269</v>
      </c>
      <c r="B2611" s="60" t="s">
        <v>12613</v>
      </c>
      <c r="C2611" s="64" t="str">
        <f t="shared" si="82"/>
        <v>https://mall.industry.siemens.com/mall/es/co/Catalog/Product/6SL3220-3YE46-0UB0</v>
      </c>
      <c r="D2611" s="78" t="s">
        <v>15579</v>
      </c>
      <c r="E2611" t="s">
        <v>18024</v>
      </c>
      <c r="F2611" s="69" t="s">
        <v>12592</v>
      </c>
      <c r="G2611" s="65" t="e">
        <f t="shared" si="83"/>
        <v>#VALUE!</v>
      </c>
      <c r="H2611" s="63" t="s">
        <v>18674</v>
      </c>
    </row>
    <row r="2612" spans="1:8" ht="29.25" customHeight="1" x14ac:dyDescent="0.25">
      <c r="A2612" s="60">
        <v>100664270</v>
      </c>
      <c r="B2612" s="60" t="s">
        <v>12614</v>
      </c>
      <c r="C2612" s="64" t="str">
        <f t="shared" si="82"/>
        <v>https://mall.industry.siemens.com/mall/es/co/Catalog/Product/6SL3220-3YE48-0UB0</v>
      </c>
      <c r="D2612" s="78" t="s">
        <v>15580</v>
      </c>
      <c r="E2612" t="s">
        <v>18002</v>
      </c>
      <c r="F2612" s="69" t="s">
        <v>12592</v>
      </c>
      <c r="G2612" s="65" t="e">
        <f t="shared" si="83"/>
        <v>#VALUE!</v>
      </c>
      <c r="H2612" s="63" t="s">
        <v>18674</v>
      </c>
    </row>
    <row r="2613" spans="1:8" ht="29.25" customHeight="1" x14ac:dyDescent="0.25">
      <c r="A2613" s="60">
        <v>100664271</v>
      </c>
      <c r="B2613" s="60" t="s">
        <v>12615</v>
      </c>
      <c r="C2613" s="64" t="str">
        <f t="shared" si="82"/>
        <v>https://mall.industry.siemens.com/mall/es/co/Catalog/Product/6SL3220-3YE50-0AB0</v>
      </c>
      <c r="D2613" s="78" t="s">
        <v>15581</v>
      </c>
      <c r="E2613" t="s">
        <v>18025</v>
      </c>
      <c r="F2613" s="69" t="s">
        <v>12592</v>
      </c>
      <c r="G2613" s="65" t="e">
        <f t="shared" si="83"/>
        <v>#VALUE!</v>
      </c>
      <c r="H2613" s="63" t="s">
        <v>18674</v>
      </c>
    </row>
    <row r="2614" spans="1:8" ht="29.25" customHeight="1" x14ac:dyDescent="0.25">
      <c r="A2614" s="60">
        <v>100664272</v>
      </c>
      <c r="B2614" s="60" t="s">
        <v>12616</v>
      </c>
      <c r="C2614" s="64" t="str">
        <f t="shared" si="82"/>
        <v>https://mall.industry.siemens.com/mall/es/co/Catalog/Product/6SL3220-3YE52-0AB0</v>
      </c>
      <c r="D2614" s="78" t="s">
        <v>15582</v>
      </c>
      <c r="E2614" t="s">
        <v>18026</v>
      </c>
      <c r="F2614" s="69" t="s">
        <v>12592</v>
      </c>
      <c r="G2614" s="65" t="e">
        <f t="shared" si="83"/>
        <v>#VALUE!</v>
      </c>
      <c r="H2614" s="63" t="s">
        <v>18674</v>
      </c>
    </row>
    <row r="2615" spans="1:8" ht="29.25" customHeight="1" x14ac:dyDescent="0.25">
      <c r="A2615" s="60">
        <v>100664273</v>
      </c>
      <c r="B2615" s="60" t="s">
        <v>12617</v>
      </c>
      <c r="C2615" s="64" t="str">
        <f t="shared" si="82"/>
        <v>https://mall.industry.siemens.com/mall/es/co/Catalog/Product/6SL3220-3YE54-0AB0</v>
      </c>
      <c r="D2615" s="78" t="s">
        <v>15583</v>
      </c>
      <c r="E2615" t="s">
        <v>18002</v>
      </c>
      <c r="F2615" s="69" t="s">
        <v>12592</v>
      </c>
      <c r="G2615" s="65" t="e">
        <f t="shared" si="83"/>
        <v>#VALUE!</v>
      </c>
      <c r="H2615" s="63" t="s">
        <v>18674</v>
      </c>
    </row>
    <row r="2616" spans="1:8" ht="29.25" customHeight="1" x14ac:dyDescent="0.25">
      <c r="A2616" s="60">
        <v>100664274</v>
      </c>
      <c r="B2616" s="60" t="s">
        <v>12618</v>
      </c>
      <c r="C2616" s="64" t="str">
        <f t="shared" si="82"/>
        <v>https://mall.industry.siemens.com/mall/es/co/Catalog/Product/6SL3220-3YE56-0CB0</v>
      </c>
      <c r="D2616" s="78" t="s">
        <v>15584</v>
      </c>
      <c r="E2616" t="s">
        <v>18027</v>
      </c>
      <c r="F2616" s="69" t="s">
        <v>12592</v>
      </c>
      <c r="G2616" s="65" t="e">
        <f t="shared" si="83"/>
        <v>#VALUE!</v>
      </c>
      <c r="H2616" s="63" t="s">
        <v>18674</v>
      </c>
    </row>
    <row r="2617" spans="1:8" ht="29.25" customHeight="1" x14ac:dyDescent="0.25">
      <c r="A2617" s="60">
        <v>100664275</v>
      </c>
      <c r="B2617" s="60" t="s">
        <v>12619</v>
      </c>
      <c r="C2617" s="64" t="str">
        <f t="shared" si="82"/>
        <v>https://mall.industry.siemens.com/mall/es/co/Catalog/Product/6SL3220-3YE58-0CB0</v>
      </c>
      <c r="D2617" s="78" t="s">
        <v>15585</v>
      </c>
      <c r="E2617" t="s">
        <v>18028</v>
      </c>
      <c r="F2617" s="69" t="s">
        <v>12592</v>
      </c>
      <c r="G2617" s="65" t="e">
        <f t="shared" si="83"/>
        <v>#VALUE!</v>
      </c>
      <c r="H2617" s="63" t="s">
        <v>18674</v>
      </c>
    </row>
    <row r="2618" spans="1:8" ht="29.25" customHeight="1" x14ac:dyDescent="0.25">
      <c r="A2618" s="60">
        <v>100664276</v>
      </c>
      <c r="B2618" s="60" t="s">
        <v>12620</v>
      </c>
      <c r="C2618" s="64" t="str">
        <f t="shared" si="82"/>
        <v>https://mall.industry.siemens.com/mall/es/co/Catalog/Product/6SL3220-3YE60-0CB0</v>
      </c>
      <c r="D2618" s="78" t="s">
        <v>15586</v>
      </c>
      <c r="E2618" t="s">
        <v>18029</v>
      </c>
      <c r="F2618" s="69" t="s">
        <v>12592</v>
      </c>
      <c r="G2618" s="65" t="e">
        <f t="shared" si="83"/>
        <v>#VALUE!</v>
      </c>
      <c r="H2618" s="63" t="s">
        <v>18674</v>
      </c>
    </row>
    <row r="2619" spans="1:8" ht="29.25" customHeight="1" x14ac:dyDescent="0.25">
      <c r="A2619" s="60">
        <v>100664277</v>
      </c>
      <c r="B2619" s="60" t="s">
        <v>12621</v>
      </c>
      <c r="C2619" s="64" t="str">
        <f t="shared" si="82"/>
        <v>https://mall.industry.siemens.com/mall/es/co/Catalog/Product/6SL3220-3YE62-0CB0</v>
      </c>
      <c r="D2619" s="78" t="s">
        <v>15587</v>
      </c>
      <c r="E2619" t="s">
        <v>18030</v>
      </c>
      <c r="F2619" s="69" t="s">
        <v>12592</v>
      </c>
      <c r="G2619" s="65" t="e">
        <f t="shared" si="83"/>
        <v>#VALUE!</v>
      </c>
      <c r="H2619" s="63" t="s">
        <v>18674</v>
      </c>
    </row>
    <row r="2620" spans="1:8" ht="29.25" customHeight="1" x14ac:dyDescent="0.25">
      <c r="A2620" s="60">
        <v>100664278</v>
      </c>
      <c r="B2620" s="60" t="s">
        <v>12622</v>
      </c>
      <c r="C2620" s="64" t="str">
        <f t="shared" si="82"/>
        <v>https://mall.industry.siemens.com/mall/es/co/Catalog/Product/6SL3220-3YE64-0CB0</v>
      </c>
      <c r="D2620" s="78" t="s">
        <v>15588</v>
      </c>
      <c r="E2620" t="s">
        <v>18031</v>
      </c>
      <c r="F2620" s="69" t="s">
        <v>12592</v>
      </c>
      <c r="G2620" s="65" t="e">
        <f t="shared" si="83"/>
        <v>#VALUE!</v>
      </c>
      <c r="H2620" s="63" t="s">
        <v>18674</v>
      </c>
    </row>
    <row r="2621" spans="1:8" ht="29.25" customHeight="1" x14ac:dyDescent="0.25">
      <c r="A2621" s="60">
        <v>100664279</v>
      </c>
      <c r="B2621" s="60" t="s">
        <v>12623</v>
      </c>
      <c r="C2621" s="64" t="str">
        <f t="shared" si="82"/>
        <v>https://mall.industry.siemens.com/mall/es/co/Catalog/Product/6SL3220-3YE66-0CB0</v>
      </c>
      <c r="D2621" s="78" t="s">
        <v>15589</v>
      </c>
      <c r="E2621" t="s">
        <v>18032</v>
      </c>
      <c r="F2621" s="69" t="s">
        <v>12592</v>
      </c>
      <c r="G2621" s="65" t="e">
        <f t="shared" si="83"/>
        <v>#VALUE!</v>
      </c>
      <c r="H2621" s="63" t="s">
        <v>18674</v>
      </c>
    </row>
    <row r="2622" spans="1:8" ht="29.25" customHeight="1" x14ac:dyDescent="0.25">
      <c r="A2622" s="60">
        <v>100472852</v>
      </c>
      <c r="B2622" s="60" t="s">
        <v>12624</v>
      </c>
      <c r="C2622" s="64" t="str">
        <f t="shared" si="82"/>
        <v>https://mall.industry.siemens.com/mall/es/co/Catalog/Product/6SL3220-3YE10-0UF0</v>
      </c>
      <c r="D2622" s="78" t="s">
        <v>15590</v>
      </c>
      <c r="E2622" t="s">
        <v>18033</v>
      </c>
      <c r="F2622" s="69" t="s">
        <v>12592</v>
      </c>
      <c r="G2622" s="65" t="e">
        <f t="shared" si="83"/>
        <v>#VALUE!</v>
      </c>
      <c r="H2622" s="63" t="s">
        <v>18674</v>
      </c>
    </row>
    <row r="2623" spans="1:8" ht="29.25" customHeight="1" x14ac:dyDescent="0.25">
      <c r="A2623" s="60">
        <v>100481816</v>
      </c>
      <c r="B2623" s="60" t="s">
        <v>12625</v>
      </c>
      <c r="C2623" s="64" t="str">
        <f t="shared" si="82"/>
        <v>https://mall.industry.siemens.com/mall/es/co/Catalog/Product/6SL3220-3YE14-0UF0</v>
      </c>
      <c r="D2623" s="78" t="s">
        <v>15591</v>
      </c>
      <c r="E2623" t="s">
        <v>18034</v>
      </c>
      <c r="F2623" s="69" t="s">
        <v>12592</v>
      </c>
      <c r="G2623" s="65" t="e">
        <f t="shared" si="83"/>
        <v>#VALUE!</v>
      </c>
      <c r="H2623" s="63" t="s">
        <v>18674</v>
      </c>
    </row>
    <row r="2624" spans="1:8" ht="29.25" customHeight="1" x14ac:dyDescent="0.25">
      <c r="A2624" s="60">
        <v>100481817</v>
      </c>
      <c r="B2624" s="60" t="s">
        <v>12626</v>
      </c>
      <c r="C2624" s="64" t="str">
        <f t="shared" si="82"/>
        <v>https://mall.industry.siemens.com/mall/es/co/Catalog/Product/6SL3220-3YE16-0UF0</v>
      </c>
      <c r="D2624" s="78" t="s">
        <v>15592</v>
      </c>
      <c r="E2624" t="s">
        <v>18035</v>
      </c>
      <c r="F2624" s="69" t="s">
        <v>12592</v>
      </c>
      <c r="G2624" s="65" t="e">
        <f t="shared" si="83"/>
        <v>#VALUE!</v>
      </c>
      <c r="H2624" s="63" t="s">
        <v>18674</v>
      </c>
    </row>
    <row r="2625" spans="1:8" ht="29.25" customHeight="1" x14ac:dyDescent="0.25">
      <c r="A2625" s="60">
        <v>100481818</v>
      </c>
      <c r="B2625" s="60" t="s">
        <v>12627</v>
      </c>
      <c r="C2625" s="64" t="str">
        <f t="shared" si="82"/>
        <v>https://mall.industry.siemens.com/mall/es/co/Catalog/Product/6SL3220-3YE18-0UF0</v>
      </c>
      <c r="D2625" s="78" t="s">
        <v>15593</v>
      </c>
      <c r="E2625" t="s">
        <v>18036</v>
      </c>
      <c r="F2625" s="69" t="s">
        <v>12592</v>
      </c>
      <c r="G2625" s="65" t="e">
        <f t="shared" si="83"/>
        <v>#VALUE!</v>
      </c>
      <c r="H2625" s="63" t="s">
        <v>18674</v>
      </c>
    </row>
    <row r="2626" spans="1:8" ht="29.25" customHeight="1" x14ac:dyDescent="0.25">
      <c r="A2626" s="60">
        <v>100481819</v>
      </c>
      <c r="B2626" s="60" t="s">
        <v>12628</v>
      </c>
      <c r="C2626" s="64" t="str">
        <f t="shared" si="82"/>
        <v>https://mall.industry.siemens.com/mall/es/co/Catalog/Product/6SL3220-3YE20-0UF0</v>
      </c>
      <c r="D2626" s="78" t="s">
        <v>15594</v>
      </c>
      <c r="E2626" t="s">
        <v>18037</v>
      </c>
      <c r="F2626" s="69" t="s">
        <v>12592</v>
      </c>
      <c r="G2626" s="65" t="e">
        <f t="shared" si="83"/>
        <v>#VALUE!</v>
      </c>
      <c r="H2626" s="63" t="s">
        <v>18674</v>
      </c>
    </row>
    <row r="2627" spans="1:8" ht="29.25" customHeight="1" x14ac:dyDescent="0.25">
      <c r="A2627" s="60">
        <v>100481820</v>
      </c>
      <c r="B2627" s="60" t="s">
        <v>12629</v>
      </c>
      <c r="C2627" s="64" t="str">
        <f t="shared" si="82"/>
        <v>https://mall.industry.siemens.com/mall/es/co/Catalog/Product/6SL3220-3YE22-0UF0</v>
      </c>
      <c r="D2627" s="78" t="s">
        <v>15595</v>
      </c>
      <c r="E2627" t="s">
        <v>18038</v>
      </c>
      <c r="F2627" s="69" t="s">
        <v>12592</v>
      </c>
      <c r="G2627" s="65" t="e">
        <f t="shared" si="83"/>
        <v>#VALUE!</v>
      </c>
      <c r="H2627" s="63" t="s">
        <v>18674</v>
      </c>
    </row>
    <row r="2628" spans="1:8" ht="29.25" customHeight="1" x14ac:dyDescent="0.25">
      <c r="A2628" s="60">
        <v>100481821</v>
      </c>
      <c r="B2628" s="60" t="s">
        <v>12630</v>
      </c>
      <c r="C2628" s="64" t="str">
        <f t="shared" si="82"/>
        <v>https://mall.industry.siemens.com/mall/es/co/Catalog/Product/6SL3220-3YE24-0UF0</v>
      </c>
      <c r="D2628" s="78" t="s">
        <v>15596</v>
      </c>
      <c r="E2628" t="s">
        <v>18039</v>
      </c>
      <c r="F2628" s="69" t="s">
        <v>12592</v>
      </c>
      <c r="G2628" s="65" t="e">
        <f t="shared" si="83"/>
        <v>#VALUE!</v>
      </c>
      <c r="H2628" s="63" t="s">
        <v>18674</v>
      </c>
    </row>
    <row r="2629" spans="1:8" ht="29.25" customHeight="1" x14ac:dyDescent="0.25">
      <c r="A2629" s="60">
        <v>100481822</v>
      </c>
      <c r="B2629" s="60" t="s">
        <v>12631</v>
      </c>
      <c r="C2629" s="64" t="str">
        <f t="shared" si="82"/>
        <v>https://mall.industry.siemens.com/mall/es/co/Catalog/Product/6SL3220-3YE26-0UF0</v>
      </c>
      <c r="D2629" s="78" t="s">
        <v>15597</v>
      </c>
      <c r="E2629" t="s">
        <v>18040</v>
      </c>
      <c r="F2629" s="69" t="s">
        <v>12592</v>
      </c>
      <c r="G2629" s="65" t="e">
        <f t="shared" si="83"/>
        <v>#VALUE!</v>
      </c>
      <c r="H2629" s="63" t="s">
        <v>18674</v>
      </c>
    </row>
    <row r="2630" spans="1:8" ht="29.25" customHeight="1" x14ac:dyDescent="0.25">
      <c r="A2630" s="60">
        <v>100481823</v>
      </c>
      <c r="B2630" s="60" t="s">
        <v>12632</v>
      </c>
      <c r="C2630" s="64" t="str">
        <f t="shared" ref="C2630:C2693" si="84">_xlfn.CONCAT("https://mall.industry.siemens.com/mall/es/co/Catalog/Product/",B2630,)</f>
        <v>https://mall.industry.siemens.com/mall/es/co/Catalog/Product/6SL3220-3YE28-0UF0</v>
      </c>
      <c r="D2630" s="78" t="s">
        <v>15598</v>
      </c>
      <c r="E2630" t="s">
        <v>18041</v>
      </c>
      <c r="F2630" s="69" t="s">
        <v>12592</v>
      </c>
      <c r="G2630" s="65" t="e">
        <f t="shared" si="83"/>
        <v>#VALUE!</v>
      </c>
      <c r="H2630" s="63" t="s">
        <v>18674</v>
      </c>
    </row>
    <row r="2631" spans="1:8" ht="29.25" customHeight="1" x14ac:dyDescent="0.25">
      <c r="A2631" s="60">
        <v>100481824</v>
      </c>
      <c r="B2631" s="60" t="s">
        <v>12633</v>
      </c>
      <c r="C2631" s="64" t="str">
        <f t="shared" si="84"/>
        <v>https://mall.industry.siemens.com/mall/es/co/Catalog/Product/6SL3220-3YE30-0UF0</v>
      </c>
      <c r="D2631" s="78" t="s">
        <v>15599</v>
      </c>
      <c r="E2631" t="s">
        <v>18042</v>
      </c>
      <c r="F2631" s="69" t="s">
        <v>12592</v>
      </c>
      <c r="G2631" s="65" t="e">
        <f t="shared" si="83"/>
        <v>#VALUE!</v>
      </c>
      <c r="H2631" s="63" t="s">
        <v>18674</v>
      </c>
    </row>
    <row r="2632" spans="1:8" ht="29.25" customHeight="1" x14ac:dyDescent="0.25">
      <c r="A2632" s="60">
        <v>100481825</v>
      </c>
      <c r="B2632" s="60" t="s">
        <v>12634</v>
      </c>
      <c r="C2632" s="64" t="str">
        <f t="shared" si="84"/>
        <v>https://mall.industry.siemens.com/mall/es/co/Catalog/Product/6SL3220-3YE32-0UF0</v>
      </c>
      <c r="D2632" s="78" t="s">
        <v>15600</v>
      </c>
      <c r="E2632" t="s">
        <v>18043</v>
      </c>
      <c r="F2632" s="69" t="s">
        <v>12592</v>
      </c>
      <c r="G2632" s="65" t="e">
        <f t="shared" si="83"/>
        <v>#VALUE!</v>
      </c>
      <c r="H2632" s="63" t="s">
        <v>18674</v>
      </c>
    </row>
    <row r="2633" spans="1:8" ht="29.25" customHeight="1" x14ac:dyDescent="0.25">
      <c r="A2633" s="60">
        <v>100481826</v>
      </c>
      <c r="B2633" s="60" t="s">
        <v>12635</v>
      </c>
      <c r="C2633" s="64" t="str">
        <f t="shared" si="84"/>
        <v>https://mall.industry.siemens.com/mall/es/co/Catalog/Product/6SL3220-3YE34-0UF0</v>
      </c>
      <c r="D2633" s="78" t="s">
        <v>15601</v>
      </c>
      <c r="E2633" t="s">
        <v>18044</v>
      </c>
      <c r="F2633" s="69" t="s">
        <v>12592</v>
      </c>
      <c r="G2633" s="65" t="e">
        <f t="shared" si="83"/>
        <v>#VALUE!</v>
      </c>
      <c r="H2633" s="63" t="s">
        <v>18674</v>
      </c>
    </row>
    <row r="2634" spans="1:8" ht="29.25" customHeight="1" x14ac:dyDescent="0.25">
      <c r="A2634" s="60">
        <v>100481827</v>
      </c>
      <c r="B2634" s="60" t="s">
        <v>12636</v>
      </c>
      <c r="C2634" s="64" t="str">
        <f t="shared" si="84"/>
        <v>https://mall.industry.siemens.com/mall/es/co/Catalog/Product/6SL3220-3YE36-0UF0</v>
      </c>
      <c r="D2634" s="78" t="s">
        <v>15602</v>
      </c>
      <c r="E2634" t="s">
        <v>18045</v>
      </c>
      <c r="F2634" s="69" t="s">
        <v>12592</v>
      </c>
      <c r="G2634" s="65" t="e">
        <f t="shared" si="83"/>
        <v>#VALUE!</v>
      </c>
      <c r="H2634" s="63" t="s">
        <v>18674</v>
      </c>
    </row>
    <row r="2635" spans="1:8" ht="29.25" customHeight="1" x14ac:dyDescent="0.25">
      <c r="A2635" s="60">
        <v>100481828</v>
      </c>
      <c r="B2635" s="60" t="s">
        <v>12637</v>
      </c>
      <c r="C2635" s="64" t="str">
        <f t="shared" si="84"/>
        <v>https://mall.industry.siemens.com/mall/es/co/Catalog/Product/6SL3220-3YE38-0UF0</v>
      </c>
      <c r="D2635" s="78" t="s">
        <v>15603</v>
      </c>
      <c r="E2635" t="s">
        <v>18046</v>
      </c>
      <c r="F2635" s="69" t="s">
        <v>12592</v>
      </c>
      <c r="G2635" s="65" t="e">
        <f t="shared" si="83"/>
        <v>#VALUE!</v>
      </c>
      <c r="H2635" s="63" t="s">
        <v>18674</v>
      </c>
    </row>
    <row r="2636" spans="1:8" ht="29.25" customHeight="1" x14ac:dyDescent="0.25">
      <c r="A2636" s="60">
        <v>100481829</v>
      </c>
      <c r="B2636" s="60" t="s">
        <v>12638</v>
      </c>
      <c r="C2636" s="64" t="str">
        <f t="shared" si="84"/>
        <v>https://mall.industry.siemens.com/mall/es/co/Catalog/Product/6SL3220-3YE40-0UF0</v>
      </c>
      <c r="D2636" s="78" t="s">
        <v>15604</v>
      </c>
      <c r="E2636" t="s">
        <v>18047</v>
      </c>
      <c r="F2636" s="69" t="s">
        <v>12592</v>
      </c>
      <c r="G2636" s="65" t="e">
        <f t="shared" si="83"/>
        <v>#VALUE!</v>
      </c>
      <c r="H2636" s="63" t="s">
        <v>18674</v>
      </c>
    </row>
    <row r="2637" spans="1:8" ht="29.25" customHeight="1" x14ac:dyDescent="0.25">
      <c r="A2637" s="60">
        <v>100481830</v>
      </c>
      <c r="B2637" s="60" t="s">
        <v>12639</v>
      </c>
      <c r="C2637" s="64" t="str">
        <f t="shared" si="84"/>
        <v>https://mall.industry.siemens.com/mall/es/co/Catalog/Product/6SL3220-3YE42-0UF0</v>
      </c>
      <c r="D2637" s="78" t="s">
        <v>15605</v>
      </c>
      <c r="E2637" t="s">
        <v>18048</v>
      </c>
      <c r="F2637" s="69" t="s">
        <v>12592</v>
      </c>
      <c r="G2637" s="65" t="e">
        <f t="shared" si="83"/>
        <v>#VALUE!</v>
      </c>
      <c r="H2637" s="63" t="s">
        <v>18674</v>
      </c>
    </row>
    <row r="2638" spans="1:8" ht="29.25" customHeight="1" x14ac:dyDescent="0.25">
      <c r="A2638" s="60">
        <v>100481831</v>
      </c>
      <c r="B2638" s="60" t="s">
        <v>12640</v>
      </c>
      <c r="C2638" s="64" t="str">
        <f t="shared" si="84"/>
        <v>https://mall.industry.siemens.com/mall/es/co/Catalog/Product/6SL3220-3YE44-0UF0</v>
      </c>
      <c r="D2638" s="78" t="s">
        <v>15606</v>
      </c>
      <c r="E2638" t="s">
        <v>18049</v>
      </c>
      <c r="F2638" s="69" t="s">
        <v>12592</v>
      </c>
      <c r="G2638" s="65" t="e">
        <f t="shared" si="83"/>
        <v>#VALUE!</v>
      </c>
      <c r="H2638" s="63" t="s">
        <v>18674</v>
      </c>
    </row>
    <row r="2639" spans="1:8" ht="29.25" customHeight="1" x14ac:dyDescent="0.25">
      <c r="A2639" s="60">
        <v>100481832</v>
      </c>
      <c r="B2639" s="60" t="s">
        <v>12641</v>
      </c>
      <c r="C2639" s="64" t="str">
        <f t="shared" si="84"/>
        <v>https://mall.industry.siemens.com/mall/es/co/Catalog/Product/6SL3220-3YE46-0UF0</v>
      </c>
      <c r="D2639" s="78" t="s">
        <v>15607</v>
      </c>
      <c r="E2639" t="s">
        <v>18050</v>
      </c>
      <c r="F2639" s="69" t="s">
        <v>12592</v>
      </c>
      <c r="G2639" s="65" t="e">
        <f t="shared" si="83"/>
        <v>#VALUE!</v>
      </c>
      <c r="H2639" s="63" t="s">
        <v>18674</v>
      </c>
    </row>
    <row r="2640" spans="1:8" ht="29.25" customHeight="1" x14ac:dyDescent="0.25">
      <c r="A2640" s="60">
        <v>100481833</v>
      </c>
      <c r="B2640" s="60" t="s">
        <v>12642</v>
      </c>
      <c r="C2640" s="64" t="str">
        <f t="shared" si="84"/>
        <v>https://mall.industry.siemens.com/mall/es/co/Catalog/Product/6SL3220-3YE48-0UF0</v>
      </c>
      <c r="D2640" s="78" t="s">
        <v>15608</v>
      </c>
      <c r="E2640" t="s">
        <v>18051</v>
      </c>
      <c r="F2640" s="69" t="s">
        <v>12592</v>
      </c>
      <c r="G2640" s="65" t="e">
        <f t="shared" si="83"/>
        <v>#VALUE!</v>
      </c>
      <c r="H2640" s="63" t="s">
        <v>18674</v>
      </c>
    </row>
    <row r="2641" spans="1:8" ht="29.25" customHeight="1" x14ac:dyDescent="0.25">
      <c r="A2641" s="60">
        <v>100481834</v>
      </c>
      <c r="B2641" s="60" t="s">
        <v>12643</v>
      </c>
      <c r="C2641" s="64" t="str">
        <f t="shared" si="84"/>
        <v>https://mall.industry.siemens.com/mall/es/co/Catalog/Product/6SL3220-3YE50-0AF0</v>
      </c>
      <c r="D2641" s="78" t="s">
        <v>15609</v>
      </c>
      <c r="E2641" t="s">
        <v>18052</v>
      </c>
      <c r="F2641" s="69" t="s">
        <v>12592</v>
      </c>
      <c r="G2641" s="65" t="e">
        <f t="shared" si="83"/>
        <v>#VALUE!</v>
      </c>
      <c r="H2641" s="63" t="s">
        <v>18674</v>
      </c>
    </row>
    <row r="2642" spans="1:8" ht="29.25" customHeight="1" x14ac:dyDescent="0.25">
      <c r="A2642" s="60">
        <v>100481835</v>
      </c>
      <c r="B2642" s="60" t="s">
        <v>12644</v>
      </c>
      <c r="C2642" s="64" t="str">
        <f t="shared" si="84"/>
        <v>https://mall.industry.siemens.com/mall/es/co/Catalog/Product/6SL3220-3YE52-0AF0</v>
      </c>
      <c r="D2642" s="78" t="s">
        <v>15610</v>
      </c>
      <c r="E2642" t="s">
        <v>18053</v>
      </c>
      <c r="F2642" s="69" t="s">
        <v>12592</v>
      </c>
      <c r="G2642" s="65" t="e">
        <f t="shared" si="83"/>
        <v>#VALUE!</v>
      </c>
      <c r="H2642" s="63" t="s">
        <v>18674</v>
      </c>
    </row>
    <row r="2643" spans="1:8" ht="29.25" customHeight="1" x14ac:dyDescent="0.25">
      <c r="A2643" s="60">
        <v>100481836</v>
      </c>
      <c r="B2643" s="60" t="s">
        <v>12645</v>
      </c>
      <c r="C2643" s="64" t="str">
        <f t="shared" si="84"/>
        <v>https://mall.industry.siemens.com/mall/es/co/Catalog/Product/6SL3220-3YE54-0AF0</v>
      </c>
      <c r="D2643" s="78" t="s">
        <v>15611</v>
      </c>
      <c r="E2643" t="s">
        <v>18054</v>
      </c>
      <c r="F2643" s="69" t="s">
        <v>12592</v>
      </c>
      <c r="G2643" s="65" t="e">
        <f t="shared" si="83"/>
        <v>#VALUE!</v>
      </c>
      <c r="H2643" s="63" t="s">
        <v>18674</v>
      </c>
    </row>
    <row r="2644" spans="1:8" ht="29.25" customHeight="1" x14ac:dyDescent="0.25">
      <c r="A2644" s="60">
        <v>100472853</v>
      </c>
      <c r="B2644" s="60" t="s">
        <v>12646</v>
      </c>
      <c r="C2644" s="64" t="str">
        <f t="shared" si="84"/>
        <v>https://mall.industry.siemens.com/mall/es/co/Catalog/Product/6SL3220-3YE56-0CF0</v>
      </c>
      <c r="D2644" s="78" t="s">
        <v>15612</v>
      </c>
      <c r="E2644" t="s">
        <v>18055</v>
      </c>
      <c r="F2644" s="69" t="s">
        <v>12592</v>
      </c>
      <c r="G2644" s="65" t="e">
        <f t="shared" si="83"/>
        <v>#VALUE!</v>
      </c>
      <c r="H2644" s="63" t="s">
        <v>18674</v>
      </c>
    </row>
    <row r="2645" spans="1:8" ht="29.25" customHeight="1" x14ac:dyDescent="0.25">
      <c r="A2645" s="60">
        <v>100472854</v>
      </c>
      <c r="B2645" s="60" t="s">
        <v>12647</v>
      </c>
      <c r="C2645" s="64" t="str">
        <f t="shared" si="84"/>
        <v>https://mall.industry.siemens.com/mall/es/co/Catalog/Product/6SL3220-3YE58-0CF0</v>
      </c>
      <c r="D2645" s="78" t="s">
        <v>15613</v>
      </c>
      <c r="E2645" t="s">
        <v>18056</v>
      </c>
      <c r="F2645" s="69" t="s">
        <v>12592</v>
      </c>
      <c r="G2645" s="65" t="e">
        <f t="shared" si="83"/>
        <v>#VALUE!</v>
      </c>
      <c r="H2645" s="63" t="s">
        <v>18674</v>
      </c>
    </row>
    <row r="2646" spans="1:8" ht="29.25" customHeight="1" x14ac:dyDescent="0.25">
      <c r="A2646" s="60">
        <v>100472855</v>
      </c>
      <c r="B2646" s="60" t="s">
        <v>12648</v>
      </c>
      <c r="C2646" s="64" t="str">
        <f t="shared" si="84"/>
        <v>https://mall.industry.siemens.com/mall/es/co/Catalog/Product/6SL3220-3YE60-0CF0</v>
      </c>
      <c r="D2646" s="78" t="s">
        <v>15614</v>
      </c>
      <c r="E2646" t="s">
        <v>18057</v>
      </c>
      <c r="F2646" s="69" t="s">
        <v>12592</v>
      </c>
      <c r="G2646" s="65" t="e">
        <f t="shared" si="83"/>
        <v>#VALUE!</v>
      </c>
      <c r="H2646" s="63" t="s">
        <v>18674</v>
      </c>
    </row>
    <row r="2647" spans="1:8" ht="29.25" customHeight="1" x14ac:dyDescent="0.25">
      <c r="A2647" s="60">
        <v>100472856</v>
      </c>
      <c r="B2647" s="60" t="s">
        <v>12649</v>
      </c>
      <c r="C2647" s="64" t="str">
        <f t="shared" si="84"/>
        <v>https://mall.industry.siemens.com/mall/es/co/Catalog/Product/6SL3220-3YE62-0CF0</v>
      </c>
      <c r="D2647" s="78" t="s">
        <v>15615</v>
      </c>
      <c r="E2647" t="s">
        <v>18058</v>
      </c>
      <c r="F2647" s="69" t="s">
        <v>12592</v>
      </c>
      <c r="G2647" s="65" t="e">
        <f t="shared" si="83"/>
        <v>#VALUE!</v>
      </c>
      <c r="H2647" s="63" t="s">
        <v>18674</v>
      </c>
    </row>
    <row r="2648" spans="1:8" ht="29.25" customHeight="1" x14ac:dyDescent="0.25">
      <c r="A2648" s="60">
        <v>100472857</v>
      </c>
      <c r="B2648" s="60" t="s">
        <v>12650</v>
      </c>
      <c r="C2648" s="64" t="str">
        <f t="shared" si="84"/>
        <v>https://mall.industry.siemens.com/mall/es/co/Catalog/Product/6SL3220-3YE64-0CF0</v>
      </c>
      <c r="D2648" s="78" t="s">
        <v>15616</v>
      </c>
      <c r="E2648" t="s">
        <v>18059</v>
      </c>
      <c r="F2648" s="69" t="s">
        <v>12592</v>
      </c>
      <c r="G2648" s="65" t="e">
        <f t="shared" si="83"/>
        <v>#VALUE!</v>
      </c>
      <c r="H2648" s="63" t="s">
        <v>18674</v>
      </c>
    </row>
    <row r="2649" spans="1:8" ht="29.25" customHeight="1" x14ac:dyDescent="0.25">
      <c r="A2649" s="60">
        <v>100472858</v>
      </c>
      <c r="B2649" s="60" t="s">
        <v>12651</v>
      </c>
      <c r="C2649" s="64" t="str">
        <f t="shared" si="84"/>
        <v>https://mall.industry.siemens.com/mall/es/co/Catalog/Product/6SL3220-3YE66-0CF0</v>
      </c>
      <c r="D2649" s="78" t="s">
        <v>15617</v>
      </c>
      <c r="E2649" t="s">
        <v>18060</v>
      </c>
      <c r="F2649" s="69" t="s">
        <v>12592</v>
      </c>
      <c r="G2649" s="65" t="e">
        <f t="shared" si="83"/>
        <v>#VALUE!</v>
      </c>
      <c r="H2649" s="63" t="s">
        <v>18674</v>
      </c>
    </row>
    <row r="2650" spans="1:8" ht="29.25" customHeight="1" x14ac:dyDescent="0.25">
      <c r="A2650" s="60">
        <v>100398818</v>
      </c>
      <c r="B2650" s="60" t="s">
        <v>12593</v>
      </c>
      <c r="C2650" s="64" t="str">
        <f t="shared" si="84"/>
        <v>https://mall.industry.siemens.com/mall/es/co/Catalog/Product/6SL3255-0AA00-4JA2</v>
      </c>
      <c r="D2650" s="78" t="s">
        <v>15559</v>
      </c>
      <c r="E2650" t="s">
        <v>17996</v>
      </c>
      <c r="F2650" s="69">
        <v>258</v>
      </c>
      <c r="G2650" s="65">
        <f t="shared" si="83"/>
        <v>1032000</v>
      </c>
      <c r="H2650" s="63" t="s">
        <v>18674</v>
      </c>
    </row>
    <row r="2651" spans="1:8" ht="29.25" customHeight="1" x14ac:dyDescent="0.25">
      <c r="A2651" s="60">
        <v>100023451</v>
      </c>
      <c r="B2651" s="60" t="s">
        <v>12652</v>
      </c>
      <c r="C2651" s="64" t="str">
        <f t="shared" si="84"/>
        <v xml:space="preserve">https://mall.industry.siemens.com/mall/es/co/Catalog/Product/6SL3256-0AP00-0JA0  </v>
      </c>
      <c r="D2651" s="78" t="s">
        <v>15618</v>
      </c>
      <c r="E2651" t="s">
        <v>17997</v>
      </c>
      <c r="F2651" s="69">
        <v>53</v>
      </c>
      <c r="G2651" s="65">
        <f t="shared" si="83"/>
        <v>212000</v>
      </c>
      <c r="H2651" s="63" t="s">
        <v>18674</v>
      </c>
    </row>
    <row r="2652" spans="1:8" ht="29.25" customHeight="1" x14ac:dyDescent="0.25">
      <c r="A2652" s="60">
        <v>100465340</v>
      </c>
      <c r="B2652" s="60" t="s">
        <v>12594</v>
      </c>
      <c r="C2652" s="64" t="str">
        <f t="shared" si="84"/>
        <v>https://mall.industry.siemens.com/mall/es/co/Catalog/Product/6SL3255-0AA00-5AA0</v>
      </c>
      <c r="D2652" s="78" t="s">
        <v>15560</v>
      </c>
      <c r="E2652" t="s">
        <v>18009</v>
      </c>
      <c r="F2652" s="69">
        <v>256</v>
      </c>
      <c r="G2652" s="65">
        <f t="shared" si="83"/>
        <v>1024000</v>
      </c>
      <c r="H2652" s="63" t="s">
        <v>18674</v>
      </c>
    </row>
    <row r="2653" spans="1:8" ht="29.25" customHeight="1" x14ac:dyDescent="0.25">
      <c r="A2653" s="60">
        <v>100630917</v>
      </c>
      <c r="B2653" s="60" t="s">
        <v>12595</v>
      </c>
      <c r="C2653" s="64" t="str">
        <f t="shared" si="84"/>
        <v>https://mall.industry.siemens.com/mall/es/co/Catalog/Product/6SL3255-0BE00-0AA0</v>
      </c>
      <c r="D2653" s="78" t="s">
        <v>15561</v>
      </c>
      <c r="E2653" t="s">
        <v>18010</v>
      </c>
      <c r="F2653" s="69">
        <v>237</v>
      </c>
      <c r="G2653" s="65">
        <f t="shared" si="83"/>
        <v>948000</v>
      </c>
      <c r="H2653" s="63" t="s">
        <v>18674</v>
      </c>
    </row>
    <row r="2654" spans="1:8" ht="29.25" customHeight="1" x14ac:dyDescent="0.25">
      <c r="A2654" s="60">
        <v>100325155</v>
      </c>
      <c r="B2654" s="60" t="s">
        <v>12653</v>
      </c>
      <c r="C2654" s="64" t="str">
        <f t="shared" si="84"/>
        <v>https://mall.industry.siemens.com/mall/es/co/Catalog/Product/6SL3210-1PB13-0UL0</v>
      </c>
      <c r="D2654" s="78" t="s">
        <v>15619</v>
      </c>
      <c r="E2654" t="s">
        <v>18061</v>
      </c>
      <c r="F2654" s="69" t="s">
        <v>12592</v>
      </c>
      <c r="G2654" s="65" t="e">
        <f t="shared" si="83"/>
        <v>#VALUE!</v>
      </c>
      <c r="H2654" s="63" t="s">
        <v>18674</v>
      </c>
    </row>
    <row r="2655" spans="1:8" ht="29.25" customHeight="1" x14ac:dyDescent="0.25">
      <c r="A2655" s="60">
        <v>100325156</v>
      </c>
      <c r="B2655" s="60" t="s">
        <v>12654</v>
      </c>
      <c r="C2655" s="64" t="str">
        <f t="shared" si="84"/>
        <v>https://mall.industry.siemens.com/mall/es/co/Catalog/Product/6SL3210-1PB13-8UL0</v>
      </c>
      <c r="D2655" s="78" t="s">
        <v>15620</v>
      </c>
      <c r="E2655" t="s">
        <v>18062</v>
      </c>
      <c r="F2655" s="69" t="s">
        <v>12592</v>
      </c>
      <c r="G2655" s="65" t="e">
        <f t="shared" si="83"/>
        <v>#VALUE!</v>
      </c>
      <c r="H2655" s="63" t="s">
        <v>18674</v>
      </c>
    </row>
    <row r="2656" spans="1:8" ht="29.25" customHeight="1" x14ac:dyDescent="0.25">
      <c r="A2656" s="60">
        <v>100325158</v>
      </c>
      <c r="B2656" s="60" t="s">
        <v>12655</v>
      </c>
      <c r="C2656" s="64" t="str">
        <f t="shared" si="84"/>
        <v>https://mall.industry.siemens.com/mall/es/co/Catalog/Product/6SL3210-1PB17-4UL0</v>
      </c>
      <c r="D2656" s="78" t="s">
        <v>15621</v>
      </c>
      <c r="E2656" t="s">
        <v>18063</v>
      </c>
      <c r="F2656" s="69" t="s">
        <v>12592</v>
      </c>
      <c r="G2656" s="65" t="e">
        <f t="shared" si="83"/>
        <v>#VALUE!</v>
      </c>
      <c r="H2656" s="63" t="s">
        <v>18674</v>
      </c>
    </row>
    <row r="2657" spans="1:8" ht="29.25" customHeight="1" x14ac:dyDescent="0.25">
      <c r="A2657" s="60">
        <v>100325159</v>
      </c>
      <c r="B2657" s="60" t="s">
        <v>12656</v>
      </c>
      <c r="C2657" s="64" t="str">
        <f t="shared" si="84"/>
        <v>https://mall.industry.siemens.com/mall/es/co/Catalog/Product/6SL3210-1PB21-0UL0</v>
      </c>
      <c r="D2657" s="78" t="s">
        <v>15622</v>
      </c>
      <c r="E2657" t="s">
        <v>18064</v>
      </c>
      <c r="F2657" s="69" t="s">
        <v>12592</v>
      </c>
      <c r="G2657" s="65" t="e">
        <f t="shared" si="83"/>
        <v>#VALUE!</v>
      </c>
      <c r="H2657" s="63" t="s">
        <v>18674</v>
      </c>
    </row>
    <row r="2658" spans="1:8" ht="29.25" customHeight="1" x14ac:dyDescent="0.25">
      <c r="A2658" s="60">
        <v>100325160</v>
      </c>
      <c r="B2658" s="60" t="s">
        <v>12657</v>
      </c>
      <c r="C2658" s="64" t="str">
        <f t="shared" si="84"/>
        <v>https://mall.industry.siemens.com/mall/es/co/Catalog/Product/6SL3210-1PB21-4UL0</v>
      </c>
      <c r="D2658" s="78" t="s">
        <v>15623</v>
      </c>
      <c r="E2658" t="s">
        <v>18065</v>
      </c>
      <c r="F2658" s="69" t="s">
        <v>12592</v>
      </c>
      <c r="G2658" s="65" t="e">
        <f t="shared" si="83"/>
        <v>#VALUE!</v>
      </c>
      <c r="H2658" s="63" t="s">
        <v>18674</v>
      </c>
    </row>
    <row r="2659" spans="1:8" ht="29.25" customHeight="1" x14ac:dyDescent="0.25">
      <c r="A2659" s="60">
        <v>100325161</v>
      </c>
      <c r="B2659" s="60" t="s">
        <v>12658</v>
      </c>
      <c r="C2659" s="64" t="str">
        <f t="shared" si="84"/>
        <v>https://mall.industry.siemens.com/mall/es/co/Catalog/Product/6SL3210-1PB21-8UL0</v>
      </c>
      <c r="D2659" s="78" t="s">
        <v>15624</v>
      </c>
      <c r="E2659" t="s">
        <v>18066</v>
      </c>
      <c r="F2659" s="69" t="s">
        <v>12592</v>
      </c>
      <c r="G2659" s="65" t="e">
        <f t="shared" si="83"/>
        <v>#VALUE!</v>
      </c>
      <c r="H2659" s="63" t="s">
        <v>18674</v>
      </c>
    </row>
    <row r="2660" spans="1:8" ht="29.25" customHeight="1" x14ac:dyDescent="0.25">
      <c r="A2660" s="60">
        <v>100325162</v>
      </c>
      <c r="B2660" s="60" t="s">
        <v>12659</v>
      </c>
      <c r="C2660" s="64" t="str">
        <f t="shared" si="84"/>
        <v xml:space="preserve">https://mall.industry.siemens.com/mall/es/co/Catalog/Product/6SL3210-1PC22-2UL0 </v>
      </c>
      <c r="D2660" s="78" t="s">
        <v>15625</v>
      </c>
      <c r="E2660" t="s">
        <v>18067</v>
      </c>
      <c r="F2660" s="69" t="s">
        <v>12592</v>
      </c>
      <c r="G2660" s="65" t="e">
        <f t="shared" si="83"/>
        <v>#VALUE!</v>
      </c>
      <c r="H2660" s="63" t="s">
        <v>18674</v>
      </c>
    </row>
    <row r="2661" spans="1:8" ht="29.25" customHeight="1" x14ac:dyDescent="0.25">
      <c r="A2661" s="60">
        <v>100325163</v>
      </c>
      <c r="B2661" s="60" t="s">
        <v>12660</v>
      </c>
      <c r="C2661" s="64" t="str">
        <f t="shared" si="84"/>
        <v xml:space="preserve">https://mall.industry.siemens.com/mall/es/co/Catalog/Product/6SL3210-1PC22-8UL0 </v>
      </c>
      <c r="D2661" s="78" t="s">
        <v>15626</v>
      </c>
      <c r="E2661" t="s">
        <v>18068</v>
      </c>
      <c r="F2661" s="69" t="s">
        <v>12592</v>
      </c>
      <c r="G2661" s="65" t="e">
        <f t="shared" si="83"/>
        <v>#VALUE!</v>
      </c>
      <c r="H2661" s="63" t="s">
        <v>18674</v>
      </c>
    </row>
    <row r="2662" spans="1:8" ht="29.25" customHeight="1" x14ac:dyDescent="0.25">
      <c r="A2662" s="60">
        <v>100343451</v>
      </c>
      <c r="B2662" s="60" t="s">
        <v>12661</v>
      </c>
      <c r="C2662" s="64" t="str">
        <f t="shared" si="84"/>
        <v xml:space="preserve">https://mall.industry.siemens.com/mall/es/co/Catalog/Product/6SL3210-1PC24-2UL0 </v>
      </c>
      <c r="D2662" s="78" t="s">
        <v>15627</v>
      </c>
      <c r="E2662" t="s">
        <v>18069</v>
      </c>
      <c r="F2662" s="69" t="s">
        <v>12592</v>
      </c>
      <c r="G2662" s="65" t="e">
        <f t="shared" si="83"/>
        <v>#VALUE!</v>
      </c>
      <c r="H2662" s="63" t="s">
        <v>18674</v>
      </c>
    </row>
    <row r="2663" spans="1:8" ht="29.25" customHeight="1" x14ac:dyDescent="0.25">
      <c r="A2663" s="60">
        <v>100343452</v>
      </c>
      <c r="B2663" s="60" t="s">
        <v>12662</v>
      </c>
      <c r="C2663" s="64" t="str">
        <f t="shared" si="84"/>
        <v xml:space="preserve">https://mall.industry.siemens.com/mall/es/co/Catalog/Product/6SL3210-1PC25-4UL0 </v>
      </c>
      <c r="D2663" s="78" t="s">
        <v>15628</v>
      </c>
      <c r="E2663" t="s">
        <v>18070</v>
      </c>
      <c r="F2663" s="69" t="s">
        <v>12592</v>
      </c>
      <c r="G2663" s="65" t="e">
        <f t="shared" si="83"/>
        <v>#VALUE!</v>
      </c>
      <c r="H2663" s="63" t="s">
        <v>18674</v>
      </c>
    </row>
    <row r="2664" spans="1:8" ht="29.25" customHeight="1" x14ac:dyDescent="0.25">
      <c r="A2664" s="60">
        <v>100343453</v>
      </c>
      <c r="B2664" s="60" t="s">
        <v>12663</v>
      </c>
      <c r="C2664" s="64" t="str">
        <f t="shared" si="84"/>
        <v xml:space="preserve">https://mall.industry.siemens.com/mall/es/co/Catalog/Product/6SL3210-1PC26-8UL0 </v>
      </c>
      <c r="D2664" s="78" t="s">
        <v>15629</v>
      </c>
      <c r="E2664" t="s">
        <v>18071</v>
      </c>
      <c r="F2664" s="69" t="s">
        <v>12592</v>
      </c>
      <c r="G2664" s="65" t="e">
        <f t="shared" si="83"/>
        <v>#VALUE!</v>
      </c>
      <c r="H2664" s="63" t="s">
        <v>18674</v>
      </c>
    </row>
    <row r="2665" spans="1:8" ht="29.25" customHeight="1" x14ac:dyDescent="0.25">
      <c r="A2665" s="60">
        <v>100343454</v>
      </c>
      <c r="B2665" s="60" t="s">
        <v>12664</v>
      </c>
      <c r="C2665" s="64" t="str">
        <f t="shared" si="84"/>
        <v>https://mall.industry.siemens.com/mall/es/co/Catalog/Product/6SL3210-1PC28-0UL0</v>
      </c>
      <c r="D2665" s="78" t="s">
        <v>15630</v>
      </c>
      <c r="E2665" t="s">
        <v>18072</v>
      </c>
      <c r="F2665" s="69" t="s">
        <v>12592</v>
      </c>
      <c r="G2665" s="65" t="e">
        <f t="shared" si="83"/>
        <v>#VALUE!</v>
      </c>
      <c r="H2665" s="63" t="s">
        <v>18674</v>
      </c>
    </row>
    <row r="2666" spans="1:8" ht="29.25" customHeight="1" x14ac:dyDescent="0.25">
      <c r="A2666" s="60">
        <v>100343455</v>
      </c>
      <c r="B2666" s="60" t="s">
        <v>12665</v>
      </c>
      <c r="C2666" s="64" t="str">
        <f t="shared" si="84"/>
        <v>https://mall.industry.siemens.com/mall/es/co/Catalog/Product/6SL3210-1PC31-1UL0</v>
      </c>
      <c r="D2666" s="78" t="s">
        <v>15631</v>
      </c>
      <c r="E2666" t="s">
        <v>18073</v>
      </c>
      <c r="F2666" s="69" t="s">
        <v>12592</v>
      </c>
      <c r="G2666" s="65" t="e">
        <f t="shared" si="83"/>
        <v>#VALUE!</v>
      </c>
      <c r="H2666" s="63" t="s">
        <v>18674</v>
      </c>
    </row>
    <row r="2667" spans="1:8" ht="29.25" customHeight="1" x14ac:dyDescent="0.25">
      <c r="A2667" s="60">
        <v>100361306</v>
      </c>
      <c r="B2667" s="60" t="s">
        <v>12666</v>
      </c>
      <c r="C2667" s="64" t="str">
        <f t="shared" si="84"/>
        <v>https://mall.industry.siemens.com/mall/es/co/Catalog/Product/6SL3210-1PC31-3UL0</v>
      </c>
      <c r="D2667" s="78" t="s">
        <v>15632</v>
      </c>
      <c r="E2667" t="s">
        <v>18074</v>
      </c>
      <c r="F2667" s="69" t="s">
        <v>12592</v>
      </c>
      <c r="G2667" s="65" t="e">
        <f t="shared" ref="G2667:G2730" si="85">F2667*$Q$1</f>
        <v>#VALUE!</v>
      </c>
      <c r="H2667" s="63" t="s">
        <v>18674</v>
      </c>
    </row>
    <row r="2668" spans="1:8" ht="29.25" customHeight="1" x14ac:dyDescent="0.25">
      <c r="A2668" s="60">
        <v>100361307</v>
      </c>
      <c r="B2668" s="60" t="s">
        <v>12667</v>
      </c>
      <c r="C2668" s="64" t="str">
        <f t="shared" si="84"/>
        <v>https://mall.industry.siemens.com/mall/es/co/Catalog/Product/6SL3210-1PC31-6UL0</v>
      </c>
      <c r="D2668" s="78" t="s">
        <v>15633</v>
      </c>
      <c r="E2668" t="s">
        <v>18075</v>
      </c>
      <c r="F2668" s="69" t="s">
        <v>12592</v>
      </c>
      <c r="G2668" s="65" t="e">
        <f t="shared" si="85"/>
        <v>#VALUE!</v>
      </c>
      <c r="H2668" s="63" t="s">
        <v>18674</v>
      </c>
    </row>
    <row r="2669" spans="1:8" ht="29.25" customHeight="1" x14ac:dyDescent="0.25">
      <c r="A2669" s="60">
        <v>100361308</v>
      </c>
      <c r="B2669" s="60" t="s">
        <v>12668</v>
      </c>
      <c r="C2669" s="64" t="str">
        <f t="shared" si="84"/>
        <v>https://mall.industry.siemens.com/mall/es/co/Catalog/Product/6SL3210-1PC31-8UL0</v>
      </c>
      <c r="D2669" s="78" t="s">
        <v>15634</v>
      </c>
      <c r="E2669" t="s">
        <v>18076</v>
      </c>
      <c r="F2669" s="69" t="s">
        <v>12592</v>
      </c>
      <c r="G2669" s="65" t="e">
        <f t="shared" si="85"/>
        <v>#VALUE!</v>
      </c>
      <c r="H2669" s="63" t="s">
        <v>18674</v>
      </c>
    </row>
    <row r="2670" spans="1:8" ht="29.25" customHeight="1" x14ac:dyDescent="0.25">
      <c r="A2670" s="60">
        <v>100325179</v>
      </c>
      <c r="B2670" s="60" t="s">
        <v>12669</v>
      </c>
      <c r="C2670" s="64" t="str">
        <f t="shared" si="84"/>
        <v>https://mall.industry.siemens.com/mall/es/co/Catalog/Product/6SL3210-1PE12-3UL1</v>
      </c>
      <c r="D2670" s="78" t="s">
        <v>15635</v>
      </c>
      <c r="E2670" t="s">
        <v>18077</v>
      </c>
      <c r="F2670" s="69">
        <v>466</v>
      </c>
      <c r="G2670" s="65">
        <f t="shared" si="85"/>
        <v>1864000</v>
      </c>
      <c r="H2670" s="63" t="s">
        <v>18674</v>
      </c>
    </row>
    <row r="2671" spans="1:8" ht="29.25" customHeight="1" x14ac:dyDescent="0.25">
      <c r="A2671" s="60">
        <v>100325180</v>
      </c>
      <c r="B2671" s="60" t="s">
        <v>12670</v>
      </c>
      <c r="C2671" s="64" t="str">
        <f t="shared" si="84"/>
        <v>https://mall.industry.siemens.com/mall/es/co/Catalog/Product/6SL3210-1PE14-3UL1</v>
      </c>
      <c r="D2671" s="78" t="s">
        <v>15636</v>
      </c>
      <c r="E2671" t="s">
        <v>18078</v>
      </c>
      <c r="F2671" s="69">
        <v>567</v>
      </c>
      <c r="G2671" s="65">
        <f t="shared" si="85"/>
        <v>2268000</v>
      </c>
      <c r="H2671" s="63" t="s">
        <v>18674</v>
      </c>
    </row>
    <row r="2672" spans="1:8" ht="29.25" customHeight="1" x14ac:dyDescent="0.25">
      <c r="A2672" s="60">
        <v>100325181</v>
      </c>
      <c r="B2672" s="60" t="s">
        <v>12671</v>
      </c>
      <c r="C2672" s="64" t="str">
        <f t="shared" si="84"/>
        <v>https://mall.industry.siemens.com/mall/es/co/Catalog/Product/6SL3210-1PE16-1UL1</v>
      </c>
      <c r="D2672" s="78" t="s">
        <v>15637</v>
      </c>
      <c r="E2672" t="s">
        <v>18079</v>
      </c>
      <c r="F2672" s="69">
        <v>669</v>
      </c>
      <c r="G2672" s="65">
        <f t="shared" si="85"/>
        <v>2676000</v>
      </c>
      <c r="H2672" s="63" t="s">
        <v>18674</v>
      </c>
    </row>
    <row r="2673" spans="1:8" ht="29.25" customHeight="1" x14ac:dyDescent="0.25">
      <c r="A2673" s="60">
        <v>100325182</v>
      </c>
      <c r="B2673" s="60" t="s">
        <v>12672</v>
      </c>
      <c r="C2673" s="64" t="str">
        <f t="shared" si="84"/>
        <v>https://mall.industry.siemens.com/mall/es/co/Catalog/Product/6SL3210-1PE18-0UL1</v>
      </c>
      <c r="D2673" s="78" t="s">
        <v>15638</v>
      </c>
      <c r="E2673" t="s">
        <v>18080</v>
      </c>
      <c r="F2673" s="69">
        <v>843</v>
      </c>
      <c r="G2673" s="65">
        <f t="shared" si="85"/>
        <v>3372000</v>
      </c>
      <c r="H2673" s="63" t="s">
        <v>18674</v>
      </c>
    </row>
    <row r="2674" spans="1:8" ht="29.25" customHeight="1" x14ac:dyDescent="0.25">
      <c r="A2674" s="60">
        <v>100325183</v>
      </c>
      <c r="B2674" s="60" t="s">
        <v>12673</v>
      </c>
      <c r="C2674" s="64" t="str">
        <f t="shared" si="84"/>
        <v>https://mall.industry.siemens.com/mall/es/co/Catalog/Product/6SL3210-1PE21-1UL0</v>
      </c>
      <c r="D2674" s="78" t="s">
        <v>15639</v>
      </c>
      <c r="E2674" t="s">
        <v>18081</v>
      </c>
      <c r="F2674" s="69">
        <v>1013</v>
      </c>
      <c r="G2674" s="65">
        <f t="shared" si="85"/>
        <v>4052000</v>
      </c>
      <c r="H2674" s="63" t="s">
        <v>18674</v>
      </c>
    </row>
    <row r="2675" spans="1:8" ht="29.25" customHeight="1" x14ac:dyDescent="0.25">
      <c r="A2675" s="60">
        <v>100325184</v>
      </c>
      <c r="B2675" s="60" t="s">
        <v>12674</v>
      </c>
      <c r="C2675" s="64" t="str">
        <f t="shared" si="84"/>
        <v>https://mall.industry.siemens.com/mall/es/co/Catalog/Product/6SL3210-1PE21-4UL0</v>
      </c>
      <c r="D2675" s="78" t="s">
        <v>15640</v>
      </c>
      <c r="E2675" t="s">
        <v>18082</v>
      </c>
      <c r="F2675" s="69">
        <v>1184</v>
      </c>
      <c r="G2675" s="65">
        <f t="shared" si="85"/>
        <v>4736000</v>
      </c>
      <c r="H2675" s="63" t="s">
        <v>18674</v>
      </c>
    </row>
    <row r="2676" spans="1:8" ht="29.25" customHeight="1" x14ac:dyDescent="0.25">
      <c r="A2676" s="60">
        <v>100325185</v>
      </c>
      <c r="B2676" s="60" t="s">
        <v>12675</v>
      </c>
      <c r="C2676" s="64" t="str">
        <f t="shared" si="84"/>
        <v>https://mall.industry.siemens.com/mall/es/co/Catalog/Product/6SL3210-1PE21-8UL0</v>
      </c>
      <c r="D2676" s="78" t="s">
        <v>15641</v>
      </c>
      <c r="E2676" t="s">
        <v>18083</v>
      </c>
      <c r="F2676" s="69">
        <v>1544</v>
      </c>
      <c r="G2676" s="65">
        <f t="shared" si="85"/>
        <v>6176000</v>
      </c>
      <c r="H2676" s="63" t="s">
        <v>18674</v>
      </c>
    </row>
    <row r="2677" spans="1:8" ht="29.25" customHeight="1" x14ac:dyDescent="0.25">
      <c r="A2677" s="60">
        <v>100325186</v>
      </c>
      <c r="B2677" s="60" t="s">
        <v>12676</v>
      </c>
      <c r="C2677" s="64" t="str">
        <f t="shared" si="84"/>
        <v>https://mall.industry.siemens.com/mall/es/co/Catalog/Product/6SL3210-1PE22-7UL0</v>
      </c>
      <c r="D2677" s="78" t="s">
        <v>15642</v>
      </c>
      <c r="E2677" t="s">
        <v>18084</v>
      </c>
      <c r="F2677" s="69">
        <v>2059</v>
      </c>
      <c r="G2677" s="65">
        <f t="shared" si="85"/>
        <v>8236000</v>
      </c>
      <c r="H2677" s="63" t="s">
        <v>18674</v>
      </c>
    </row>
    <row r="2678" spans="1:8" ht="29.25" customHeight="1" x14ac:dyDescent="0.25">
      <c r="A2678" s="60">
        <v>100325187</v>
      </c>
      <c r="B2678" s="60" t="s">
        <v>12677</v>
      </c>
      <c r="C2678" s="64" t="str">
        <f t="shared" si="84"/>
        <v>https://mall.industry.siemens.com/mall/es/co/Catalog/Product/6SL3210-1PE23-3UL0</v>
      </c>
      <c r="D2678" s="78" t="s">
        <v>15643</v>
      </c>
      <c r="E2678" t="s">
        <v>18085</v>
      </c>
      <c r="F2678" s="69">
        <v>2744</v>
      </c>
      <c r="G2678" s="65">
        <f t="shared" si="85"/>
        <v>10976000</v>
      </c>
      <c r="H2678" s="63" t="s">
        <v>18674</v>
      </c>
    </row>
    <row r="2679" spans="1:8" ht="29.25" customHeight="1" x14ac:dyDescent="0.25">
      <c r="A2679" s="60">
        <v>100337876</v>
      </c>
      <c r="B2679" s="60" t="s">
        <v>12678</v>
      </c>
      <c r="C2679" s="64" t="str">
        <f t="shared" si="84"/>
        <v>https://mall.industry.siemens.com/mall/es/co/Catalog/Product/6SL3210-1PE23-8UL0</v>
      </c>
      <c r="D2679" s="78" t="s">
        <v>15644</v>
      </c>
      <c r="E2679" t="s">
        <v>18086</v>
      </c>
      <c r="F2679" s="69">
        <v>3397</v>
      </c>
      <c r="G2679" s="65">
        <f t="shared" si="85"/>
        <v>13588000</v>
      </c>
      <c r="H2679" s="63" t="s">
        <v>18674</v>
      </c>
    </row>
    <row r="2680" spans="1:8" ht="29.25" customHeight="1" x14ac:dyDescent="0.25">
      <c r="A2680" s="60">
        <v>100337877</v>
      </c>
      <c r="B2680" s="60" t="s">
        <v>12679</v>
      </c>
      <c r="C2680" s="64" t="str">
        <f t="shared" si="84"/>
        <v>https://mall.industry.siemens.com/mall/es/co/Catalog/Product/6SL3210-1PE24-5UL0</v>
      </c>
      <c r="D2680" s="78" t="s">
        <v>15645</v>
      </c>
      <c r="E2680" t="s">
        <v>18087</v>
      </c>
      <c r="F2680" s="69">
        <v>3906</v>
      </c>
      <c r="G2680" s="65">
        <f t="shared" si="85"/>
        <v>15624000</v>
      </c>
      <c r="H2680" s="63" t="s">
        <v>18674</v>
      </c>
    </row>
    <row r="2681" spans="1:8" ht="29.25" customHeight="1" x14ac:dyDescent="0.25">
      <c r="A2681" s="60">
        <v>100337878</v>
      </c>
      <c r="B2681" s="60" t="s">
        <v>12680</v>
      </c>
      <c r="C2681" s="64" t="str">
        <f t="shared" si="84"/>
        <v>https://mall.industry.siemens.com/mall/es/co/Catalog/Product/6SL3210-1PE26-0UL0</v>
      </c>
      <c r="D2681" s="78" t="s">
        <v>15646</v>
      </c>
      <c r="E2681" t="s">
        <v>18088</v>
      </c>
      <c r="F2681" s="69">
        <v>4921</v>
      </c>
      <c r="G2681" s="65">
        <f t="shared" si="85"/>
        <v>19684000</v>
      </c>
      <c r="H2681" s="63" t="s">
        <v>18674</v>
      </c>
    </row>
    <row r="2682" spans="1:8" ht="29.25" customHeight="1" x14ac:dyDescent="0.25">
      <c r="A2682" s="60">
        <v>100337879</v>
      </c>
      <c r="B2682" s="60" t="s">
        <v>12681</v>
      </c>
      <c r="C2682" s="64" t="str">
        <f t="shared" si="84"/>
        <v>https://mall.industry.siemens.com/mall/es/co/Catalog/Product/6SL3210-1PE27-5UL0</v>
      </c>
      <c r="D2682" s="78" t="s">
        <v>15647</v>
      </c>
      <c r="E2682" t="s">
        <v>18089</v>
      </c>
      <c r="F2682" s="69">
        <v>6025</v>
      </c>
      <c r="G2682" s="65">
        <f t="shared" si="85"/>
        <v>24100000</v>
      </c>
      <c r="H2682" s="63" t="s">
        <v>18674</v>
      </c>
    </row>
    <row r="2683" spans="1:8" ht="29.25" customHeight="1" x14ac:dyDescent="0.25">
      <c r="A2683" s="60">
        <v>100337880</v>
      </c>
      <c r="B2683" s="60" t="s">
        <v>12682</v>
      </c>
      <c r="C2683" s="64" t="str">
        <f t="shared" si="84"/>
        <v>https://mall.industry.siemens.com/mall/es/co/Catalog/Product/6SL3210-1PE28-8UL0</v>
      </c>
      <c r="D2683" s="78" t="s">
        <v>15648</v>
      </c>
      <c r="E2683" t="s">
        <v>18090</v>
      </c>
      <c r="F2683" s="69">
        <v>7299</v>
      </c>
      <c r="G2683" s="65">
        <f t="shared" si="85"/>
        <v>29196000</v>
      </c>
      <c r="H2683" s="63" t="s">
        <v>18674</v>
      </c>
    </row>
    <row r="2684" spans="1:8" ht="29.25" customHeight="1" x14ac:dyDescent="0.25">
      <c r="A2684" s="60">
        <v>100337881</v>
      </c>
      <c r="B2684" s="60" t="s">
        <v>12683</v>
      </c>
      <c r="C2684" s="64" t="str">
        <f t="shared" si="84"/>
        <v>https://mall.industry.siemens.com/mall/es/co/Catalog/Product/6SL3210-1PE31-1UL0</v>
      </c>
      <c r="D2684" s="78" t="s">
        <v>15649</v>
      </c>
      <c r="E2684" t="s">
        <v>18091</v>
      </c>
      <c r="F2684" s="69">
        <v>8400</v>
      </c>
      <c r="G2684" s="65">
        <f t="shared" si="85"/>
        <v>33600000</v>
      </c>
      <c r="H2684" s="63" t="s">
        <v>18674</v>
      </c>
    </row>
    <row r="2685" spans="1:8" ht="29.25" customHeight="1" x14ac:dyDescent="0.25">
      <c r="A2685" s="60">
        <v>100361302</v>
      </c>
      <c r="B2685" s="60" t="s">
        <v>12684</v>
      </c>
      <c r="C2685" s="64" t="str">
        <f t="shared" si="84"/>
        <v>https://mall.industry.siemens.com/mall/es/co/Catalog/Product/6SL3210-1PE31-5UL0</v>
      </c>
      <c r="D2685" s="78" t="s">
        <v>15650</v>
      </c>
      <c r="E2685" t="s">
        <v>18092</v>
      </c>
      <c r="F2685" s="69">
        <v>10098</v>
      </c>
      <c r="G2685" s="65">
        <f t="shared" si="85"/>
        <v>40392000</v>
      </c>
      <c r="H2685" s="63" t="s">
        <v>18674</v>
      </c>
    </row>
    <row r="2686" spans="1:8" ht="29.25" customHeight="1" x14ac:dyDescent="0.25">
      <c r="A2686" s="60">
        <v>100361303</v>
      </c>
      <c r="B2686" s="60" t="s">
        <v>12685</v>
      </c>
      <c r="C2686" s="64" t="str">
        <f t="shared" si="84"/>
        <v>https://mall.industry.siemens.com/mall/es/co/Catalog/Product/6SL3210-1PE31-8UL0</v>
      </c>
      <c r="D2686" s="78" t="s">
        <v>15651</v>
      </c>
      <c r="E2686" t="s">
        <v>18093</v>
      </c>
      <c r="F2686" s="69" t="s">
        <v>12592</v>
      </c>
      <c r="G2686" s="65" t="e">
        <f t="shared" si="85"/>
        <v>#VALUE!</v>
      </c>
      <c r="H2686" s="63" t="s">
        <v>18674</v>
      </c>
    </row>
    <row r="2687" spans="1:8" ht="29.25" customHeight="1" x14ac:dyDescent="0.25">
      <c r="A2687" s="60">
        <v>100361304</v>
      </c>
      <c r="B2687" s="60" t="s">
        <v>12686</v>
      </c>
      <c r="C2687" s="64" t="str">
        <f t="shared" si="84"/>
        <v>https://mall.industry.siemens.com/mall/es/co/Catalog/Product/6SL3210-1PE32-1UL0</v>
      </c>
      <c r="D2687" s="78" t="s">
        <v>15652</v>
      </c>
      <c r="E2687" t="s">
        <v>18094</v>
      </c>
      <c r="F2687" s="69" t="s">
        <v>12592</v>
      </c>
      <c r="G2687" s="65" t="e">
        <f t="shared" si="85"/>
        <v>#VALUE!</v>
      </c>
      <c r="H2687" s="63" t="s">
        <v>18674</v>
      </c>
    </row>
    <row r="2688" spans="1:8" ht="29.25" customHeight="1" x14ac:dyDescent="0.25">
      <c r="A2688" s="60">
        <v>100361305</v>
      </c>
      <c r="B2688" s="60" t="s">
        <v>12687</v>
      </c>
      <c r="C2688" s="64" t="str">
        <f t="shared" si="84"/>
        <v>https://mall.industry.siemens.com/mall/es/co/Catalog/Product/6SL3210-1PE32-5UL0</v>
      </c>
      <c r="D2688" s="78" t="s">
        <v>15653</v>
      </c>
      <c r="E2688" t="s">
        <v>18095</v>
      </c>
      <c r="F2688" s="69" t="s">
        <v>12592</v>
      </c>
      <c r="G2688" s="65" t="e">
        <f t="shared" si="85"/>
        <v>#VALUE!</v>
      </c>
      <c r="H2688" s="63" t="s">
        <v>18674</v>
      </c>
    </row>
    <row r="2689" spans="1:8" ht="29.25" customHeight="1" x14ac:dyDescent="0.25">
      <c r="A2689" s="60">
        <v>100423668</v>
      </c>
      <c r="B2689" s="60" t="s">
        <v>12688</v>
      </c>
      <c r="C2689" s="64" t="str">
        <f t="shared" si="84"/>
        <v>https://mall.industry.siemens.com/mall/es/co/Catalog/Product/6SL3210-1PE33-0CL0</v>
      </c>
      <c r="D2689" s="78" t="s">
        <v>15654</v>
      </c>
      <c r="E2689" t="s">
        <v>18096</v>
      </c>
      <c r="F2689" s="69" t="s">
        <v>12592</v>
      </c>
      <c r="G2689" s="65" t="e">
        <f t="shared" si="85"/>
        <v>#VALUE!</v>
      </c>
      <c r="H2689" s="63" t="s">
        <v>18674</v>
      </c>
    </row>
    <row r="2690" spans="1:8" ht="29.25" customHeight="1" x14ac:dyDescent="0.25">
      <c r="A2690" s="60">
        <v>100423669</v>
      </c>
      <c r="B2690" s="60" t="s">
        <v>12689</v>
      </c>
      <c r="C2690" s="64" t="str">
        <f t="shared" si="84"/>
        <v>https://mall.industry.siemens.com/mall/es/co/Catalog/Product/6SL3210-1PE33-7CL0</v>
      </c>
      <c r="D2690" s="78" t="s">
        <v>15655</v>
      </c>
      <c r="E2690" t="s">
        <v>18097</v>
      </c>
      <c r="F2690" s="69" t="s">
        <v>12592</v>
      </c>
      <c r="G2690" s="65" t="e">
        <f t="shared" si="85"/>
        <v>#VALUE!</v>
      </c>
      <c r="H2690" s="63" t="s">
        <v>18674</v>
      </c>
    </row>
    <row r="2691" spans="1:8" ht="29.25" customHeight="1" x14ac:dyDescent="0.25">
      <c r="A2691" s="60">
        <v>100423680</v>
      </c>
      <c r="B2691" s="60" t="s">
        <v>12690</v>
      </c>
      <c r="C2691" s="64" t="str">
        <f t="shared" si="84"/>
        <v>https://mall.industry.siemens.com/mall/es/co/Catalog/Product/6SL3210-1PE34-8CL0</v>
      </c>
      <c r="D2691" s="78" t="s">
        <v>15656</v>
      </c>
      <c r="E2691" t="s">
        <v>18098</v>
      </c>
      <c r="F2691" s="69" t="s">
        <v>12592</v>
      </c>
      <c r="G2691" s="65" t="e">
        <f t="shared" si="85"/>
        <v>#VALUE!</v>
      </c>
      <c r="H2691" s="63" t="s">
        <v>18674</v>
      </c>
    </row>
    <row r="2692" spans="1:8" ht="29.25" customHeight="1" x14ac:dyDescent="0.25">
      <c r="A2692" s="60">
        <v>100245574</v>
      </c>
      <c r="B2692" s="60" t="s">
        <v>12691</v>
      </c>
      <c r="C2692" s="64" t="str">
        <f t="shared" si="84"/>
        <v>https://mall.industry.siemens.com/mall/es/co/Catalog/Product/6SL3244-0BB12-1BA1-Z0</v>
      </c>
      <c r="D2692" s="78" t="s">
        <v>15657</v>
      </c>
      <c r="E2692" t="s">
        <v>18098</v>
      </c>
      <c r="F2692" s="69">
        <v>448</v>
      </c>
      <c r="G2692" s="65">
        <f t="shared" si="85"/>
        <v>1792000</v>
      </c>
      <c r="H2692" s="63" t="s">
        <v>18674</v>
      </c>
    </row>
    <row r="2693" spans="1:8" ht="29.25" customHeight="1" x14ac:dyDescent="0.25">
      <c r="A2693" s="60">
        <v>100236300</v>
      </c>
      <c r="B2693" s="60" t="s">
        <v>12692</v>
      </c>
      <c r="C2693" s="64" t="str">
        <f t="shared" si="84"/>
        <v>https://mall.industry.siemens.com/mall/es/co/Catalog/Product/6SL3244-0BB12-1PA1-Z0</v>
      </c>
      <c r="D2693" s="78" t="s">
        <v>15658</v>
      </c>
      <c r="E2693" t="s">
        <v>18098</v>
      </c>
      <c r="F2693" s="69">
        <v>556</v>
      </c>
      <c r="G2693" s="65">
        <f t="shared" si="85"/>
        <v>2224000</v>
      </c>
      <c r="H2693" s="63" t="s">
        <v>18674</v>
      </c>
    </row>
    <row r="2694" spans="1:8" ht="29.25" customHeight="1" x14ac:dyDescent="0.25">
      <c r="A2694" s="60">
        <v>100274606</v>
      </c>
      <c r="B2694" s="60" t="s">
        <v>12693</v>
      </c>
      <c r="C2694" s="64" t="str">
        <f t="shared" ref="C2694:C2757" si="86">_xlfn.CONCAT("https://mall.industry.siemens.com/mall/es/co/Catalog/Product/",B2694,)</f>
        <v>https://mall.industry.siemens.com/mall/es/co/Catalog/Product/6SL3244-0BB12-1FA0-Z0</v>
      </c>
      <c r="D2694" s="78" t="s">
        <v>15659</v>
      </c>
      <c r="E2694" t="s">
        <v>18098</v>
      </c>
      <c r="F2694" s="69">
        <v>556</v>
      </c>
      <c r="G2694" s="65">
        <f t="shared" si="85"/>
        <v>2224000</v>
      </c>
      <c r="H2694" s="63" t="s">
        <v>18674</v>
      </c>
    </row>
    <row r="2695" spans="1:8" ht="29.25" customHeight="1" x14ac:dyDescent="0.25">
      <c r="A2695" s="60">
        <v>100269194</v>
      </c>
      <c r="B2695" s="60" t="s">
        <v>12694</v>
      </c>
      <c r="C2695" s="64" t="str">
        <f t="shared" si="86"/>
        <v xml:space="preserve">https://mall.industry.siemens.com/mall/es/co/Catalog/Product/6SL3246-0BA22-1BA0-Z0 </v>
      </c>
      <c r="D2695" s="78" t="s">
        <v>15660</v>
      </c>
      <c r="E2695" t="s">
        <v>18098</v>
      </c>
      <c r="F2695" s="69">
        <v>639</v>
      </c>
      <c r="G2695" s="65">
        <f t="shared" si="85"/>
        <v>2556000</v>
      </c>
      <c r="H2695" s="63" t="s">
        <v>18674</v>
      </c>
    </row>
    <row r="2696" spans="1:8" ht="29.25" customHeight="1" x14ac:dyDescent="0.25">
      <c r="A2696" s="60">
        <v>100269196</v>
      </c>
      <c r="B2696" s="60" t="s">
        <v>12695</v>
      </c>
      <c r="C2696" s="64" t="str">
        <f t="shared" si="86"/>
        <v xml:space="preserve">https://mall.industry.siemens.com/mall/es/co/Catalog/Product/6SL3246-0BA22-1PA0-Z0 </v>
      </c>
      <c r="D2696" s="78" t="s">
        <v>15661</v>
      </c>
      <c r="E2696" t="s">
        <v>18098</v>
      </c>
      <c r="F2696" s="69">
        <v>721</v>
      </c>
      <c r="G2696" s="65">
        <f t="shared" si="85"/>
        <v>2884000</v>
      </c>
      <c r="H2696" s="63" t="s">
        <v>18674</v>
      </c>
    </row>
    <row r="2697" spans="1:8" ht="29.25" customHeight="1" x14ac:dyDescent="0.25">
      <c r="A2697" s="60">
        <v>100269197</v>
      </c>
      <c r="B2697" s="60" t="s">
        <v>12696</v>
      </c>
      <c r="C2697" s="64" t="str">
        <f t="shared" si="86"/>
        <v xml:space="preserve">https://mall.industry.siemens.com/mall/es/co/Catalog/Product/6SL3246-0BA22-1FA0-Z0 </v>
      </c>
      <c r="D2697" s="78" t="s">
        <v>15662</v>
      </c>
      <c r="E2697" t="s">
        <v>18098</v>
      </c>
      <c r="F2697" s="69">
        <v>721</v>
      </c>
      <c r="G2697" s="65">
        <f t="shared" si="85"/>
        <v>2884000</v>
      </c>
      <c r="H2697" s="63" t="s">
        <v>18674</v>
      </c>
    </row>
    <row r="2698" spans="1:8" ht="29.25" customHeight="1" x14ac:dyDescent="0.25">
      <c r="A2698" s="60">
        <v>100274720</v>
      </c>
      <c r="B2698" s="60" t="s">
        <v>12697</v>
      </c>
      <c r="C2698" s="64" t="str">
        <f t="shared" si="86"/>
        <v xml:space="preserve">https://mall.industry.siemens.com/mall/es/co/Catalog/Product/6SL3243-0BB30-1HA3-Z0 </v>
      </c>
      <c r="D2698" s="78" t="s">
        <v>15663</v>
      </c>
      <c r="E2698" t="s">
        <v>18098</v>
      </c>
      <c r="F2698" s="69">
        <v>718</v>
      </c>
      <c r="G2698" s="65">
        <f t="shared" si="85"/>
        <v>2872000</v>
      </c>
      <c r="H2698" s="63" t="s">
        <v>18674</v>
      </c>
    </row>
    <row r="2699" spans="1:8" ht="29.25" customHeight="1" x14ac:dyDescent="0.25">
      <c r="A2699" s="60">
        <v>100274721</v>
      </c>
      <c r="B2699" s="60" t="s">
        <v>12698</v>
      </c>
      <c r="C2699" s="64" t="str">
        <f t="shared" si="86"/>
        <v xml:space="preserve">https://mall.industry.siemens.com/mall/es/co/Catalog/Product/ 6SL3243-0BB30-1PA3-Z0 </v>
      </c>
      <c r="D2699" s="78" t="s">
        <v>15664</v>
      </c>
      <c r="E2699" t="s">
        <v>18098</v>
      </c>
      <c r="F2699" s="69">
        <v>768</v>
      </c>
      <c r="G2699" s="65">
        <f t="shared" si="85"/>
        <v>3072000</v>
      </c>
      <c r="H2699" s="63" t="s">
        <v>18674</v>
      </c>
    </row>
    <row r="2700" spans="1:8" ht="29.25" customHeight="1" x14ac:dyDescent="0.25">
      <c r="A2700" s="60">
        <v>100274605</v>
      </c>
      <c r="B2700" s="60" t="s">
        <v>12699</v>
      </c>
      <c r="C2700" s="64" t="str">
        <f t="shared" si="86"/>
        <v xml:space="preserve">https://mall.industry.siemens.com/mall/es/co/Catalog/Product/6SL3243-0BB30-1FA0-Z0 </v>
      </c>
      <c r="D2700" s="78" t="s">
        <v>15665</v>
      </c>
      <c r="E2700" t="s">
        <v>18098</v>
      </c>
      <c r="F2700" s="69">
        <v>768</v>
      </c>
      <c r="G2700" s="65">
        <f t="shared" si="85"/>
        <v>3072000</v>
      </c>
      <c r="H2700" s="63" t="s">
        <v>18674</v>
      </c>
    </row>
    <row r="2701" spans="1:8" ht="29.25" customHeight="1" x14ac:dyDescent="0.25">
      <c r="A2701" s="60">
        <v>100070599</v>
      </c>
      <c r="B2701" s="60" t="s">
        <v>12700</v>
      </c>
      <c r="C2701" s="64" t="str">
        <f t="shared" si="86"/>
        <v>https://mall.industry.siemens.com/mall/es/co/Catalog/Product/6SL3255-0AA00-4CA1</v>
      </c>
      <c r="D2701" s="78" t="s">
        <v>15666</v>
      </c>
      <c r="E2701" t="s">
        <v>17995</v>
      </c>
      <c r="F2701" s="69">
        <v>63</v>
      </c>
      <c r="G2701" s="65">
        <f t="shared" si="85"/>
        <v>252000</v>
      </c>
      <c r="H2701" s="63" t="s">
        <v>18674</v>
      </c>
    </row>
    <row r="2702" spans="1:8" ht="29.25" customHeight="1" x14ac:dyDescent="0.25">
      <c r="A2702" s="60">
        <v>100398818</v>
      </c>
      <c r="B2702" s="60" t="s">
        <v>12560</v>
      </c>
      <c r="C2702" s="64" t="str">
        <f t="shared" si="86"/>
        <v xml:space="preserve">https://mall.industry.siemens.com/mall/es/co/Catalog/Product/6SL3255-0AA00-4JA2   </v>
      </c>
      <c r="D2702" s="78" t="s">
        <v>15527</v>
      </c>
      <c r="E2702" t="s">
        <v>17996</v>
      </c>
      <c r="F2702" s="69">
        <v>258</v>
      </c>
      <c r="G2702" s="65">
        <f t="shared" si="85"/>
        <v>1032000</v>
      </c>
      <c r="H2702" s="63" t="s">
        <v>18674</v>
      </c>
    </row>
    <row r="2703" spans="1:8" ht="29.25" customHeight="1" x14ac:dyDescent="0.25">
      <c r="A2703" s="60">
        <v>100023451</v>
      </c>
      <c r="B2703" s="60" t="s">
        <v>12561</v>
      </c>
      <c r="C2703" s="64" t="str">
        <f t="shared" si="86"/>
        <v xml:space="preserve">https://mall.industry.siemens.com/mall/es/co/Catalog/Product/6SL3256-0AP00-0JA0 </v>
      </c>
      <c r="D2703" s="78" t="s">
        <v>15528</v>
      </c>
      <c r="E2703" t="s">
        <v>17997</v>
      </c>
      <c r="F2703" s="69">
        <v>53</v>
      </c>
      <c r="G2703" s="65">
        <f t="shared" si="85"/>
        <v>212000</v>
      </c>
      <c r="H2703" s="63" t="s">
        <v>18674</v>
      </c>
    </row>
    <row r="2704" spans="1:8" ht="29.25" customHeight="1" x14ac:dyDescent="0.25">
      <c r="A2704" s="60">
        <v>100465340</v>
      </c>
      <c r="B2704" s="60" t="s">
        <v>12594</v>
      </c>
      <c r="C2704" s="64" t="str">
        <f t="shared" si="86"/>
        <v>https://mall.industry.siemens.com/mall/es/co/Catalog/Product/6SL3255-0AA00-5AA0</v>
      </c>
      <c r="D2704" s="78" t="s">
        <v>15560</v>
      </c>
      <c r="E2704" t="s">
        <v>18009</v>
      </c>
      <c r="F2704" s="69">
        <v>256</v>
      </c>
      <c r="G2704" s="65">
        <f t="shared" si="85"/>
        <v>1024000</v>
      </c>
      <c r="H2704" s="63" t="s">
        <v>18674</v>
      </c>
    </row>
    <row r="2705" spans="1:8" ht="29.25" customHeight="1" x14ac:dyDescent="0.25">
      <c r="A2705" s="60">
        <v>100030953</v>
      </c>
      <c r="B2705" s="60" t="s">
        <v>12701</v>
      </c>
      <c r="C2705" s="64" t="str">
        <f t="shared" si="86"/>
        <v>https://mall.industry.siemens.com/mall/es/co/Catalog/Product/6FX2001-4NB00</v>
      </c>
      <c r="D2705" s="78" t="s">
        <v>15667</v>
      </c>
      <c r="E2705" t="s">
        <v>18099</v>
      </c>
      <c r="F2705" s="69">
        <v>450</v>
      </c>
      <c r="G2705" s="65">
        <f t="shared" si="85"/>
        <v>1800000</v>
      </c>
      <c r="H2705" s="63" t="s">
        <v>18674</v>
      </c>
    </row>
    <row r="2706" spans="1:8" ht="29.25" customHeight="1" x14ac:dyDescent="0.25">
      <c r="A2706" s="60">
        <v>100349539</v>
      </c>
      <c r="B2706" s="60" t="s">
        <v>12702</v>
      </c>
      <c r="C2706" s="64" t="str">
        <f t="shared" si="86"/>
        <v>https://mall.industry.siemens.com/mall/es/co/Catalog/Product/XXX:RLW-03P403</v>
      </c>
      <c r="D2706" s="78" t="s">
        <v>15668</v>
      </c>
      <c r="E2706" t="s">
        <v>16614</v>
      </c>
      <c r="F2706" s="69">
        <v>136</v>
      </c>
      <c r="G2706" s="65">
        <f t="shared" si="85"/>
        <v>544000</v>
      </c>
      <c r="H2706" s="63" t="s">
        <v>18674</v>
      </c>
    </row>
    <row r="2707" spans="1:8" ht="29.25" customHeight="1" x14ac:dyDescent="0.25">
      <c r="A2707" s="60">
        <v>100349540</v>
      </c>
      <c r="B2707" s="60" t="s">
        <v>12703</v>
      </c>
      <c r="C2707" s="64" t="str">
        <f t="shared" si="86"/>
        <v>https://mall.industry.siemens.com/mall/es/co/Catalog/Product/XXX:RLW-04P803</v>
      </c>
      <c r="D2707" s="78" t="s">
        <v>15669</v>
      </c>
      <c r="E2707" t="s">
        <v>16614</v>
      </c>
      <c r="F2707" s="69">
        <v>164</v>
      </c>
      <c r="G2707" s="65">
        <f t="shared" si="85"/>
        <v>656000</v>
      </c>
      <c r="H2707" s="63" t="s">
        <v>18674</v>
      </c>
    </row>
    <row r="2708" spans="1:8" ht="29.25" customHeight="1" x14ac:dyDescent="0.25">
      <c r="A2708" s="60">
        <v>100377008</v>
      </c>
      <c r="B2708" s="60" t="s">
        <v>12704</v>
      </c>
      <c r="C2708" s="64" t="str">
        <f t="shared" si="86"/>
        <v>https://mall.industry.siemens.com/mall/es/co/Catalog/Product/XXX:RLW-07P603</v>
      </c>
      <c r="D2708" s="78" t="s">
        <v>15670</v>
      </c>
      <c r="E2708" t="s">
        <v>16614</v>
      </c>
      <c r="F2708" s="69">
        <v>167</v>
      </c>
      <c r="G2708" s="65">
        <f t="shared" si="85"/>
        <v>668000</v>
      </c>
      <c r="H2708" s="63" t="s">
        <v>18674</v>
      </c>
    </row>
    <row r="2709" spans="1:8" ht="29.25" customHeight="1" x14ac:dyDescent="0.25">
      <c r="A2709" s="60">
        <v>100349541</v>
      </c>
      <c r="B2709" s="60" t="s">
        <v>12705</v>
      </c>
      <c r="C2709" s="64" t="str">
        <f t="shared" si="86"/>
        <v>https://mall.industry.siemens.com/mall/es/co/Catalog/Product/XXX:RLW-001103</v>
      </c>
      <c r="D2709" s="78" t="s">
        <v>15671</v>
      </c>
      <c r="E2709" t="s">
        <v>16614</v>
      </c>
      <c r="F2709" s="69">
        <v>189</v>
      </c>
      <c r="G2709" s="65">
        <f t="shared" si="85"/>
        <v>756000</v>
      </c>
      <c r="H2709" s="63" t="s">
        <v>18674</v>
      </c>
    </row>
    <row r="2710" spans="1:8" ht="29.25" customHeight="1" x14ac:dyDescent="0.25">
      <c r="A2710" s="60">
        <v>100349542</v>
      </c>
      <c r="B2710" s="60" t="s">
        <v>12706</v>
      </c>
      <c r="C2710" s="64" t="str">
        <f t="shared" si="86"/>
        <v>https://mall.industry.siemens.com/mall/es/co/Catalog/Product/XXX:RLW-001403</v>
      </c>
      <c r="D2710" s="78" t="s">
        <v>15672</v>
      </c>
      <c r="E2710" t="s">
        <v>16614</v>
      </c>
      <c r="F2710" s="69">
        <v>195</v>
      </c>
      <c r="G2710" s="65">
        <f t="shared" si="85"/>
        <v>780000</v>
      </c>
      <c r="H2710" s="63" t="s">
        <v>18674</v>
      </c>
    </row>
    <row r="2711" spans="1:8" ht="29.25" customHeight="1" x14ac:dyDescent="0.25">
      <c r="A2711" s="60">
        <v>100349543</v>
      </c>
      <c r="B2711" s="60" t="s">
        <v>12707</v>
      </c>
      <c r="C2711" s="64" t="str">
        <f t="shared" si="86"/>
        <v>https://mall.industry.siemens.com/mall/es/co/Catalog/Product/XXX:RLW-002103</v>
      </c>
      <c r="D2711" s="78" t="s">
        <v>15673</v>
      </c>
      <c r="E2711" t="s">
        <v>16614</v>
      </c>
      <c r="F2711" s="69">
        <v>275</v>
      </c>
      <c r="G2711" s="65">
        <f t="shared" si="85"/>
        <v>1100000</v>
      </c>
      <c r="H2711" s="63" t="s">
        <v>18674</v>
      </c>
    </row>
    <row r="2712" spans="1:8" ht="29.25" customHeight="1" x14ac:dyDescent="0.25">
      <c r="A2712" s="60">
        <v>100349544</v>
      </c>
      <c r="B2712" s="60" t="s">
        <v>12708</v>
      </c>
      <c r="C2712" s="64" t="str">
        <f t="shared" si="86"/>
        <v>https://mall.industry.siemens.com/mall/es/co/Catalog/Product/XXX:RLW-002803</v>
      </c>
      <c r="D2712" s="78" t="s">
        <v>15674</v>
      </c>
      <c r="E2712" t="s">
        <v>16614</v>
      </c>
      <c r="F2712" s="69">
        <v>291</v>
      </c>
      <c r="G2712" s="65">
        <f t="shared" si="85"/>
        <v>1164000</v>
      </c>
      <c r="H2712" s="63" t="s">
        <v>18674</v>
      </c>
    </row>
    <row r="2713" spans="1:8" ht="29.25" customHeight="1" x14ac:dyDescent="0.25">
      <c r="A2713" s="60">
        <v>100349545</v>
      </c>
      <c r="B2713" s="60" t="s">
        <v>12709</v>
      </c>
      <c r="C2713" s="64" t="str">
        <f t="shared" si="86"/>
        <v>https://mall.industry.siemens.com/mall/es/co/Catalog/Product/XXX:RLW-003503</v>
      </c>
      <c r="D2713" s="78" t="s">
        <v>15675</v>
      </c>
      <c r="E2713" t="s">
        <v>16614</v>
      </c>
      <c r="F2713" s="69">
        <v>392</v>
      </c>
      <c r="G2713" s="65">
        <f t="shared" si="85"/>
        <v>1568000</v>
      </c>
      <c r="H2713" s="63" t="s">
        <v>18674</v>
      </c>
    </row>
    <row r="2714" spans="1:8" ht="29.25" customHeight="1" x14ac:dyDescent="0.25">
      <c r="A2714" s="60">
        <v>100376982</v>
      </c>
      <c r="B2714" s="60" t="s">
        <v>12710</v>
      </c>
      <c r="C2714" s="64" t="str">
        <f t="shared" si="86"/>
        <v>https://mall.industry.siemens.com/mall/es/co/Catalog/Product/XXX:RLW-004603</v>
      </c>
      <c r="D2714" s="78" t="s">
        <v>15676</v>
      </c>
      <c r="E2714" t="s">
        <v>16614</v>
      </c>
      <c r="F2714" s="69">
        <v>466</v>
      </c>
      <c r="G2714" s="65">
        <f t="shared" si="85"/>
        <v>1864000</v>
      </c>
      <c r="H2714" s="63" t="s">
        <v>18674</v>
      </c>
    </row>
    <row r="2715" spans="1:8" ht="29.25" customHeight="1" x14ac:dyDescent="0.25">
      <c r="A2715" s="60">
        <v>100349546</v>
      </c>
      <c r="B2715" s="60" t="s">
        <v>12711</v>
      </c>
      <c r="C2715" s="64" t="str">
        <f t="shared" si="86"/>
        <v>https://mall.industry.siemens.com/mall/es/co/Catalog/Product/XXX:RLW-005503</v>
      </c>
      <c r="D2715" s="78" t="s">
        <v>15677</v>
      </c>
      <c r="E2715" t="s">
        <v>16614</v>
      </c>
      <c r="F2715" s="69">
        <v>574</v>
      </c>
      <c r="G2715" s="65">
        <f t="shared" si="85"/>
        <v>2296000</v>
      </c>
      <c r="H2715" s="63" t="s">
        <v>18674</v>
      </c>
    </row>
    <row r="2716" spans="1:8" ht="29.25" customHeight="1" x14ac:dyDescent="0.25">
      <c r="A2716" s="60">
        <v>100349547</v>
      </c>
      <c r="B2716" s="60" t="s">
        <v>12712</v>
      </c>
      <c r="C2716" s="64" t="str">
        <f t="shared" si="86"/>
        <v>https://mall.industry.siemens.com/mall/es/co/Catalog/Product/XXX:RLW-006503</v>
      </c>
      <c r="D2716" s="78" t="s">
        <v>15678</v>
      </c>
      <c r="E2716" t="s">
        <v>16614</v>
      </c>
      <c r="F2716" s="69">
        <v>707</v>
      </c>
      <c r="G2716" s="65">
        <f t="shared" si="85"/>
        <v>2828000</v>
      </c>
      <c r="H2716" s="63" t="s">
        <v>18674</v>
      </c>
    </row>
    <row r="2717" spans="1:8" ht="29.25" customHeight="1" x14ac:dyDescent="0.25">
      <c r="A2717" s="60">
        <v>100376983</v>
      </c>
      <c r="B2717" s="60" t="s">
        <v>12713</v>
      </c>
      <c r="C2717" s="64" t="str">
        <f t="shared" si="86"/>
        <v>https://mall.industry.siemens.com/mall/es/co/Catalog/Product/XXX:RLW-008303</v>
      </c>
      <c r="D2717" s="78" t="s">
        <v>15679</v>
      </c>
      <c r="E2717" t="s">
        <v>16614</v>
      </c>
      <c r="F2717" s="69">
        <v>648</v>
      </c>
      <c r="G2717" s="65">
        <f t="shared" si="85"/>
        <v>2592000</v>
      </c>
      <c r="H2717" s="63" t="s">
        <v>18674</v>
      </c>
    </row>
    <row r="2718" spans="1:8" ht="29.25" customHeight="1" x14ac:dyDescent="0.25">
      <c r="A2718" s="60">
        <v>100349548</v>
      </c>
      <c r="B2718" s="60" t="s">
        <v>12714</v>
      </c>
      <c r="C2718" s="64" t="str">
        <f t="shared" si="86"/>
        <v>https://mall.industry.siemens.com/mall/es/co/Catalog/Product/XXX:RLW-010403</v>
      </c>
      <c r="D2718" s="78" t="s">
        <v>15680</v>
      </c>
      <c r="E2718" t="s">
        <v>16614</v>
      </c>
      <c r="F2718" s="69">
        <v>849</v>
      </c>
      <c r="G2718" s="65">
        <f t="shared" si="85"/>
        <v>3396000</v>
      </c>
      <c r="H2718" s="63" t="s">
        <v>18674</v>
      </c>
    </row>
    <row r="2719" spans="1:8" ht="29.25" customHeight="1" x14ac:dyDescent="0.25">
      <c r="A2719" s="60">
        <v>100377005</v>
      </c>
      <c r="B2719" s="60" t="s">
        <v>12715</v>
      </c>
      <c r="C2719" s="64" t="str">
        <f t="shared" si="86"/>
        <v>https://mall.industry.siemens.com/mall/es/co/Catalog/Product/XXX:RLW-013003</v>
      </c>
      <c r="D2719" s="78" t="s">
        <v>15681</v>
      </c>
      <c r="E2719" t="s">
        <v>16614</v>
      </c>
      <c r="F2719" s="69">
        <v>889</v>
      </c>
      <c r="G2719" s="65">
        <f t="shared" si="85"/>
        <v>3556000</v>
      </c>
      <c r="H2719" s="63" t="s">
        <v>18674</v>
      </c>
    </row>
    <row r="2720" spans="1:8" ht="29.25" customHeight="1" x14ac:dyDescent="0.25">
      <c r="A2720" s="60">
        <v>100349549</v>
      </c>
      <c r="B2720" s="60" t="s">
        <v>12716</v>
      </c>
      <c r="C2720" s="64" t="str">
        <f t="shared" si="86"/>
        <v>https://mall.industry.siemens.com/mall/es/co/Catalog/Product/XXX:RLW-016003</v>
      </c>
      <c r="D2720" s="78" t="s">
        <v>15682</v>
      </c>
      <c r="E2720" t="s">
        <v>16614</v>
      </c>
      <c r="F2720" s="69">
        <v>1046</v>
      </c>
      <c r="G2720" s="65">
        <f t="shared" si="85"/>
        <v>4184000</v>
      </c>
      <c r="H2720" s="63" t="s">
        <v>18674</v>
      </c>
    </row>
    <row r="2721" spans="1:8" ht="29.25" customHeight="1" x14ac:dyDescent="0.25">
      <c r="A2721" s="60">
        <v>100377006</v>
      </c>
      <c r="B2721" s="60" t="s">
        <v>12717</v>
      </c>
      <c r="C2721" s="64" t="str">
        <f t="shared" si="86"/>
        <v>https://mall.industry.siemens.com/mall/es/co/Catalog/Product/XXX:RLW-020003</v>
      </c>
      <c r="D2721" s="78" t="s">
        <v>15683</v>
      </c>
      <c r="E2721" t="s">
        <v>16614</v>
      </c>
      <c r="F2721" s="69">
        <v>957</v>
      </c>
      <c r="G2721" s="65">
        <f t="shared" si="85"/>
        <v>3828000</v>
      </c>
      <c r="H2721" s="63" t="s">
        <v>18674</v>
      </c>
    </row>
    <row r="2722" spans="1:8" ht="29.25" customHeight="1" x14ac:dyDescent="0.25">
      <c r="A2722" s="60">
        <v>100349550</v>
      </c>
      <c r="B2722" s="60" t="s">
        <v>12718</v>
      </c>
      <c r="C2722" s="64" t="str">
        <f t="shared" si="86"/>
        <v>https://mall.industry.siemens.com/mall/es/co/Catalog/Product/XXX:RLW-025003</v>
      </c>
      <c r="D2722" s="78" t="s">
        <v>15684</v>
      </c>
      <c r="E2722" t="s">
        <v>16614</v>
      </c>
      <c r="F2722" s="69">
        <v>1482</v>
      </c>
      <c r="G2722" s="65">
        <f t="shared" si="85"/>
        <v>5928000</v>
      </c>
      <c r="H2722" s="63" t="s">
        <v>18674</v>
      </c>
    </row>
    <row r="2723" spans="1:8" ht="29.25" customHeight="1" x14ac:dyDescent="0.25">
      <c r="A2723" s="60">
        <v>100349551</v>
      </c>
      <c r="B2723" s="60" t="s">
        <v>12719</v>
      </c>
      <c r="C2723" s="64" t="str">
        <f t="shared" si="86"/>
        <v>https://mall.industry.siemens.com/mall/es/co/Catalog/Product/XXX:RLW-032203</v>
      </c>
      <c r="D2723" s="78" t="s">
        <v>15685</v>
      </c>
      <c r="E2723" t="s">
        <v>16614</v>
      </c>
      <c r="F2723" s="69">
        <v>1839</v>
      </c>
      <c r="G2723" s="65">
        <f t="shared" si="85"/>
        <v>7356000</v>
      </c>
      <c r="H2723" s="63" t="s">
        <v>18674</v>
      </c>
    </row>
    <row r="2724" spans="1:8" ht="29.25" customHeight="1" x14ac:dyDescent="0.25">
      <c r="A2724" s="60">
        <v>100349552</v>
      </c>
      <c r="B2724" s="60" t="s">
        <v>12720</v>
      </c>
      <c r="C2724" s="64" t="str">
        <f t="shared" si="86"/>
        <v>https://mall.industry.siemens.com/mall/es/co/Catalog/Product/XXX:RLW-041403</v>
      </c>
      <c r="D2724" s="78" t="s">
        <v>15686</v>
      </c>
      <c r="E2724" t="s">
        <v>16614</v>
      </c>
      <c r="F2724" s="69">
        <v>2071</v>
      </c>
      <c r="G2724" s="65">
        <f t="shared" si="85"/>
        <v>8284000</v>
      </c>
      <c r="H2724" s="63" t="s">
        <v>18674</v>
      </c>
    </row>
    <row r="2725" spans="1:8" ht="29.25" customHeight="1" x14ac:dyDescent="0.25">
      <c r="A2725" s="60">
        <v>100377007</v>
      </c>
      <c r="B2725" s="60" t="s">
        <v>12721</v>
      </c>
      <c r="C2725" s="64" t="str">
        <f t="shared" si="86"/>
        <v>https://mall.industry.siemens.com/mall/es/co/Catalog/Product/XXX:RLW-051503</v>
      </c>
      <c r="D2725" s="78" t="s">
        <v>15687</v>
      </c>
      <c r="E2725" t="s">
        <v>16614</v>
      </c>
      <c r="F2725" s="69">
        <v>2444</v>
      </c>
      <c r="G2725" s="65">
        <f t="shared" si="85"/>
        <v>9776000</v>
      </c>
      <c r="H2725" s="63" t="s">
        <v>18674</v>
      </c>
    </row>
    <row r="2726" spans="1:8" ht="29.25" customHeight="1" x14ac:dyDescent="0.25">
      <c r="A2726" s="60">
        <v>100352288</v>
      </c>
      <c r="B2726" s="60" t="s">
        <v>12722</v>
      </c>
      <c r="C2726" s="64" t="str">
        <f t="shared" si="86"/>
        <v>https://mall.industry.siemens.com/mall/es/co/Catalog/Product/JJY:023146720008</v>
      </c>
      <c r="D2726" s="78" t="s">
        <v>15688</v>
      </c>
      <c r="E2726" t="s">
        <v>16614</v>
      </c>
      <c r="F2726" s="69">
        <v>117</v>
      </c>
      <c r="G2726" s="65">
        <f t="shared" si="85"/>
        <v>468000</v>
      </c>
      <c r="H2726" s="63" t="s">
        <v>18674</v>
      </c>
    </row>
    <row r="2727" spans="1:8" ht="29.25" customHeight="1" x14ac:dyDescent="0.25">
      <c r="A2727" s="60">
        <v>100352289</v>
      </c>
      <c r="B2727" s="60" t="s">
        <v>12723</v>
      </c>
      <c r="C2727" s="64" t="str">
        <f t="shared" si="86"/>
        <v>https://mall.industry.siemens.com/mall/es/co/Catalog/Product/JJY:023151720007</v>
      </c>
      <c r="D2727" s="78" t="s">
        <v>15689</v>
      </c>
      <c r="E2727" t="s">
        <v>16614</v>
      </c>
      <c r="F2727" s="69">
        <v>167</v>
      </c>
      <c r="G2727" s="65">
        <f t="shared" si="85"/>
        <v>668000</v>
      </c>
      <c r="H2727" s="63" t="s">
        <v>18674</v>
      </c>
    </row>
    <row r="2728" spans="1:8" ht="29.25" customHeight="1" x14ac:dyDescent="0.25">
      <c r="A2728" s="60">
        <v>100352300</v>
      </c>
      <c r="B2728" s="60" t="s">
        <v>12724</v>
      </c>
      <c r="C2728" s="64" t="str">
        <f t="shared" si="86"/>
        <v>https://mall.industry.siemens.com/mall/es/co/Catalog/Product/JJY:023163720018</v>
      </c>
      <c r="D2728" s="78" t="s">
        <v>15690</v>
      </c>
      <c r="E2728" t="s">
        <v>16614</v>
      </c>
      <c r="F2728" s="69">
        <v>223</v>
      </c>
      <c r="G2728" s="65">
        <f t="shared" si="85"/>
        <v>892000</v>
      </c>
      <c r="H2728" s="63" t="s">
        <v>18674</v>
      </c>
    </row>
    <row r="2729" spans="1:8" ht="29.25" customHeight="1" x14ac:dyDescent="0.25">
      <c r="A2729" s="60">
        <v>100352301</v>
      </c>
      <c r="B2729" s="60" t="s">
        <v>12725</v>
      </c>
      <c r="C2729" s="64" t="str">
        <f t="shared" si="86"/>
        <v>https://mall.industry.siemens.com/mall/es/co/Catalog/Product/ JJY:023433720001</v>
      </c>
      <c r="D2729" s="78" t="s">
        <v>15691</v>
      </c>
      <c r="E2729" t="s">
        <v>16614</v>
      </c>
      <c r="F2729" s="69">
        <v>331</v>
      </c>
      <c r="G2729" s="65">
        <f t="shared" si="85"/>
        <v>1324000</v>
      </c>
      <c r="H2729" s="63" t="s">
        <v>18674</v>
      </c>
    </row>
    <row r="2730" spans="1:8" ht="29.25" customHeight="1" x14ac:dyDescent="0.25">
      <c r="A2730" s="60">
        <v>100385542</v>
      </c>
      <c r="B2730" s="60" t="s">
        <v>12726</v>
      </c>
      <c r="C2730" s="64" t="str">
        <f t="shared" si="86"/>
        <v>https://mall.industry.siemens.com/mall/es/co/Catalog/Product/ JJY:023422620002</v>
      </c>
      <c r="D2730" s="78" t="s">
        <v>15692</v>
      </c>
      <c r="E2730" t="s">
        <v>16614</v>
      </c>
      <c r="F2730" s="69">
        <v>712</v>
      </c>
      <c r="G2730" s="65">
        <f t="shared" si="85"/>
        <v>2848000</v>
      </c>
      <c r="H2730" s="63" t="s">
        <v>18674</v>
      </c>
    </row>
    <row r="2731" spans="1:8" ht="29.25" customHeight="1" x14ac:dyDescent="0.25">
      <c r="A2731" s="60">
        <v>100385543</v>
      </c>
      <c r="B2731" s="60" t="s">
        <v>12727</v>
      </c>
      <c r="C2731" s="64" t="str">
        <f t="shared" si="86"/>
        <v>https://mall.industry.siemens.com/mall/es/co/Catalog/Product/ JJY:023423320001</v>
      </c>
      <c r="D2731" s="78" t="s">
        <v>15693</v>
      </c>
      <c r="E2731" t="s">
        <v>16614</v>
      </c>
      <c r="F2731" s="69">
        <v>977</v>
      </c>
      <c r="G2731" s="65">
        <f t="shared" ref="G2731:G2794" si="87">F2731*$Q$1</f>
        <v>3908000</v>
      </c>
      <c r="H2731" s="63" t="s">
        <v>18674</v>
      </c>
    </row>
    <row r="2732" spans="1:8" ht="29.25" customHeight="1" x14ac:dyDescent="0.25">
      <c r="A2732" s="60">
        <v>100385544</v>
      </c>
      <c r="B2732" s="60" t="s">
        <v>12728</v>
      </c>
      <c r="C2732" s="64" t="str">
        <f t="shared" si="86"/>
        <v>https://mall.industry.siemens.com/mall/es/co/Catalog/Product/ JJY:023434020003</v>
      </c>
      <c r="D2732" s="78" t="s">
        <v>15694</v>
      </c>
      <c r="E2732" t="s">
        <v>16614</v>
      </c>
      <c r="F2732" s="69">
        <v>1598</v>
      </c>
      <c r="G2732" s="65">
        <f t="shared" si="87"/>
        <v>6392000</v>
      </c>
      <c r="H2732" s="63" t="s">
        <v>18674</v>
      </c>
    </row>
    <row r="2733" spans="1:8" ht="29.25" customHeight="1" x14ac:dyDescent="0.25">
      <c r="A2733" s="60">
        <v>100179967</v>
      </c>
      <c r="B2733" s="60" t="s">
        <v>12729</v>
      </c>
      <c r="C2733" s="64" t="str">
        <f t="shared" si="86"/>
        <v>https://mall.industry.siemens.com/mall/es/co/Catalog/Product/6SL3201-0BE14-3AA0</v>
      </c>
      <c r="D2733" s="78" t="s">
        <v>15695</v>
      </c>
      <c r="E2733" t="s">
        <v>18100</v>
      </c>
      <c r="F2733" s="69">
        <v>159</v>
      </c>
      <c r="G2733" s="65">
        <f t="shared" si="87"/>
        <v>636000</v>
      </c>
      <c r="H2733" s="63" t="s">
        <v>18674</v>
      </c>
    </row>
    <row r="2734" spans="1:8" ht="29.25" customHeight="1" x14ac:dyDescent="0.25">
      <c r="A2734" s="60">
        <v>100179969</v>
      </c>
      <c r="B2734" s="60" t="s">
        <v>12730</v>
      </c>
      <c r="C2734" s="64" t="str">
        <f t="shared" si="86"/>
        <v>https://mall.industry.siemens.com/mall/es/co/Catalog/Product/6SL3201-0BE21-0AA0</v>
      </c>
      <c r="D2734" s="78" t="s">
        <v>15696</v>
      </c>
      <c r="E2734" t="s">
        <v>18101</v>
      </c>
      <c r="F2734" s="69">
        <v>221</v>
      </c>
      <c r="G2734" s="65">
        <f t="shared" si="87"/>
        <v>884000</v>
      </c>
      <c r="H2734" s="63" t="s">
        <v>18674</v>
      </c>
    </row>
    <row r="2735" spans="1:8" ht="29.25" customHeight="1" x14ac:dyDescent="0.25">
      <c r="A2735" s="60">
        <v>100179971</v>
      </c>
      <c r="B2735" s="60" t="s">
        <v>12731</v>
      </c>
      <c r="C2735" s="64" t="str">
        <f t="shared" si="86"/>
        <v>https://mall.industry.siemens.com/mall/es/co/Catalog/Product/6SL3201-0BE21-8AA0</v>
      </c>
      <c r="D2735" s="78" t="s">
        <v>15697</v>
      </c>
      <c r="E2735" t="s">
        <v>18102</v>
      </c>
      <c r="F2735" s="69">
        <v>314</v>
      </c>
      <c r="G2735" s="65">
        <f t="shared" si="87"/>
        <v>1256000</v>
      </c>
      <c r="H2735" s="63" t="s">
        <v>18674</v>
      </c>
    </row>
    <row r="2736" spans="1:8" ht="29.25" customHeight="1" x14ac:dyDescent="0.25">
      <c r="A2736" s="60">
        <v>100179973</v>
      </c>
      <c r="B2736" s="60" t="s">
        <v>12732</v>
      </c>
      <c r="C2736" s="64" t="str">
        <f t="shared" si="86"/>
        <v>https://mall.industry.siemens.com/mall/es/co/Catalog/Product/6SL3201-0BE23-8AA0</v>
      </c>
      <c r="D2736" s="78" t="s">
        <v>15698</v>
      </c>
      <c r="E2736" t="s">
        <v>18103</v>
      </c>
      <c r="F2736" s="69">
        <v>421</v>
      </c>
      <c r="G2736" s="65">
        <f t="shared" si="87"/>
        <v>1684000</v>
      </c>
      <c r="H2736" s="63" t="s">
        <v>18674</v>
      </c>
    </row>
    <row r="2737" spans="1:8" ht="29.25" customHeight="1" x14ac:dyDescent="0.25">
      <c r="A2737" s="60">
        <v>100371081</v>
      </c>
      <c r="B2737" s="60" t="s">
        <v>12733</v>
      </c>
      <c r="C2737" s="64" t="str">
        <f t="shared" si="86"/>
        <v>https://mall.industry.siemens.com/mall/es/co/Catalog/Product/JJY:023422620001</v>
      </c>
      <c r="D2737" s="78" t="s">
        <v>15699</v>
      </c>
      <c r="E2737" t="s">
        <v>16614</v>
      </c>
      <c r="F2737" s="69">
        <v>621</v>
      </c>
      <c r="G2737" s="65">
        <f t="shared" si="87"/>
        <v>2484000</v>
      </c>
      <c r="H2737" s="63" t="s">
        <v>18674</v>
      </c>
    </row>
    <row r="2738" spans="1:8" ht="29.25" customHeight="1" x14ac:dyDescent="0.25">
      <c r="A2738" s="60">
        <v>100371082</v>
      </c>
      <c r="B2738" s="60" t="s">
        <v>12734</v>
      </c>
      <c r="C2738" s="64" t="str">
        <f t="shared" si="86"/>
        <v>https://mall.industry.siemens.com/mall/es/co/Catalog/Product/JJY:023424020001</v>
      </c>
      <c r="D2738" s="78" t="s">
        <v>15700</v>
      </c>
      <c r="E2738" t="s">
        <v>16614</v>
      </c>
      <c r="F2738" s="69">
        <v>889</v>
      </c>
      <c r="G2738" s="65">
        <f t="shared" si="87"/>
        <v>3556000</v>
      </c>
      <c r="H2738" s="63" t="s">
        <v>18674</v>
      </c>
    </row>
    <row r="2739" spans="1:8" ht="29.25" customHeight="1" x14ac:dyDescent="0.25">
      <c r="A2739" s="60">
        <v>100385545</v>
      </c>
      <c r="B2739" s="60" t="s">
        <v>12735</v>
      </c>
      <c r="C2739" s="64" t="str">
        <f t="shared" si="86"/>
        <v>https://mall.industry.siemens.com/mall/es/co/Catalog/Product/JJY:023434020001</v>
      </c>
      <c r="D2739" s="78" t="s">
        <v>15701</v>
      </c>
      <c r="E2739" t="s">
        <v>16614</v>
      </c>
      <c r="F2739" s="69">
        <v>1332</v>
      </c>
      <c r="G2739" s="65">
        <f t="shared" si="87"/>
        <v>5328000</v>
      </c>
      <c r="H2739" s="63" t="s">
        <v>18674</v>
      </c>
    </row>
    <row r="2740" spans="1:8" ht="29.25" customHeight="1" x14ac:dyDescent="0.25">
      <c r="A2740" s="60">
        <v>100376529</v>
      </c>
      <c r="B2740" s="60" t="s">
        <v>12736</v>
      </c>
      <c r="C2740" s="64" t="str">
        <f t="shared" si="86"/>
        <v>https://mall.industry.siemens.com/mall/es/co/Catalog/Product/JJY:023454020001</v>
      </c>
      <c r="D2740" s="78" t="s">
        <v>15702</v>
      </c>
      <c r="E2740" t="s">
        <v>16614</v>
      </c>
      <c r="F2740" s="69">
        <v>2021</v>
      </c>
      <c r="G2740" s="65">
        <f t="shared" si="87"/>
        <v>8084000</v>
      </c>
      <c r="H2740" s="63" t="s">
        <v>18674</v>
      </c>
    </row>
    <row r="2741" spans="1:8" ht="29.25" customHeight="1" x14ac:dyDescent="0.25">
      <c r="A2741" s="60">
        <v>100371083</v>
      </c>
      <c r="B2741" s="60" t="s">
        <v>12737</v>
      </c>
      <c r="C2741" s="64" t="str">
        <f t="shared" si="86"/>
        <v>https://mall.industry.siemens.com/mall/es/co/Catalog/Product/JJY:023464020001</v>
      </c>
      <c r="D2741" s="78" t="s">
        <v>15703</v>
      </c>
      <c r="E2741" t="s">
        <v>16614</v>
      </c>
      <c r="F2741" s="69">
        <v>2732</v>
      </c>
      <c r="G2741" s="65">
        <f t="shared" si="87"/>
        <v>10928000</v>
      </c>
      <c r="H2741" s="63" t="s">
        <v>18674</v>
      </c>
    </row>
    <row r="2742" spans="1:8" ht="29.25" customHeight="1" x14ac:dyDescent="0.25">
      <c r="A2742" s="60">
        <v>100030247</v>
      </c>
      <c r="B2742" s="60" t="s">
        <v>12738</v>
      </c>
      <c r="C2742" s="64" t="str">
        <f t="shared" si="86"/>
        <v xml:space="preserve">https://mall.industry.siemens.com/mall/es/co/Catalog/Product/6SL3000-1BE32-5AA0 </v>
      </c>
      <c r="D2742" s="78" t="s">
        <v>15704</v>
      </c>
      <c r="E2742" t="s">
        <v>18104</v>
      </c>
      <c r="F2742" s="69">
        <v>5190</v>
      </c>
      <c r="G2742" s="65">
        <f t="shared" si="87"/>
        <v>20760000</v>
      </c>
      <c r="H2742" s="63" t="s">
        <v>18674</v>
      </c>
    </row>
    <row r="2743" spans="1:8" ht="29.25" customHeight="1" x14ac:dyDescent="0.25">
      <c r="A2743" s="60">
        <v>100283603</v>
      </c>
      <c r="B2743" s="60" t="s">
        <v>12739</v>
      </c>
      <c r="C2743" s="64" t="str">
        <f t="shared" si="86"/>
        <v>https://mall.industry.siemens.com/mall/es/co/Catalog/Product/6SL3260-4NA00-1VB0</v>
      </c>
      <c r="D2743" s="78" t="s">
        <v>15705</v>
      </c>
      <c r="E2743" t="s">
        <v>18105</v>
      </c>
      <c r="F2743" s="69">
        <v>207</v>
      </c>
      <c r="G2743" s="65">
        <f t="shared" si="87"/>
        <v>828000</v>
      </c>
      <c r="H2743" s="63" t="s">
        <v>18674</v>
      </c>
    </row>
    <row r="2744" spans="1:8" ht="29.25" customHeight="1" x14ac:dyDescent="0.25">
      <c r="A2744" s="60">
        <v>100385879</v>
      </c>
      <c r="B2744" s="60" t="s">
        <v>12740</v>
      </c>
      <c r="C2744" s="64" t="str">
        <f t="shared" si="86"/>
        <v>https://mall.industry.siemens.com/mall/es/co/Catalog/Product/6SL3260-4MA00-1VB0</v>
      </c>
      <c r="D2744" s="78" t="s">
        <v>15706</v>
      </c>
      <c r="E2744" t="s">
        <v>18106</v>
      </c>
      <c r="F2744" s="69">
        <v>90</v>
      </c>
      <c r="G2744" s="65">
        <f t="shared" si="87"/>
        <v>360000</v>
      </c>
      <c r="H2744" s="63" t="s">
        <v>18674</v>
      </c>
    </row>
    <row r="2745" spans="1:8" ht="29.25" customHeight="1" x14ac:dyDescent="0.25">
      <c r="A2745" s="60">
        <v>100857937</v>
      </c>
      <c r="B2745" s="60" t="s">
        <v>12741</v>
      </c>
      <c r="C2745" s="64" t="str">
        <f t="shared" si="86"/>
        <v>https://mall.industry.siemens.com/mall/es/co/Catalog/Product/6ES7511-1TL03-0AB0</v>
      </c>
      <c r="D2745" s="78" t="s">
        <v>15707</v>
      </c>
      <c r="E2745" t="s">
        <v>18107</v>
      </c>
      <c r="F2745" s="69">
        <v>1490</v>
      </c>
      <c r="G2745" s="65">
        <f t="shared" si="87"/>
        <v>5960000</v>
      </c>
      <c r="H2745" s="63" t="s">
        <v>18674</v>
      </c>
    </row>
    <row r="2746" spans="1:8" ht="29.25" customHeight="1" x14ac:dyDescent="0.25">
      <c r="A2746" s="60">
        <v>100731227</v>
      </c>
      <c r="B2746" s="60" t="s">
        <v>12742</v>
      </c>
      <c r="C2746" s="64" t="str">
        <f t="shared" si="86"/>
        <v>https://mall.industry.siemens.com/mall/es/co/Catalog/Product/6ES7515-2TN03-0AB0</v>
      </c>
      <c r="D2746" s="78" t="s">
        <v>15708</v>
      </c>
      <c r="E2746" t="s">
        <v>18108</v>
      </c>
      <c r="F2746" s="69">
        <v>4152</v>
      </c>
      <c r="G2746" s="65">
        <f t="shared" si="87"/>
        <v>16608000</v>
      </c>
      <c r="H2746" s="63" t="s">
        <v>18674</v>
      </c>
    </row>
    <row r="2747" spans="1:8" ht="29.25" customHeight="1" x14ac:dyDescent="0.25">
      <c r="A2747" s="60">
        <v>100489934</v>
      </c>
      <c r="B2747" s="60" t="s">
        <v>12743</v>
      </c>
      <c r="C2747" s="64" t="str">
        <f t="shared" si="86"/>
        <v>https://mall.industry.siemens.com/mall/es/co/Catalog/Product/6ES7516-3TN00-0AB0</v>
      </c>
      <c r="D2747" s="78" t="s">
        <v>15709</v>
      </c>
      <c r="E2747" t="s">
        <v>18109</v>
      </c>
      <c r="F2747" s="69">
        <v>6703</v>
      </c>
      <c r="G2747" s="65">
        <f t="shared" si="87"/>
        <v>26812000</v>
      </c>
      <c r="H2747" s="63" t="s">
        <v>18674</v>
      </c>
    </row>
    <row r="2748" spans="1:8" ht="29.25" customHeight="1" x14ac:dyDescent="0.25">
      <c r="A2748" s="60">
        <v>100690289</v>
      </c>
      <c r="B2748" s="60" t="s">
        <v>12744</v>
      </c>
      <c r="C2748" s="64" t="str">
        <f t="shared" si="86"/>
        <v xml:space="preserve">https://mall.industry.siemens.com/mall/es/co/Catalog/Product/6ED1052-1FB08-0BA1 </v>
      </c>
      <c r="D2748" s="78" t="s">
        <v>15710</v>
      </c>
      <c r="E2748" t="s">
        <v>18110</v>
      </c>
      <c r="F2748" s="69">
        <v>242.1</v>
      </c>
      <c r="G2748" s="65">
        <f t="shared" si="87"/>
        <v>968400</v>
      </c>
      <c r="H2748" s="63" t="s">
        <v>18674</v>
      </c>
    </row>
    <row r="2749" spans="1:8" ht="29.25" customHeight="1" x14ac:dyDescent="0.25">
      <c r="A2749" s="60">
        <v>100691311</v>
      </c>
      <c r="B2749" s="60" t="s">
        <v>12745</v>
      </c>
      <c r="C2749" s="64" t="str">
        <f t="shared" si="86"/>
        <v xml:space="preserve">https://mall.industry.siemens.com/mall/es/co/Catalog/Product/6ED1052-2FB08-0BA1 </v>
      </c>
      <c r="D2749" s="78" t="s">
        <v>15711</v>
      </c>
      <c r="E2749" t="s">
        <v>18111</v>
      </c>
      <c r="F2749" s="69">
        <v>194.3</v>
      </c>
      <c r="G2749" s="65">
        <f t="shared" si="87"/>
        <v>777200</v>
      </c>
      <c r="H2749" s="63" t="s">
        <v>18674</v>
      </c>
    </row>
    <row r="2750" spans="1:8" ht="29.25" customHeight="1" x14ac:dyDescent="0.25">
      <c r="A2750" s="60">
        <v>100690320</v>
      </c>
      <c r="B2750" s="60" t="s">
        <v>12746</v>
      </c>
      <c r="C2750" s="64" t="str">
        <f t="shared" si="86"/>
        <v xml:space="preserve">https://mall.industry.siemens.com/mall/es/co/Catalog/Product/6ED1052-1MD08-0BA1 </v>
      </c>
      <c r="D2750" s="78" t="s">
        <v>15712</v>
      </c>
      <c r="E2750" t="s">
        <v>18112</v>
      </c>
      <c r="F2750" s="69">
        <v>236.6</v>
      </c>
      <c r="G2750" s="65">
        <f t="shared" si="87"/>
        <v>946400</v>
      </c>
      <c r="H2750" s="63" t="s">
        <v>18674</v>
      </c>
    </row>
    <row r="2751" spans="1:8" ht="29.25" customHeight="1" x14ac:dyDescent="0.25">
      <c r="A2751" s="60">
        <v>100690321</v>
      </c>
      <c r="B2751" s="60" t="s">
        <v>12747</v>
      </c>
      <c r="C2751" s="64" t="str">
        <f t="shared" si="86"/>
        <v xml:space="preserve">https://mall.industry.siemens.com/mall/es/co/Catalog/Product/6ED1052-1HB08-0BA1 </v>
      </c>
      <c r="D2751" s="78" t="s">
        <v>15713</v>
      </c>
      <c r="E2751" t="s">
        <v>18113</v>
      </c>
      <c r="F2751" s="69">
        <v>236.6</v>
      </c>
      <c r="G2751" s="65">
        <f t="shared" si="87"/>
        <v>946400</v>
      </c>
      <c r="H2751" s="63" t="s">
        <v>18674</v>
      </c>
    </row>
    <row r="2752" spans="1:8" ht="29.25" customHeight="1" x14ac:dyDescent="0.25">
      <c r="A2752" s="60">
        <v>100323882</v>
      </c>
      <c r="B2752" s="60" t="s">
        <v>12748</v>
      </c>
      <c r="C2752" s="64" t="str">
        <f t="shared" si="86"/>
        <v xml:space="preserve">https://mall.industry.siemens.com/mall/es/co/Catalog/Product/6ED1055-1FB00-0BA2 </v>
      </c>
      <c r="D2752" s="78" t="s">
        <v>15714</v>
      </c>
      <c r="E2752" t="s">
        <v>18114</v>
      </c>
      <c r="F2752" s="69">
        <v>122.9</v>
      </c>
      <c r="G2752" s="65">
        <f t="shared" si="87"/>
        <v>491600</v>
      </c>
      <c r="H2752" s="63" t="s">
        <v>18674</v>
      </c>
    </row>
    <row r="2753" spans="1:8" ht="29.25" customHeight="1" x14ac:dyDescent="0.25">
      <c r="A2753" s="60">
        <v>100323883</v>
      </c>
      <c r="B2753" s="60" t="s">
        <v>12749</v>
      </c>
      <c r="C2753" s="64" t="str">
        <f t="shared" si="86"/>
        <v xml:space="preserve">https://mall.industry.siemens.com/mall/es/co/Catalog/Product/6ED1055-1FB10-0BA2 </v>
      </c>
      <c r="D2753" s="78" t="s">
        <v>15715</v>
      </c>
      <c r="E2753" t="s">
        <v>18115</v>
      </c>
      <c r="F2753" s="69">
        <v>200</v>
      </c>
      <c r="G2753" s="65">
        <f t="shared" si="87"/>
        <v>800000</v>
      </c>
      <c r="H2753" s="63" t="s">
        <v>18674</v>
      </c>
    </row>
    <row r="2754" spans="1:8" ht="29.25" customHeight="1" x14ac:dyDescent="0.25">
      <c r="A2754" s="60">
        <v>100323885</v>
      </c>
      <c r="B2754" s="60" t="s">
        <v>12750</v>
      </c>
      <c r="C2754" s="64" t="str">
        <f t="shared" si="86"/>
        <v xml:space="preserve">https://mall.industry.siemens.com/mall/es/co/Catalog/Product/6ED1055-1MB00-0BA2 </v>
      </c>
      <c r="D2754" s="78" t="s">
        <v>15716</v>
      </c>
      <c r="E2754" t="s">
        <v>18116</v>
      </c>
      <c r="F2754" s="69">
        <v>122.9</v>
      </c>
      <c r="G2754" s="65">
        <f t="shared" si="87"/>
        <v>491600</v>
      </c>
      <c r="H2754" s="63" t="s">
        <v>18674</v>
      </c>
    </row>
    <row r="2755" spans="1:8" ht="29.25" customHeight="1" x14ac:dyDescent="0.25">
      <c r="A2755" s="60">
        <v>100323881</v>
      </c>
      <c r="B2755" s="60" t="s">
        <v>12751</v>
      </c>
      <c r="C2755" s="64" t="str">
        <f t="shared" si="86"/>
        <v xml:space="preserve">https://mall.industry.siemens.com/mall/es/co/Catalog/Product/6ED1055-1CB10-0BA2 </v>
      </c>
      <c r="D2755" s="78" t="s">
        <v>15717</v>
      </c>
      <c r="E2755" t="s">
        <v>18117</v>
      </c>
      <c r="F2755" s="69">
        <v>185.1</v>
      </c>
      <c r="G2755" s="65">
        <f t="shared" si="87"/>
        <v>740400</v>
      </c>
      <c r="H2755" s="63" t="s">
        <v>18674</v>
      </c>
    </row>
    <row r="2756" spans="1:8" ht="29.25" customHeight="1" x14ac:dyDescent="0.25">
      <c r="A2756" s="60">
        <v>100323886</v>
      </c>
      <c r="B2756" s="60" t="s">
        <v>12752</v>
      </c>
      <c r="C2756" s="64" t="str">
        <f t="shared" si="86"/>
        <v xml:space="preserve">https://mall.industry.siemens.com/mall/es/co/Catalog/Product/6ED1055-1NB10-0BA2 </v>
      </c>
      <c r="D2756" s="78" t="s">
        <v>15718</v>
      </c>
      <c r="E2756" t="s">
        <v>18118</v>
      </c>
      <c r="F2756" s="69">
        <v>200</v>
      </c>
      <c r="G2756" s="65">
        <f t="shared" si="87"/>
        <v>800000</v>
      </c>
      <c r="H2756" s="63" t="s">
        <v>18674</v>
      </c>
    </row>
    <row r="2757" spans="1:8" ht="29.25" customHeight="1" x14ac:dyDescent="0.25">
      <c r="A2757" s="60">
        <v>100323887</v>
      </c>
      <c r="B2757" s="60" t="s">
        <v>12753</v>
      </c>
      <c r="C2757" s="64" t="str">
        <f t="shared" si="86"/>
        <v xml:space="preserve">https://mall.industry.siemens.com/mall/es/co/Catalog/Product/6ED1055-1MA00-0BA2 </v>
      </c>
      <c r="D2757" s="78" t="s">
        <v>15719</v>
      </c>
      <c r="E2757" t="s">
        <v>18119</v>
      </c>
      <c r="F2757" s="69">
        <v>150.4</v>
      </c>
      <c r="G2757" s="65">
        <f t="shared" si="87"/>
        <v>601600</v>
      </c>
      <c r="H2757" s="63" t="s">
        <v>18674</v>
      </c>
    </row>
    <row r="2758" spans="1:8" ht="29.25" customHeight="1" x14ac:dyDescent="0.25">
      <c r="A2758" s="60">
        <v>100323888</v>
      </c>
      <c r="B2758" s="60" t="s">
        <v>12754</v>
      </c>
      <c r="C2758" s="64" t="str">
        <f t="shared" ref="C2758:C2821" si="88">_xlfn.CONCAT("https://mall.industry.siemens.com/mall/es/co/Catalog/Product/",B2758,)</f>
        <v xml:space="preserve">https://mall.industry.siemens.com/mall/es/co/Catalog/Product/6ED1055-1MD00-0BA2 </v>
      </c>
      <c r="D2758" s="78" t="s">
        <v>15720</v>
      </c>
      <c r="E2758" t="s">
        <v>18120</v>
      </c>
      <c r="F2758" s="69">
        <v>181.6</v>
      </c>
      <c r="G2758" s="65">
        <f t="shared" si="87"/>
        <v>726400</v>
      </c>
      <c r="H2758" s="63" t="s">
        <v>18674</v>
      </c>
    </row>
    <row r="2759" spans="1:8" ht="29.25" customHeight="1" x14ac:dyDescent="0.25">
      <c r="A2759" s="60">
        <v>100323727</v>
      </c>
      <c r="B2759" s="60" t="s">
        <v>12755</v>
      </c>
      <c r="C2759" s="64" t="str">
        <f t="shared" si="88"/>
        <v xml:space="preserve">https://mall.industry.siemens.com/mall/es/co/Catalog/Product/6ED1055-1MM00-0BA2 </v>
      </c>
      <c r="D2759" s="78" t="s">
        <v>15721</v>
      </c>
      <c r="E2759" t="s">
        <v>18121</v>
      </c>
      <c r="F2759" s="69">
        <v>214.6</v>
      </c>
      <c r="G2759" s="65">
        <f t="shared" si="87"/>
        <v>858400</v>
      </c>
      <c r="H2759" s="63" t="s">
        <v>18674</v>
      </c>
    </row>
    <row r="2760" spans="1:8" ht="29.25" customHeight="1" x14ac:dyDescent="0.25">
      <c r="A2760" s="60">
        <v>100324760</v>
      </c>
      <c r="B2760" s="60" t="s">
        <v>12756</v>
      </c>
      <c r="C2760" s="64" t="str">
        <f t="shared" si="88"/>
        <v xml:space="preserve">https://mall.industry.siemens.com/mall/es/co/Catalog/Product/6ED1058-0BA08-0YA1 </v>
      </c>
      <c r="D2760" s="78" t="s">
        <v>15722</v>
      </c>
      <c r="E2760" t="s">
        <v>18122</v>
      </c>
      <c r="F2760" s="69">
        <v>91.7</v>
      </c>
      <c r="G2760" s="65">
        <f t="shared" si="87"/>
        <v>366800</v>
      </c>
      <c r="H2760" s="63" t="s">
        <v>18674</v>
      </c>
    </row>
    <row r="2761" spans="1:8" ht="29.25" customHeight="1" x14ac:dyDescent="0.25">
      <c r="A2761" s="60">
        <v>100691392</v>
      </c>
      <c r="B2761" s="60" t="s">
        <v>12757</v>
      </c>
      <c r="C2761" s="64" t="str">
        <f t="shared" si="88"/>
        <v xml:space="preserve">https://mall.industry.siemens.com/mall/es/co/Catalog/Product/6ED1055-4MH08-0BA1 </v>
      </c>
      <c r="D2761" s="78" t="s">
        <v>15723</v>
      </c>
      <c r="E2761" t="s">
        <v>18123</v>
      </c>
      <c r="F2761" s="69">
        <v>267.60000000000002</v>
      </c>
      <c r="G2761" s="65">
        <f t="shared" si="87"/>
        <v>1070400</v>
      </c>
      <c r="H2761" s="63" t="s">
        <v>18674</v>
      </c>
    </row>
    <row r="2762" spans="1:8" ht="29.25" customHeight="1" x14ac:dyDescent="0.25">
      <c r="A2762" s="60">
        <v>100402325</v>
      </c>
      <c r="B2762" s="60" t="s">
        <v>12758</v>
      </c>
      <c r="C2762" s="64" t="str">
        <f t="shared" si="88"/>
        <v xml:space="preserve">https://mall.industry.siemens.com/mall/es/co/Catalog/Product/6EP3331-6SB00-0AY0 </v>
      </c>
      <c r="D2762" s="78" t="s">
        <v>15724</v>
      </c>
      <c r="E2762" t="s">
        <v>18124</v>
      </c>
      <c r="F2762" s="69" t="s">
        <v>12592</v>
      </c>
      <c r="G2762" s="65" t="e">
        <f t="shared" si="87"/>
        <v>#VALUE!</v>
      </c>
      <c r="H2762" s="63" t="s">
        <v>18674</v>
      </c>
    </row>
    <row r="2763" spans="1:8" ht="29.25" customHeight="1" x14ac:dyDescent="0.25">
      <c r="A2763" s="60">
        <v>100329562</v>
      </c>
      <c r="B2763" s="60" t="s">
        <v>12759</v>
      </c>
      <c r="C2763" s="64" t="str">
        <f t="shared" si="88"/>
        <v xml:space="preserve">https://mall.industry.siemens.com/mall/es/co/Catalog/Product/6GK7177-1MA20-0AA0 </v>
      </c>
      <c r="D2763" s="78" t="s">
        <v>15725</v>
      </c>
      <c r="E2763" t="s">
        <v>18125</v>
      </c>
      <c r="F2763" s="69" t="s">
        <v>12592</v>
      </c>
      <c r="G2763" s="65" t="e">
        <f t="shared" si="87"/>
        <v>#VALUE!</v>
      </c>
      <c r="H2763" s="63" t="s">
        <v>18674</v>
      </c>
    </row>
    <row r="2764" spans="1:8" ht="29.25" customHeight="1" x14ac:dyDescent="0.25">
      <c r="A2764" s="60">
        <v>100226878</v>
      </c>
      <c r="B2764" s="60" t="s">
        <v>12760</v>
      </c>
      <c r="C2764" s="64" t="str">
        <f t="shared" si="88"/>
        <v xml:space="preserve">https://mall.industry.siemens.com/mall/es/co/Catalog/Product/6GK7177-1FA10-0AA0 </v>
      </c>
      <c r="D2764" s="78" t="s">
        <v>15726</v>
      </c>
      <c r="E2764" t="s">
        <v>18126</v>
      </c>
      <c r="F2764" s="69" t="s">
        <v>12592</v>
      </c>
      <c r="G2764" s="65" t="e">
        <f t="shared" si="87"/>
        <v>#VALUE!</v>
      </c>
      <c r="H2764" s="63" t="s">
        <v>18674</v>
      </c>
    </row>
    <row r="2765" spans="1:8" ht="29.25" customHeight="1" x14ac:dyDescent="0.25">
      <c r="A2765" s="60">
        <v>100391639</v>
      </c>
      <c r="B2765" s="60" t="s">
        <v>12761</v>
      </c>
      <c r="C2765" s="64" t="str">
        <f t="shared" si="88"/>
        <v xml:space="preserve">https://mall.industry.siemens.com/mall/es/co/Catalog/Product/6BK1700-0BA20-0AA0 </v>
      </c>
      <c r="D2765" s="78" t="s">
        <v>15727</v>
      </c>
      <c r="E2765" t="s">
        <v>18127</v>
      </c>
      <c r="F2765" s="69" t="s">
        <v>12592</v>
      </c>
      <c r="G2765" s="65" t="e">
        <f t="shared" si="87"/>
        <v>#VALUE!</v>
      </c>
      <c r="H2765" s="63" t="s">
        <v>18674</v>
      </c>
    </row>
    <row r="2766" spans="1:8" ht="29.25" customHeight="1" x14ac:dyDescent="0.25">
      <c r="A2766" s="60">
        <v>100335673</v>
      </c>
      <c r="B2766" s="60" t="s">
        <v>12762</v>
      </c>
      <c r="C2766" s="64" t="str">
        <f t="shared" si="88"/>
        <v xml:space="preserve">https://mall.industry.siemens.com/mall/es/co/Catalog/Product/6GK7142-7BX00-0AX0 </v>
      </c>
      <c r="D2766" s="78" t="s">
        <v>15728</v>
      </c>
      <c r="E2766" t="s">
        <v>18128</v>
      </c>
      <c r="F2766" s="69" t="s">
        <v>12592</v>
      </c>
      <c r="G2766" s="65" t="e">
        <f t="shared" si="87"/>
        <v>#VALUE!</v>
      </c>
      <c r="H2766" s="63" t="s">
        <v>18674</v>
      </c>
    </row>
    <row r="2767" spans="1:8" ht="29.25" customHeight="1" x14ac:dyDescent="0.25">
      <c r="A2767" s="60">
        <v>100341920</v>
      </c>
      <c r="B2767" s="60" t="s">
        <v>12763</v>
      </c>
      <c r="C2767" s="64" t="str">
        <f t="shared" si="88"/>
        <v xml:space="preserve">https://mall.industry.siemens.com/mall/es/co/Catalog/Product/6GK5895-6ML00-0AA0 </v>
      </c>
      <c r="D2767" s="78" t="s">
        <v>15729</v>
      </c>
      <c r="E2767" t="s">
        <v>18129</v>
      </c>
      <c r="F2767" s="69" t="s">
        <v>12592</v>
      </c>
      <c r="G2767" s="65" t="e">
        <f t="shared" si="87"/>
        <v>#VALUE!</v>
      </c>
      <c r="H2767" s="63" t="s">
        <v>18674</v>
      </c>
    </row>
    <row r="2768" spans="1:8" ht="29.25" customHeight="1" x14ac:dyDescent="0.25">
      <c r="A2768" s="60">
        <v>100016890</v>
      </c>
      <c r="B2768" s="60" t="s">
        <v>12764</v>
      </c>
      <c r="C2768" s="64" t="str">
        <f t="shared" si="88"/>
        <v>https://mall.industry.siemens.com/mall/es/co/Catalog/Product/6NH9860-1AA00</v>
      </c>
      <c r="D2768" s="78" t="s">
        <v>15730</v>
      </c>
      <c r="E2768" t="s">
        <v>18130</v>
      </c>
      <c r="F2768" s="69" t="s">
        <v>12592</v>
      </c>
      <c r="G2768" s="65" t="e">
        <f t="shared" si="87"/>
        <v>#VALUE!</v>
      </c>
      <c r="H2768" s="63" t="s">
        <v>18674</v>
      </c>
    </row>
    <row r="2769" spans="1:8" ht="29.25" customHeight="1" x14ac:dyDescent="0.25">
      <c r="A2769" s="60">
        <v>100286429</v>
      </c>
      <c r="B2769" s="60" t="s">
        <v>12765</v>
      </c>
      <c r="C2769" s="64" t="str">
        <f t="shared" si="88"/>
        <v xml:space="preserve">https://mall.industry.siemens.com/mall/es/co/Catalog/Product/6ES7212-1AE40-0XB0 </v>
      </c>
      <c r="D2769" s="78" t="s">
        <v>15731</v>
      </c>
      <c r="E2769" t="s">
        <v>18131</v>
      </c>
      <c r="F2769" s="69">
        <v>475</v>
      </c>
      <c r="G2769" s="65">
        <f t="shared" si="87"/>
        <v>1900000</v>
      </c>
      <c r="H2769" s="63" t="s">
        <v>18674</v>
      </c>
    </row>
    <row r="2770" spans="1:8" ht="29.25" customHeight="1" x14ac:dyDescent="0.25">
      <c r="A2770" s="60">
        <v>100286428</v>
      </c>
      <c r="B2770" s="60" t="s">
        <v>12766</v>
      </c>
      <c r="C2770" s="64" t="str">
        <f t="shared" si="88"/>
        <v xml:space="preserve">https://mall.industry.siemens.com/mall/es/co/Catalog/Product/6ES7212-1BE40-0XB0 </v>
      </c>
      <c r="D2770" s="78" t="s">
        <v>15732</v>
      </c>
      <c r="E2770" t="s">
        <v>18132</v>
      </c>
      <c r="F2770" s="69">
        <v>475</v>
      </c>
      <c r="G2770" s="65">
        <f t="shared" si="87"/>
        <v>1900000</v>
      </c>
      <c r="H2770" s="63" t="s">
        <v>18674</v>
      </c>
    </row>
    <row r="2771" spans="1:8" ht="29.25" customHeight="1" x14ac:dyDescent="0.25">
      <c r="A2771" s="60">
        <v>100286430</v>
      </c>
      <c r="B2771" s="60" t="s">
        <v>12767</v>
      </c>
      <c r="C2771" s="64" t="str">
        <f t="shared" si="88"/>
        <v xml:space="preserve">https://mall.industry.siemens.com/mall/es/co/Catalog/Product/6ES7212-1HE40-0XB0 </v>
      </c>
      <c r="D2771" s="78" t="s">
        <v>15733</v>
      </c>
      <c r="E2771" t="s">
        <v>18133</v>
      </c>
      <c r="F2771" s="69">
        <v>475</v>
      </c>
      <c r="G2771" s="65">
        <f t="shared" si="87"/>
        <v>1900000</v>
      </c>
      <c r="H2771" s="63" t="s">
        <v>18674</v>
      </c>
    </row>
    <row r="2772" spans="1:8" ht="29.25" customHeight="1" x14ac:dyDescent="0.25">
      <c r="A2772" s="60">
        <v>100286432</v>
      </c>
      <c r="B2772" s="60" t="s">
        <v>12768</v>
      </c>
      <c r="C2772" s="64" t="str">
        <f t="shared" si="88"/>
        <v>https://mall.industry.siemens.com/mall/es/co/Catalog/Product/6ES7214-1AG40-0XB0</v>
      </c>
      <c r="D2772" s="78" t="s">
        <v>15734</v>
      </c>
      <c r="E2772" t="s">
        <v>18134</v>
      </c>
      <c r="F2772" s="69">
        <v>718</v>
      </c>
      <c r="G2772" s="65">
        <f t="shared" si="87"/>
        <v>2872000</v>
      </c>
      <c r="H2772" s="63" t="s">
        <v>18674</v>
      </c>
    </row>
    <row r="2773" spans="1:8" ht="29.25" customHeight="1" x14ac:dyDescent="0.25">
      <c r="A2773" s="60">
        <v>100286431</v>
      </c>
      <c r="B2773" s="60" t="s">
        <v>12769</v>
      </c>
      <c r="C2773" s="64" t="str">
        <f t="shared" si="88"/>
        <v>https://mall.industry.siemens.com/mall/es/co/Catalog/Product/6ES7214-1BG40-0XB0</v>
      </c>
      <c r="D2773" s="78" t="s">
        <v>15735</v>
      </c>
      <c r="E2773" t="s">
        <v>18135</v>
      </c>
      <c r="F2773" s="69">
        <v>718</v>
      </c>
      <c r="G2773" s="65">
        <f t="shared" si="87"/>
        <v>2872000</v>
      </c>
      <c r="H2773" s="63" t="s">
        <v>18674</v>
      </c>
    </row>
    <row r="2774" spans="1:8" ht="29.25" customHeight="1" x14ac:dyDescent="0.25">
      <c r="A2774" s="60">
        <v>100286435</v>
      </c>
      <c r="B2774" s="60" t="s">
        <v>12770</v>
      </c>
      <c r="C2774" s="64" t="str">
        <f t="shared" si="88"/>
        <v>https://mall.industry.siemens.com/mall/es/co/Catalog/Product/6ES7214-1HG40-0XB0</v>
      </c>
      <c r="D2774" s="78" t="s">
        <v>15736</v>
      </c>
      <c r="E2774" t="s">
        <v>18136</v>
      </c>
      <c r="F2774" s="69">
        <v>718</v>
      </c>
      <c r="G2774" s="65">
        <f t="shared" si="87"/>
        <v>2872000</v>
      </c>
      <c r="H2774" s="63" t="s">
        <v>18674</v>
      </c>
    </row>
    <row r="2775" spans="1:8" ht="29.25" customHeight="1" x14ac:dyDescent="0.25">
      <c r="A2775" s="60">
        <v>100286437</v>
      </c>
      <c r="B2775" s="60" t="s">
        <v>12771</v>
      </c>
      <c r="C2775" s="64" t="str">
        <f t="shared" si="88"/>
        <v xml:space="preserve">https://mall.industry.siemens.com/mall/es/co/Catalog/Product/6ES7215-1AG40-0XB0 </v>
      </c>
      <c r="D2775" s="78" t="s">
        <v>15737</v>
      </c>
      <c r="E2775" t="s">
        <v>18137</v>
      </c>
      <c r="F2775" s="69">
        <v>1080.5999999999999</v>
      </c>
      <c r="G2775" s="65">
        <f t="shared" si="87"/>
        <v>4322400</v>
      </c>
      <c r="H2775" s="63" t="s">
        <v>18674</v>
      </c>
    </row>
    <row r="2776" spans="1:8" ht="29.25" customHeight="1" x14ac:dyDescent="0.25">
      <c r="A2776" s="60">
        <v>100286436</v>
      </c>
      <c r="B2776" s="60" t="s">
        <v>12772</v>
      </c>
      <c r="C2776" s="64" t="str">
        <f t="shared" si="88"/>
        <v xml:space="preserve">https://mall.industry.siemens.com/mall/es/co/Catalog/Product/6ES7215-1BG40-0XB0 </v>
      </c>
      <c r="D2776" s="78" t="s">
        <v>15738</v>
      </c>
      <c r="E2776" t="s">
        <v>18138</v>
      </c>
      <c r="F2776" s="69">
        <v>1080.5999999999999</v>
      </c>
      <c r="G2776" s="65">
        <f t="shared" si="87"/>
        <v>4322400</v>
      </c>
      <c r="H2776" s="63" t="s">
        <v>18674</v>
      </c>
    </row>
    <row r="2777" spans="1:8" ht="29.25" customHeight="1" x14ac:dyDescent="0.25">
      <c r="A2777" s="60">
        <v>100286438</v>
      </c>
      <c r="B2777" s="60" t="s">
        <v>12773</v>
      </c>
      <c r="C2777" s="64" t="str">
        <f t="shared" si="88"/>
        <v xml:space="preserve">https://mall.industry.siemens.com/mall/es/co/Catalog/Product/6ES7215-1HG40-0XB0 </v>
      </c>
      <c r="D2777" s="78" t="s">
        <v>15739</v>
      </c>
      <c r="E2777" t="s">
        <v>18139</v>
      </c>
      <c r="F2777" s="69">
        <v>1080.5999999999999</v>
      </c>
      <c r="G2777" s="65">
        <f t="shared" si="87"/>
        <v>4322400</v>
      </c>
      <c r="H2777" s="63" t="s">
        <v>18674</v>
      </c>
    </row>
    <row r="2778" spans="1:8" ht="29.25" customHeight="1" x14ac:dyDescent="0.25">
      <c r="A2778" s="60">
        <v>100286439</v>
      </c>
      <c r="B2778" s="60" t="s">
        <v>12774</v>
      </c>
      <c r="C2778" s="64" t="str">
        <f t="shared" si="88"/>
        <v>https://mall.industry.siemens.com/mall/es/co/Catalog/Product/6ES7 217-1AG40-0XB0</v>
      </c>
      <c r="D2778" s="78" t="s">
        <v>15740</v>
      </c>
      <c r="E2778" t="s">
        <v>18140</v>
      </c>
      <c r="F2778" s="69">
        <v>1561.1</v>
      </c>
      <c r="G2778" s="65">
        <f t="shared" si="87"/>
        <v>6244400</v>
      </c>
      <c r="H2778" s="63" t="s">
        <v>18674</v>
      </c>
    </row>
    <row r="2779" spans="1:8" ht="29.25" customHeight="1" x14ac:dyDescent="0.25">
      <c r="A2779" s="60">
        <v>100025717</v>
      </c>
      <c r="B2779" s="60" t="s">
        <v>12775</v>
      </c>
      <c r="C2779" s="64" t="str">
        <f t="shared" si="88"/>
        <v>https://mall.industry.siemens.com/mall/es/co/Catalog/Product/6EP1332-1SH71</v>
      </c>
      <c r="D2779" s="78" t="s">
        <v>15741</v>
      </c>
      <c r="E2779" t="s">
        <v>18141</v>
      </c>
      <c r="F2779" s="69" t="s">
        <v>12788</v>
      </c>
      <c r="G2779" s="65" t="e">
        <f t="shared" si="87"/>
        <v>#VALUE!</v>
      </c>
      <c r="H2779" s="63" t="s">
        <v>18674</v>
      </c>
    </row>
    <row r="2780" spans="1:8" ht="29.25" customHeight="1" x14ac:dyDescent="0.25">
      <c r="A2780" s="60">
        <v>100262793</v>
      </c>
      <c r="B2780" s="60" t="s">
        <v>12776</v>
      </c>
      <c r="C2780" s="64" t="str">
        <f t="shared" si="88"/>
        <v xml:space="preserve">https://mall.industry.siemens.com/mall/es/co/Catalog/Product/6ES7221-1BF32-0XB0 </v>
      </c>
      <c r="D2780" s="78" t="s">
        <v>15742</v>
      </c>
      <c r="E2780" t="s">
        <v>18142</v>
      </c>
      <c r="F2780" s="69">
        <v>206.8</v>
      </c>
      <c r="G2780" s="65">
        <f t="shared" si="87"/>
        <v>827200</v>
      </c>
      <c r="H2780" s="63" t="s">
        <v>18674</v>
      </c>
    </row>
    <row r="2781" spans="1:8" ht="29.25" customHeight="1" x14ac:dyDescent="0.25">
      <c r="A2781" s="60">
        <v>100261352</v>
      </c>
      <c r="B2781" s="60" t="s">
        <v>12777</v>
      </c>
      <c r="C2781" s="64" t="str">
        <f t="shared" si="88"/>
        <v xml:space="preserve">https://mall.industry.siemens.com/mall/es/co/Catalog/Product/6ES7221-1BH32-0XB0 </v>
      </c>
      <c r="D2781" s="78" t="s">
        <v>15743</v>
      </c>
      <c r="E2781" t="s">
        <v>18143</v>
      </c>
      <c r="F2781" s="69">
        <v>329.4</v>
      </c>
      <c r="G2781" s="65">
        <f t="shared" si="87"/>
        <v>1317600</v>
      </c>
      <c r="H2781" s="63" t="s">
        <v>18674</v>
      </c>
    </row>
    <row r="2782" spans="1:8" ht="29.25" customHeight="1" x14ac:dyDescent="0.25">
      <c r="A2782" s="60">
        <v>100261065</v>
      </c>
      <c r="B2782" s="60" t="s">
        <v>12778</v>
      </c>
      <c r="C2782" s="64" t="str">
        <f t="shared" si="88"/>
        <v xml:space="preserve">https://mall.industry.siemens.com/mall/es/co/Catalog/Product/6ES7222-1BF32-0XB0 </v>
      </c>
      <c r="D2782" s="78" t="s">
        <v>15744</v>
      </c>
      <c r="E2782" t="s">
        <v>18144</v>
      </c>
      <c r="F2782" s="69">
        <v>206.8</v>
      </c>
      <c r="G2782" s="65">
        <f t="shared" si="87"/>
        <v>827200</v>
      </c>
      <c r="H2782" s="63" t="s">
        <v>18674</v>
      </c>
    </row>
    <row r="2783" spans="1:8" ht="29.25" customHeight="1" x14ac:dyDescent="0.25">
      <c r="A2783" s="60">
        <v>100262796</v>
      </c>
      <c r="B2783" s="60" t="s">
        <v>12779</v>
      </c>
      <c r="C2783" s="64" t="str">
        <f t="shared" si="88"/>
        <v xml:space="preserve">https://mall.industry.siemens.com/mall/es/co/Catalog/Product/6ES7222-1BH32-0XB0 </v>
      </c>
      <c r="D2783" s="78" t="s">
        <v>15745</v>
      </c>
      <c r="E2783" t="s">
        <v>18145</v>
      </c>
      <c r="F2783" s="69">
        <v>329.4</v>
      </c>
      <c r="G2783" s="65">
        <f t="shared" si="87"/>
        <v>1317600</v>
      </c>
      <c r="H2783" s="63" t="s">
        <v>18674</v>
      </c>
    </row>
    <row r="2784" spans="1:8" ht="29.25" customHeight="1" x14ac:dyDescent="0.25">
      <c r="A2784" s="60">
        <v>100262171</v>
      </c>
      <c r="B2784" s="60" t="s">
        <v>12780</v>
      </c>
      <c r="C2784" s="64" t="str">
        <f t="shared" si="88"/>
        <v xml:space="preserve">https://mall.industry.siemens.com/mall/es/co/Catalog/Product/6ES7222-1HF32-0XB0 </v>
      </c>
      <c r="D2784" s="78" t="s">
        <v>15746</v>
      </c>
      <c r="E2784" t="s">
        <v>18146</v>
      </c>
      <c r="F2784" s="69">
        <v>206.8</v>
      </c>
      <c r="G2784" s="65">
        <f t="shared" si="87"/>
        <v>827200</v>
      </c>
      <c r="H2784" s="63" t="s">
        <v>18674</v>
      </c>
    </row>
    <row r="2785" spans="1:8" ht="29.25" customHeight="1" x14ac:dyDescent="0.25">
      <c r="A2785" s="60">
        <v>100262168</v>
      </c>
      <c r="B2785" s="60" t="s">
        <v>12781</v>
      </c>
      <c r="C2785" s="64" t="str">
        <f t="shared" si="88"/>
        <v xml:space="preserve">https://mall.industry.siemens.com/mall/es/co/Catalog/Product/6ES7222-1HH32-0XB0 </v>
      </c>
      <c r="D2785" s="78" t="s">
        <v>15747</v>
      </c>
      <c r="E2785" t="s">
        <v>18147</v>
      </c>
      <c r="F2785" s="69">
        <v>329.4</v>
      </c>
      <c r="G2785" s="65">
        <f t="shared" si="87"/>
        <v>1317600</v>
      </c>
      <c r="H2785" s="63" t="s">
        <v>18674</v>
      </c>
    </row>
    <row r="2786" spans="1:8" ht="29.25" customHeight="1" x14ac:dyDescent="0.25">
      <c r="A2786" s="60">
        <v>100025516</v>
      </c>
      <c r="B2786" s="60" t="s">
        <v>12782</v>
      </c>
      <c r="C2786" s="64" t="str">
        <f t="shared" si="88"/>
        <v xml:space="preserve">https://mall.industry.siemens.com/mall/es/co/Catalog/Product/6ES7223-0BD30-0XB0 </v>
      </c>
      <c r="D2786" s="78" t="s">
        <v>15748</v>
      </c>
      <c r="E2786" t="s">
        <v>18148</v>
      </c>
      <c r="F2786" s="69">
        <v>121.2</v>
      </c>
      <c r="G2786" s="65">
        <f t="shared" si="87"/>
        <v>484800</v>
      </c>
      <c r="H2786" s="63" t="s">
        <v>18674</v>
      </c>
    </row>
    <row r="2787" spans="1:8" ht="29.25" customHeight="1" x14ac:dyDescent="0.25">
      <c r="A2787" s="60">
        <v>100260613</v>
      </c>
      <c r="B2787" s="60" t="s">
        <v>12783</v>
      </c>
      <c r="C2787" s="64" t="str">
        <f t="shared" si="88"/>
        <v>https://mall.industry.siemens.com/mall/es/co/Catalog/Product/6ES7223-1BH32-0XB0</v>
      </c>
      <c r="D2787" s="78" t="s">
        <v>15749</v>
      </c>
      <c r="E2787" t="s">
        <v>18149</v>
      </c>
      <c r="F2787" s="69">
        <v>329.4</v>
      </c>
      <c r="G2787" s="65">
        <f t="shared" si="87"/>
        <v>1317600</v>
      </c>
      <c r="H2787" s="63" t="s">
        <v>18674</v>
      </c>
    </row>
    <row r="2788" spans="1:8" ht="29.25" customHeight="1" x14ac:dyDescent="0.25">
      <c r="A2788" s="60">
        <v>100260611</v>
      </c>
      <c r="B2788" s="60" t="s">
        <v>12784</v>
      </c>
      <c r="C2788" s="64" t="str">
        <f t="shared" si="88"/>
        <v xml:space="preserve">https://mall.industry.siemens.com/mall/es/co/Catalog/Product/6ES7223-1BL32-0XB0 </v>
      </c>
      <c r="D2788" s="78" t="s">
        <v>15750</v>
      </c>
      <c r="E2788" t="s">
        <v>18150</v>
      </c>
      <c r="F2788" s="69">
        <v>521</v>
      </c>
      <c r="G2788" s="65">
        <f t="shared" si="87"/>
        <v>2084000</v>
      </c>
      <c r="H2788" s="63" t="s">
        <v>18674</v>
      </c>
    </row>
    <row r="2789" spans="1:8" ht="29.25" customHeight="1" x14ac:dyDescent="0.25">
      <c r="A2789" s="60">
        <v>100262797</v>
      </c>
      <c r="B2789" s="60" t="s">
        <v>12785</v>
      </c>
      <c r="C2789" s="64" t="str">
        <f t="shared" si="88"/>
        <v xml:space="preserve">https://mall.industry.siemens.com/mall/es/co/Catalog/Product/6ES7223-1PH32-0XB0 </v>
      </c>
      <c r="D2789" s="78" t="s">
        <v>15751</v>
      </c>
      <c r="E2789" t="s">
        <v>18151</v>
      </c>
      <c r="F2789" s="69">
        <v>329.4</v>
      </c>
      <c r="G2789" s="65">
        <f t="shared" si="87"/>
        <v>1317600</v>
      </c>
      <c r="H2789" s="63" t="s">
        <v>18674</v>
      </c>
    </row>
    <row r="2790" spans="1:8" ht="29.25" customHeight="1" x14ac:dyDescent="0.25">
      <c r="A2790" s="60">
        <v>100262428</v>
      </c>
      <c r="B2790" s="60" t="s">
        <v>12786</v>
      </c>
      <c r="C2790" s="64" t="str">
        <f t="shared" si="88"/>
        <v xml:space="preserve">https://mall.industry.siemens.com/mall/es/co/Catalog/Product/6ES7223-1PL32-0XB0 </v>
      </c>
      <c r="D2790" s="78" t="s">
        <v>15752</v>
      </c>
      <c r="E2790" t="s">
        <v>18152</v>
      </c>
      <c r="F2790" s="69">
        <v>521</v>
      </c>
      <c r="G2790" s="65">
        <f t="shared" si="87"/>
        <v>2084000</v>
      </c>
      <c r="H2790" s="63" t="s">
        <v>18674</v>
      </c>
    </row>
    <row r="2791" spans="1:8" ht="29.25" customHeight="1" x14ac:dyDescent="0.25">
      <c r="A2791" s="60">
        <v>100276827</v>
      </c>
      <c r="B2791" s="60" t="s">
        <v>12787</v>
      </c>
      <c r="C2791" s="64" t="str">
        <f t="shared" si="88"/>
        <v xml:space="preserve">https://mall.industry.siemens.com/mall/es/co/Catalog/Product/6ES7223-1QH32-0XB0 </v>
      </c>
      <c r="D2791" s="78" t="s">
        <v>15753</v>
      </c>
      <c r="E2791" t="s">
        <v>18153</v>
      </c>
      <c r="F2791" s="69">
        <v>450.2</v>
      </c>
      <c r="G2791" s="65">
        <f t="shared" si="87"/>
        <v>1800800</v>
      </c>
      <c r="H2791" s="63" t="s">
        <v>18674</v>
      </c>
    </row>
    <row r="2792" spans="1:8" ht="29.25" customHeight="1" x14ac:dyDescent="0.25">
      <c r="A2792" s="60">
        <v>100262429</v>
      </c>
      <c r="B2792" s="60" t="s">
        <v>12789</v>
      </c>
      <c r="C2792" s="64" t="str">
        <f t="shared" si="88"/>
        <v xml:space="preserve">https://mall.industry.siemens.com/mall/es/co/Catalog/Product/6ES7231-4HD32-0XB0 </v>
      </c>
      <c r="D2792" s="78" t="s">
        <v>15754</v>
      </c>
      <c r="E2792" t="s">
        <v>18154</v>
      </c>
      <c r="F2792" s="69">
        <v>425.3</v>
      </c>
      <c r="G2792" s="65">
        <f t="shared" si="87"/>
        <v>1701200</v>
      </c>
      <c r="H2792" s="63" t="s">
        <v>18674</v>
      </c>
    </row>
    <row r="2793" spans="1:8" ht="29.25" customHeight="1" x14ac:dyDescent="0.25">
      <c r="A2793" s="60">
        <v>100269931</v>
      </c>
      <c r="B2793" s="60" t="s">
        <v>12790</v>
      </c>
      <c r="C2793" s="64" t="str">
        <f t="shared" si="88"/>
        <v xml:space="preserve">https://mall.industry.siemens.com/mall/es/co/Catalog/Product/6ES7231-5ND32-0XB0 </v>
      </c>
      <c r="D2793" s="78" t="s">
        <v>15755</v>
      </c>
      <c r="E2793" t="s">
        <v>18155</v>
      </c>
      <c r="F2793" s="69">
        <v>690.4</v>
      </c>
      <c r="G2793" s="65">
        <f t="shared" si="87"/>
        <v>2761600</v>
      </c>
      <c r="H2793" s="63" t="s">
        <v>18674</v>
      </c>
    </row>
    <row r="2794" spans="1:8" ht="29.25" customHeight="1" x14ac:dyDescent="0.25">
      <c r="A2794" s="60">
        <v>100262443</v>
      </c>
      <c r="B2794" s="60" t="s">
        <v>12791</v>
      </c>
      <c r="C2794" s="64" t="str">
        <f t="shared" si="88"/>
        <v xml:space="preserve">https://mall.industry.siemens.com/mall/es/co/Catalog/Product/6ES7231-4HF32-0XB0 </v>
      </c>
      <c r="D2794" s="78" t="s">
        <v>15756</v>
      </c>
      <c r="E2794" t="s">
        <v>18156</v>
      </c>
      <c r="F2794" s="69">
        <v>690.4</v>
      </c>
      <c r="G2794" s="65">
        <f t="shared" si="87"/>
        <v>2761600</v>
      </c>
      <c r="H2794" s="63" t="s">
        <v>18674</v>
      </c>
    </row>
    <row r="2795" spans="1:8" ht="29.25" customHeight="1" x14ac:dyDescent="0.25">
      <c r="A2795" s="60">
        <v>100277345</v>
      </c>
      <c r="B2795" s="60" t="s">
        <v>12792</v>
      </c>
      <c r="C2795" s="64" t="str">
        <f t="shared" si="88"/>
        <v xml:space="preserve">https://mall.industry.siemens.com/mall/es/co/Catalog/Product/6ES7231-5PD32-0XB0 </v>
      </c>
      <c r="D2795" s="78" t="s">
        <v>15757</v>
      </c>
      <c r="E2795" t="s">
        <v>18157</v>
      </c>
      <c r="F2795" s="69">
        <v>595.6</v>
      </c>
      <c r="G2795" s="65">
        <f t="shared" ref="G2795:G2858" si="89">F2795*$Q$1</f>
        <v>2382400</v>
      </c>
      <c r="H2795" s="63" t="s">
        <v>18674</v>
      </c>
    </row>
    <row r="2796" spans="1:8" ht="29.25" customHeight="1" x14ac:dyDescent="0.25">
      <c r="A2796" s="60">
        <v>100280708</v>
      </c>
      <c r="B2796" s="60" t="s">
        <v>12793</v>
      </c>
      <c r="C2796" s="64" t="str">
        <f t="shared" si="88"/>
        <v xml:space="preserve">https://mall.industry.siemens.com/mall/es/co/Catalog/Product/6ES7231-5PF32-0XB0 </v>
      </c>
      <c r="D2796" s="78" t="s">
        <v>15758</v>
      </c>
      <c r="E2796" t="s">
        <v>18158</v>
      </c>
      <c r="F2796" s="69">
        <v>957.3</v>
      </c>
      <c r="G2796" s="65">
        <f t="shared" si="89"/>
        <v>3829200</v>
      </c>
      <c r="H2796" s="63" t="s">
        <v>18674</v>
      </c>
    </row>
    <row r="2797" spans="1:8" ht="29.25" customHeight="1" x14ac:dyDescent="0.25">
      <c r="A2797" s="60">
        <v>100273586</v>
      </c>
      <c r="B2797" s="60" t="s">
        <v>12794</v>
      </c>
      <c r="C2797" s="64" t="str">
        <f t="shared" si="88"/>
        <v xml:space="preserve">https://mall.industry.siemens.com/mall/es/co/Catalog/Product/6ES7231-5QD32-0XB0 </v>
      </c>
      <c r="D2797" s="78" t="s">
        <v>15759</v>
      </c>
      <c r="E2797" t="s">
        <v>18159</v>
      </c>
      <c r="F2797" s="69">
        <v>595.6</v>
      </c>
      <c r="G2797" s="65">
        <f t="shared" si="89"/>
        <v>2382400</v>
      </c>
      <c r="H2797" s="63" t="s">
        <v>18674</v>
      </c>
    </row>
    <row r="2798" spans="1:8" ht="29.25" customHeight="1" x14ac:dyDescent="0.25">
      <c r="A2798" s="60">
        <v>100278033</v>
      </c>
      <c r="B2798" s="60" t="s">
        <v>12795</v>
      </c>
      <c r="C2798" s="64" t="str">
        <f t="shared" si="88"/>
        <v xml:space="preserve">https://mall.industry.siemens.com/mall/es/co/Catalog/Product/6ES7231-5QF32-0XB0 </v>
      </c>
      <c r="D2798" s="78" t="s">
        <v>15760</v>
      </c>
      <c r="E2798" t="s">
        <v>18160</v>
      </c>
      <c r="F2798" s="69">
        <v>857.9</v>
      </c>
      <c r="G2798" s="65">
        <f t="shared" si="89"/>
        <v>3431600</v>
      </c>
      <c r="H2798" s="63" t="s">
        <v>18674</v>
      </c>
    </row>
    <row r="2799" spans="1:8" ht="29.25" customHeight="1" x14ac:dyDescent="0.25">
      <c r="A2799" s="60">
        <v>100025707</v>
      </c>
      <c r="B2799" s="60" t="s">
        <v>12796</v>
      </c>
      <c r="C2799" s="64" t="str">
        <f t="shared" si="88"/>
        <v xml:space="preserve">https://mall.industry.siemens.com/mall/es/co/Catalog/Product/6ES7232-4HA30-0XB0 </v>
      </c>
      <c r="D2799" s="78" t="s">
        <v>15761</v>
      </c>
      <c r="E2799" t="s">
        <v>18161</v>
      </c>
      <c r="F2799" s="69">
        <v>183.2</v>
      </c>
      <c r="G2799" s="65">
        <f t="shared" si="89"/>
        <v>732800</v>
      </c>
      <c r="H2799" s="63" t="s">
        <v>18674</v>
      </c>
    </row>
    <row r="2800" spans="1:8" ht="29.25" customHeight="1" x14ac:dyDescent="0.25">
      <c r="A2800" s="60">
        <v>100260614</v>
      </c>
      <c r="B2800" s="60" t="s">
        <v>12797</v>
      </c>
      <c r="C2800" s="64" t="str">
        <f t="shared" si="88"/>
        <v xml:space="preserve">https://mall.industry.siemens.com/mall/es/co/Catalog/Product/6ES7232-4HB32-0XB0 </v>
      </c>
      <c r="D2800" s="78" t="s">
        <v>15762</v>
      </c>
      <c r="E2800" t="s">
        <v>18162</v>
      </c>
      <c r="F2800" s="69">
        <v>450.2</v>
      </c>
      <c r="G2800" s="65">
        <f t="shared" si="89"/>
        <v>1800800</v>
      </c>
      <c r="H2800" s="63" t="s">
        <v>18674</v>
      </c>
    </row>
    <row r="2801" spans="1:8" ht="29.25" customHeight="1" x14ac:dyDescent="0.25">
      <c r="A2801" s="60">
        <v>100268764</v>
      </c>
      <c r="B2801" s="60" t="s">
        <v>12798</v>
      </c>
      <c r="C2801" s="64" t="str">
        <f t="shared" si="88"/>
        <v xml:space="preserve">https://mall.industry.siemens.com/mall/es/co/Catalog/Product/6ES7232-4HD32-0XB0 </v>
      </c>
      <c r="D2801" s="78" t="s">
        <v>15763</v>
      </c>
      <c r="E2801" t="s">
        <v>18163</v>
      </c>
      <c r="F2801" s="69">
        <v>718</v>
      </c>
      <c r="G2801" s="65">
        <f t="shared" si="89"/>
        <v>2872000</v>
      </c>
      <c r="H2801" s="63" t="s">
        <v>18674</v>
      </c>
    </row>
    <row r="2802" spans="1:8" ht="29.25" customHeight="1" x14ac:dyDescent="0.25">
      <c r="A2802" s="60">
        <v>100260612</v>
      </c>
      <c r="B2802" s="60" t="s">
        <v>12799</v>
      </c>
      <c r="C2802" s="64" t="str">
        <f t="shared" si="88"/>
        <v xml:space="preserve">https://mall.industry.siemens.com/mall/es/co/Catalog/Product/6ES7234-4HE32-0XB0 </v>
      </c>
      <c r="D2802" s="78" t="s">
        <v>15764</v>
      </c>
      <c r="E2802" t="s">
        <v>18164</v>
      </c>
      <c r="F2802" s="69">
        <v>620.4</v>
      </c>
      <c r="G2802" s="65">
        <f t="shared" si="89"/>
        <v>2481600</v>
      </c>
      <c r="H2802" s="63" t="s">
        <v>18674</v>
      </c>
    </row>
    <row r="2803" spans="1:8" ht="29.25" customHeight="1" x14ac:dyDescent="0.25">
      <c r="A2803" s="60">
        <v>100276012</v>
      </c>
      <c r="B2803" s="60" t="s">
        <v>12800</v>
      </c>
      <c r="C2803" s="64" t="str">
        <f t="shared" si="88"/>
        <v xml:space="preserve">https://mall.industry.siemens.com/mall/es/co/Catalog/Product/6ES7241-1AH32-0XB0 </v>
      </c>
      <c r="D2803" s="78" t="s">
        <v>15765</v>
      </c>
      <c r="E2803" t="s">
        <v>18165</v>
      </c>
      <c r="F2803" s="69">
        <v>241.2</v>
      </c>
      <c r="G2803" s="65">
        <f t="shared" si="89"/>
        <v>964800</v>
      </c>
      <c r="H2803" s="63" t="s">
        <v>18674</v>
      </c>
    </row>
    <row r="2804" spans="1:8" ht="29.25" customHeight="1" x14ac:dyDescent="0.25">
      <c r="A2804" s="60">
        <v>100278151</v>
      </c>
      <c r="B2804" s="60" t="s">
        <v>12801</v>
      </c>
      <c r="C2804" s="64" t="str">
        <f t="shared" si="88"/>
        <v xml:space="preserve">https://mall.industry.siemens.com/mall/es/co/Catalog/Product/6ES7241-1CH32-0XB0 </v>
      </c>
      <c r="D2804" s="78" t="s">
        <v>15766</v>
      </c>
      <c r="E2804" t="s">
        <v>18166</v>
      </c>
      <c r="F2804" s="69">
        <v>241.2</v>
      </c>
      <c r="G2804" s="65">
        <f t="shared" si="89"/>
        <v>964800</v>
      </c>
      <c r="H2804" s="63" t="s">
        <v>18674</v>
      </c>
    </row>
    <row r="2805" spans="1:8" ht="29.25" customHeight="1" x14ac:dyDescent="0.25">
      <c r="A2805" s="60">
        <v>100356599</v>
      </c>
      <c r="B2805" s="60" t="s">
        <v>12802</v>
      </c>
      <c r="C2805" s="64" t="str">
        <f t="shared" si="88"/>
        <v>https://mall.industry.siemens.com/mall/es/co/Catalog/Product/6GK7243-1BX30-0XE0</v>
      </c>
      <c r="D2805" s="78" t="s">
        <v>15767</v>
      </c>
      <c r="E2805" t="s">
        <v>18167</v>
      </c>
      <c r="F2805" s="69" t="s">
        <v>12592</v>
      </c>
      <c r="G2805" s="65" t="e">
        <f t="shared" si="89"/>
        <v>#VALUE!</v>
      </c>
      <c r="H2805" s="63" t="s">
        <v>18674</v>
      </c>
    </row>
    <row r="2806" spans="1:8" ht="29.25" customHeight="1" x14ac:dyDescent="0.25">
      <c r="A2806" s="60">
        <v>100150952</v>
      </c>
      <c r="B2806" s="60" t="s">
        <v>12803</v>
      </c>
      <c r="C2806" s="64" t="str">
        <f t="shared" si="88"/>
        <v xml:space="preserve">https://mall.industry.siemens.com/mall/es/co/Catalog/Product/6GK7277-1AA10-0AA0 </v>
      </c>
      <c r="D2806" s="78" t="s">
        <v>15768</v>
      </c>
      <c r="E2806" t="s">
        <v>18168</v>
      </c>
      <c r="F2806" s="69" t="s">
        <v>12592</v>
      </c>
      <c r="G2806" s="65" t="e">
        <f t="shared" si="89"/>
        <v>#VALUE!</v>
      </c>
      <c r="H2806" s="63" t="s">
        <v>18674</v>
      </c>
    </row>
    <row r="2807" spans="1:8" ht="29.25" customHeight="1" x14ac:dyDescent="0.25">
      <c r="A2807" s="60">
        <v>100169511</v>
      </c>
      <c r="B2807" s="60" t="s">
        <v>12804</v>
      </c>
      <c r="C2807" s="64" t="str">
        <f t="shared" si="88"/>
        <v xml:space="preserve">https://mall.industry.siemens.com/mall/es/co/Catalog/Product/6GK7242-5DX30-0XE0 </v>
      </c>
      <c r="D2807" s="78" t="s">
        <v>15769</v>
      </c>
      <c r="E2807" t="s">
        <v>18169</v>
      </c>
      <c r="F2807" s="69" t="s">
        <v>12592</v>
      </c>
      <c r="G2807" s="65" t="e">
        <f t="shared" si="89"/>
        <v>#VALUE!</v>
      </c>
      <c r="H2807" s="63" t="s">
        <v>18674</v>
      </c>
    </row>
    <row r="2808" spans="1:8" ht="29.25" customHeight="1" x14ac:dyDescent="0.25">
      <c r="A2808" s="60">
        <v>100169513</v>
      </c>
      <c r="B2808" s="60" t="s">
        <v>12805</v>
      </c>
      <c r="C2808" s="64" t="str">
        <f t="shared" si="88"/>
        <v xml:space="preserve">https://mall.industry.siemens.com/mall/es/co/Catalog/Product/6GK7243-5DX30-0XE0 </v>
      </c>
      <c r="D2808" s="78" t="s">
        <v>15770</v>
      </c>
      <c r="E2808" t="s">
        <v>18170</v>
      </c>
      <c r="F2808" s="69" t="s">
        <v>12592</v>
      </c>
      <c r="G2808" s="65" t="e">
        <f t="shared" si="89"/>
        <v>#VALUE!</v>
      </c>
      <c r="H2808" s="63" t="s">
        <v>18674</v>
      </c>
    </row>
    <row r="2809" spans="1:8" ht="29.25" customHeight="1" x14ac:dyDescent="0.25">
      <c r="A2809" s="60">
        <v>100343203</v>
      </c>
      <c r="B2809" s="60" t="s">
        <v>12806</v>
      </c>
      <c r="C2809" s="64" t="str">
        <f t="shared" si="88"/>
        <v xml:space="preserve">https://mall.industry.siemens.com/mall/es/co/Catalog/Product/6GK7242-7KX31-0XE0 </v>
      </c>
      <c r="D2809" s="78" t="s">
        <v>15771</v>
      </c>
      <c r="E2809" t="s">
        <v>18171</v>
      </c>
      <c r="F2809" s="69" t="s">
        <v>12592</v>
      </c>
      <c r="G2809" s="65" t="e">
        <f t="shared" si="89"/>
        <v>#VALUE!</v>
      </c>
      <c r="H2809" s="63" t="s">
        <v>18674</v>
      </c>
    </row>
    <row r="2810" spans="1:8" ht="29.25" customHeight="1" x14ac:dyDescent="0.25">
      <c r="A2810" s="60">
        <v>100016890</v>
      </c>
      <c r="B2810" s="60" t="s">
        <v>12764</v>
      </c>
      <c r="C2810" s="64" t="str">
        <f t="shared" si="88"/>
        <v>https://mall.industry.siemens.com/mall/es/co/Catalog/Product/6NH9860-1AA00</v>
      </c>
      <c r="D2810" s="78" t="s">
        <v>15730</v>
      </c>
      <c r="E2810" t="s">
        <v>18130</v>
      </c>
      <c r="F2810" s="69" t="s">
        <v>12592</v>
      </c>
      <c r="G2810" s="65" t="e">
        <f t="shared" si="89"/>
        <v>#VALUE!</v>
      </c>
      <c r="H2810" s="63" t="s">
        <v>18674</v>
      </c>
    </row>
    <row r="2811" spans="1:8" ht="29.25" customHeight="1" x14ac:dyDescent="0.25">
      <c r="A2811" s="60">
        <v>100247201</v>
      </c>
      <c r="B2811" s="60" t="s">
        <v>12807</v>
      </c>
      <c r="C2811" s="64" t="str">
        <f t="shared" si="88"/>
        <v>https://mall.industry.siemens.com/mall/es/co/Catalog/Product/7MH4960-2AA01</v>
      </c>
      <c r="D2811" s="78" t="s">
        <v>15772</v>
      </c>
      <c r="E2811" t="s">
        <v>18172</v>
      </c>
      <c r="F2811" s="69" t="s">
        <v>12592</v>
      </c>
      <c r="G2811" s="65" t="e">
        <f t="shared" si="89"/>
        <v>#VALUE!</v>
      </c>
      <c r="H2811" s="63" t="s">
        <v>18674</v>
      </c>
    </row>
    <row r="2812" spans="1:8" ht="29.25" customHeight="1" x14ac:dyDescent="0.25">
      <c r="A2812" s="60">
        <v>100334915</v>
      </c>
      <c r="B2812" s="60" t="s">
        <v>12808</v>
      </c>
      <c r="C2812" s="64" t="str">
        <f t="shared" si="88"/>
        <v>https://mall.industry.siemens.com/mall/es/co/Catalog/Product/7MH4960-4AA01</v>
      </c>
      <c r="D2812" s="78" t="s">
        <v>15773</v>
      </c>
      <c r="E2812" t="s">
        <v>18173</v>
      </c>
      <c r="F2812" s="69" t="s">
        <v>12592</v>
      </c>
      <c r="G2812" s="65" t="e">
        <f t="shared" si="89"/>
        <v>#VALUE!</v>
      </c>
      <c r="H2812" s="63" t="s">
        <v>18674</v>
      </c>
    </row>
    <row r="2813" spans="1:8" ht="29.25" customHeight="1" x14ac:dyDescent="0.25">
      <c r="A2813" s="60">
        <v>100156877</v>
      </c>
      <c r="B2813" s="60" t="s">
        <v>12809</v>
      </c>
      <c r="C2813" s="64" t="str">
        <f t="shared" si="88"/>
        <v xml:space="preserve">https://mall.industry.siemens.com/mall/es/co/Catalog/Product/6AV6647-0AH11-3AX0 </v>
      </c>
      <c r="D2813" s="78" t="s">
        <v>15774</v>
      </c>
      <c r="E2813" t="s">
        <v>18174</v>
      </c>
      <c r="F2813" s="69">
        <v>381.5</v>
      </c>
      <c r="G2813" s="65">
        <f t="shared" si="89"/>
        <v>1526000</v>
      </c>
      <c r="H2813" s="63" t="s">
        <v>18674</v>
      </c>
    </row>
    <row r="2814" spans="1:8" ht="29.25" customHeight="1" x14ac:dyDescent="0.25">
      <c r="A2814" s="60">
        <v>100286477</v>
      </c>
      <c r="B2814" s="60" t="s">
        <v>12810</v>
      </c>
      <c r="C2814" s="64" t="str">
        <f t="shared" si="88"/>
        <v xml:space="preserve">https://mall.industry.siemens.com/mall/es/co/Catalog/Product/6AV2123-2DB03-0AX0 </v>
      </c>
      <c r="D2814" s="78" t="s">
        <v>15775</v>
      </c>
      <c r="E2814" t="s">
        <v>18175</v>
      </c>
      <c r="F2814" s="69">
        <v>661.2</v>
      </c>
      <c r="G2814" s="65">
        <f t="shared" si="89"/>
        <v>2644800</v>
      </c>
      <c r="H2814" s="63" t="s">
        <v>18674</v>
      </c>
    </row>
    <row r="2815" spans="1:8" ht="29.25" customHeight="1" x14ac:dyDescent="0.25">
      <c r="A2815" s="60">
        <v>100286479</v>
      </c>
      <c r="B2815" s="60" t="s">
        <v>12811</v>
      </c>
      <c r="C2815" s="64" t="str">
        <f t="shared" si="88"/>
        <v xml:space="preserve">https://mall.industry.siemens.com/mall/es/co/Catalog/Product/6AV2123-2GB03-0AX0 </v>
      </c>
      <c r="D2815" s="78" t="s">
        <v>15776</v>
      </c>
      <c r="E2815" t="s">
        <v>18176</v>
      </c>
      <c r="F2815" s="69">
        <v>1201.9000000000001</v>
      </c>
      <c r="G2815" s="65">
        <f t="shared" si="89"/>
        <v>4807600</v>
      </c>
      <c r="H2815" s="63" t="s">
        <v>18674</v>
      </c>
    </row>
    <row r="2816" spans="1:8" ht="29.25" customHeight="1" x14ac:dyDescent="0.25">
      <c r="A2816" s="60">
        <v>100286480</v>
      </c>
      <c r="B2816" s="60" t="s">
        <v>12812</v>
      </c>
      <c r="C2816" s="64" t="str">
        <f t="shared" si="88"/>
        <v xml:space="preserve">https://mall.industry.siemens.com/mall/es/co/Catalog/Product/6AV2123-2JB03-0AX0 </v>
      </c>
      <c r="D2816" s="78" t="s">
        <v>15777</v>
      </c>
      <c r="E2816" t="s">
        <v>18177</v>
      </c>
      <c r="F2816" s="69">
        <v>2103.8000000000002</v>
      </c>
      <c r="G2816" s="65">
        <f t="shared" si="89"/>
        <v>8415200</v>
      </c>
      <c r="H2816" s="63" t="s">
        <v>18674</v>
      </c>
    </row>
    <row r="2817" spans="1:8" ht="29.25" customHeight="1" x14ac:dyDescent="0.25">
      <c r="A2817" s="60">
        <v>100324815</v>
      </c>
      <c r="B2817" s="60" t="s">
        <v>12813</v>
      </c>
      <c r="C2817" s="64" t="str">
        <f t="shared" si="88"/>
        <v xml:space="preserve">https://mall.industry.siemens.com/mall/es/co/Catalog/Product/6AV2123-2MB03-0AX0 </v>
      </c>
      <c r="D2817" s="78" t="s">
        <v>15778</v>
      </c>
      <c r="E2817" t="s">
        <v>18178</v>
      </c>
      <c r="F2817" s="69">
        <v>3005.6</v>
      </c>
      <c r="G2817" s="65">
        <f t="shared" si="89"/>
        <v>12022400</v>
      </c>
      <c r="H2817" s="63" t="s">
        <v>18674</v>
      </c>
    </row>
    <row r="2818" spans="1:8" ht="29.25" customHeight="1" x14ac:dyDescent="0.25">
      <c r="A2818" s="60">
        <v>100324816</v>
      </c>
      <c r="B2818" s="60" t="s">
        <v>12814</v>
      </c>
      <c r="C2818" s="64" t="str">
        <f t="shared" si="88"/>
        <v>https://mall.industry.siemens.com/mall/es/co/Catalog/Product/6AV2123-2GA03-0AX0</v>
      </c>
      <c r="D2818" s="78" t="s">
        <v>15779</v>
      </c>
      <c r="E2818" t="s">
        <v>18179</v>
      </c>
      <c r="F2818" s="69">
        <v>1201.9000000000001</v>
      </c>
      <c r="G2818" s="65">
        <f t="shared" si="89"/>
        <v>4807600</v>
      </c>
      <c r="H2818" s="63" t="s">
        <v>18674</v>
      </c>
    </row>
    <row r="2819" spans="1:8" ht="29.25" customHeight="1" x14ac:dyDescent="0.25">
      <c r="A2819" s="60">
        <v>100324817</v>
      </c>
      <c r="B2819" s="60" t="s">
        <v>12815</v>
      </c>
      <c r="C2819" s="64" t="str">
        <f t="shared" si="88"/>
        <v xml:space="preserve">https://mall.industry.siemens.com/mall/es/co/Catalog/Product/6AV2123-2MA03-0AX0 </v>
      </c>
      <c r="D2819" s="78" t="s">
        <v>15780</v>
      </c>
      <c r="E2819" t="s">
        <v>18180</v>
      </c>
      <c r="F2819" s="69">
        <v>3005.6</v>
      </c>
      <c r="G2819" s="65">
        <f t="shared" si="89"/>
        <v>12022400</v>
      </c>
      <c r="H2819" s="63" t="s">
        <v>18674</v>
      </c>
    </row>
    <row r="2820" spans="1:8" ht="29.25" customHeight="1" x14ac:dyDescent="0.25">
      <c r="A2820" s="60">
        <v>100414914</v>
      </c>
      <c r="B2820" s="60" t="s">
        <v>12816</v>
      </c>
      <c r="C2820" s="64" t="str">
        <f t="shared" si="88"/>
        <v>https://mall.industry.siemens.com/mall/es/co/Catalog/Product/6ES7511-1AK02-0AB0</v>
      </c>
      <c r="D2820" s="78" t="s">
        <v>15781</v>
      </c>
      <c r="E2820" t="s">
        <v>18181</v>
      </c>
      <c r="F2820" s="69" t="s">
        <v>12592</v>
      </c>
      <c r="G2820" s="65" t="e">
        <f t="shared" si="89"/>
        <v>#VALUE!</v>
      </c>
      <c r="H2820" s="63" t="s">
        <v>18674</v>
      </c>
    </row>
    <row r="2821" spans="1:8" ht="29.25" customHeight="1" x14ac:dyDescent="0.25">
      <c r="A2821" s="60">
        <v>100414917</v>
      </c>
      <c r="B2821" s="60" t="s">
        <v>12817</v>
      </c>
      <c r="C2821" s="64" t="str">
        <f t="shared" si="88"/>
        <v>https://mall.industry.siemens.com/mall/es/co/Catalog/Product/6ES7513-1AL02-0AB0</v>
      </c>
      <c r="D2821" s="78" t="s">
        <v>15782</v>
      </c>
      <c r="E2821" t="s">
        <v>18182</v>
      </c>
      <c r="F2821" s="69" t="s">
        <v>12592</v>
      </c>
      <c r="G2821" s="65" t="e">
        <f t="shared" si="89"/>
        <v>#VALUE!</v>
      </c>
      <c r="H2821" s="63" t="s">
        <v>18674</v>
      </c>
    </row>
    <row r="2822" spans="1:8" ht="29.25" customHeight="1" x14ac:dyDescent="0.25">
      <c r="A2822" s="60">
        <v>100327957</v>
      </c>
      <c r="B2822" s="60" t="s">
        <v>12818</v>
      </c>
      <c r="C2822" s="64" t="str">
        <f t="shared" ref="C2822:C2885" si="90">_xlfn.CONCAT("https://mall.industry.siemens.com/mall/es/co/Catalog/Product/",B2822,)</f>
        <v xml:space="preserve">https://mall.industry.siemens.com/mall/es/co/Catalog/Product/6ES7517-3AP00-0AB0 </v>
      </c>
      <c r="D2822" s="78" t="s">
        <v>15783</v>
      </c>
      <c r="E2822" t="s">
        <v>18183</v>
      </c>
      <c r="F2822" s="69" t="s">
        <v>12592</v>
      </c>
      <c r="G2822" s="65" t="e">
        <f t="shared" si="89"/>
        <v>#VALUE!</v>
      </c>
      <c r="H2822" s="63" t="s">
        <v>18674</v>
      </c>
    </row>
    <row r="2823" spans="1:8" ht="29.25" customHeight="1" x14ac:dyDescent="0.25">
      <c r="A2823" s="60">
        <v>100285414</v>
      </c>
      <c r="B2823" s="60" t="s">
        <v>12819</v>
      </c>
      <c r="C2823" s="64" t="str">
        <f t="shared" si="90"/>
        <v xml:space="preserve">https://mall.industry.siemens.com/mall/es/co/Catalog/Product/6ES7518-4AP00-0AB0 </v>
      </c>
      <c r="D2823" s="78" t="s">
        <v>15784</v>
      </c>
      <c r="E2823" t="s">
        <v>18184</v>
      </c>
      <c r="F2823" s="69" t="s">
        <v>12592</v>
      </c>
      <c r="G2823" s="65" t="e">
        <f t="shared" si="89"/>
        <v>#VALUE!</v>
      </c>
      <c r="H2823" s="63" t="s">
        <v>18674</v>
      </c>
    </row>
    <row r="2824" spans="1:8" ht="29.25" customHeight="1" x14ac:dyDescent="0.25">
      <c r="A2824" s="60" t="s">
        <v>10901</v>
      </c>
      <c r="B2824" s="60" t="s">
        <v>12820</v>
      </c>
      <c r="C2824" s="64" t="str">
        <f t="shared" si="90"/>
        <v>https://mall.industry.siemens.com/mall/es/co/Catalog/Product/6ES7513-1RL00-0AB0</v>
      </c>
      <c r="D2824" s="78" t="s">
        <v>15785</v>
      </c>
      <c r="E2824" t="s">
        <v>18185</v>
      </c>
      <c r="F2824" s="69" t="s">
        <v>12592</v>
      </c>
      <c r="G2824" s="65" t="e">
        <f t="shared" si="89"/>
        <v>#VALUE!</v>
      </c>
      <c r="H2824" s="63" t="s">
        <v>18674</v>
      </c>
    </row>
    <row r="2825" spans="1:8" ht="29.25" customHeight="1" x14ac:dyDescent="0.25">
      <c r="A2825" s="60" t="s">
        <v>10901</v>
      </c>
      <c r="B2825" s="60" t="s">
        <v>12821</v>
      </c>
      <c r="C2825" s="64" t="str">
        <f t="shared" si="90"/>
        <v>https://mall.industry.siemens.com/mall/es/co/Catalog/Product/6ES7515-2RM00-0AB0</v>
      </c>
      <c r="D2825" s="78" t="s">
        <v>15786</v>
      </c>
      <c r="E2825" t="s">
        <v>18186</v>
      </c>
      <c r="F2825" s="69" t="s">
        <v>12592</v>
      </c>
      <c r="G2825" s="65" t="e">
        <f t="shared" si="89"/>
        <v>#VALUE!</v>
      </c>
      <c r="H2825" s="63" t="s">
        <v>18674</v>
      </c>
    </row>
    <row r="2826" spans="1:8" ht="29.25" customHeight="1" x14ac:dyDescent="0.25">
      <c r="A2826" s="60" t="s">
        <v>10901</v>
      </c>
      <c r="B2826" s="60" t="s">
        <v>12822</v>
      </c>
      <c r="C2826" s="64" t="str">
        <f t="shared" si="90"/>
        <v>https://mall.industry.siemens.com/mall/es/co/Catalog/Product/6ES7517-3HP00-0AB0</v>
      </c>
      <c r="D2826" s="78" t="s">
        <v>15787</v>
      </c>
      <c r="E2826" t="s">
        <v>18187</v>
      </c>
      <c r="F2826" s="69" t="s">
        <v>12592</v>
      </c>
      <c r="G2826" s="65" t="e">
        <f t="shared" si="89"/>
        <v>#VALUE!</v>
      </c>
      <c r="H2826" s="63" t="s">
        <v>18674</v>
      </c>
    </row>
    <row r="2827" spans="1:8" ht="29.25" customHeight="1" x14ac:dyDescent="0.25">
      <c r="A2827" s="60" t="s">
        <v>10901</v>
      </c>
      <c r="B2827" s="60" t="s">
        <v>12823</v>
      </c>
      <c r="C2827" s="64" t="str">
        <f t="shared" si="90"/>
        <v>https://mall.industry.siemens.com/mall/es/co/Catalog/Product/6ES7960-1CB00-0AA5</v>
      </c>
      <c r="D2827" s="78" t="s">
        <v>15788</v>
      </c>
      <c r="E2827" t="s">
        <v>18188</v>
      </c>
      <c r="F2827" s="69" t="s">
        <v>12592</v>
      </c>
      <c r="G2827" s="65" t="e">
        <f t="shared" si="89"/>
        <v>#VALUE!</v>
      </c>
      <c r="H2827" s="63" t="s">
        <v>18674</v>
      </c>
    </row>
    <row r="2828" spans="1:8" ht="29.25" customHeight="1" x14ac:dyDescent="0.25">
      <c r="A2828" s="60" t="s">
        <v>10901</v>
      </c>
      <c r="B2828" s="60" t="s">
        <v>12824</v>
      </c>
      <c r="C2828" s="64" t="str">
        <f t="shared" si="90"/>
        <v>https://mall.industry.siemens.com/mall/es/co/Catalog/Product/6ES7960-1BB00-5AA5</v>
      </c>
      <c r="D2828" s="78" t="s">
        <v>15789</v>
      </c>
      <c r="E2828" t="s">
        <v>18189</v>
      </c>
      <c r="F2828" s="69" t="s">
        <v>12592</v>
      </c>
      <c r="G2828" s="65" t="e">
        <f t="shared" si="89"/>
        <v>#VALUE!</v>
      </c>
      <c r="H2828" s="63" t="s">
        <v>18674</v>
      </c>
    </row>
    <row r="2829" spans="1:8" ht="29.25" customHeight="1" x14ac:dyDescent="0.25">
      <c r="A2829" s="60" t="s">
        <v>10901</v>
      </c>
      <c r="B2829" s="60" t="s">
        <v>12825</v>
      </c>
      <c r="C2829" s="64" t="str">
        <f t="shared" si="90"/>
        <v>https://mall.industry.siemens.com/mall/es/co/Catalog/Product/6ES7960-1BC00-5AA5</v>
      </c>
      <c r="D2829" s="78" t="s">
        <v>15790</v>
      </c>
      <c r="E2829" t="s">
        <v>18190</v>
      </c>
      <c r="F2829" s="69" t="s">
        <v>12592</v>
      </c>
      <c r="G2829" s="65" t="e">
        <f t="shared" si="89"/>
        <v>#VALUE!</v>
      </c>
      <c r="H2829" s="63" t="s">
        <v>18674</v>
      </c>
    </row>
    <row r="2830" spans="1:8" ht="29.25" customHeight="1" x14ac:dyDescent="0.25">
      <c r="A2830" s="60" t="s">
        <v>10901</v>
      </c>
      <c r="B2830" s="60" t="s">
        <v>12826</v>
      </c>
      <c r="C2830" s="64" t="str">
        <f t="shared" si="90"/>
        <v>https://mall.industry.siemens.com/mall/es/co/Catalog/Product/6ES7960-1CB00-5AA5</v>
      </c>
      <c r="D2830" s="78" t="s">
        <v>15791</v>
      </c>
      <c r="E2830" t="s">
        <v>18191</v>
      </c>
      <c r="F2830" s="69" t="s">
        <v>12592</v>
      </c>
      <c r="G2830" s="65" t="e">
        <f t="shared" si="89"/>
        <v>#VALUE!</v>
      </c>
      <c r="H2830" s="63" t="s">
        <v>18674</v>
      </c>
    </row>
    <row r="2831" spans="1:8" ht="29.25" customHeight="1" x14ac:dyDescent="0.25">
      <c r="A2831" s="60" t="s">
        <v>10901</v>
      </c>
      <c r="B2831" s="60" t="s">
        <v>12827</v>
      </c>
      <c r="C2831" s="64" t="str">
        <f t="shared" si="90"/>
        <v>https://mall.industry.siemens.com/mall/es/co/Catalog/Product/6ES7960-1FB00-0AA5</v>
      </c>
      <c r="D2831" s="78" t="s">
        <v>15792</v>
      </c>
      <c r="E2831" t="s">
        <v>18192</v>
      </c>
      <c r="F2831" s="69" t="s">
        <v>12592</v>
      </c>
      <c r="G2831" s="65" t="e">
        <f t="shared" si="89"/>
        <v>#VALUE!</v>
      </c>
      <c r="H2831" s="63" t="s">
        <v>18674</v>
      </c>
    </row>
    <row r="2832" spans="1:8" ht="29.25" customHeight="1" x14ac:dyDescent="0.25">
      <c r="A2832" s="60" t="s">
        <v>10901</v>
      </c>
      <c r="B2832" s="60" t="s">
        <v>12828</v>
      </c>
      <c r="C2832" s="64" t="str">
        <f t="shared" si="90"/>
        <v>https://mall.industry.siemens.com/mall/es/co/Catalog/Product/6ES7155-6AU01-0CN0</v>
      </c>
      <c r="D2832" s="78" t="s">
        <v>15793</v>
      </c>
      <c r="E2832" t="s">
        <v>18193</v>
      </c>
      <c r="F2832" s="69" t="s">
        <v>12592</v>
      </c>
      <c r="G2832" s="65" t="e">
        <f t="shared" si="89"/>
        <v>#VALUE!</v>
      </c>
      <c r="H2832" s="63" t="s">
        <v>18674</v>
      </c>
    </row>
    <row r="2833" spans="1:8" ht="29.25" customHeight="1" x14ac:dyDescent="0.25">
      <c r="A2833" s="60" t="s">
        <v>10901</v>
      </c>
      <c r="B2833" s="60" t="s">
        <v>12829</v>
      </c>
      <c r="C2833" s="64" t="str">
        <f t="shared" si="90"/>
        <v>https://mall.industry.siemens.com/mall/es/co/Catalog/Product/6ES7155-5AA00-0AC0</v>
      </c>
      <c r="D2833" s="78" t="s">
        <v>15794</v>
      </c>
      <c r="E2833" t="s">
        <v>18194</v>
      </c>
      <c r="F2833" s="69" t="s">
        <v>12592</v>
      </c>
      <c r="G2833" s="65" t="e">
        <f t="shared" si="89"/>
        <v>#VALUE!</v>
      </c>
      <c r="H2833" s="63" t="s">
        <v>18674</v>
      </c>
    </row>
    <row r="2834" spans="1:8" ht="29.25" customHeight="1" x14ac:dyDescent="0.25">
      <c r="A2834" s="60" t="s">
        <v>10901</v>
      </c>
      <c r="B2834" s="60" t="s">
        <v>12830</v>
      </c>
      <c r="C2834" s="64" t="str">
        <f t="shared" si="90"/>
        <v>https://mall.industry.siemens.com/mall/es/co/Catalog/Product/6ES7158-3AD10-0XA0</v>
      </c>
      <c r="D2834" s="78" t="s">
        <v>15795</v>
      </c>
      <c r="E2834" t="s">
        <v>18195</v>
      </c>
      <c r="F2834" s="69" t="s">
        <v>12592</v>
      </c>
      <c r="G2834" s="65" t="e">
        <f t="shared" si="89"/>
        <v>#VALUE!</v>
      </c>
      <c r="H2834" s="63" t="s">
        <v>18674</v>
      </c>
    </row>
    <row r="2835" spans="1:8" ht="29.25" customHeight="1" x14ac:dyDescent="0.25">
      <c r="A2835" s="60">
        <v>100429058</v>
      </c>
      <c r="B2835" s="60" t="s">
        <v>12831</v>
      </c>
      <c r="C2835" s="64" t="str">
        <f t="shared" si="90"/>
        <v>https://mall.industry.siemens.com/mall/es/co/Catalog/Product/6ES7954-8LC03-0AA0</v>
      </c>
      <c r="D2835" s="78" t="s">
        <v>15796</v>
      </c>
      <c r="E2835" t="s">
        <v>18196</v>
      </c>
      <c r="F2835" s="69" t="s">
        <v>12592</v>
      </c>
      <c r="G2835" s="65" t="e">
        <f t="shared" si="89"/>
        <v>#VALUE!</v>
      </c>
      <c r="H2835" s="63" t="s">
        <v>18674</v>
      </c>
    </row>
    <row r="2836" spans="1:8" ht="29.25" customHeight="1" x14ac:dyDescent="0.25">
      <c r="A2836" s="60">
        <v>100409393</v>
      </c>
      <c r="B2836" s="60" t="s">
        <v>12832</v>
      </c>
      <c r="C2836" s="64" t="str">
        <f t="shared" si="90"/>
        <v>https://mall.industry.siemens.com/mall/es/co/Catalog/Product/6ES7954-8LF03-0AA0</v>
      </c>
      <c r="D2836" s="78" t="s">
        <v>15797</v>
      </c>
      <c r="E2836" t="s">
        <v>18197</v>
      </c>
      <c r="F2836" s="69" t="s">
        <v>12592</v>
      </c>
      <c r="G2836" s="65" t="e">
        <f t="shared" si="89"/>
        <v>#VALUE!</v>
      </c>
      <c r="H2836" s="63" t="s">
        <v>18674</v>
      </c>
    </row>
    <row r="2837" spans="1:8" ht="29.25" customHeight="1" x14ac:dyDescent="0.25">
      <c r="A2837" s="60">
        <v>100254577</v>
      </c>
      <c r="B2837" s="60" t="s">
        <v>12833</v>
      </c>
      <c r="C2837" s="64" t="str">
        <f t="shared" si="90"/>
        <v>https://mall.industry.siemens.com/mall/es/co/Catalog/Product/6ES7590-1AB60-0AA0</v>
      </c>
      <c r="D2837" s="78" t="s">
        <v>15798</v>
      </c>
      <c r="E2837" t="s">
        <v>18198</v>
      </c>
      <c r="F2837" s="69" t="s">
        <v>12592</v>
      </c>
      <c r="G2837" s="65" t="e">
        <f t="shared" si="89"/>
        <v>#VALUE!</v>
      </c>
      <c r="H2837" s="63" t="s">
        <v>18674</v>
      </c>
    </row>
    <row r="2838" spans="1:8" ht="29.25" customHeight="1" x14ac:dyDescent="0.25">
      <c r="A2838" s="60">
        <v>100350381</v>
      </c>
      <c r="B2838" s="60" t="s">
        <v>12834</v>
      </c>
      <c r="C2838" s="64" t="str">
        <f t="shared" si="90"/>
        <v>https://mall.industry.siemens.com/mall/es/co/Catalog/Product/6ES7590-1AC40-0AA0</v>
      </c>
      <c r="D2838" s="78" t="s">
        <v>15799</v>
      </c>
      <c r="E2838" t="s">
        <v>18199</v>
      </c>
      <c r="F2838" s="69" t="s">
        <v>12592</v>
      </c>
      <c r="G2838" s="65" t="e">
        <f t="shared" si="89"/>
        <v>#VALUE!</v>
      </c>
      <c r="H2838" s="63" t="s">
        <v>18674</v>
      </c>
    </row>
    <row r="2839" spans="1:8" ht="29.25" customHeight="1" x14ac:dyDescent="0.25">
      <c r="A2839" s="60">
        <v>100254578</v>
      </c>
      <c r="B2839" s="60" t="s">
        <v>12835</v>
      </c>
      <c r="C2839" s="64" t="str">
        <f t="shared" si="90"/>
        <v>https://mall.industry.siemens.com/mall/es/co/Catalog/Product/6ES7590-1AE80-0AA0</v>
      </c>
      <c r="D2839" s="78" t="s">
        <v>15800</v>
      </c>
      <c r="E2839" t="s">
        <v>18200</v>
      </c>
      <c r="F2839" s="69" t="s">
        <v>12592</v>
      </c>
      <c r="G2839" s="65" t="e">
        <f t="shared" si="89"/>
        <v>#VALUE!</v>
      </c>
      <c r="H2839" s="63" t="s">
        <v>18674</v>
      </c>
    </row>
    <row r="2840" spans="1:8" ht="29.25" customHeight="1" x14ac:dyDescent="0.25">
      <c r="A2840" s="60">
        <v>100254579</v>
      </c>
      <c r="B2840" s="60" t="s">
        <v>12836</v>
      </c>
      <c r="C2840" s="64" t="str">
        <f t="shared" si="90"/>
        <v xml:space="preserve">https://mall.industry.siemens.com/mall/es/co/Catalog/Product/6ES7590-1AF30-0AA0 </v>
      </c>
      <c r="D2840" s="78" t="s">
        <v>15801</v>
      </c>
      <c r="E2840" t="s">
        <v>18201</v>
      </c>
      <c r="F2840" s="69" t="s">
        <v>12592</v>
      </c>
      <c r="G2840" s="65" t="e">
        <f t="shared" si="89"/>
        <v>#VALUE!</v>
      </c>
      <c r="H2840" s="63" t="s">
        <v>18674</v>
      </c>
    </row>
    <row r="2841" spans="1:8" ht="29.25" customHeight="1" x14ac:dyDescent="0.25">
      <c r="A2841" s="60">
        <v>100254580</v>
      </c>
      <c r="B2841" s="60" t="s">
        <v>12837</v>
      </c>
      <c r="C2841" s="64" t="str">
        <f t="shared" si="90"/>
        <v>https://mall.industry.siemens.com/mall/es/co/Catalog/Product/6ES7590-1AJ30-0AA0</v>
      </c>
      <c r="D2841" s="78" t="s">
        <v>15802</v>
      </c>
      <c r="E2841" t="s">
        <v>18202</v>
      </c>
      <c r="F2841" s="69" t="s">
        <v>12592</v>
      </c>
      <c r="G2841" s="65" t="e">
        <f t="shared" si="89"/>
        <v>#VALUE!</v>
      </c>
      <c r="H2841" s="63" t="s">
        <v>18674</v>
      </c>
    </row>
    <row r="2842" spans="1:8" ht="29.25" customHeight="1" x14ac:dyDescent="0.25">
      <c r="A2842" s="60">
        <v>100257229</v>
      </c>
      <c r="B2842" s="60" t="s">
        <v>12838</v>
      </c>
      <c r="C2842" s="64" t="str">
        <f t="shared" si="90"/>
        <v>https://mall.industry.siemens.com/mall/es/co/Catalog/Product/6EP1332-4BA00</v>
      </c>
      <c r="D2842" s="78" t="s">
        <v>15803</v>
      </c>
      <c r="E2842" t="s">
        <v>18203</v>
      </c>
      <c r="F2842" s="69" t="s">
        <v>12592</v>
      </c>
      <c r="G2842" s="65" t="e">
        <f t="shared" si="89"/>
        <v>#VALUE!</v>
      </c>
      <c r="H2842" s="63" t="s">
        <v>18674</v>
      </c>
    </row>
    <row r="2843" spans="1:8" ht="29.25" customHeight="1" x14ac:dyDescent="0.25">
      <c r="A2843" s="60">
        <v>100256171</v>
      </c>
      <c r="B2843" s="60" t="s">
        <v>12839</v>
      </c>
      <c r="C2843" s="64" t="str">
        <f t="shared" si="90"/>
        <v xml:space="preserve">https://mall.industry.siemens.com/mall/es/co/Catalog/Product/6EP1333-4BA00 </v>
      </c>
      <c r="D2843" s="78" t="s">
        <v>15804</v>
      </c>
      <c r="E2843" t="s">
        <v>18204</v>
      </c>
      <c r="F2843" s="69" t="s">
        <v>12592</v>
      </c>
      <c r="G2843" s="65" t="e">
        <f t="shared" si="89"/>
        <v>#VALUE!</v>
      </c>
      <c r="H2843" s="63" t="s">
        <v>18674</v>
      </c>
    </row>
    <row r="2844" spans="1:8" ht="29.25" customHeight="1" x14ac:dyDescent="0.25">
      <c r="A2844" s="60">
        <v>100254607</v>
      </c>
      <c r="B2844" s="60" t="s">
        <v>12840</v>
      </c>
      <c r="C2844" s="64" t="str">
        <f t="shared" si="90"/>
        <v xml:space="preserve">https://mall.industry.siemens.com/mall/es/co/Catalog/Product/6ES7505-0KA00-0AB0 </v>
      </c>
      <c r="D2844" s="78" t="s">
        <v>15805</v>
      </c>
      <c r="E2844" t="s">
        <v>18205</v>
      </c>
      <c r="F2844" s="69" t="s">
        <v>12592</v>
      </c>
      <c r="G2844" s="65" t="e">
        <f t="shared" si="89"/>
        <v>#VALUE!</v>
      </c>
      <c r="H2844" s="63" t="s">
        <v>18674</v>
      </c>
    </row>
    <row r="2845" spans="1:8" ht="29.25" customHeight="1" x14ac:dyDescent="0.25">
      <c r="A2845" s="60">
        <v>100254608</v>
      </c>
      <c r="B2845" s="60" t="s">
        <v>12841</v>
      </c>
      <c r="C2845" s="64" t="str">
        <f t="shared" si="90"/>
        <v xml:space="preserve">https://mall.industry.siemens.com/mall/es/co/Catalog/Product/6ES7505-0RA00-0AB0 </v>
      </c>
      <c r="D2845" s="78" t="s">
        <v>15806</v>
      </c>
      <c r="E2845" t="s">
        <v>18206</v>
      </c>
      <c r="F2845" s="69" t="s">
        <v>12592</v>
      </c>
      <c r="G2845" s="65" t="e">
        <f t="shared" si="89"/>
        <v>#VALUE!</v>
      </c>
      <c r="H2845" s="63" t="s">
        <v>18674</v>
      </c>
    </row>
    <row r="2846" spans="1:8" ht="29.25" customHeight="1" x14ac:dyDescent="0.25">
      <c r="A2846" s="60">
        <v>100254609</v>
      </c>
      <c r="B2846" s="60" t="s">
        <v>12842</v>
      </c>
      <c r="C2846" s="64" t="str">
        <f t="shared" si="90"/>
        <v xml:space="preserve">https://mall.industry.siemens.com/mall/es/co/Catalog/Product/6ES7507-0RA00-0AB0 </v>
      </c>
      <c r="D2846" s="78" t="s">
        <v>15807</v>
      </c>
      <c r="E2846" t="s">
        <v>18207</v>
      </c>
      <c r="F2846" s="69" t="s">
        <v>12592</v>
      </c>
      <c r="G2846" s="65" t="e">
        <f t="shared" si="89"/>
        <v>#VALUE!</v>
      </c>
      <c r="H2846" s="63" t="s">
        <v>18674</v>
      </c>
    </row>
    <row r="2847" spans="1:8" ht="29.25" customHeight="1" x14ac:dyDescent="0.25">
      <c r="A2847" s="60">
        <v>100254699</v>
      </c>
      <c r="B2847" s="60" t="s">
        <v>12843</v>
      </c>
      <c r="C2847" s="64" t="str">
        <f t="shared" si="90"/>
        <v>https://mall.industry.siemens.com/mall/es/co/Catalog/Product/6ES7521-1BL00-0AB0</v>
      </c>
      <c r="D2847" s="78" t="s">
        <v>15808</v>
      </c>
      <c r="E2847" t="s">
        <v>18208</v>
      </c>
      <c r="F2847" s="69" t="s">
        <v>12592</v>
      </c>
      <c r="G2847" s="65" t="e">
        <f t="shared" si="89"/>
        <v>#VALUE!</v>
      </c>
      <c r="H2847" s="63" t="s">
        <v>18674</v>
      </c>
    </row>
    <row r="2848" spans="1:8" ht="29.25" customHeight="1" x14ac:dyDescent="0.25">
      <c r="A2848" s="60">
        <v>100254560</v>
      </c>
      <c r="B2848" s="60" t="s">
        <v>12844</v>
      </c>
      <c r="C2848" s="64" t="str">
        <f t="shared" si="90"/>
        <v xml:space="preserve">https://mall.industry.siemens.com/mall/es/co/Catalog/Product/6ES7521-1BH00-0AB0 </v>
      </c>
      <c r="D2848" s="78" t="s">
        <v>15809</v>
      </c>
      <c r="E2848" t="s">
        <v>18209</v>
      </c>
      <c r="F2848" s="69" t="s">
        <v>12592</v>
      </c>
      <c r="G2848" s="65" t="e">
        <f t="shared" si="89"/>
        <v>#VALUE!</v>
      </c>
      <c r="H2848" s="63" t="s">
        <v>18674</v>
      </c>
    </row>
    <row r="2849" spans="1:8" ht="29.25" customHeight="1" x14ac:dyDescent="0.25">
      <c r="A2849" s="60">
        <v>100254563</v>
      </c>
      <c r="B2849" s="60" t="s">
        <v>12845</v>
      </c>
      <c r="C2849" s="64" t="str">
        <f t="shared" si="90"/>
        <v xml:space="preserve">https://mall.industry.siemens.com/mall/es/co/Catalog/Product/6ES7521-1FH00-0AA0 </v>
      </c>
      <c r="D2849" s="78" t="s">
        <v>15810</v>
      </c>
      <c r="E2849" t="s">
        <v>18210</v>
      </c>
      <c r="F2849" s="69" t="s">
        <v>12592</v>
      </c>
      <c r="G2849" s="65" t="e">
        <f t="shared" si="89"/>
        <v>#VALUE!</v>
      </c>
      <c r="H2849" s="63" t="s">
        <v>18674</v>
      </c>
    </row>
    <row r="2850" spans="1:8" ht="29.25" customHeight="1" x14ac:dyDescent="0.25">
      <c r="A2850" s="60">
        <v>100254562</v>
      </c>
      <c r="B2850" s="60" t="s">
        <v>12846</v>
      </c>
      <c r="C2850" s="64" t="str">
        <f t="shared" si="90"/>
        <v xml:space="preserve">https://mall.industry.siemens.com/mall/es/co/Catalog/Product/6ES7521-1BH50-0AA0 </v>
      </c>
      <c r="D2850" s="78" t="s">
        <v>15811</v>
      </c>
      <c r="E2850" t="s">
        <v>18211</v>
      </c>
      <c r="F2850" s="69" t="s">
        <v>12592</v>
      </c>
      <c r="G2850" s="65" t="e">
        <f t="shared" si="89"/>
        <v>#VALUE!</v>
      </c>
      <c r="H2850" s="63" t="s">
        <v>18674</v>
      </c>
    </row>
    <row r="2851" spans="1:8" ht="29.25" customHeight="1" x14ac:dyDescent="0.25">
      <c r="A2851" s="60">
        <v>100362510</v>
      </c>
      <c r="B2851" s="60" t="s">
        <v>12847</v>
      </c>
      <c r="C2851" s="64" t="str">
        <f t="shared" si="90"/>
        <v>https://mall.industry.siemens.com/mall/es/co/Catalog/Product/6ES7522-1BL01-0AB0</v>
      </c>
      <c r="D2851" s="78" t="s">
        <v>15812</v>
      </c>
      <c r="E2851" t="s">
        <v>18212</v>
      </c>
      <c r="F2851" s="69" t="s">
        <v>12592</v>
      </c>
      <c r="G2851" s="65" t="e">
        <f t="shared" si="89"/>
        <v>#VALUE!</v>
      </c>
      <c r="H2851" s="63" t="s">
        <v>18674</v>
      </c>
    </row>
    <row r="2852" spans="1:8" ht="29.25" customHeight="1" x14ac:dyDescent="0.25">
      <c r="A2852" s="60">
        <v>100370280</v>
      </c>
      <c r="B2852" s="60" t="s">
        <v>12848</v>
      </c>
      <c r="C2852" s="64" t="str">
        <f t="shared" si="90"/>
        <v xml:space="preserve">https://mall.industry.siemens.com/mall/es/co/Catalog/Product/6ES7522-1BH01-0AB0 </v>
      </c>
      <c r="D2852" s="78" t="s">
        <v>15813</v>
      </c>
      <c r="E2852" t="s">
        <v>18213</v>
      </c>
      <c r="F2852" s="69" t="s">
        <v>12592</v>
      </c>
      <c r="G2852" s="65" t="e">
        <f t="shared" si="89"/>
        <v>#VALUE!</v>
      </c>
      <c r="H2852" s="63" t="s">
        <v>18674</v>
      </c>
    </row>
    <row r="2853" spans="1:8" ht="29.25" customHeight="1" x14ac:dyDescent="0.25">
      <c r="A2853" s="60">
        <v>100350874</v>
      </c>
      <c r="B2853" s="60" t="s">
        <v>12849</v>
      </c>
      <c r="C2853" s="64" t="str">
        <f t="shared" si="90"/>
        <v xml:space="preserve">https://mall.industry.siemens.com/mall/es/co/Catalog/Product/6ES7522-5FH00-0AB0 </v>
      </c>
      <c r="D2853" s="78" t="s">
        <v>15814</v>
      </c>
      <c r="E2853" t="s">
        <v>18214</v>
      </c>
      <c r="F2853" s="69" t="s">
        <v>12592</v>
      </c>
      <c r="G2853" s="65" t="e">
        <f t="shared" si="89"/>
        <v>#VALUE!</v>
      </c>
      <c r="H2853" s="63" t="s">
        <v>18674</v>
      </c>
    </row>
    <row r="2854" spans="1:8" ht="29.25" customHeight="1" x14ac:dyDescent="0.25">
      <c r="A2854" s="60">
        <v>100351970</v>
      </c>
      <c r="B2854" s="60" t="s">
        <v>12850</v>
      </c>
      <c r="C2854" s="64" t="str">
        <f t="shared" si="90"/>
        <v xml:space="preserve">https://mall.industry.siemens.com/mall/es/co/Catalog/Product/6ES7522-5HH00-0AB0 </v>
      </c>
      <c r="D2854" s="78" t="s">
        <v>15815</v>
      </c>
      <c r="E2854" t="s">
        <v>18215</v>
      </c>
      <c r="F2854" s="69" t="s">
        <v>12592</v>
      </c>
      <c r="G2854" s="65" t="e">
        <f t="shared" si="89"/>
        <v>#VALUE!</v>
      </c>
      <c r="H2854" s="63" t="s">
        <v>18674</v>
      </c>
    </row>
    <row r="2855" spans="1:8" ht="29.25" customHeight="1" x14ac:dyDescent="0.25">
      <c r="A2855" s="60">
        <v>100254566</v>
      </c>
      <c r="B2855" s="60" t="s">
        <v>12851</v>
      </c>
      <c r="C2855" s="64" t="str">
        <f t="shared" si="90"/>
        <v xml:space="preserve">https://mall.industry.siemens.com/mall/es/co/Catalog/Product/6ES7522-1BF00-0AB0 </v>
      </c>
      <c r="D2855" s="78" t="s">
        <v>15816</v>
      </c>
      <c r="E2855" t="s">
        <v>18216</v>
      </c>
      <c r="F2855" s="69" t="s">
        <v>12592</v>
      </c>
      <c r="G2855" s="65" t="e">
        <f t="shared" si="89"/>
        <v>#VALUE!</v>
      </c>
      <c r="H2855" s="63" t="s">
        <v>18674</v>
      </c>
    </row>
    <row r="2856" spans="1:8" ht="29.25" customHeight="1" x14ac:dyDescent="0.25">
      <c r="A2856" s="60">
        <v>100254567</v>
      </c>
      <c r="B2856" s="60" t="s">
        <v>12852</v>
      </c>
      <c r="C2856" s="64" t="str">
        <f t="shared" si="90"/>
        <v xml:space="preserve">https://mall.industry.siemens.com/mall/es/co/Catalog/Product/6ES7522-5FF00-0AB0 </v>
      </c>
      <c r="D2856" s="78" t="s">
        <v>15817</v>
      </c>
      <c r="E2856" t="s">
        <v>18217</v>
      </c>
      <c r="F2856" s="69" t="s">
        <v>12592</v>
      </c>
      <c r="G2856" s="65" t="e">
        <f t="shared" si="89"/>
        <v>#VALUE!</v>
      </c>
      <c r="H2856" s="63" t="s">
        <v>18674</v>
      </c>
    </row>
    <row r="2857" spans="1:8" ht="29.25" customHeight="1" x14ac:dyDescent="0.25">
      <c r="A2857" s="60">
        <v>100254568</v>
      </c>
      <c r="B2857" s="60" t="s">
        <v>12853</v>
      </c>
      <c r="C2857" s="64" t="str">
        <f t="shared" si="90"/>
        <v xml:space="preserve">https://mall.industry.siemens.com/mall/es/co/Catalog/Product/6ES7522-5HF00-0AB0 </v>
      </c>
      <c r="D2857" s="78" t="s">
        <v>15818</v>
      </c>
      <c r="E2857" t="s">
        <v>18218</v>
      </c>
      <c r="F2857" s="69" t="s">
        <v>12592</v>
      </c>
      <c r="G2857" s="65" t="e">
        <f t="shared" si="89"/>
        <v>#VALUE!</v>
      </c>
      <c r="H2857" s="63" t="s">
        <v>18674</v>
      </c>
    </row>
    <row r="2858" spans="1:8" ht="29.25" customHeight="1" x14ac:dyDescent="0.25">
      <c r="A2858" s="60">
        <v>100254569</v>
      </c>
      <c r="B2858" s="60" t="s">
        <v>12854</v>
      </c>
      <c r="C2858" s="64" t="str">
        <f t="shared" si="90"/>
        <v>https://mall.industry.siemens.com/mall/es/co/Catalog/Product/6ES7531-7KF00-0AB0</v>
      </c>
      <c r="D2858" s="78" t="s">
        <v>15819</v>
      </c>
      <c r="E2858" t="s">
        <v>18219</v>
      </c>
      <c r="F2858" s="69" t="s">
        <v>12592</v>
      </c>
      <c r="G2858" s="65" t="e">
        <f t="shared" si="89"/>
        <v>#VALUE!</v>
      </c>
      <c r="H2858" s="63" t="s">
        <v>18674</v>
      </c>
    </row>
    <row r="2859" spans="1:8" ht="29.25" customHeight="1" x14ac:dyDescent="0.25">
      <c r="A2859" s="60">
        <v>100254570</v>
      </c>
      <c r="B2859" s="60" t="s">
        <v>12855</v>
      </c>
      <c r="C2859" s="64" t="str">
        <f t="shared" si="90"/>
        <v>https://mall.industry.siemens.com/mall/es/co/Catalog/Product/6ES7531-7NF10-0AB0</v>
      </c>
      <c r="D2859" s="78" t="s">
        <v>15820</v>
      </c>
      <c r="E2859" t="s">
        <v>18220</v>
      </c>
      <c r="F2859" s="69" t="s">
        <v>12592</v>
      </c>
      <c r="G2859" s="65" t="e">
        <f t="shared" ref="G2859:G2922" si="91">F2859*$Q$1</f>
        <v>#VALUE!</v>
      </c>
      <c r="H2859" s="63" t="s">
        <v>18674</v>
      </c>
    </row>
    <row r="2860" spans="1:8" ht="29.25" customHeight="1" x14ac:dyDescent="0.25">
      <c r="A2860" s="60">
        <v>100323706</v>
      </c>
      <c r="B2860" s="60" t="s">
        <v>12856</v>
      </c>
      <c r="C2860" s="64" t="str">
        <f t="shared" si="90"/>
        <v xml:space="preserve">https://mall.industry.siemens.com/mall/es/co/Catalog/Product/6ES7531-7QD00-0AB0 </v>
      </c>
      <c r="D2860" s="78" t="s">
        <v>15821</v>
      </c>
      <c r="E2860" t="s">
        <v>18221</v>
      </c>
      <c r="F2860" s="69" t="s">
        <v>12592</v>
      </c>
      <c r="G2860" s="65" t="e">
        <f t="shared" si="91"/>
        <v>#VALUE!</v>
      </c>
      <c r="H2860" s="63" t="s">
        <v>18674</v>
      </c>
    </row>
    <row r="2861" spans="1:8" ht="29.25" customHeight="1" x14ac:dyDescent="0.25">
      <c r="A2861" s="60">
        <v>100254572</v>
      </c>
      <c r="B2861" s="60" t="s">
        <v>12857</v>
      </c>
      <c r="C2861" s="64" t="str">
        <f t="shared" si="90"/>
        <v xml:space="preserve">https://mall.industry.siemens.com/mall/es/co/Catalog/Product/6ES7532-5HF00-0AB0 </v>
      </c>
      <c r="D2861" s="78" t="s">
        <v>15822</v>
      </c>
      <c r="E2861" t="s">
        <v>18222</v>
      </c>
      <c r="F2861" s="69" t="s">
        <v>12592</v>
      </c>
      <c r="G2861" s="65" t="e">
        <f t="shared" si="91"/>
        <v>#VALUE!</v>
      </c>
      <c r="H2861" s="63" t="s">
        <v>18674</v>
      </c>
    </row>
    <row r="2862" spans="1:8" ht="29.25" customHeight="1" x14ac:dyDescent="0.25">
      <c r="A2862" s="60">
        <v>100254571</v>
      </c>
      <c r="B2862" s="60" t="s">
        <v>12858</v>
      </c>
      <c r="C2862" s="64" t="str">
        <f t="shared" si="90"/>
        <v xml:space="preserve">https://mall.industry.siemens.com/mall/es/co/Catalog/Product/6ES7532-5HD00-0AB0 </v>
      </c>
      <c r="D2862" s="78" t="s">
        <v>15823</v>
      </c>
      <c r="E2862" t="s">
        <v>18223</v>
      </c>
      <c r="F2862" s="69" t="s">
        <v>12592</v>
      </c>
      <c r="G2862" s="65" t="e">
        <f t="shared" si="91"/>
        <v>#VALUE!</v>
      </c>
      <c r="H2862" s="63" t="s">
        <v>18674</v>
      </c>
    </row>
    <row r="2863" spans="1:8" ht="29.25" customHeight="1" x14ac:dyDescent="0.25">
      <c r="A2863" s="60">
        <v>100323705</v>
      </c>
      <c r="B2863" s="60" t="s">
        <v>12859</v>
      </c>
      <c r="C2863" s="64" t="str">
        <f t="shared" si="90"/>
        <v xml:space="preserve">https://mall.industry.siemens.com/mall/es/co/Catalog/Product/6ES7532-5NB00-0AB0 </v>
      </c>
      <c r="D2863" s="78" t="s">
        <v>15824</v>
      </c>
      <c r="E2863" t="s">
        <v>18224</v>
      </c>
      <c r="F2863" s="69" t="s">
        <v>12592</v>
      </c>
      <c r="G2863" s="65" t="e">
        <f t="shared" si="91"/>
        <v>#VALUE!</v>
      </c>
      <c r="H2863" s="63" t="s">
        <v>18674</v>
      </c>
    </row>
    <row r="2864" spans="1:8" ht="29.25" customHeight="1" x14ac:dyDescent="0.25">
      <c r="A2864" s="60">
        <v>100254583</v>
      </c>
      <c r="B2864" s="60" t="s">
        <v>12860</v>
      </c>
      <c r="C2864" s="64" t="str">
        <f t="shared" si="90"/>
        <v xml:space="preserve">https://mall.industry.siemens.com/mall/es/co/Catalog/Product/6ES7592-1AM00-0XB0 </v>
      </c>
      <c r="D2864" s="78" t="s">
        <v>15825</v>
      </c>
      <c r="E2864" t="s">
        <v>18225</v>
      </c>
      <c r="F2864" s="69" t="s">
        <v>12592</v>
      </c>
      <c r="G2864" s="65" t="e">
        <f t="shared" si="91"/>
        <v>#VALUE!</v>
      </c>
      <c r="H2864" s="63" t="s">
        <v>18674</v>
      </c>
    </row>
    <row r="2865" spans="1:8" ht="29.25" customHeight="1" x14ac:dyDescent="0.25">
      <c r="A2865" s="60">
        <v>100173375</v>
      </c>
      <c r="B2865" s="60" t="s">
        <v>12861</v>
      </c>
      <c r="C2865" s="64" t="str">
        <f t="shared" si="90"/>
        <v xml:space="preserve">https://mall.industry.siemens.com/mall/es/co/Catalog/Product/6ES7313-5BG04-0AB0 </v>
      </c>
      <c r="D2865" s="78" t="s">
        <v>15826</v>
      </c>
      <c r="E2865" t="s">
        <v>18226</v>
      </c>
      <c r="F2865" s="69" t="s">
        <v>12592</v>
      </c>
      <c r="G2865" s="65" t="e">
        <f t="shared" si="91"/>
        <v>#VALUE!</v>
      </c>
      <c r="H2865" s="63" t="s">
        <v>18674</v>
      </c>
    </row>
    <row r="2866" spans="1:8" ht="29.25" customHeight="1" x14ac:dyDescent="0.25">
      <c r="A2866" s="60">
        <v>100173371</v>
      </c>
      <c r="B2866" s="60" t="s">
        <v>12862</v>
      </c>
      <c r="C2866" s="64" t="str">
        <f t="shared" si="90"/>
        <v xml:space="preserve">https://mall.industry.siemens.com/mall/es/co/Catalog/Product/6ES7313-6CG04-0AB0 </v>
      </c>
      <c r="D2866" s="78" t="s">
        <v>15827</v>
      </c>
      <c r="E2866" t="s">
        <v>18227</v>
      </c>
      <c r="F2866" s="69" t="s">
        <v>12592</v>
      </c>
      <c r="G2866" s="65" t="e">
        <f t="shared" si="91"/>
        <v>#VALUE!</v>
      </c>
      <c r="H2866" s="63" t="s">
        <v>18674</v>
      </c>
    </row>
    <row r="2867" spans="1:8" ht="29.25" customHeight="1" x14ac:dyDescent="0.25">
      <c r="A2867" s="60">
        <v>100173369</v>
      </c>
      <c r="B2867" s="60" t="s">
        <v>12863</v>
      </c>
      <c r="C2867" s="64" t="str">
        <f t="shared" si="90"/>
        <v xml:space="preserve">https://mall.industry.siemens.com/mall/es/co/Catalog/Product/6ES7314-6CH04-0AB0 </v>
      </c>
      <c r="D2867" s="78" t="s">
        <v>15828</v>
      </c>
      <c r="E2867" t="s">
        <v>18228</v>
      </c>
      <c r="F2867" s="69" t="s">
        <v>12592</v>
      </c>
      <c r="G2867" s="65" t="e">
        <f t="shared" si="91"/>
        <v>#VALUE!</v>
      </c>
      <c r="H2867" s="63" t="s">
        <v>18674</v>
      </c>
    </row>
    <row r="2868" spans="1:8" ht="29.25" customHeight="1" x14ac:dyDescent="0.25">
      <c r="A2868" s="60">
        <v>100017525</v>
      </c>
      <c r="B2868" s="60" t="s">
        <v>12864</v>
      </c>
      <c r="C2868" s="64" t="str">
        <f t="shared" si="90"/>
        <v xml:space="preserve">https://mall.industry.siemens.com/mall/es/co/Catalog/Product/6ES7315-2AH14-0AB0 </v>
      </c>
      <c r="D2868" s="78" t="s">
        <v>15829</v>
      </c>
      <c r="E2868" t="s">
        <v>18229</v>
      </c>
      <c r="F2868" s="69" t="s">
        <v>12592</v>
      </c>
      <c r="G2868" s="65" t="e">
        <f t="shared" si="91"/>
        <v>#VALUE!</v>
      </c>
      <c r="H2868" s="63" t="s">
        <v>18674</v>
      </c>
    </row>
    <row r="2869" spans="1:8" ht="29.25" customHeight="1" x14ac:dyDescent="0.25">
      <c r="A2869" s="60">
        <v>100041486</v>
      </c>
      <c r="B2869" s="60" t="s">
        <v>12865</v>
      </c>
      <c r="C2869" s="64" t="str">
        <f t="shared" si="90"/>
        <v xml:space="preserve">https://mall.industry.siemens.com/mall/es/co/Catalog/Product/6ES7315-2EH14-0AB0 </v>
      </c>
      <c r="D2869" s="78" t="s">
        <v>15830</v>
      </c>
      <c r="E2869" t="s">
        <v>18230</v>
      </c>
      <c r="F2869" s="69" t="s">
        <v>12592</v>
      </c>
      <c r="G2869" s="65" t="e">
        <f t="shared" si="91"/>
        <v>#VALUE!</v>
      </c>
      <c r="H2869" s="63" t="s">
        <v>18674</v>
      </c>
    </row>
    <row r="2870" spans="1:8" ht="29.25" customHeight="1" x14ac:dyDescent="0.25">
      <c r="A2870" s="60">
        <v>100070198</v>
      </c>
      <c r="B2870" s="60" t="s">
        <v>12866</v>
      </c>
      <c r="C2870" s="64" t="str">
        <f t="shared" si="90"/>
        <v xml:space="preserve">https://mall.industry.siemens.com/mall/es/co/Catalog/Product/6ES7307-1BA01-0AA0 </v>
      </c>
      <c r="D2870" s="78" t="s">
        <v>15831</v>
      </c>
      <c r="E2870" t="s">
        <v>18231</v>
      </c>
      <c r="F2870" s="69" t="s">
        <v>12592</v>
      </c>
      <c r="G2870" s="65" t="e">
        <f t="shared" si="91"/>
        <v>#VALUE!</v>
      </c>
      <c r="H2870" s="63" t="s">
        <v>18674</v>
      </c>
    </row>
    <row r="2871" spans="1:8" ht="29.25" customHeight="1" x14ac:dyDescent="0.25">
      <c r="A2871" s="60">
        <v>100071775</v>
      </c>
      <c r="B2871" s="60" t="s">
        <v>12867</v>
      </c>
      <c r="C2871" s="64" t="str">
        <f t="shared" si="90"/>
        <v xml:space="preserve">https://mall.industry.siemens.com/mall/es/co/Catalog/Product/6ES7307-1EA01-0AA0 </v>
      </c>
      <c r="D2871" s="78" t="s">
        <v>15832</v>
      </c>
      <c r="E2871" t="s">
        <v>18232</v>
      </c>
      <c r="F2871" s="69" t="s">
        <v>12592</v>
      </c>
      <c r="G2871" s="65" t="e">
        <f t="shared" si="91"/>
        <v>#VALUE!</v>
      </c>
      <c r="H2871" s="63" t="s">
        <v>18674</v>
      </c>
    </row>
    <row r="2872" spans="1:8" ht="29.25" customHeight="1" x14ac:dyDescent="0.25">
      <c r="A2872" s="60">
        <v>100070577</v>
      </c>
      <c r="B2872" s="60" t="s">
        <v>12868</v>
      </c>
      <c r="C2872" s="64" t="str">
        <f t="shared" si="90"/>
        <v xml:space="preserve">https://mall.industry.siemens.com/mall/es/co/Catalog/Product/6ES7307-1KA02-0AA0 </v>
      </c>
      <c r="D2872" s="78" t="s">
        <v>15833</v>
      </c>
      <c r="E2872" t="s">
        <v>18233</v>
      </c>
      <c r="F2872" s="69" t="s">
        <v>12592</v>
      </c>
      <c r="G2872" s="65" t="e">
        <f t="shared" si="91"/>
        <v>#VALUE!</v>
      </c>
      <c r="H2872" s="63" t="s">
        <v>18674</v>
      </c>
    </row>
    <row r="2873" spans="1:8" ht="29.25" customHeight="1" x14ac:dyDescent="0.25">
      <c r="A2873" s="60">
        <v>100017311</v>
      </c>
      <c r="B2873" s="60" t="s">
        <v>12869</v>
      </c>
      <c r="C2873" s="64" t="str">
        <f t="shared" si="90"/>
        <v xml:space="preserve">https://mall.industry.siemens.com/mall/es/co/Catalog/Product/6ES7321-1BH02-0AA0 </v>
      </c>
      <c r="D2873" s="78" t="s">
        <v>15834</v>
      </c>
      <c r="E2873" t="s">
        <v>18234</v>
      </c>
      <c r="F2873" s="69" t="s">
        <v>12592</v>
      </c>
      <c r="G2873" s="65" t="e">
        <f t="shared" si="91"/>
        <v>#VALUE!</v>
      </c>
      <c r="H2873" s="63" t="s">
        <v>18674</v>
      </c>
    </row>
    <row r="2874" spans="1:8" ht="29.25" customHeight="1" x14ac:dyDescent="0.25">
      <c r="A2874" s="60">
        <v>100017313</v>
      </c>
      <c r="B2874" s="60" t="s">
        <v>12870</v>
      </c>
      <c r="C2874" s="64" t="str">
        <f t="shared" si="90"/>
        <v xml:space="preserve">https://mall.industry.siemens.com/mall/es/co/Catalog/Product/6ES7321-1BL00-0AA0 </v>
      </c>
      <c r="D2874" s="78" t="s">
        <v>15835</v>
      </c>
      <c r="E2874" t="s">
        <v>18235</v>
      </c>
      <c r="F2874" s="69" t="s">
        <v>12592</v>
      </c>
      <c r="G2874" s="65" t="e">
        <f t="shared" si="91"/>
        <v>#VALUE!</v>
      </c>
      <c r="H2874" s="63" t="s">
        <v>18674</v>
      </c>
    </row>
    <row r="2875" spans="1:8" ht="29.25" customHeight="1" x14ac:dyDescent="0.25">
      <c r="A2875" s="60">
        <v>100017316</v>
      </c>
      <c r="B2875" s="60" t="s">
        <v>12871</v>
      </c>
      <c r="C2875" s="64" t="str">
        <f t="shared" si="90"/>
        <v xml:space="preserve">https://mall.industry.siemens.com/mall/es/co/Catalog/Product/6ES7321-1FH00-0AA0 </v>
      </c>
      <c r="D2875" s="78" t="s">
        <v>15836</v>
      </c>
      <c r="E2875" t="s">
        <v>18236</v>
      </c>
      <c r="F2875" s="69" t="s">
        <v>12592</v>
      </c>
      <c r="G2875" s="65" t="e">
        <f t="shared" si="91"/>
        <v>#VALUE!</v>
      </c>
      <c r="H2875" s="63" t="s">
        <v>18674</v>
      </c>
    </row>
    <row r="2876" spans="1:8" ht="29.25" customHeight="1" x14ac:dyDescent="0.25">
      <c r="A2876" s="60">
        <v>100017314</v>
      </c>
      <c r="B2876" s="60" t="s">
        <v>12872</v>
      </c>
      <c r="C2876" s="64" t="str">
        <f t="shared" si="90"/>
        <v xml:space="preserve">https://mall.industry.siemens.com/mall/es/co/Catalog/Product/6ES7321-1EL00-0AA0 </v>
      </c>
      <c r="D2876" s="78" t="s">
        <v>15837</v>
      </c>
      <c r="E2876" t="s">
        <v>18237</v>
      </c>
      <c r="F2876" s="69" t="s">
        <v>12592</v>
      </c>
      <c r="G2876" s="65" t="e">
        <f t="shared" si="91"/>
        <v>#VALUE!</v>
      </c>
      <c r="H2876" s="63" t="s">
        <v>18674</v>
      </c>
    </row>
    <row r="2877" spans="1:8" ht="29.25" customHeight="1" x14ac:dyDescent="0.25">
      <c r="A2877" s="60">
        <v>100017317</v>
      </c>
      <c r="B2877" s="60" t="s">
        <v>12873</v>
      </c>
      <c r="C2877" s="64" t="str">
        <f t="shared" si="90"/>
        <v xml:space="preserve">https://mall.industry.siemens.com/mall/es/co/Catalog/Product/6ES7322-1BF01-0AA0 </v>
      </c>
      <c r="D2877" s="78" t="s">
        <v>15838</v>
      </c>
      <c r="E2877" t="s">
        <v>18238</v>
      </c>
      <c r="F2877" s="69" t="s">
        <v>12592</v>
      </c>
      <c r="G2877" s="65" t="e">
        <f t="shared" si="91"/>
        <v>#VALUE!</v>
      </c>
      <c r="H2877" s="63" t="s">
        <v>18674</v>
      </c>
    </row>
    <row r="2878" spans="1:8" ht="29.25" customHeight="1" x14ac:dyDescent="0.25">
      <c r="A2878" s="60">
        <v>100017336</v>
      </c>
      <c r="B2878" s="60" t="s">
        <v>12874</v>
      </c>
      <c r="C2878" s="64" t="str">
        <f t="shared" si="90"/>
        <v xml:space="preserve">https://mall.industry.siemens.com/mall/es/co/Catalog/Product/6ES7322-1FH00-0AA0 </v>
      </c>
      <c r="D2878" s="78" t="s">
        <v>15839</v>
      </c>
      <c r="E2878" t="s">
        <v>18239</v>
      </c>
      <c r="F2878" s="69" t="s">
        <v>12592</v>
      </c>
      <c r="G2878" s="65" t="e">
        <f t="shared" si="91"/>
        <v>#VALUE!</v>
      </c>
      <c r="H2878" s="63" t="s">
        <v>18674</v>
      </c>
    </row>
    <row r="2879" spans="1:8" ht="29.25" customHeight="1" x14ac:dyDescent="0.25">
      <c r="A2879" s="60">
        <v>100017318</v>
      </c>
      <c r="B2879" s="60" t="s">
        <v>12875</v>
      </c>
      <c r="C2879" s="64" t="str">
        <f t="shared" si="90"/>
        <v xml:space="preserve">https://mall.industry.siemens.com/mall/es/co/Catalog/Product/6ES7322-1BH01-0AA0 </v>
      </c>
      <c r="D2879" s="78" t="s">
        <v>15840</v>
      </c>
      <c r="E2879" t="s">
        <v>18240</v>
      </c>
      <c r="F2879" s="69" t="s">
        <v>12592</v>
      </c>
      <c r="G2879" s="65" t="e">
        <f t="shared" si="91"/>
        <v>#VALUE!</v>
      </c>
      <c r="H2879" s="63" t="s">
        <v>18674</v>
      </c>
    </row>
    <row r="2880" spans="1:8" ht="29.25" customHeight="1" x14ac:dyDescent="0.25">
      <c r="A2880" s="60">
        <v>100017331</v>
      </c>
      <c r="B2880" s="60" t="s">
        <v>12876</v>
      </c>
      <c r="C2880" s="64" t="str">
        <f t="shared" si="90"/>
        <v xml:space="preserve">https://mall.industry.siemens.com/mall/es/co/Catalog/Product/6ES7322-1BL00-0AA0 </v>
      </c>
      <c r="D2880" s="78" t="s">
        <v>15841</v>
      </c>
      <c r="E2880" t="s">
        <v>18241</v>
      </c>
      <c r="F2880" s="69" t="s">
        <v>12592</v>
      </c>
      <c r="G2880" s="65" t="e">
        <f t="shared" si="91"/>
        <v>#VALUE!</v>
      </c>
      <c r="H2880" s="63" t="s">
        <v>18674</v>
      </c>
    </row>
    <row r="2881" spans="1:8" ht="29.25" customHeight="1" x14ac:dyDescent="0.25">
      <c r="A2881" s="60">
        <v>100017339</v>
      </c>
      <c r="B2881" s="60" t="s">
        <v>12877</v>
      </c>
      <c r="C2881" s="64" t="str">
        <f t="shared" si="90"/>
        <v xml:space="preserve">https://mall.industry.siemens.com/mall/es/co/Catalog/Product/6ES7322-1HH01-0AA0 </v>
      </c>
      <c r="D2881" s="78" t="s">
        <v>15842</v>
      </c>
      <c r="E2881" t="s">
        <v>18242</v>
      </c>
      <c r="F2881" s="69" t="s">
        <v>12592</v>
      </c>
      <c r="G2881" s="65" t="e">
        <f t="shared" si="91"/>
        <v>#VALUE!</v>
      </c>
      <c r="H2881" s="63" t="s">
        <v>18674</v>
      </c>
    </row>
    <row r="2882" spans="1:8" ht="29.25" customHeight="1" x14ac:dyDescent="0.25">
      <c r="A2882" s="60">
        <v>100017337</v>
      </c>
      <c r="B2882" s="60" t="s">
        <v>12878</v>
      </c>
      <c r="C2882" s="64" t="str">
        <f t="shared" si="90"/>
        <v xml:space="preserve">https://mall.industry.siemens.com/mall/es/co/Catalog/Product/6ES7322-1HF01-0AA0 </v>
      </c>
      <c r="D2882" s="78" t="s">
        <v>15843</v>
      </c>
      <c r="E2882" t="s">
        <v>18243</v>
      </c>
      <c r="F2882" s="69" t="s">
        <v>12592</v>
      </c>
      <c r="G2882" s="65" t="e">
        <f t="shared" si="91"/>
        <v>#VALUE!</v>
      </c>
      <c r="H2882" s="63" t="s">
        <v>18674</v>
      </c>
    </row>
    <row r="2883" spans="1:8" ht="29.25" customHeight="1" x14ac:dyDescent="0.25">
      <c r="A2883" s="60">
        <v>100017097</v>
      </c>
      <c r="B2883" s="60" t="s">
        <v>12879</v>
      </c>
      <c r="C2883" s="64" t="str">
        <f t="shared" si="90"/>
        <v xml:space="preserve">https://mall.industry.siemens.com/mall/es/co/Catalog/Product/6ES7331-7KB02-0AB0 </v>
      </c>
      <c r="D2883" s="78" t="s">
        <v>15844</v>
      </c>
      <c r="E2883" t="s">
        <v>18244</v>
      </c>
      <c r="F2883" s="69" t="s">
        <v>12592</v>
      </c>
      <c r="G2883" s="65" t="e">
        <f t="shared" si="91"/>
        <v>#VALUE!</v>
      </c>
      <c r="H2883" s="63" t="s">
        <v>18674</v>
      </c>
    </row>
    <row r="2884" spans="1:8" ht="29.25" customHeight="1" x14ac:dyDescent="0.25">
      <c r="A2884" s="60">
        <v>100017098</v>
      </c>
      <c r="B2884" s="60" t="s">
        <v>12880</v>
      </c>
      <c r="C2884" s="64" t="str">
        <f t="shared" si="90"/>
        <v xml:space="preserve">https://mall.industry.siemens.com/mall/es/co/Catalog/Product/6ES7331-7KF02-0AB0 </v>
      </c>
      <c r="D2884" s="78" t="s">
        <v>15845</v>
      </c>
      <c r="E2884" t="s">
        <v>18245</v>
      </c>
      <c r="F2884" s="69" t="s">
        <v>12592</v>
      </c>
      <c r="G2884" s="65" t="e">
        <f t="shared" si="91"/>
        <v>#VALUE!</v>
      </c>
      <c r="H2884" s="63" t="s">
        <v>18674</v>
      </c>
    </row>
    <row r="2885" spans="1:8" ht="29.25" customHeight="1" x14ac:dyDescent="0.25">
      <c r="A2885" s="60">
        <v>100026155</v>
      </c>
      <c r="B2885" s="60" t="s">
        <v>12881</v>
      </c>
      <c r="C2885" s="64" t="str">
        <f t="shared" si="90"/>
        <v xml:space="preserve">https://mall.industry.siemens.com/mall/es/co/Catalog/Product/6ES7331-1KF02-0AB0 </v>
      </c>
      <c r="D2885" s="78" t="s">
        <v>15846</v>
      </c>
      <c r="E2885" t="s">
        <v>18246</v>
      </c>
      <c r="F2885" s="69" t="s">
        <v>12592</v>
      </c>
      <c r="G2885" s="65" t="e">
        <f t="shared" si="91"/>
        <v>#VALUE!</v>
      </c>
      <c r="H2885" s="63" t="s">
        <v>18674</v>
      </c>
    </row>
    <row r="2886" spans="1:8" ht="29.25" customHeight="1" x14ac:dyDescent="0.25">
      <c r="A2886" s="60">
        <v>100017103</v>
      </c>
      <c r="B2886" s="60" t="s">
        <v>12882</v>
      </c>
      <c r="C2886" s="64" t="str">
        <f t="shared" ref="C2886:C2949" si="92">_xlfn.CONCAT("https://mall.industry.siemens.com/mall/es/co/Catalog/Product/",B2886,)</f>
        <v xml:space="preserve">https://mall.industry.siemens.com/mall/es/co/Catalog/Product/6ES7332-5HB01-0AB0 </v>
      </c>
      <c r="D2886" s="78" t="s">
        <v>15847</v>
      </c>
      <c r="E2886" t="s">
        <v>18247</v>
      </c>
      <c r="F2886" s="69" t="s">
        <v>12592</v>
      </c>
      <c r="G2886" s="65" t="e">
        <f t="shared" si="91"/>
        <v>#VALUE!</v>
      </c>
      <c r="H2886" s="63" t="s">
        <v>18674</v>
      </c>
    </row>
    <row r="2887" spans="1:8" ht="29.25" customHeight="1" x14ac:dyDescent="0.25">
      <c r="A2887" s="60">
        <v>100017129</v>
      </c>
      <c r="B2887" s="60" t="s">
        <v>12883</v>
      </c>
      <c r="C2887" s="64" t="str">
        <f t="shared" si="92"/>
        <v xml:space="preserve">https://mall.industry.siemens.com/mall/es/co/Catalog/Product/6ES7332-5HD01-0AB0 </v>
      </c>
      <c r="D2887" s="78" t="s">
        <v>15848</v>
      </c>
      <c r="E2887" t="s">
        <v>18248</v>
      </c>
      <c r="F2887" s="69" t="s">
        <v>12592</v>
      </c>
      <c r="G2887" s="65" t="e">
        <f t="shared" si="91"/>
        <v>#VALUE!</v>
      </c>
      <c r="H2887" s="63" t="s">
        <v>18674</v>
      </c>
    </row>
    <row r="2888" spans="1:8" ht="29.25" customHeight="1" x14ac:dyDescent="0.25">
      <c r="A2888" s="60">
        <v>100017144</v>
      </c>
      <c r="B2888" s="60" t="s">
        <v>12884</v>
      </c>
      <c r="C2888" s="64" t="str">
        <f t="shared" si="92"/>
        <v xml:space="preserve">https://mall.industry.siemens.com/mall/es/co/Catalog/Product/6ES7332-5HF00-0AB0 </v>
      </c>
      <c r="D2888" s="78" t="s">
        <v>15849</v>
      </c>
      <c r="E2888" t="s">
        <v>18249</v>
      </c>
      <c r="F2888" s="69" t="s">
        <v>12592</v>
      </c>
      <c r="G2888" s="65" t="e">
        <f t="shared" si="91"/>
        <v>#VALUE!</v>
      </c>
      <c r="H2888" s="63" t="s">
        <v>18674</v>
      </c>
    </row>
    <row r="2889" spans="1:8" ht="29.25" customHeight="1" x14ac:dyDescent="0.25">
      <c r="A2889" s="60">
        <v>100017040</v>
      </c>
      <c r="B2889" s="60" t="s">
        <v>12885</v>
      </c>
      <c r="C2889" s="64" t="str">
        <f t="shared" si="92"/>
        <v xml:space="preserve">https://mall.industry.siemens.com/mall/es/co/Catalog/Product/6ES7360-3AA01-0AA0 </v>
      </c>
      <c r="D2889" s="78" t="s">
        <v>15850</v>
      </c>
      <c r="E2889" t="s">
        <v>18250</v>
      </c>
      <c r="F2889" s="69" t="s">
        <v>12592</v>
      </c>
      <c r="G2889" s="65" t="e">
        <f t="shared" si="91"/>
        <v>#VALUE!</v>
      </c>
      <c r="H2889" s="63" t="s">
        <v>18674</v>
      </c>
    </row>
    <row r="2890" spans="1:8" ht="29.25" customHeight="1" x14ac:dyDescent="0.25">
      <c r="A2890" s="60">
        <v>100017041</v>
      </c>
      <c r="B2890" s="60" t="s">
        <v>12886</v>
      </c>
      <c r="C2890" s="64" t="str">
        <f t="shared" si="92"/>
        <v xml:space="preserve">https://mall.industry.siemens.com/mall/es/co/Catalog/Product/6ES7361-3CA01-0AA0 </v>
      </c>
      <c r="D2890" s="78" t="s">
        <v>15851</v>
      </c>
      <c r="E2890" t="s">
        <v>18251</v>
      </c>
      <c r="F2890" s="69" t="s">
        <v>12592</v>
      </c>
      <c r="G2890" s="65" t="e">
        <f t="shared" si="91"/>
        <v>#VALUE!</v>
      </c>
      <c r="H2890" s="63" t="s">
        <v>18674</v>
      </c>
    </row>
    <row r="2891" spans="1:8" ht="29.25" customHeight="1" x14ac:dyDescent="0.25">
      <c r="A2891" s="60">
        <v>100017043</v>
      </c>
      <c r="B2891" s="60" t="s">
        <v>12887</v>
      </c>
      <c r="C2891" s="64" t="str">
        <f t="shared" si="92"/>
        <v xml:space="preserve">https://mall.industry.siemens.com/mall/es/co/Catalog/Product/6ES7368-3BB01-0AA0 </v>
      </c>
      <c r="D2891" s="78" t="s">
        <v>15852</v>
      </c>
      <c r="E2891" t="s">
        <v>18252</v>
      </c>
      <c r="F2891" s="69" t="s">
        <v>12592</v>
      </c>
      <c r="G2891" s="65" t="e">
        <f t="shared" si="91"/>
        <v>#VALUE!</v>
      </c>
      <c r="H2891" s="63" t="s">
        <v>18674</v>
      </c>
    </row>
    <row r="2892" spans="1:8" ht="29.25" customHeight="1" x14ac:dyDescent="0.25">
      <c r="A2892" s="60">
        <v>100017042</v>
      </c>
      <c r="B2892" s="60" t="s">
        <v>12888</v>
      </c>
      <c r="C2892" s="64" t="str">
        <f t="shared" si="92"/>
        <v xml:space="preserve">https://mall.industry.siemens.com/mall/es/co/Catalog/Product/6ES7365-0BA01-0AA0 </v>
      </c>
      <c r="D2892" s="78" t="s">
        <v>15853</v>
      </c>
      <c r="E2892" t="s">
        <v>18253</v>
      </c>
      <c r="F2892" s="69" t="s">
        <v>12592</v>
      </c>
      <c r="G2892" s="65" t="e">
        <f t="shared" si="91"/>
        <v>#VALUE!</v>
      </c>
      <c r="H2892" s="63" t="s">
        <v>18674</v>
      </c>
    </row>
    <row r="2893" spans="1:8" ht="29.25" customHeight="1" x14ac:dyDescent="0.25">
      <c r="A2893" s="60">
        <v>100017216</v>
      </c>
      <c r="B2893" s="60" t="s">
        <v>12889</v>
      </c>
      <c r="C2893" s="64" t="str">
        <f t="shared" si="92"/>
        <v xml:space="preserve">https://mall.industry.siemens.com/mall/es/co/Catalog/Product/6ES7340-1AH02-0AE0 </v>
      </c>
      <c r="D2893" s="78" t="s">
        <v>15854</v>
      </c>
      <c r="E2893" t="s">
        <v>18254</v>
      </c>
      <c r="F2893" s="69" t="s">
        <v>12592</v>
      </c>
      <c r="G2893" s="65" t="e">
        <f t="shared" si="91"/>
        <v>#VALUE!</v>
      </c>
      <c r="H2893" s="63" t="s">
        <v>18674</v>
      </c>
    </row>
    <row r="2894" spans="1:8" ht="29.25" customHeight="1" x14ac:dyDescent="0.25">
      <c r="A2894" s="60">
        <v>100017264</v>
      </c>
      <c r="B2894" s="60" t="s">
        <v>12890</v>
      </c>
      <c r="C2894" s="64" t="str">
        <f t="shared" si="92"/>
        <v xml:space="preserve">https://mall.industry.siemens.com/mall/es/co/Catalog/Product/6ES7341-1CH02-0AE0 </v>
      </c>
      <c r="D2894" s="78" t="s">
        <v>15855</v>
      </c>
      <c r="E2894" t="s">
        <v>18255</v>
      </c>
      <c r="F2894" s="69" t="s">
        <v>12592</v>
      </c>
      <c r="G2894" s="65" t="e">
        <f t="shared" si="91"/>
        <v>#VALUE!</v>
      </c>
      <c r="H2894" s="63" t="s">
        <v>18674</v>
      </c>
    </row>
    <row r="2895" spans="1:8" ht="29.25" customHeight="1" x14ac:dyDescent="0.25">
      <c r="A2895" s="60">
        <v>100003371</v>
      </c>
      <c r="B2895" s="60" t="s">
        <v>12891</v>
      </c>
      <c r="C2895" s="64" t="str">
        <f t="shared" si="92"/>
        <v xml:space="preserve">https://mall.industry.siemens.com/mall/es/co/Catalog/Product/6ES7870-1AB01-0YA1 </v>
      </c>
      <c r="D2895" s="78" t="s">
        <v>15856</v>
      </c>
      <c r="E2895" t="s">
        <v>18256</v>
      </c>
      <c r="F2895" s="69" t="s">
        <v>12592</v>
      </c>
      <c r="G2895" s="65" t="e">
        <f t="shared" si="91"/>
        <v>#VALUE!</v>
      </c>
      <c r="H2895" s="63" t="s">
        <v>18674</v>
      </c>
    </row>
    <row r="2896" spans="1:8" ht="29.25" customHeight="1" x14ac:dyDescent="0.25">
      <c r="A2896" s="60">
        <v>100019785</v>
      </c>
      <c r="B2896" s="60" t="s">
        <v>12892</v>
      </c>
      <c r="C2896" s="64" t="str">
        <f t="shared" si="92"/>
        <v xml:space="preserve">https://mall.industry.siemens.com/mall/es/co/Catalog/Product/6ES7870-1AA01-0YA1 </v>
      </c>
      <c r="D2896" s="78" t="s">
        <v>15857</v>
      </c>
      <c r="E2896" t="s">
        <v>18257</v>
      </c>
      <c r="F2896" s="69" t="s">
        <v>12592</v>
      </c>
      <c r="G2896" s="65" t="e">
        <f t="shared" si="91"/>
        <v>#VALUE!</v>
      </c>
      <c r="H2896" s="63" t="s">
        <v>18674</v>
      </c>
    </row>
    <row r="2897" spans="1:8" ht="29.25" customHeight="1" x14ac:dyDescent="0.25">
      <c r="A2897" s="60">
        <v>100016969</v>
      </c>
      <c r="B2897" s="60" t="s">
        <v>12893</v>
      </c>
      <c r="C2897" s="64" t="str">
        <f t="shared" si="92"/>
        <v xml:space="preserve">https://mall.industry.siemens.com/mall/es/co/Catalog/Product/6GK7343-2AH01-0XA0 </v>
      </c>
      <c r="D2897" s="78" t="s">
        <v>15858</v>
      </c>
      <c r="E2897" t="s">
        <v>18258</v>
      </c>
      <c r="F2897" s="69" t="s">
        <v>12592</v>
      </c>
      <c r="G2897" s="65" t="e">
        <f t="shared" si="91"/>
        <v>#VALUE!</v>
      </c>
      <c r="H2897" s="63" t="s">
        <v>18674</v>
      </c>
    </row>
    <row r="2898" spans="1:8" ht="29.25" customHeight="1" x14ac:dyDescent="0.25">
      <c r="A2898" s="60">
        <v>100214160</v>
      </c>
      <c r="B2898" s="60" t="s">
        <v>12894</v>
      </c>
      <c r="C2898" s="64" t="str">
        <f t="shared" si="92"/>
        <v xml:space="preserve">https://mall.industry.siemens.com/mall/es/co/Catalog/Product/6GK7342-5DA03-0XE0 </v>
      </c>
      <c r="D2898" s="78" t="s">
        <v>15859</v>
      </c>
      <c r="E2898" t="s">
        <v>18259</v>
      </c>
      <c r="F2898" s="69" t="s">
        <v>12592</v>
      </c>
      <c r="G2898" s="65" t="e">
        <f t="shared" si="91"/>
        <v>#VALUE!</v>
      </c>
      <c r="H2898" s="63" t="s">
        <v>18674</v>
      </c>
    </row>
    <row r="2899" spans="1:8" ht="29.25" customHeight="1" x14ac:dyDescent="0.25">
      <c r="A2899" s="60">
        <v>100016904</v>
      </c>
      <c r="B2899" s="60" t="s">
        <v>12895</v>
      </c>
      <c r="C2899" s="64" t="str">
        <f t="shared" si="92"/>
        <v xml:space="preserve">https://mall.industry.siemens.com/mall/es/co/Catalog/Product/6GK7343-1CX10-0XE0 </v>
      </c>
      <c r="D2899" s="78" t="s">
        <v>15860</v>
      </c>
      <c r="E2899" t="s">
        <v>18260</v>
      </c>
      <c r="F2899" s="69" t="s">
        <v>12592</v>
      </c>
      <c r="G2899" s="65" t="e">
        <f t="shared" si="91"/>
        <v>#VALUE!</v>
      </c>
      <c r="H2899" s="63" t="s">
        <v>18674</v>
      </c>
    </row>
    <row r="2900" spans="1:8" ht="29.25" customHeight="1" x14ac:dyDescent="0.25">
      <c r="A2900" s="60">
        <v>100016920</v>
      </c>
      <c r="B2900" s="60" t="s">
        <v>12896</v>
      </c>
      <c r="C2900" s="64" t="str">
        <f t="shared" si="92"/>
        <v xml:space="preserve">https://mall.industry.siemens.com/mall/es/co/Catalog/Product/6GK7343-1EX30-0XE0 </v>
      </c>
      <c r="D2900" s="78" t="s">
        <v>15861</v>
      </c>
      <c r="E2900" t="s">
        <v>18261</v>
      </c>
      <c r="F2900" s="69" t="s">
        <v>12592</v>
      </c>
      <c r="G2900" s="65" t="e">
        <f t="shared" si="91"/>
        <v>#VALUE!</v>
      </c>
      <c r="H2900" s="63" t="s">
        <v>18674</v>
      </c>
    </row>
    <row r="2901" spans="1:8" ht="29.25" customHeight="1" x14ac:dyDescent="0.25">
      <c r="A2901" s="60">
        <v>100017082</v>
      </c>
      <c r="B2901" s="60" t="s">
        <v>12897</v>
      </c>
      <c r="C2901" s="64" t="str">
        <f t="shared" si="92"/>
        <v xml:space="preserve">https://mall.industry.siemens.com/mall/es/co/Catalog/Product/6ES7390-1AF30-0AA0 </v>
      </c>
      <c r="D2901" s="78" t="s">
        <v>15862</v>
      </c>
      <c r="E2901" t="s">
        <v>18262</v>
      </c>
      <c r="F2901" s="69" t="s">
        <v>12592</v>
      </c>
      <c r="G2901" s="65" t="e">
        <f t="shared" si="91"/>
        <v>#VALUE!</v>
      </c>
      <c r="H2901" s="63" t="s">
        <v>18674</v>
      </c>
    </row>
    <row r="2902" spans="1:8" ht="29.25" customHeight="1" x14ac:dyDescent="0.25">
      <c r="A2902" s="60">
        <v>100017083</v>
      </c>
      <c r="B2902" s="60" t="s">
        <v>12898</v>
      </c>
      <c r="C2902" s="64" t="str">
        <f t="shared" si="92"/>
        <v xml:space="preserve">https://mall.industry.siemens.com/mall/es/co/Catalog/Product/6ES7390-1AJ30-0AA0 </v>
      </c>
      <c r="D2902" s="78" t="s">
        <v>15863</v>
      </c>
      <c r="E2902" t="s">
        <v>18263</v>
      </c>
      <c r="F2902" s="69" t="s">
        <v>12592</v>
      </c>
      <c r="G2902" s="65" t="e">
        <f t="shared" si="91"/>
        <v>#VALUE!</v>
      </c>
      <c r="H2902" s="63" t="s">
        <v>18674</v>
      </c>
    </row>
    <row r="2903" spans="1:8" ht="29.25" customHeight="1" x14ac:dyDescent="0.25">
      <c r="A2903" s="60">
        <v>100017136</v>
      </c>
      <c r="B2903" s="60" t="s">
        <v>12899</v>
      </c>
      <c r="C2903" s="64" t="str">
        <f t="shared" si="92"/>
        <v xml:space="preserve">https://mall.industry.siemens.com/mall/es/co/Catalog/Product/6ES7392-1AJ00-0AA0 </v>
      </c>
      <c r="D2903" s="78" t="s">
        <v>15864</v>
      </c>
      <c r="E2903" t="s">
        <v>18264</v>
      </c>
      <c r="F2903" s="69" t="s">
        <v>12592</v>
      </c>
      <c r="G2903" s="65" t="e">
        <f t="shared" si="91"/>
        <v>#VALUE!</v>
      </c>
      <c r="H2903" s="63" t="s">
        <v>18674</v>
      </c>
    </row>
    <row r="2904" spans="1:8" ht="29.25" customHeight="1" x14ac:dyDescent="0.25">
      <c r="A2904" s="60">
        <v>100016102</v>
      </c>
      <c r="B2904" s="60" t="s">
        <v>12900</v>
      </c>
      <c r="C2904" s="64" t="str">
        <f t="shared" si="92"/>
        <v xml:space="preserve">https://mall.industry.siemens.com/mall/es/co/Catalog/Product/6ES7392-1AM00-0AA0 </v>
      </c>
      <c r="D2904" s="78" t="s">
        <v>15865</v>
      </c>
      <c r="E2904" t="s">
        <v>18265</v>
      </c>
      <c r="F2904" s="69" t="s">
        <v>12592</v>
      </c>
      <c r="G2904" s="65" t="e">
        <f t="shared" si="91"/>
        <v>#VALUE!</v>
      </c>
      <c r="H2904" s="63" t="s">
        <v>18674</v>
      </c>
    </row>
    <row r="2905" spans="1:8" ht="29.25" customHeight="1" x14ac:dyDescent="0.25">
      <c r="A2905" s="60">
        <v>100377965</v>
      </c>
      <c r="B2905" s="60" t="s">
        <v>12901</v>
      </c>
      <c r="C2905" s="64" t="str">
        <f t="shared" si="92"/>
        <v xml:space="preserve">https://mall.industry.siemens.com/mall/es/co/Catalog/Product/6ES7953-8LF31-0AA0 </v>
      </c>
      <c r="D2905" s="78" t="s">
        <v>15866</v>
      </c>
      <c r="E2905" t="s">
        <v>18266</v>
      </c>
      <c r="F2905" s="69" t="s">
        <v>12592</v>
      </c>
      <c r="G2905" s="65" t="e">
        <f t="shared" si="91"/>
        <v>#VALUE!</v>
      </c>
      <c r="H2905" s="63" t="s">
        <v>18674</v>
      </c>
    </row>
    <row r="2906" spans="1:8" ht="29.25" customHeight="1" x14ac:dyDescent="0.25">
      <c r="A2906" s="60">
        <v>100378891</v>
      </c>
      <c r="B2906" s="60" t="s">
        <v>12902</v>
      </c>
      <c r="C2906" s="64" t="str">
        <f t="shared" si="92"/>
        <v xml:space="preserve">https://mall.industry.siemens.com/mall/es/co/Catalog/Product/6ES7953-8LG31-0AA0 </v>
      </c>
      <c r="D2906" s="78" t="s">
        <v>15867</v>
      </c>
      <c r="E2906" t="s">
        <v>18267</v>
      </c>
      <c r="F2906" s="69" t="s">
        <v>12592</v>
      </c>
      <c r="G2906" s="65" t="e">
        <f t="shared" si="91"/>
        <v>#VALUE!</v>
      </c>
      <c r="H2906" s="63" t="s">
        <v>18674</v>
      </c>
    </row>
    <row r="2907" spans="1:8" ht="29.25" customHeight="1" x14ac:dyDescent="0.25">
      <c r="A2907" s="60">
        <v>100378892</v>
      </c>
      <c r="B2907" s="60" t="s">
        <v>12903</v>
      </c>
      <c r="C2907" s="64" t="str">
        <f t="shared" si="92"/>
        <v xml:space="preserve">https://mall.industry.siemens.com/mall/es/co/Catalog/Product/6ES7953-8LJ31-0AA0 </v>
      </c>
      <c r="D2907" s="78" t="s">
        <v>15868</v>
      </c>
      <c r="E2907" t="s">
        <v>18268</v>
      </c>
      <c r="F2907" s="69" t="s">
        <v>12592</v>
      </c>
      <c r="G2907" s="65" t="e">
        <f t="shared" si="91"/>
        <v>#VALUE!</v>
      </c>
      <c r="H2907" s="63" t="s">
        <v>18674</v>
      </c>
    </row>
    <row r="2908" spans="1:8" ht="29.25" customHeight="1" x14ac:dyDescent="0.25">
      <c r="A2908" s="60">
        <v>100229188</v>
      </c>
      <c r="B2908" s="60" t="s">
        <v>12904</v>
      </c>
      <c r="C2908" s="64" t="str">
        <f t="shared" si="92"/>
        <v xml:space="preserve">https://mall.industry.siemens.com/mall/es/co/Catalog/Product/6ES7953-8LL31-0AA0 </v>
      </c>
      <c r="D2908" s="78" t="s">
        <v>15869</v>
      </c>
      <c r="E2908" t="s">
        <v>18269</v>
      </c>
      <c r="F2908" s="69" t="s">
        <v>12592</v>
      </c>
      <c r="G2908" s="65" t="e">
        <f t="shared" si="91"/>
        <v>#VALUE!</v>
      </c>
      <c r="H2908" s="63" t="s">
        <v>18674</v>
      </c>
    </row>
    <row r="2909" spans="1:8" ht="29.25" customHeight="1" x14ac:dyDescent="0.25">
      <c r="A2909" s="60">
        <v>100400303</v>
      </c>
      <c r="B2909" s="60" t="s">
        <v>12905</v>
      </c>
      <c r="C2909" s="64" t="str">
        <f t="shared" si="92"/>
        <v xml:space="preserve">https://mall.industry.siemens.com/mall/es/co/Catalog/Product/6ES7155-6AA01-0BN0 </v>
      </c>
      <c r="D2909" s="78" t="s">
        <v>15870</v>
      </c>
      <c r="E2909" t="s">
        <v>18270</v>
      </c>
      <c r="F2909" s="69" t="s">
        <v>12592</v>
      </c>
      <c r="G2909" s="65" t="e">
        <f t="shared" si="91"/>
        <v>#VALUE!</v>
      </c>
      <c r="H2909" s="63" t="s">
        <v>18674</v>
      </c>
    </row>
    <row r="2910" spans="1:8" ht="29.25" customHeight="1" x14ac:dyDescent="0.25">
      <c r="A2910" s="60">
        <v>100484479</v>
      </c>
      <c r="B2910" s="60" t="s">
        <v>12906</v>
      </c>
      <c r="C2910" s="64" t="str">
        <f t="shared" si="92"/>
        <v xml:space="preserve">https://mall.industry.siemens.com/mall/es/co/Catalog/Product/6ES7155-6BA01-0CN0 </v>
      </c>
      <c r="D2910" s="78" t="s">
        <v>15871</v>
      </c>
      <c r="E2910" t="s">
        <v>18271</v>
      </c>
      <c r="F2910" s="69" t="s">
        <v>12592</v>
      </c>
      <c r="G2910" s="65" t="e">
        <f t="shared" si="91"/>
        <v>#VALUE!</v>
      </c>
      <c r="H2910" s="63" t="s">
        <v>18674</v>
      </c>
    </row>
    <row r="2911" spans="1:8" ht="29.25" customHeight="1" x14ac:dyDescent="0.25">
      <c r="A2911" s="60">
        <v>100437361</v>
      </c>
      <c r="B2911" s="60" t="s">
        <v>12907</v>
      </c>
      <c r="C2911" s="64" t="str">
        <f t="shared" si="92"/>
        <v xml:space="preserve">https://mall.industry.siemens.com/mall/es/co/Catalog/Product/6EP7133-6AB00-0BN0 </v>
      </c>
      <c r="D2911" s="78" t="s">
        <v>15872</v>
      </c>
      <c r="E2911" t="s">
        <v>18272</v>
      </c>
      <c r="F2911" s="69" t="s">
        <v>12592</v>
      </c>
      <c r="G2911" s="65" t="e">
        <f t="shared" si="91"/>
        <v>#VALUE!</v>
      </c>
      <c r="H2911" s="63" t="s">
        <v>18674</v>
      </c>
    </row>
    <row r="2912" spans="1:8" ht="29.25" customHeight="1" x14ac:dyDescent="0.25">
      <c r="A2912" s="60">
        <v>100471034</v>
      </c>
      <c r="B2912" s="60" t="s">
        <v>12908</v>
      </c>
      <c r="C2912" s="64" t="str">
        <f t="shared" si="92"/>
        <v xml:space="preserve">https://mall.industry.siemens.com/mall/es/co/Catalog/Product/6EP7133-6AE00-0BN0 </v>
      </c>
      <c r="D2912" s="78" t="s">
        <v>15873</v>
      </c>
      <c r="E2912" t="s">
        <v>18273</v>
      </c>
      <c r="F2912" s="69" t="s">
        <v>12592</v>
      </c>
      <c r="G2912" s="65" t="e">
        <f t="shared" si="91"/>
        <v>#VALUE!</v>
      </c>
      <c r="H2912" s="63" t="s">
        <v>18674</v>
      </c>
    </row>
    <row r="2913" spans="1:8" ht="29.25" customHeight="1" x14ac:dyDescent="0.25">
      <c r="A2913" s="60">
        <v>100414022</v>
      </c>
      <c r="B2913" s="60" t="s">
        <v>12909</v>
      </c>
      <c r="C2913" s="64" t="str">
        <f t="shared" si="92"/>
        <v xml:space="preserve">https://mall.industry.siemens.com/mall/es/co/Catalog/Product/6ES7131-6BF01-0BA0 </v>
      </c>
      <c r="D2913" s="78" t="s">
        <v>15874</v>
      </c>
      <c r="E2913" t="s">
        <v>18274</v>
      </c>
      <c r="F2913" s="69" t="s">
        <v>12592</v>
      </c>
      <c r="G2913" s="65" t="e">
        <f t="shared" si="91"/>
        <v>#VALUE!</v>
      </c>
      <c r="H2913" s="63" t="s">
        <v>18674</v>
      </c>
    </row>
    <row r="2914" spans="1:8" ht="29.25" customHeight="1" x14ac:dyDescent="0.25">
      <c r="A2914" s="60">
        <v>100414867</v>
      </c>
      <c r="B2914" s="60" t="s">
        <v>12910</v>
      </c>
      <c r="C2914" s="64" t="str">
        <f t="shared" si="92"/>
        <v xml:space="preserve">https://mall.industry.siemens.com/mall/es/co/Catalog/Product/6ES7131-6BH01-0BA0 </v>
      </c>
      <c r="D2914" s="78" t="s">
        <v>15875</v>
      </c>
      <c r="E2914" t="s">
        <v>18275</v>
      </c>
      <c r="F2914" s="69" t="s">
        <v>12592</v>
      </c>
      <c r="G2914" s="65" t="e">
        <f t="shared" si="91"/>
        <v>#VALUE!</v>
      </c>
      <c r="H2914" s="63" t="s">
        <v>18674</v>
      </c>
    </row>
    <row r="2915" spans="1:8" ht="29.25" customHeight="1" x14ac:dyDescent="0.25">
      <c r="A2915" s="60">
        <v>100231564</v>
      </c>
      <c r="B2915" s="60" t="s">
        <v>12911</v>
      </c>
      <c r="C2915" s="64" t="str">
        <f t="shared" si="92"/>
        <v xml:space="preserve">https://mall.industry.siemens.com/mall/es/co/Catalog/Product/6ES7132-6BD20-0BA0 </v>
      </c>
      <c r="D2915" s="78" t="s">
        <v>15876</v>
      </c>
      <c r="E2915" t="s">
        <v>18276</v>
      </c>
      <c r="F2915" s="69" t="s">
        <v>12592</v>
      </c>
      <c r="G2915" s="65" t="e">
        <f t="shared" si="91"/>
        <v>#VALUE!</v>
      </c>
      <c r="H2915" s="63" t="s">
        <v>18674</v>
      </c>
    </row>
    <row r="2916" spans="1:8" ht="29.25" customHeight="1" x14ac:dyDescent="0.25">
      <c r="A2916" s="60">
        <v>100416471</v>
      </c>
      <c r="B2916" s="60" t="s">
        <v>12912</v>
      </c>
      <c r="C2916" s="64" t="str">
        <f t="shared" si="92"/>
        <v xml:space="preserve">https://mall.industry.siemens.com/mall/es/co/Catalog/Product/6ES7132-6BF01-0BA0 </v>
      </c>
      <c r="D2916" s="78" t="s">
        <v>15877</v>
      </c>
      <c r="E2916" t="s">
        <v>18277</v>
      </c>
      <c r="F2916" s="69" t="s">
        <v>12592</v>
      </c>
      <c r="G2916" s="65" t="e">
        <f t="shared" si="91"/>
        <v>#VALUE!</v>
      </c>
      <c r="H2916" s="63" t="s">
        <v>18674</v>
      </c>
    </row>
    <row r="2917" spans="1:8" ht="29.25" customHeight="1" x14ac:dyDescent="0.25">
      <c r="A2917" s="60">
        <v>100417262</v>
      </c>
      <c r="B2917" s="60" t="s">
        <v>12913</v>
      </c>
      <c r="C2917" s="64" t="str">
        <f t="shared" si="92"/>
        <v xml:space="preserve">https://mall.industry.siemens.com/mall/es/co/Catalog/Product/6ES7132-6BH01-0BA0 </v>
      </c>
      <c r="D2917" s="78" t="s">
        <v>15878</v>
      </c>
      <c r="E2917" t="s">
        <v>18278</v>
      </c>
      <c r="F2917" s="69" t="s">
        <v>12592</v>
      </c>
      <c r="G2917" s="65" t="e">
        <f t="shared" si="91"/>
        <v>#VALUE!</v>
      </c>
      <c r="H2917" s="63" t="s">
        <v>18674</v>
      </c>
    </row>
    <row r="2918" spans="1:8" ht="29.25" customHeight="1" x14ac:dyDescent="0.25">
      <c r="A2918" s="60">
        <v>100425437</v>
      </c>
      <c r="B2918" s="60" t="s">
        <v>12914</v>
      </c>
      <c r="C2918" s="64" t="str">
        <f t="shared" si="92"/>
        <v>https://mall.industry.siemens.com/mall/es/co/Catalog/Product/6ES7134-6GD01-0BA1</v>
      </c>
      <c r="D2918" s="78" t="s">
        <v>15879</v>
      </c>
      <c r="E2918" t="s">
        <v>18279</v>
      </c>
      <c r="F2918" s="69" t="s">
        <v>12592</v>
      </c>
      <c r="G2918" s="65" t="e">
        <f t="shared" si="91"/>
        <v>#VALUE!</v>
      </c>
      <c r="H2918" s="63" t="s">
        <v>18674</v>
      </c>
    </row>
    <row r="2919" spans="1:8" ht="29.25" customHeight="1" x14ac:dyDescent="0.25">
      <c r="A2919" s="60">
        <v>100425479</v>
      </c>
      <c r="B2919" s="60" t="s">
        <v>12915</v>
      </c>
      <c r="C2919" s="64" t="str">
        <f t="shared" si="92"/>
        <v>https://mall.industry.siemens.com/mall/es/co/Catalog/Product/6ES7134-6HD01-0BA1</v>
      </c>
      <c r="D2919" s="78" t="s">
        <v>15880</v>
      </c>
      <c r="E2919" t="s">
        <v>18280</v>
      </c>
      <c r="F2919" s="69" t="s">
        <v>12592</v>
      </c>
      <c r="G2919" s="65" t="e">
        <f t="shared" si="91"/>
        <v>#VALUE!</v>
      </c>
      <c r="H2919" s="63" t="s">
        <v>18674</v>
      </c>
    </row>
    <row r="2920" spans="1:8" ht="29.25" customHeight="1" x14ac:dyDescent="0.25">
      <c r="A2920" s="60">
        <v>100327314</v>
      </c>
      <c r="B2920" s="60" t="s">
        <v>12916</v>
      </c>
      <c r="C2920" s="64" t="str">
        <f t="shared" si="92"/>
        <v xml:space="preserve">https://mall.industry.siemens.com/mall/es/co/Catalog/Product/7MH4138-6AA00-0BA0 </v>
      </c>
      <c r="D2920" s="78" t="s">
        <v>15881</v>
      </c>
      <c r="E2920" t="s">
        <v>18002</v>
      </c>
      <c r="F2920" s="69" t="s">
        <v>12592</v>
      </c>
      <c r="G2920" s="65" t="e">
        <f t="shared" si="91"/>
        <v>#VALUE!</v>
      </c>
      <c r="H2920" s="63" t="s">
        <v>18674</v>
      </c>
    </row>
    <row r="2921" spans="1:8" ht="29.25" customHeight="1" x14ac:dyDescent="0.25">
      <c r="A2921" s="60">
        <v>100415935</v>
      </c>
      <c r="B2921" s="60" t="s">
        <v>12917</v>
      </c>
      <c r="C2921" s="64" t="str">
        <f t="shared" si="92"/>
        <v xml:space="preserve">https://mall.industry.siemens.com/mall/es/co/Catalog/Product/7MH4900-1AK01 </v>
      </c>
      <c r="D2921" s="78" t="s">
        <v>15882</v>
      </c>
      <c r="E2921" t="s">
        <v>18281</v>
      </c>
      <c r="F2921" s="69" t="s">
        <v>12592</v>
      </c>
      <c r="G2921" s="65" t="e">
        <f t="shared" si="91"/>
        <v>#VALUE!</v>
      </c>
      <c r="H2921" s="63" t="s">
        <v>18674</v>
      </c>
    </row>
    <row r="2922" spans="1:8" ht="29.25" customHeight="1" x14ac:dyDescent="0.25">
      <c r="A2922" s="60">
        <v>100231582</v>
      </c>
      <c r="B2922" s="60" t="s">
        <v>12918</v>
      </c>
      <c r="C2922" s="64" t="str">
        <f t="shared" si="92"/>
        <v xml:space="preserve">https://mall.industry.siemens.com/mall/es/co/Catalog/Product/6ES7134-6JD00-0CA1 </v>
      </c>
      <c r="D2922" s="78" t="s">
        <v>15883</v>
      </c>
      <c r="E2922" t="s">
        <v>18282</v>
      </c>
      <c r="F2922" s="69" t="s">
        <v>12592</v>
      </c>
      <c r="G2922" s="65" t="e">
        <f t="shared" si="91"/>
        <v>#VALUE!</v>
      </c>
      <c r="H2922" s="63" t="s">
        <v>18674</v>
      </c>
    </row>
    <row r="2923" spans="1:8" ht="29.25" customHeight="1" x14ac:dyDescent="0.25">
      <c r="A2923" s="60">
        <v>100231584</v>
      </c>
      <c r="B2923" s="60" t="s">
        <v>12919</v>
      </c>
      <c r="C2923" s="64" t="str">
        <f t="shared" si="92"/>
        <v xml:space="preserve">https://mall.industry.siemens.com/mall/es/co/Catalog/Product/6ES7135-6HD00-0BA1 </v>
      </c>
      <c r="D2923" s="78" t="s">
        <v>15884</v>
      </c>
      <c r="E2923" t="s">
        <v>18283</v>
      </c>
      <c r="F2923" s="69" t="s">
        <v>12592</v>
      </c>
      <c r="G2923" s="65" t="e">
        <f t="shared" ref="G2923:G2986" si="93">F2923*$Q$1</f>
        <v>#VALUE!</v>
      </c>
      <c r="H2923" s="63" t="s">
        <v>18674</v>
      </c>
    </row>
    <row r="2924" spans="1:8" ht="29.25" customHeight="1" x14ac:dyDescent="0.25">
      <c r="A2924" s="60">
        <v>100249867</v>
      </c>
      <c r="B2924" s="60" t="s">
        <v>12920</v>
      </c>
      <c r="C2924" s="64" t="str">
        <f t="shared" si="92"/>
        <v xml:space="preserve">https://mall.industry.siemens.com/mall/es/co/Catalog/Product/6ES7193-6BP00-0BA0 </v>
      </c>
      <c r="D2924" s="78" t="s">
        <v>15885</v>
      </c>
      <c r="E2924" t="s">
        <v>18284</v>
      </c>
      <c r="F2924" s="69" t="s">
        <v>12592</v>
      </c>
      <c r="G2924" s="65" t="e">
        <f t="shared" si="93"/>
        <v>#VALUE!</v>
      </c>
      <c r="H2924" s="63" t="s">
        <v>18674</v>
      </c>
    </row>
    <row r="2925" spans="1:8" ht="29.25" customHeight="1" x14ac:dyDescent="0.25">
      <c r="A2925" s="60">
        <v>100249868</v>
      </c>
      <c r="B2925" s="60" t="s">
        <v>12921</v>
      </c>
      <c r="C2925" s="64" t="str">
        <f t="shared" si="92"/>
        <v xml:space="preserve">https://mall.industry.siemens.com/mall/es/co/Catalog/Product/6ES7193-6BP00-0DA0 </v>
      </c>
      <c r="D2925" s="78" t="s">
        <v>15886</v>
      </c>
      <c r="E2925" t="s">
        <v>18285</v>
      </c>
      <c r="F2925" s="69" t="s">
        <v>12592</v>
      </c>
      <c r="G2925" s="65" t="e">
        <f t="shared" si="93"/>
        <v>#VALUE!</v>
      </c>
      <c r="H2925" s="63" t="s">
        <v>18674</v>
      </c>
    </row>
    <row r="2926" spans="1:8" ht="29.25" customHeight="1" x14ac:dyDescent="0.25">
      <c r="A2926" s="60">
        <v>100242636</v>
      </c>
      <c r="B2926" s="60" t="s">
        <v>12922</v>
      </c>
      <c r="C2926" s="64" t="str">
        <f t="shared" si="92"/>
        <v xml:space="preserve">https://mall.industry.siemens.com/mall/es/co/Catalog/Product/6ES7193-6BP20-0BA0 </v>
      </c>
      <c r="D2926" s="78" t="s">
        <v>15887</v>
      </c>
      <c r="E2926" t="s">
        <v>18286</v>
      </c>
      <c r="F2926" s="69" t="s">
        <v>12592</v>
      </c>
      <c r="G2926" s="65" t="e">
        <f t="shared" si="93"/>
        <v>#VALUE!</v>
      </c>
      <c r="H2926" s="63" t="s">
        <v>18674</v>
      </c>
    </row>
    <row r="2927" spans="1:8" ht="29.25" customHeight="1" x14ac:dyDescent="0.25">
      <c r="A2927" s="60">
        <v>100249869</v>
      </c>
      <c r="B2927" s="60" t="s">
        <v>12923</v>
      </c>
      <c r="C2927" s="64" t="str">
        <f t="shared" si="92"/>
        <v xml:space="preserve">https://mall.industry.siemens.com/mall/es/co/Catalog/Product/6ES7193-6BP20-0DA0 </v>
      </c>
      <c r="D2927" s="78" t="s">
        <v>15888</v>
      </c>
      <c r="E2927" t="s">
        <v>18287</v>
      </c>
      <c r="F2927" s="69" t="s">
        <v>12592</v>
      </c>
      <c r="G2927" s="65" t="e">
        <f t="shared" si="93"/>
        <v>#VALUE!</v>
      </c>
      <c r="H2927" s="63" t="s">
        <v>18674</v>
      </c>
    </row>
    <row r="2928" spans="1:8" ht="29.25" customHeight="1" x14ac:dyDescent="0.25">
      <c r="A2928" s="60">
        <v>100249970</v>
      </c>
      <c r="B2928" s="60" t="s">
        <v>12924</v>
      </c>
      <c r="C2928" s="64" t="str">
        <f t="shared" si="92"/>
        <v xml:space="preserve">https://mall.industry.siemens.com/mall/es/co/Catalog/Product/6ES7193-6BP00-0BA1 </v>
      </c>
      <c r="D2928" s="78" t="s">
        <v>15889</v>
      </c>
      <c r="E2928" t="s">
        <v>18288</v>
      </c>
      <c r="F2928" s="69" t="s">
        <v>12592</v>
      </c>
      <c r="G2928" s="65" t="e">
        <f t="shared" si="93"/>
        <v>#VALUE!</v>
      </c>
      <c r="H2928" s="63" t="s">
        <v>18674</v>
      </c>
    </row>
    <row r="2929" spans="1:8" ht="29.25" customHeight="1" x14ac:dyDescent="0.25">
      <c r="A2929" s="60">
        <v>100249971</v>
      </c>
      <c r="B2929" s="60" t="s">
        <v>12925</v>
      </c>
      <c r="C2929" s="64" t="str">
        <f t="shared" si="92"/>
        <v xml:space="preserve">https://mall.industry.siemens.com/mall/es/co/Catalog/Product/6ES7193-6BP00-0DA1 </v>
      </c>
      <c r="D2929" s="78" t="s">
        <v>15890</v>
      </c>
      <c r="E2929" t="s">
        <v>18289</v>
      </c>
      <c r="F2929" s="69" t="s">
        <v>12592</v>
      </c>
      <c r="G2929" s="65" t="e">
        <f t="shared" si="93"/>
        <v>#VALUE!</v>
      </c>
      <c r="H2929" s="63" t="s">
        <v>18674</v>
      </c>
    </row>
    <row r="2930" spans="1:8" ht="29.25" customHeight="1" x14ac:dyDescent="0.25">
      <c r="A2930" s="60">
        <v>100249972</v>
      </c>
      <c r="B2930" s="60" t="s">
        <v>12926</v>
      </c>
      <c r="C2930" s="64" t="str">
        <f t="shared" si="92"/>
        <v xml:space="preserve">https://mall.industry.siemens.com/mall/es/co/Catalog/Product/6ES7193-6BP40-0BA1 </v>
      </c>
      <c r="D2930" s="78" t="s">
        <v>15891</v>
      </c>
      <c r="E2930" t="s">
        <v>18290</v>
      </c>
      <c r="F2930" s="69" t="s">
        <v>12592</v>
      </c>
      <c r="G2930" s="65" t="e">
        <f t="shared" si="93"/>
        <v>#VALUE!</v>
      </c>
      <c r="H2930" s="63" t="s">
        <v>18674</v>
      </c>
    </row>
    <row r="2931" spans="1:8" ht="29.25" customHeight="1" x14ac:dyDescent="0.25">
      <c r="A2931" s="60">
        <v>100249973</v>
      </c>
      <c r="B2931" s="60" t="s">
        <v>12927</v>
      </c>
      <c r="C2931" s="64" t="str">
        <f t="shared" si="92"/>
        <v xml:space="preserve">https://mall.industry.siemens.com/mall/es/co/Catalog/Product/6ES7193-6BP40-0DA1 </v>
      </c>
      <c r="D2931" s="78" t="s">
        <v>15892</v>
      </c>
      <c r="E2931" t="s">
        <v>18291</v>
      </c>
      <c r="F2931" s="69" t="s">
        <v>12592</v>
      </c>
      <c r="G2931" s="65" t="e">
        <f t="shared" si="93"/>
        <v>#VALUE!</v>
      </c>
      <c r="H2931" s="63" t="s">
        <v>18674</v>
      </c>
    </row>
    <row r="2932" spans="1:8" ht="29.25" customHeight="1" x14ac:dyDescent="0.25">
      <c r="A2932" s="60" t="s">
        <v>10901</v>
      </c>
      <c r="B2932" s="60" t="s">
        <v>12928</v>
      </c>
      <c r="C2932" s="64" t="str">
        <f t="shared" si="92"/>
        <v xml:space="preserve">https://mall.industry.siemens.com/mall/es/co/Catalog/Product/6ES7677-2DB42-0GB0 </v>
      </c>
      <c r="D2932" s="78" t="s">
        <v>15893</v>
      </c>
      <c r="E2932" t="s">
        <v>18292</v>
      </c>
      <c r="F2932" s="69" t="s">
        <v>12592</v>
      </c>
      <c r="G2932" s="65" t="e">
        <f t="shared" si="93"/>
        <v>#VALUE!</v>
      </c>
      <c r="H2932" s="63" t="s">
        <v>18674</v>
      </c>
    </row>
    <row r="2933" spans="1:8" ht="29.25" customHeight="1" x14ac:dyDescent="0.25">
      <c r="A2933" s="60" t="s">
        <v>10901</v>
      </c>
      <c r="B2933" s="60" t="s">
        <v>12929</v>
      </c>
      <c r="C2933" s="64" t="str">
        <f t="shared" si="92"/>
        <v xml:space="preserve">https://mall.industry.siemens.com/mall/es/co/Catalog/Product/6ES7677-2VB42-0GB0 </v>
      </c>
      <c r="D2933" s="78" t="s">
        <v>15894</v>
      </c>
      <c r="E2933" t="s">
        <v>18293</v>
      </c>
      <c r="F2933" s="69" t="s">
        <v>12592</v>
      </c>
      <c r="G2933" s="65" t="e">
        <f t="shared" si="93"/>
        <v>#VALUE!</v>
      </c>
      <c r="H2933" s="63" t="s">
        <v>18674</v>
      </c>
    </row>
    <row r="2934" spans="1:8" ht="29.25" customHeight="1" x14ac:dyDescent="0.25">
      <c r="A2934" s="60" t="s">
        <v>10901</v>
      </c>
      <c r="B2934" s="60" t="s">
        <v>12930</v>
      </c>
      <c r="C2934" s="64" t="str">
        <f t="shared" si="92"/>
        <v xml:space="preserve">https://mall.industry.siemens.com/mall/es/co/Catalog/Product/6ES7677-2DB42-0GK0 </v>
      </c>
      <c r="D2934" s="78" t="s">
        <v>15895</v>
      </c>
      <c r="E2934" t="s">
        <v>18294</v>
      </c>
      <c r="F2934" s="69" t="s">
        <v>12592</v>
      </c>
      <c r="G2934" s="65" t="e">
        <f t="shared" si="93"/>
        <v>#VALUE!</v>
      </c>
      <c r="H2934" s="63" t="s">
        <v>18674</v>
      </c>
    </row>
    <row r="2935" spans="1:8" ht="29.25" customHeight="1" x14ac:dyDescent="0.25">
      <c r="A2935" s="60" t="s">
        <v>10901</v>
      </c>
      <c r="B2935" s="60" t="s">
        <v>12931</v>
      </c>
      <c r="C2935" s="64" t="str">
        <f t="shared" si="92"/>
        <v xml:space="preserve">https://mall.industry.siemens.com/mall/es/co/Catalog/Product/6ES7677-2DB42-0GL0 </v>
      </c>
      <c r="D2935" s="78" t="s">
        <v>15896</v>
      </c>
      <c r="E2935" t="s">
        <v>18295</v>
      </c>
      <c r="F2935" s="69" t="s">
        <v>12592</v>
      </c>
      <c r="G2935" s="65" t="e">
        <f t="shared" si="93"/>
        <v>#VALUE!</v>
      </c>
      <c r="H2935" s="63" t="s">
        <v>18674</v>
      </c>
    </row>
    <row r="2936" spans="1:8" ht="29.25" customHeight="1" x14ac:dyDescent="0.25">
      <c r="A2936" s="60">
        <v>100340936</v>
      </c>
      <c r="B2936" s="60" t="s">
        <v>12932</v>
      </c>
      <c r="C2936" s="64" t="str">
        <f t="shared" si="92"/>
        <v xml:space="preserve">https://mall.industry.siemens.com/mall/es/co/Catalog/Product/6ES7677-2DB42-0GM0 </v>
      </c>
      <c r="D2936" s="78" t="s">
        <v>15897</v>
      </c>
      <c r="E2936" t="s">
        <v>18296</v>
      </c>
      <c r="F2936" s="69" t="s">
        <v>12592</v>
      </c>
      <c r="G2936" s="65" t="e">
        <f t="shared" si="93"/>
        <v>#VALUE!</v>
      </c>
      <c r="H2936" s="63" t="s">
        <v>18674</v>
      </c>
    </row>
    <row r="2937" spans="1:8" ht="29.25" customHeight="1" x14ac:dyDescent="0.25">
      <c r="A2937" s="60">
        <v>100423932</v>
      </c>
      <c r="B2937" s="60" t="s">
        <v>12933</v>
      </c>
      <c r="C2937" s="64" t="str">
        <f t="shared" si="92"/>
        <v>https://mall.industry.siemens.com/mall/es/co/Catalog/Product/6ES7155-5AA01-0AB0</v>
      </c>
      <c r="D2937" s="78" t="s">
        <v>15898</v>
      </c>
      <c r="E2937" t="s">
        <v>18297</v>
      </c>
      <c r="F2937" s="69" t="s">
        <v>12592</v>
      </c>
      <c r="G2937" s="65" t="e">
        <f t="shared" si="93"/>
        <v>#VALUE!</v>
      </c>
      <c r="H2937" s="63" t="s">
        <v>18674</v>
      </c>
    </row>
    <row r="2938" spans="1:8" ht="29.25" customHeight="1" x14ac:dyDescent="0.25">
      <c r="A2938" s="60">
        <v>100276962</v>
      </c>
      <c r="B2938" s="60" t="s">
        <v>12934</v>
      </c>
      <c r="C2938" s="64" t="str">
        <f t="shared" si="92"/>
        <v xml:space="preserve">https://mall.industry.siemens.com/mall/es/co/Catalog/Product/6ES7155-5BA00-0AB0 </v>
      </c>
      <c r="D2938" s="78" t="s">
        <v>15899</v>
      </c>
      <c r="E2938" t="s">
        <v>18298</v>
      </c>
      <c r="F2938" s="69" t="s">
        <v>12592</v>
      </c>
      <c r="G2938" s="65" t="e">
        <f t="shared" si="93"/>
        <v>#VALUE!</v>
      </c>
      <c r="H2938" s="63" t="s">
        <v>18674</v>
      </c>
    </row>
    <row r="2939" spans="1:8" ht="29.25" customHeight="1" x14ac:dyDescent="0.25">
      <c r="A2939" s="60">
        <v>100017523</v>
      </c>
      <c r="B2939" s="60" t="s">
        <v>12935</v>
      </c>
      <c r="C2939" s="64" t="str">
        <f t="shared" si="92"/>
        <v xml:space="preserve">https://mall.industry.siemens.com/mall/es/co/Catalog/Product/6ES7153-4AA01-0XB0 </v>
      </c>
      <c r="D2939" s="78" t="s">
        <v>15900</v>
      </c>
      <c r="E2939" t="s">
        <v>18299</v>
      </c>
      <c r="F2939" s="69" t="s">
        <v>12592</v>
      </c>
      <c r="G2939" s="65" t="e">
        <f t="shared" si="93"/>
        <v>#VALUE!</v>
      </c>
      <c r="H2939" s="63" t="s">
        <v>18674</v>
      </c>
    </row>
    <row r="2940" spans="1:8" ht="29.25" customHeight="1" x14ac:dyDescent="0.25">
      <c r="A2940" s="60">
        <v>100017320</v>
      </c>
      <c r="B2940" s="60" t="s">
        <v>12936</v>
      </c>
      <c r="C2940" s="64" t="str">
        <f t="shared" si="92"/>
        <v xml:space="preserve">https://mall.industry.siemens.com/mall/es/co/Catalog/Product/6ES7153-1AA03-0XB0 </v>
      </c>
      <c r="D2940" s="78" t="s">
        <v>15901</v>
      </c>
      <c r="E2940" t="s">
        <v>18300</v>
      </c>
      <c r="F2940" s="69" t="s">
        <v>12592</v>
      </c>
      <c r="G2940" s="65" t="e">
        <f t="shared" si="93"/>
        <v>#VALUE!</v>
      </c>
      <c r="H2940" s="63" t="s">
        <v>18674</v>
      </c>
    </row>
    <row r="2941" spans="1:8" ht="29.25" customHeight="1" x14ac:dyDescent="0.25">
      <c r="A2941" s="60">
        <v>100017293</v>
      </c>
      <c r="B2941" s="60" t="s">
        <v>12937</v>
      </c>
      <c r="C2941" s="64" t="str">
        <f t="shared" si="92"/>
        <v xml:space="preserve">https://mall.industry.siemens.com/mall/es/co/Catalog/Product/6ES7195-7HA00-0XA0 </v>
      </c>
      <c r="D2941" s="78" t="s">
        <v>15902</v>
      </c>
      <c r="E2941" t="s">
        <v>18301</v>
      </c>
      <c r="F2941" s="69" t="s">
        <v>12592</v>
      </c>
      <c r="G2941" s="65" t="e">
        <f t="shared" si="93"/>
        <v>#VALUE!</v>
      </c>
      <c r="H2941" s="63" t="s">
        <v>18674</v>
      </c>
    </row>
    <row r="2942" spans="1:8" ht="29.25" customHeight="1" x14ac:dyDescent="0.25">
      <c r="A2942" s="60">
        <v>100156427</v>
      </c>
      <c r="B2942" s="60" t="s">
        <v>12938</v>
      </c>
      <c r="C2942" s="64" t="str">
        <f t="shared" si="92"/>
        <v xml:space="preserve">https://mall.industry.siemens.com/mall/es/co/Catalog/Product/6AV2124-1DC01-0AX0 </v>
      </c>
      <c r="D2942" s="78" t="s">
        <v>15903</v>
      </c>
      <c r="E2942" t="s">
        <v>18302</v>
      </c>
      <c r="F2942" s="69" t="s">
        <v>12592</v>
      </c>
      <c r="G2942" s="65" t="e">
        <f t="shared" si="93"/>
        <v>#VALUE!</v>
      </c>
      <c r="H2942" s="63" t="s">
        <v>18674</v>
      </c>
    </row>
    <row r="2943" spans="1:8" ht="29.25" customHeight="1" x14ac:dyDescent="0.25">
      <c r="A2943" s="60">
        <v>100156431</v>
      </c>
      <c r="B2943" s="60" t="s">
        <v>12939</v>
      </c>
      <c r="C2943" s="64" t="str">
        <f t="shared" si="92"/>
        <v xml:space="preserve">https://mall.industry.siemens.com/mall/es/co/Catalog/Product/6AV2124-2DC01-0AX0 </v>
      </c>
      <c r="D2943" s="78" t="s">
        <v>15904</v>
      </c>
      <c r="E2943" t="s">
        <v>18303</v>
      </c>
      <c r="F2943" s="69" t="s">
        <v>12592</v>
      </c>
      <c r="G2943" s="65" t="e">
        <f t="shared" si="93"/>
        <v>#VALUE!</v>
      </c>
      <c r="H2943" s="63" t="s">
        <v>18674</v>
      </c>
    </row>
    <row r="2944" spans="1:8" ht="29.25" customHeight="1" x14ac:dyDescent="0.25">
      <c r="A2944" s="60">
        <v>100156428</v>
      </c>
      <c r="B2944" s="60" t="s">
        <v>12940</v>
      </c>
      <c r="C2944" s="64" t="str">
        <f t="shared" si="92"/>
        <v xml:space="preserve">https://mall.industry.siemens.com/mall/es/co/Catalog/Product/6AV2124-1GC01-0AX0 </v>
      </c>
      <c r="D2944" s="78" t="s">
        <v>15905</v>
      </c>
      <c r="E2944" t="s">
        <v>18304</v>
      </c>
      <c r="F2944" s="69" t="s">
        <v>12592</v>
      </c>
      <c r="G2944" s="65" t="e">
        <f t="shared" si="93"/>
        <v>#VALUE!</v>
      </c>
      <c r="H2944" s="63" t="s">
        <v>18674</v>
      </c>
    </row>
    <row r="2945" spans="1:8" ht="29.25" customHeight="1" x14ac:dyDescent="0.25">
      <c r="A2945" s="60">
        <v>100156549</v>
      </c>
      <c r="B2945" s="60" t="s">
        <v>12941</v>
      </c>
      <c r="C2945" s="64" t="str">
        <f t="shared" si="92"/>
        <v xml:space="preserve">https://mall.industry.siemens.com/mall/es/co/Catalog/Product/6AV2124-0GC01-0AX0 </v>
      </c>
      <c r="D2945" s="78" t="s">
        <v>15906</v>
      </c>
      <c r="E2945" t="s">
        <v>18305</v>
      </c>
      <c r="F2945" s="69" t="s">
        <v>12592</v>
      </c>
      <c r="G2945" s="65" t="e">
        <f t="shared" si="93"/>
        <v>#VALUE!</v>
      </c>
      <c r="H2945" s="63" t="s">
        <v>18674</v>
      </c>
    </row>
    <row r="2946" spans="1:8" ht="29.25" customHeight="1" x14ac:dyDescent="0.25">
      <c r="A2946" s="60">
        <v>100156429</v>
      </c>
      <c r="B2946" s="60" t="s">
        <v>12942</v>
      </c>
      <c r="C2946" s="64" t="str">
        <f t="shared" si="92"/>
        <v xml:space="preserve">https://mall.industry.siemens.com/mall/es/co/Catalog/Product/6AV2124-1JC01-0AX0 </v>
      </c>
      <c r="D2946" s="78" t="s">
        <v>15907</v>
      </c>
      <c r="E2946" t="s">
        <v>18306</v>
      </c>
      <c r="F2946" s="69" t="s">
        <v>12592</v>
      </c>
      <c r="G2946" s="65" t="e">
        <f t="shared" si="93"/>
        <v>#VALUE!</v>
      </c>
      <c r="H2946" s="63" t="s">
        <v>18674</v>
      </c>
    </row>
    <row r="2947" spans="1:8" ht="29.25" customHeight="1" x14ac:dyDescent="0.25">
      <c r="A2947" s="60">
        <v>100156425</v>
      </c>
      <c r="B2947" s="60" t="s">
        <v>12943</v>
      </c>
      <c r="C2947" s="64" t="str">
        <f t="shared" si="92"/>
        <v xml:space="preserve">https://mall.industry.siemens.com/mall/es/co/Catalog/Product/6AV2124-0JC01-0AX0 </v>
      </c>
      <c r="D2947" s="78" t="s">
        <v>15908</v>
      </c>
      <c r="E2947" t="s">
        <v>18307</v>
      </c>
      <c r="F2947" s="69" t="s">
        <v>12592</v>
      </c>
      <c r="G2947" s="65" t="e">
        <f t="shared" si="93"/>
        <v>#VALUE!</v>
      </c>
      <c r="H2947" s="63" t="s">
        <v>18674</v>
      </c>
    </row>
    <row r="2948" spans="1:8" ht="29.25" customHeight="1" x14ac:dyDescent="0.25">
      <c r="A2948" s="60">
        <v>100156430</v>
      </c>
      <c r="B2948" s="60" t="s">
        <v>12944</v>
      </c>
      <c r="C2948" s="64" t="str">
        <f t="shared" si="92"/>
        <v xml:space="preserve">https://mall.industry.siemens.com/mall/es/co/Catalog/Product/6AV2124-1MC01-0AX0 </v>
      </c>
      <c r="D2948" s="78" t="s">
        <v>15909</v>
      </c>
      <c r="E2948" t="s">
        <v>18308</v>
      </c>
      <c r="F2948" s="69" t="s">
        <v>12592</v>
      </c>
      <c r="G2948" s="65" t="e">
        <f t="shared" si="93"/>
        <v>#VALUE!</v>
      </c>
      <c r="H2948" s="63" t="s">
        <v>18674</v>
      </c>
    </row>
    <row r="2949" spans="1:8" ht="29.25" customHeight="1" x14ac:dyDescent="0.25">
      <c r="A2949" s="60">
        <v>100156426</v>
      </c>
      <c r="B2949" s="60" t="s">
        <v>12945</v>
      </c>
      <c r="C2949" s="64" t="str">
        <f t="shared" si="92"/>
        <v xml:space="preserve">https://mall.industry.siemens.com/mall/es/co/Catalog/Product/6AV2124-0MC01-0AX0 </v>
      </c>
      <c r="D2949" s="78" t="s">
        <v>15910</v>
      </c>
      <c r="E2949" t="s">
        <v>18309</v>
      </c>
      <c r="F2949" s="69" t="s">
        <v>12592</v>
      </c>
      <c r="G2949" s="65" t="e">
        <f t="shared" si="93"/>
        <v>#VALUE!</v>
      </c>
      <c r="H2949" s="63" t="s">
        <v>18674</v>
      </c>
    </row>
    <row r="2950" spans="1:8" ht="29.25" customHeight="1" x14ac:dyDescent="0.25">
      <c r="A2950" s="60">
        <v>100410435</v>
      </c>
      <c r="B2950" s="60" t="s">
        <v>12946</v>
      </c>
      <c r="C2950" s="64" t="str">
        <f t="shared" ref="C2950:C3013" si="94">_xlfn.CONCAT("https://mall.industry.siemens.com/mall/es/co/Catalog/Product/",B2950,)</f>
        <v xml:space="preserve">https://mall.industry.siemens.com/mall/es/co/Catalog/Product/6AV2124-0QC02-0AX1 </v>
      </c>
      <c r="D2950" s="78" t="s">
        <v>15911</v>
      </c>
      <c r="E2950" t="s">
        <v>18310</v>
      </c>
      <c r="F2950" s="69" t="s">
        <v>12592</v>
      </c>
      <c r="G2950" s="65" t="e">
        <f t="shared" si="93"/>
        <v>#VALUE!</v>
      </c>
      <c r="H2950" s="63" t="s">
        <v>18674</v>
      </c>
    </row>
    <row r="2951" spans="1:8" ht="29.25" customHeight="1" x14ac:dyDescent="0.25">
      <c r="A2951" s="60">
        <v>100410437</v>
      </c>
      <c r="B2951" s="60" t="s">
        <v>12947</v>
      </c>
      <c r="C2951" s="64" t="str">
        <f t="shared" si="94"/>
        <v xml:space="preserve">https://mall.industry.siemens.com/mall/es/co/Catalog/Product/6AV2124-0UC02-0AX1 </v>
      </c>
      <c r="D2951" s="78" t="s">
        <v>15912</v>
      </c>
      <c r="E2951" t="s">
        <v>18311</v>
      </c>
      <c r="F2951" s="69" t="s">
        <v>12592</v>
      </c>
      <c r="G2951" s="65" t="e">
        <f t="shared" si="93"/>
        <v>#VALUE!</v>
      </c>
      <c r="H2951" s="63" t="s">
        <v>18674</v>
      </c>
    </row>
    <row r="2952" spans="1:8" ht="29.25" customHeight="1" x14ac:dyDescent="0.25">
      <c r="A2952" s="60">
        <v>100410438</v>
      </c>
      <c r="B2952" s="60" t="s">
        <v>12948</v>
      </c>
      <c r="C2952" s="64" t="str">
        <f t="shared" si="94"/>
        <v xml:space="preserve">https://mall.industry.siemens.com/mall/es/co/Catalog/Product/6AV2124-0XC02-0AX1 </v>
      </c>
      <c r="D2952" s="78" t="s">
        <v>15913</v>
      </c>
      <c r="E2952" t="s">
        <v>18312</v>
      </c>
      <c r="F2952" s="69" t="s">
        <v>12592</v>
      </c>
      <c r="G2952" s="65" t="e">
        <f t="shared" si="93"/>
        <v>#VALUE!</v>
      </c>
      <c r="H2952" s="63" t="s">
        <v>18674</v>
      </c>
    </row>
    <row r="2953" spans="1:8" ht="29.25" customHeight="1" x14ac:dyDescent="0.25">
      <c r="A2953" s="60">
        <v>100176019</v>
      </c>
      <c r="B2953" s="60" t="s">
        <v>12949</v>
      </c>
      <c r="C2953" s="64" t="str">
        <f t="shared" si="94"/>
        <v xml:space="preserve">https://mall.industry.siemens.com/mall/es/co/Catalog/Product/6AV2181-8XP00-0AX0 </v>
      </c>
      <c r="D2953" s="78" t="s">
        <v>15914</v>
      </c>
      <c r="E2953" t="s">
        <v>18313</v>
      </c>
      <c r="F2953" s="69" t="s">
        <v>12592</v>
      </c>
      <c r="G2953" s="65" t="e">
        <f t="shared" si="93"/>
        <v>#VALUE!</v>
      </c>
      <c r="H2953" s="63" t="s">
        <v>18674</v>
      </c>
    </row>
    <row r="2954" spans="1:8" ht="29.25" customHeight="1" x14ac:dyDescent="0.25">
      <c r="A2954" s="60" t="s">
        <v>10901</v>
      </c>
      <c r="B2954" s="60" t="s">
        <v>12950</v>
      </c>
      <c r="C2954" s="64" t="str">
        <f t="shared" si="94"/>
        <v xml:space="preserve">https://mall.industry.siemens.com/mall/es/co/Catalog/Product/6AV2128-3GB06-0AX1 </v>
      </c>
      <c r="D2954" s="78" t="s">
        <v>15915</v>
      </c>
      <c r="E2954" t="s">
        <v>18314</v>
      </c>
      <c r="F2954" s="69" t="s">
        <v>12592</v>
      </c>
      <c r="G2954" s="65" t="e">
        <f t="shared" si="93"/>
        <v>#VALUE!</v>
      </c>
      <c r="H2954" s="63" t="s">
        <v>18674</v>
      </c>
    </row>
    <row r="2955" spans="1:8" ht="29.25" customHeight="1" x14ac:dyDescent="0.25">
      <c r="A2955" s="60" t="s">
        <v>10901</v>
      </c>
      <c r="B2955" s="60" t="s">
        <v>12951</v>
      </c>
      <c r="C2955" s="64" t="str">
        <f t="shared" si="94"/>
        <v xml:space="preserve">https://mall.industry.siemens.com/mall/es/co/Catalog/Product/6AV2128-3KB06-0AX1 </v>
      </c>
      <c r="D2955" s="78" t="s">
        <v>15916</v>
      </c>
      <c r="E2955" t="s">
        <v>18315</v>
      </c>
      <c r="F2955" s="69" t="s">
        <v>12592</v>
      </c>
      <c r="G2955" s="65" t="e">
        <f t="shared" si="93"/>
        <v>#VALUE!</v>
      </c>
      <c r="H2955" s="63" t="s">
        <v>18674</v>
      </c>
    </row>
    <row r="2956" spans="1:8" ht="29.25" customHeight="1" x14ac:dyDescent="0.25">
      <c r="A2956" s="60" t="s">
        <v>10901</v>
      </c>
      <c r="B2956" s="60" t="s">
        <v>12952</v>
      </c>
      <c r="C2956" s="64" t="str">
        <f t="shared" si="94"/>
        <v xml:space="preserve">https://mall.industry.siemens.com/mall/es/co/Catalog/Product/6AV2128-3MB06-0AX1 </v>
      </c>
      <c r="D2956" s="78" t="s">
        <v>15917</v>
      </c>
      <c r="E2956" t="s">
        <v>18316</v>
      </c>
      <c r="F2956" s="69" t="s">
        <v>12592</v>
      </c>
      <c r="G2956" s="65" t="e">
        <f t="shared" si="93"/>
        <v>#VALUE!</v>
      </c>
      <c r="H2956" s="63" t="s">
        <v>18674</v>
      </c>
    </row>
    <row r="2957" spans="1:8" ht="29.25" customHeight="1" x14ac:dyDescent="0.25">
      <c r="A2957" s="60" t="s">
        <v>10901</v>
      </c>
      <c r="B2957" s="60" t="s">
        <v>12953</v>
      </c>
      <c r="C2957" s="64" t="str">
        <f t="shared" si="94"/>
        <v xml:space="preserve">https://mall.industry.siemens.com/mall/es/co/Catalog/Product/6AV2128-3QB06-0AX1 </v>
      </c>
      <c r="D2957" s="78" t="s">
        <v>15918</v>
      </c>
      <c r="E2957" t="s">
        <v>18317</v>
      </c>
      <c r="F2957" s="69" t="s">
        <v>12592</v>
      </c>
      <c r="G2957" s="65" t="e">
        <f t="shared" si="93"/>
        <v>#VALUE!</v>
      </c>
      <c r="H2957" s="63" t="s">
        <v>18674</v>
      </c>
    </row>
    <row r="2958" spans="1:8" ht="29.25" customHeight="1" x14ac:dyDescent="0.25">
      <c r="A2958" s="60" t="s">
        <v>10901</v>
      </c>
      <c r="B2958" s="60" t="s">
        <v>12954</v>
      </c>
      <c r="C2958" s="64" t="str">
        <f t="shared" si="94"/>
        <v xml:space="preserve">https://mall.industry.siemens.com/mall/es/co/Catalog/Product/6AV2128-3UB06-0AX1 </v>
      </c>
      <c r="D2958" s="78" t="s">
        <v>15919</v>
      </c>
      <c r="E2958" t="s">
        <v>18318</v>
      </c>
      <c r="F2958" s="69" t="s">
        <v>12592</v>
      </c>
      <c r="G2958" s="65" t="e">
        <f t="shared" si="93"/>
        <v>#VALUE!</v>
      </c>
      <c r="H2958" s="63" t="s">
        <v>18674</v>
      </c>
    </row>
    <row r="2959" spans="1:8" ht="29.25" customHeight="1" x14ac:dyDescent="0.25">
      <c r="A2959" s="60" t="s">
        <v>10901</v>
      </c>
      <c r="B2959" s="60" t="s">
        <v>12955</v>
      </c>
      <c r="C2959" s="64" t="str">
        <f t="shared" si="94"/>
        <v xml:space="preserve">https://mall.industry.siemens.com/mall/es/co/Catalog/Product/6AV2128-3XB06-0AX1 </v>
      </c>
      <c r="D2959" s="78" t="s">
        <v>15920</v>
      </c>
      <c r="E2959" t="s">
        <v>18319</v>
      </c>
      <c r="F2959" s="69" t="s">
        <v>12592</v>
      </c>
      <c r="G2959" s="65" t="e">
        <f t="shared" si="93"/>
        <v>#VALUE!</v>
      </c>
      <c r="H2959" s="63" t="s">
        <v>18674</v>
      </c>
    </row>
    <row r="2960" spans="1:8" ht="29.25" customHeight="1" x14ac:dyDescent="0.25">
      <c r="A2960" s="60" t="s">
        <v>10901</v>
      </c>
      <c r="B2960" s="60" t="s">
        <v>12956</v>
      </c>
      <c r="C2960" s="64" t="str">
        <f t="shared" si="94"/>
        <v xml:space="preserve">https://mall.industry.siemens.com/mall/es/co/Catalog/Product/6AV2100-0AA08-0AH5 </v>
      </c>
      <c r="D2960" s="78" t="s">
        <v>15921</v>
      </c>
      <c r="E2960" t="s">
        <v>18320</v>
      </c>
      <c r="F2960" s="69" t="s">
        <v>12592</v>
      </c>
      <c r="G2960" s="65" t="e">
        <f t="shared" si="93"/>
        <v>#VALUE!</v>
      </c>
      <c r="H2960" s="63" t="s">
        <v>18674</v>
      </c>
    </row>
    <row r="2961" spans="1:8" ht="29.25" customHeight="1" x14ac:dyDescent="0.25">
      <c r="A2961" s="60" t="s">
        <v>10901</v>
      </c>
      <c r="B2961" s="60" t="s">
        <v>12957</v>
      </c>
      <c r="C2961" s="64" t="str">
        <f t="shared" si="94"/>
        <v xml:space="preserve">https://mall.industry.siemens.com/mall/es/co/Catalog/Product/6AV2101-0AA08-0AH5 </v>
      </c>
      <c r="D2961" s="78" t="s">
        <v>15922</v>
      </c>
      <c r="E2961" t="s">
        <v>18321</v>
      </c>
      <c r="F2961" s="69" t="s">
        <v>12592</v>
      </c>
      <c r="G2961" s="65" t="e">
        <f t="shared" si="93"/>
        <v>#VALUE!</v>
      </c>
      <c r="H2961" s="63" t="s">
        <v>18674</v>
      </c>
    </row>
    <row r="2962" spans="1:8" ht="29.25" customHeight="1" x14ac:dyDescent="0.25">
      <c r="A2962" s="60" t="s">
        <v>10901</v>
      </c>
      <c r="B2962" s="60" t="s">
        <v>12958</v>
      </c>
      <c r="C2962" s="64" t="str">
        <f t="shared" si="94"/>
        <v xml:space="preserve">https://mall.industry.siemens.com/mall/es/co/Catalog/Product/6AV2102-0AA08-0AH5 </v>
      </c>
      <c r="D2962" s="78" t="s">
        <v>15923</v>
      </c>
      <c r="E2962" t="s">
        <v>18322</v>
      </c>
      <c r="F2962" s="69" t="s">
        <v>12592</v>
      </c>
      <c r="G2962" s="65" t="e">
        <f t="shared" si="93"/>
        <v>#VALUE!</v>
      </c>
      <c r="H2962" s="63" t="s">
        <v>18674</v>
      </c>
    </row>
    <row r="2963" spans="1:8" ht="29.25" customHeight="1" x14ac:dyDescent="0.25">
      <c r="A2963" s="60" t="s">
        <v>10901</v>
      </c>
      <c r="B2963" s="60" t="s">
        <v>12959</v>
      </c>
      <c r="C2963" s="64" t="str">
        <f t="shared" si="94"/>
        <v xml:space="preserve">https://mall.industry.siemens.com/mall/es/co/Catalog/Product/6AV2103-0DA08-0AH5 </v>
      </c>
      <c r="D2963" s="78" t="s">
        <v>15924</v>
      </c>
      <c r="E2963" t="s">
        <v>18323</v>
      </c>
      <c r="F2963" s="69" t="s">
        <v>12592</v>
      </c>
      <c r="G2963" s="65" t="e">
        <f t="shared" si="93"/>
        <v>#VALUE!</v>
      </c>
      <c r="H2963" s="63" t="s">
        <v>18674</v>
      </c>
    </row>
    <row r="2964" spans="1:8" ht="29.25" customHeight="1" x14ac:dyDescent="0.25">
      <c r="A2964" s="60" t="s">
        <v>10901</v>
      </c>
      <c r="B2964" s="60" t="s">
        <v>12960</v>
      </c>
      <c r="C2964" s="64" t="str">
        <f t="shared" si="94"/>
        <v xml:space="preserve">https://mall.industry.siemens.com/mall/es/co/Catalog/Product/6AV2103-0HA07-0AH5 </v>
      </c>
      <c r="D2964" s="78" t="s">
        <v>15925</v>
      </c>
      <c r="E2964" t="s">
        <v>18324</v>
      </c>
      <c r="F2964" s="69" t="s">
        <v>12592</v>
      </c>
      <c r="G2964" s="65" t="e">
        <f t="shared" si="93"/>
        <v>#VALUE!</v>
      </c>
      <c r="H2964" s="63" t="s">
        <v>18674</v>
      </c>
    </row>
    <row r="2965" spans="1:8" ht="29.25" customHeight="1" x14ac:dyDescent="0.25">
      <c r="A2965" s="60" t="s">
        <v>10901</v>
      </c>
      <c r="B2965" s="60" t="s">
        <v>12961</v>
      </c>
      <c r="C2965" s="64" t="str">
        <f t="shared" si="94"/>
        <v xml:space="preserve">https://mall.industry.siemens.com/mall/es/co/Catalog/Product/6AV2103-0XA08-0AH5 </v>
      </c>
      <c r="D2965" s="78" t="s">
        <v>15926</v>
      </c>
      <c r="E2965" t="s">
        <v>18325</v>
      </c>
      <c r="F2965" s="69" t="s">
        <v>12592</v>
      </c>
      <c r="G2965" s="65" t="e">
        <f t="shared" si="93"/>
        <v>#VALUE!</v>
      </c>
      <c r="H2965" s="63" t="s">
        <v>18674</v>
      </c>
    </row>
    <row r="2966" spans="1:8" ht="29.25" customHeight="1" x14ac:dyDescent="0.25">
      <c r="A2966" s="60" t="s">
        <v>10901</v>
      </c>
      <c r="B2966" s="60" t="s">
        <v>12962</v>
      </c>
      <c r="C2966" s="64" t="str">
        <f t="shared" si="94"/>
        <v xml:space="preserve">https://mall.industry.siemens.com/mall/es/co/Catalog/Product/6AV2100-3AA08-0AK5 </v>
      </c>
      <c r="D2966" s="78" t="s">
        <v>15927</v>
      </c>
      <c r="E2966" t="s">
        <v>18326</v>
      </c>
      <c r="F2966" s="69" t="s">
        <v>12592</v>
      </c>
      <c r="G2966" s="65" t="e">
        <f t="shared" si="93"/>
        <v>#VALUE!</v>
      </c>
      <c r="H2966" s="63" t="s">
        <v>18674</v>
      </c>
    </row>
    <row r="2967" spans="1:8" ht="29.25" customHeight="1" x14ac:dyDescent="0.25">
      <c r="A2967" s="60" t="s">
        <v>10901</v>
      </c>
      <c r="B2967" s="60" t="s">
        <v>12963</v>
      </c>
      <c r="C2967" s="64" t="str">
        <f t="shared" si="94"/>
        <v xml:space="preserve">https://mall.industry.siemens.com/mall/es/co/Catalog/Product/6AV2101-3AA08-0AK5 </v>
      </c>
      <c r="D2967" s="78" t="s">
        <v>15928</v>
      </c>
      <c r="E2967" t="s">
        <v>18327</v>
      </c>
      <c r="F2967" s="69" t="s">
        <v>12592</v>
      </c>
      <c r="G2967" s="65" t="e">
        <f t="shared" si="93"/>
        <v>#VALUE!</v>
      </c>
      <c r="H2967" s="63" t="s">
        <v>18674</v>
      </c>
    </row>
    <row r="2968" spans="1:8" ht="29.25" customHeight="1" x14ac:dyDescent="0.25">
      <c r="A2968" s="60" t="s">
        <v>10901</v>
      </c>
      <c r="B2968" s="60" t="s">
        <v>12964</v>
      </c>
      <c r="C2968" s="64" t="str">
        <f t="shared" si="94"/>
        <v xml:space="preserve">https://mall.industry.siemens.com/mall/es/co/Catalog/Product/6AV2102-3AA08-0AK5 </v>
      </c>
      <c r="D2968" s="78" t="s">
        <v>15929</v>
      </c>
      <c r="E2968" t="s">
        <v>18328</v>
      </c>
      <c r="F2968" s="69" t="s">
        <v>12592</v>
      </c>
      <c r="G2968" s="65" t="e">
        <f t="shared" si="93"/>
        <v>#VALUE!</v>
      </c>
      <c r="H2968" s="63" t="s">
        <v>18674</v>
      </c>
    </row>
    <row r="2969" spans="1:8" ht="29.25" customHeight="1" x14ac:dyDescent="0.25">
      <c r="A2969" s="60" t="s">
        <v>10901</v>
      </c>
      <c r="B2969" s="60" t="s">
        <v>12965</v>
      </c>
      <c r="C2969" s="64" t="str">
        <f t="shared" si="94"/>
        <v>https://mall.industry.siemens.com/mall/es/co/Catalog/Product/6AV2103-3DA08-0AK5</v>
      </c>
      <c r="D2969" s="78" t="s">
        <v>15930</v>
      </c>
      <c r="E2969" t="s">
        <v>18329</v>
      </c>
      <c r="F2969" s="69" t="s">
        <v>12592</v>
      </c>
      <c r="G2969" s="65" t="e">
        <f t="shared" si="93"/>
        <v>#VALUE!</v>
      </c>
      <c r="H2969" s="63" t="s">
        <v>18674</v>
      </c>
    </row>
    <row r="2970" spans="1:8" ht="29.25" customHeight="1" x14ac:dyDescent="0.25">
      <c r="A2970" s="60" t="s">
        <v>10901</v>
      </c>
      <c r="B2970" s="60" t="s">
        <v>12966</v>
      </c>
      <c r="C2970" s="64" t="str">
        <f t="shared" si="94"/>
        <v xml:space="preserve">https://mall.industry.siemens.com/mall/es/co/Catalog/Product/6AV2103-3HA08-0AK5 </v>
      </c>
      <c r="D2970" s="78" t="s">
        <v>15931</v>
      </c>
      <c r="E2970" t="s">
        <v>18330</v>
      </c>
      <c r="F2970" s="69" t="s">
        <v>12592</v>
      </c>
      <c r="G2970" s="65" t="e">
        <f t="shared" si="93"/>
        <v>#VALUE!</v>
      </c>
      <c r="H2970" s="63" t="s">
        <v>18674</v>
      </c>
    </row>
    <row r="2971" spans="1:8" ht="29.25" customHeight="1" x14ac:dyDescent="0.25">
      <c r="A2971" s="60" t="s">
        <v>10901</v>
      </c>
      <c r="B2971" s="60" t="s">
        <v>12967</v>
      </c>
      <c r="C2971" s="64" t="str">
        <f t="shared" si="94"/>
        <v xml:space="preserve">https://mall.industry.siemens.com/mall/es/co/Catalog/Product/6AV2103-3XA08-0AK5 </v>
      </c>
      <c r="D2971" s="78" t="s">
        <v>15932</v>
      </c>
      <c r="E2971" t="s">
        <v>18331</v>
      </c>
      <c r="F2971" s="69" t="s">
        <v>12592</v>
      </c>
      <c r="G2971" s="65" t="e">
        <f t="shared" si="93"/>
        <v>#VALUE!</v>
      </c>
      <c r="H2971" s="63" t="s">
        <v>18674</v>
      </c>
    </row>
    <row r="2972" spans="1:8" ht="29.25" customHeight="1" x14ac:dyDescent="0.25">
      <c r="A2972" s="60" t="s">
        <v>10901</v>
      </c>
      <c r="B2972" s="60" t="s">
        <v>12968</v>
      </c>
      <c r="C2972" s="64" t="str">
        <f t="shared" si="94"/>
        <v xml:space="preserve">https://mall.industry.siemens.com/mall/es/co/Catalog/Product/6AV2104-0BA07-0AH0 </v>
      </c>
      <c r="D2972" s="78" t="s">
        <v>15933</v>
      </c>
      <c r="E2972" t="s">
        <v>18332</v>
      </c>
      <c r="F2972" s="69" t="s">
        <v>12592</v>
      </c>
      <c r="G2972" s="65" t="e">
        <f t="shared" si="93"/>
        <v>#VALUE!</v>
      </c>
      <c r="H2972" s="63" t="s">
        <v>18674</v>
      </c>
    </row>
    <row r="2973" spans="1:8" ht="29.25" customHeight="1" x14ac:dyDescent="0.25">
      <c r="A2973" s="60" t="s">
        <v>10901</v>
      </c>
      <c r="B2973" s="60" t="s">
        <v>12969</v>
      </c>
      <c r="C2973" s="64" t="str">
        <f t="shared" si="94"/>
        <v xml:space="preserve">https://mall.industry.siemens.com/mall/es/co/Catalog/Product/6AV2104-0DA07-0AH0 </v>
      </c>
      <c r="D2973" s="78" t="s">
        <v>15934</v>
      </c>
      <c r="E2973" t="s">
        <v>18333</v>
      </c>
      <c r="F2973" s="69" t="s">
        <v>12592</v>
      </c>
      <c r="G2973" s="65" t="e">
        <f t="shared" si="93"/>
        <v>#VALUE!</v>
      </c>
      <c r="H2973" s="63" t="s">
        <v>18674</v>
      </c>
    </row>
    <row r="2974" spans="1:8" ht="29.25" customHeight="1" x14ac:dyDescent="0.25">
      <c r="A2974" s="60" t="s">
        <v>10901</v>
      </c>
      <c r="B2974" s="60" t="s">
        <v>12970</v>
      </c>
      <c r="C2974" s="64" t="str">
        <f t="shared" si="94"/>
        <v xml:space="preserve">https://mall.industry.siemens.com/mall/es/co/Catalog/Product/6AV2104-0FA07-0AH0 </v>
      </c>
      <c r="D2974" s="78" t="s">
        <v>15935</v>
      </c>
      <c r="E2974" t="s">
        <v>18334</v>
      </c>
      <c r="F2974" s="69" t="s">
        <v>12592</v>
      </c>
      <c r="G2974" s="65" t="e">
        <f t="shared" si="93"/>
        <v>#VALUE!</v>
      </c>
      <c r="H2974" s="63" t="s">
        <v>18674</v>
      </c>
    </row>
    <row r="2975" spans="1:8" ht="29.25" customHeight="1" x14ac:dyDescent="0.25">
      <c r="A2975" s="60" t="s">
        <v>10901</v>
      </c>
      <c r="B2975" s="60" t="s">
        <v>12971</v>
      </c>
      <c r="C2975" s="64" t="str">
        <f t="shared" si="94"/>
        <v xml:space="preserve">https://mall.industry.siemens.com/mall/es/co/Catalog/Product/6AV2104-0HA07-0AH0 </v>
      </c>
      <c r="D2975" s="78" t="s">
        <v>15936</v>
      </c>
      <c r="E2975" t="s">
        <v>18335</v>
      </c>
      <c r="F2975" s="69" t="s">
        <v>12592</v>
      </c>
      <c r="G2975" s="65" t="e">
        <f t="shared" si="93"/>
        <v>#VALUE!</v>
      </c>
      <c r="H2975" s="63" t="s">
        <v>18674</v>
      </c>
    </row>
    <row r="2976" spans="1:8" ht="29.25" customHeight="1" x14ac:dyDescent="0.25">
      <c r="A2976" s="60" t="s">
        <v>10901</v>
      </c>
      <c r="B2976" s="60" t="s">
        <v>12972</v>
      </c>
      <c r="C2976" s="64" t="str">
        <f t="shared" si="94"/>
        <v xml:space="preserve">https://mall.industry.siemens.com/mall/es/co/Catalog/Product/6AV2104-0KA07-0AH0 </v>
      </c>
      <c r="D2976" s="78" t="s">
        <v>15937</v>
      </c>
      <c r="E2976" t="s">
        <v>18336</v>
      </c>
      <c r="F2976" s="69" t="s">
        <v>12592</v>
      </c>
      <c r="G2976" s="65" t="e">
        <f t="shared" si="93"/>
        <v>#VALUE!</v>
      </c>
      <c r="H2976" s="63" t="s">
        <v>18674</v>
      </c>
    </row>
    <row r="2977" spans="1:8" ht="29.25" customHeight="1" x14ac:dyDescent="0.25">
      <c r="A2977" s="60" t="s">
        <v>10901</v>
      </c>
      <c r="B2977" s="60" t="s">
        <v>12973</v>
      </c>
      <c r="C2977" s="64" t="str">
        <f t="shared" si="94"/>
        <v xml:space="preserve">https://mall.industry.siemens.com/mall/es/co/Catalog/Product/6AV2104-0LA07-0AH0 </v>
      </c>
      <c r="D2977" s="78" t="s">
        <v>15938</v>
      </c>
      <c r="E2977" t="s">
        <v>18337</v>
      </c>
      <c r="F2977" s="69" t="s">
        <v>12592</v>
      </c>
      <c r="G2977" s="65" t="e">
        <f t="shared" si="93"/>
        <v>#VALUE!</v>
      </c>
      <c r="H2977" s="63" t="s">
        <v>18674</v>
      </c>
    </row>
    <row r="2978" spans="1:8" ht="29.25" customHeight="1" x14ac:dyDescent="0.25">
      <c r="A2978" s="60" t="s">
        <v>10901</v>
      </c>
      <c r="B2978" s="60" t="s">
        <v>12974</v>
      </c>
      <c r="C2978" s="64" t="str">
        <f t="shared" si="94"/>
        <v xml:space="preserve">https://mall.industry.siemens.com/mall/es/co/Catalog/Product/6AV2104-2BD06-0BD0 </v>
      </c>
      <c r="D2978" s="78" t="s">
        <v>15939</v>
      </c>
      <c r="E2978" t="s">
        <v>18338</v>
      </c>
      <c r="F2978" s="69" t="s">
        <v>12592</v>
      </c>
      <c r="G2978" s="65" t="e">
        <f t="shared" si="93"/>
        <v>#VALUE!</v>
      </c>
      <c r="H2978" s="63" t="s">
        <v>18674</v>
      </c>
    </row>
    <row r="2979" spans="1:8" ht="29.25" customHeight="1" x14ac:dyDescent="0.25">
      <c r="A2979" s="60" t="s">
        <v>10901</v>
      </c>
      <c r="B2979" s="60" t="s">
        <v>12975</v>
      </c>
      <c r="C2979" s="64" t="str">
        <f t="shared" si="94"/>
        <v xml:space="preserve">https://mall.industry.siemens.com/mall/es/co/Catalog/Product/6AV2104-2DF06-0BD0 </v>
      </c>
      <c r="D2979" s="78" t="s">
        <v>15940</v>
      </c>
      <c r="E2979" t="s">
        <v>18339</v>
      </c>
      <c r="F2979" s="69" t="s">
        <v>12592</v>
      </c>
      <c r="G2979" s="65" t="e">
        <f t="shared" si="93"/>
        <v>#VALUE!</v>
      </c>
      <c r="H2979" s="63" t="s">
        <v>18674</v>
      </c>
    </row>
    <row r="2980" spans="1:8" ht="29.25" customHeight="1" x14ac:dyDescent="0.25">
      <c r="A2980" s="60" t="s">
        <v>10901</v>
      </c>
      <c r="B2980" s="60" t="s">
        <v>12976</v>
      </c>
      <c r="C2980" s="64" t="str">
        <f t="shared" si="94"/>
        <v xml:space="preserve">https://mall.industry.siemens.com/mall/es/co/Catalog/Product/6AV2104-2FH06-0BD0 </v>
      </c>
      <c r="D2980" s="78" t="s">
        <v>15941</v>
      </c>
      <c r="E2980" t="s">
        <v>18340</v>
      </c>
      <c r="F2980" s="69" t="s">
        <v>12592</v>
      </c>
      <c r="G2980" s="65" t="e">
        <f t="shared" si="93"/>
        <v>#VALUE!</v>
      </c>
      <c r="H2980" s="63" t="s">
        <v>18674</v>
      </c>
    </row>
    <row r="2981" spans="1:8" ht="29.25" customHeight="1" x14ac:dyDescent="0.25">
      <c r="A2981" s="60" t="s">
        <v>10901</v>
      </c>
      <c r="B2981" s="60" t="s">
        <v>12977</v>
      </c>
      <c r="C2981" s="64" t="str">
        <f t="shared" si="94"/>
        <v xml:space="preserve">https://mall.industry.siemens.com/mall/es/co/Catalog/Product/6AV2104-2HK06-0BD0 </v>
      </c>
      <c r="D2981" s="78" t="s">
        <v>15942</v>
      </c>
      <c r="E2981" t="s">
        <v>18341</v>
      </c>
      <c r="F2981" s="69" t="s">
        <v>12592</v>
      </c>
      <c r="G2981" s="65" t="e">
        <f t="shared" si="93"/>
        <v>#VALUE!</v>
      </c>
      <c r="H2981" s="63" t="s">
        <v>18674</v>
      </c>
    </row>
    <row r="2982" spans="1:8" ht="29.25" customHeight="1" x14ac:dyDescent="0.25">
      <c r="A2982" s="60" t="s">
        <v>10901</v>
      </c>
      <c r="B2982" s="60" t="s">
        <v>12978</v>
      </c>
      <c r="C2982" s="64" t="str">
        <f t="shared" si="94"/>
        <v xml:space="preserve">https://mall.industry.siemens.com/mall/es/co/Catalog/Product/6AV2104-2KL06-0BD0 </v>
      </c>
      <c r="D2982" s="78" t="s">
        <v>15943</v>
      </c>
      <c r="E2982" t="s">
        <v>18342</v>
      </c>
      <c r="F2982" s="69" t="s">
        <v>12592</v>
      </c>
      <c r="G2982" s="65" t="e">
        <f t="shared" si="93"/>
        <v>#VALUE!</v>
      </c>
      <c r="H2982" s="63" t="s">
        <v>18674</v>
      </c>
    </row>
    <row r="2983" spans="1:8" ht="29.25" customHeight="1" x14ac:dyDescent="0.25">
      <c r="A2983" s="60" t="s">
        <v>10901</v>
      </c>
      <c r="B2983" s="60" t="s">
        <v>12979</v>
      </c>
      <c r="C2983" s="64" t="str">
        <f t="shared" si="94"/>
        <v xml:space="preserve">https://mall.industry.siemens.com/mall/es/co/Catalog/Product/6AV2104-3BB07-0AK0 </v>
      </c>
      <c r="D2983" s="78" t="s">
        <v>15944</v>
      </c>
      <c r="E2983" t="s">
        <v>18343</v>
      </c>
      <c r="F2983" s="69" t="s">
        <v>12592</v>
      </c>
      <c r="G2983" s="65" t="e">
        <f t="shared" si="93"/>
        <v>#VALUE!</v>
      </c>
      <c r="H2983" s="63" t="s">
        <v>18674</v>
      </c>
    </row>
    <row r="2984" spans="1:8" ht="29.25" customHeight="1" x14ac:dyDescent="0.25">
      <c r="A2984" s="60" t="s">
        <v>10901</v>
      </c>
      <c r="B2984" s="60" t="s">
        <v>12980</v>
      </c>
      <c r="C2984" s="64" t="str">
        <f t="shared" si="94"/>
        <v xml:space="preserve">https://mall.industry.siemens.com/mall/es/co/Catalog/Product/6AV2104-3DD07-0AK0 </v>
      </c>
      <c r="D2984" s="78" t="s">
        <v>15945</v>
      </c>
      <c r="E2984" t="s">
        <v>18344</v>
      </c>
      <c r="F2984" s="69" t="s">
        <v>12592</v>
      </c>
      <c r="G2984" s="65" t="e">
        <f t="shared" si="93"/>
        <v>#VALUE!</v>
      </c>
      <c r="H2984" s="63" t="s">
        <v>18674</v>
      </c>
    </row>
    <row r="2985" spans="1:8" ht="29.25" customHeight="1" x14ac:dyDescent="0.25">
      <c r="A2985" s="60" t="s">
        <v>10901</v>
      </c>
      <c r="B2985" s="60" t="s">
        <v>12981</v>
      </c>
      <c r="C2985" s="64" t="str">
        <f t="shared" si="94"/>
        <v xml:space="preserve">https://mall.industry.siemens.com/mall/es/co/Catalog/Product/6AV2104-3FF07-0AK0 </v>
      </c>
      <c r="D2985" s="78" t="s">
        <v>15946</v>
      </c>
      <c r="E2985" t="s">
        <v>18345</v>
      </c>
      <c r="F2985" s="69" t="s">
        <v>12592</v>
      </c>
      <c r="G2985" s="65" t="e">
        <f t="shared" si="93"/>
        <v>#VALUE!</v>
      </c>
      <c r="H2985" s="63" t="s">
        <v>18674</v>
      </c>
    </row>
    <row r="2986" spans="1:8" ht="29.25" customHeight="1" x14ac:dyDescent="0.25">
      <c r="A2986" s="60" t="s">
        <v>10901</v>
      </c>
      <c r="B2986" s="60" t="s">
        <v>12982</v>
      </c>
      <c r="C2986" s="64" t="str">
        <f t="shared" si="94"/>
        <v xml:space="preserve">https://mall.industry.siemens.com/mall/es/co/Catalog/Product/6AV2104-3HH07-0AK0 </v>
      </c>
      <c r="D2986" s="78" t="s">
        <v>15947</v>
      </c>
      <c r="E2986" t="s">
        <v>18346</v>
      </c>
      <c r="F2986" s="69" t="s">
        <v>12592</v>
      </c>
      <c r="G2986" s="65" t="e">
        <f t="shared" si="93"/>
        <v>#VALUE!</v>
      </c>
      <c r="H2986" s="63" t="s">
        <v>18674</v>
      </c>
    </row>
    <row r="2987" spans="1:8" ht="29.25" customHeight="1" x14ac:dyDescent="0.25">
      <c r="A2987" s="60" t="s">
        <v>10901</v>
      </c>
      <c r="B2987" s="60" t="s">
        <v>12983</v>
      </c>
      <c r="C2987" s="64" t="str">
        <f t="shared" si="94"/>
        <v xml:space="preserve">https://mall.industry.siemens.com/mall/es/co/Catalog/Product/6AV2104-3KK07-0AK0 </v>
      </c>
      <c r="D2987" s="78" t="s">
        <v>15948</v>
      </c>
      <c r="E2987" t="s">
        <v>18347</v>
      </c>
      <c r="F2987" s="69" t="s">
        <v>12592</v>
      </c>
      <c r="G2987" s="65" t="e">
        <f t="shared" ref="G2987:G3049" si="95">F2987*$Q$1</f>
        <v>#VALUE!</v>
      </c>
      <c r="H2987" s="63" t="s">
        <v>18674</v>
      </c>
    </row>
    <row r="2988" spans="1:8" ht="29.25" customHeight="1" x14ac:dyDescent="0.25">
      <c r="A2988" s="60" t="s">
        <v>10901</v>
      </c>
      <c r="B2988" s="60" t="s">
        <v>12984</v>
      </c>
      <c r="C2988" s="64" t="str">
        <f t="shared" si="94"/>
        <v xml:space="preserve">https://mall.industry.siemens.com/mall/es/co/Catalog/Product/6AV2151-0XB01-8LA5 </v>
      </c>
      <c r="D2988" s="78" t="s">
        <v>15949</v>
      </c>
      <c r="E2988" t="s">
        <v>18348</v>
      </c>
      <c r="F2988" s="69" t="s">
        <v>12592</v>
      </c>
      <c r="G2988" s="65" t="e">
        <f t="shared" si="95"/>
        <v>#VALUE!</v>
      </c>
      <c r="H2988" s="63" t="s">
        <v>18674</v>
      </c>
    </row>
    <row r="2989" spans="1:8" ht="29.25" customHeight="1" x14ac:dyDescent="0.25">
      <c r="A2989" s="60" t="s">
        <v>10901</v>
      </c>
      <c r="B2989" s="60" t="s">
        <v>12985</v>
      </c>
      <c r="C2989" s="64" t="str">
        <f t="shared" si="94"/>
        <v xml:space="preserve">https://mall.industry.siemens.com/mall/es/co/Catalog/Product/6AV2153-2FB01-8LA5 </v>
      </c>
      <c r="D2989" s="78" t="s">
        <v>15950</v>
      </c>
      <c r="E2989" t="s">
        <v>18349</v>
      </c>
      <c r="F2989" s="69" t="s">
        <v>12592</v>
      </c>
      <c r="G2989" s="65" t="e">
        <f t="shared" si="95"/>
        <v>#VALUE!</v>
      </c>
      <c r="H2989" s="63" t="s">
        <v>18674</v>
      </c>
    </row>
    <row r="2990" spans="1:8" ht="29.25" customHeight="1" x14ac:dyDescent="0.25">
      <c r="A2990" s="60" t="s">
        <v>10901</v>
      </c>
      <c r="B2990" s="60" t="s">
        <v>12986</v>
      </c>
      <c r="C2990" s="64" t="str">
        <f t="shared" si="94"/>
        <v xml:space="preserve">https://mall.industry.siemens.com/mall/es/co/Catalog/Product/6AV2153-2GB01-8LA5 </v>
      </c>
      <c r="D2990" s="78" t="s">
        <v>15951</v>
      </c>
      <c r="E2990" t="s">
        <v>18350</v>
      </c>
      <c r="F2990" s="69" t="s">
        <v>12592</v>
      </c>
      <c r="G2990" s="65" t="e">
        <f t="shared" si="95"/>
        <v>#VALUE!</v>
      </c>
      <c r="H2990" s="63" t="s">
        <v>18674</v>
      </c>
    </row>
    <row r="2991" spans="1:8" ht="29.25" customHeight="1" x14ac:dyDescent="0.25">
      <c r="A2991" s="60" t="s">
        <v>10901</v>
      </c>
      <c r="B2991" s="60" t="s">
        <v>12987</v>
      </c>
      <c r="C2991" s="64" t="str">
        <f t="shared" si="94"/>
        <v xml:space="preserve">https://mall.industry.siemens.com/mall/es/co/Catalog/Product/6AV2151-0XB31-8LA5 </v>
      </c>
      <c r="D2991" s="78" t="s">
        <v>15952</v>
      </c>
      <c r="E2991" t="s">
        <v>18351</v>
      </c>
      <c r="F2991" s="69" t="s">
        <v>12592</v>
      </c>
      <c r="G2991" s="65" t="e">
        <f t="shared" si="95"/>
        <v>#VALUE!</v>
      </c>
      <c r="H2991" s="63" t="s">
        <v>18674</v>
      </c>
    </row>
    <row r="2992" spans="1:8" ht="29.25" customHeight="1" x14ac:dyDescent="0.25">
      <c r="A2992" s="60" t="s">
        <v>10901</v>
      </c>
      <c r="B2992" s="60" t="s">
        <v>12988</v>
      </c>
      <c r="C2992" s="64" t="str">
        <f t="shared" si="94"/>
        <v xml:space="preserve">https://mall.industry.siemens.com/mall/es/co/Catalog/Product/6AV2153-2FB31-8LA5 </v>
      </c>
      <c r="D2992" s="78" t="s">
        <v>15953</v>
      </c>
      <c r="E2992" t="s">
        <v>18352</v>
      </c>
      <c r="F2992" s="69" t="s">
        <v>12592</v>
      </c>
      <c r="G2992" s="65" t="e">
        <f t="shared" si="95"/>
        <v>#VALUE!</v>
      </c>
      <c r="H2992" s="63" t="s">
        <v>18674</v>
      </c>
    </row>
    <row r="2993" spans="1:8" ht="29.25" customHeight="1" x14ac:dyDescent="0.25">
      <c r="A2993" s="60" t="s">
        <v>10901</v>
      </c>
      <c r="B2993" s="60" t="s">
        <v>12989</v>
      </c>
      <c r="C2993" s="64" t="str">
        <f t="shared" si="94"/>
        <v xml:space="preserve">https://mall.industry.siemens.com/mall/es/co/Catalog/Product/6AV2153-2GB31-8LA5 </v>
      </c>
      <c r="D2993" s="78" t="s">
        <v>15954</v>
      </c>
      <c r="E2993" t="s">
        <v>18353</v>
      </c>
      <c r="F2993" s="69" t="s">
        <v>12592</v>
      </c>
      <c r="G2993" s="65" t="e">
        <f t="shared" si="95"/>
        <v>#VALUE!</v>
      </c>
      <c r="H2993" s="63" t="s">
        <v>18674</v>
      </c>
    </row>
    <row r="2994" spans="1:8" ht="29.25" customHeight="1" x14ac:dyDescent="0.25">
      <c r="A2994" s="60" t="s">
        <v>10901</v>
      </c>
      <c r="B2994" s="60" t="s">
        <v>12990</v>
      </c>
      <c r="C2994" s="64" t="str">
        <f t="shared" si="94"/>
        <v xml:space="preserve">https://mall.industry.siemens.com/mall/es/co/Catalog/Product/6AV2154-2EB01-8LA0 </v>
      </c>
      <c r="D2994" s="78" t="s">
        <v>15955</v>
      </c>
      <c r="E2994" t="s">
        <v>18354</v>
      </c>
      <c r="F2994" s="69" t="s">
        <v>12592</v>
      </c>
      <c r="G2994" s="65" t="e">
        <f t="shared" si="95"/>
        <v>#VALUE!</v>
      </c>
      <c r="H2994" s="63" t="s">
        <v>18674</v>
      </c>
    </row>
    <row r="2995" spans="1:8" ht="29.25" customHeight="1" x14ac:dyDescent="0.25">
      <c r="A2995" s="60" t="s">
        <v>10901</v>
      </c>
      <c r="B2995" s="60" t="s">
        <v>12991</v>
      </c>
      <c r="C2995" s="64" t="str">
        <f t="shared" si="94"/>
        <v xml:space="preserve">https://mall.industry.siemens.com/mall/es/co/Catalog/Product/6AV2154-2MB01-8LA0 </v>
      </c>
      <c r="D2995" s="78" t="s">
        <v>15956</v>
      </c>
      <c r="E2995" t="s">
        <v>18355</v>
      </c>
      <c r="F2995" s="69" t="s">
        <v>12592</v>
      </c>
      <c r="G2995" s="65" t="e">
        <f t="shared" si="95"/>
        <v>#VALUE!</v>
      </c>
      <c r="H2995" s="63" t="s">
        <v>18674</v>
      </c>
    </row>
    <row r="2996" spans="1:8" ht="29.25" customHeight="1" x14ac:dyDescent="0.25">
      <c r="A2996" s="60" t="s">
        <v>10901</v>
      </c>
      <c r="B2996" s="60" t="s">
        <v>12992</v>
      </c>
      <c r="C2996" s="64" t="str">
        <f t="shared" si="94"/>
        <v xml:space="preserve">https://mall.industry.siemens.com/mall/es/co/Catalog/Product/6AV2154-1FB01-8LA0 </v>
      </c>
      <c r="D2996" s="78" t="s">
        <v>15957</v>
      </c>
      <c r="E2996" t="s">
        <v>18356</v>
      </c>
      <c r="F2996" s="69" t="s">
        <v>12592</v>
      </c>
      <c r="G2996" s="65" t="e">
        <f t="shared" si="95"/>
        <v>#VALUE!</v>
      </c>
      <c r="H2996" s="63" t="s">
        <v>18674</v>
      </c>
    </row>
    <row r="2997" spans="1:8" ht="29.25" customHeight="1" x14ac:dyDescent="0.25">
      <c r="A2997" s="60" t="s">
        <v>10901</v>
      </c>
      <c r="B2997" s="60" t="s">
        <v>12993</v>
      </c>
      <c r="C2997" s="64" t="str">
        <f t="shared" si="94"/>
        <v xml:space="preserve">https://mall.industry.siemens.com/mall/es/co/Catalog/Product/6AV2154-2FB01-8LA0 </v>
      </c>
      <c r="D2997" s="78" t="s">
        <v>15958</v>
      </c>
      <c r="E2997" t="s">
        <v>18357</v>
      </c>
      <c r="F2997" s="69" t="s">
        <v>12592</v>
      </c>
      <c r="G2997" s="65" t="e">
        <f t="shared" si="95"/>
        <v>#VALUE!</v>
      </c>
      <c r="H2997" s="63" t="s">
        <v>18674</v>
      </c>
    </row>
    <row r="2998" spans="1:8" ht="29.25" customHeight="1" x14ac:dyDescent="0.25">
      <c r="A2998" s="60">
        <v>100151514</v>
      </c>
      <c r="B2998" s="60" t="s">
        <v>12994</v>
      </c>
      <c r="C2998" s="64" t="str">
        <f t="shared" si="94"/>
        <v>https://mall.industry.siemens.com/mall/es/co/Catalog/Product/6EP1321-5BA00</v>
      </c>
      <c r="D2998" s="78" t="s">
        <v>15959</v>
      </c>
      <c r="E2998" t="s">
        <v>18358</v>
      </c>
      <c r="F2998" s="69">
        <v>111.2</v>
      </c>
      <c r="G2998" s="65">
        <f t="shared" si="95"/>
        <v>444800</v>
      </c>
      <c r="H2998" s="63" t="s">
        <v>18674</v>
      </c>
    </row>
    <row r="2999" spans="1:8" ht="29.25" customHeight="1" x14ac:dyDescent="0.25">
      <c r="A2999" s="60">
        <v>100199786</v>
      </c>
      <c r="B2999" s="60" t="s">
        <v>12995</v>
      </c>
      <c r="C2999" s="64" t="str">
        <f t="shared" si="94"/>
        <v>https://mall.industry.siemens.com/mall/es/co/Catalog/Product/6EP1332-5BA00</v>
      </c>
      <c r="D2999" s="78" t="s">
        <v>15960</v>
      </c>
      <c r="E2999" t="s">
        <v>18359</v>
      </c>
      <c r="F2999" s="69">
        <v>111.2</v>
      </c>
      <c r="G2999" s="65">
        <f t="shared" si="95"/>
        <v>444800</v>
      </c>
      <c r="H2999" s="63" t="s">
        <v>18674</v>
      </c>
    </row>
    <row r="3000" spans="1:8" ht="29.25" customHeight="1" x14ac:dyDescent="0.25">
      <c r="A3000" s="60">
        <v>100199788</v>
      </c>
      <c r="B3000" s="60" t="s">
        <v>12996</v>
      </c>
      <c r="C3000" s="64" t="str">
        <f t="shared" si="94"/>
        <v>https://mall.industry.siemens.com/mall/es/co/Catalog/Product/6EP1332-5BA10</v>
      </c>
      <c r="D3000" s="78" t="s">
        <v>15961</v>
      </c>
      <c r="E3000" t="s">
        <v>18360</v>
      </c>
      <c r="F3000" s="69">
        <v>161.1</v>
      </c>
      <c r="G3000" s="65">
        <f t="shared" si="95"/>
        <v>644400</v>
      </c>
      <c r="H3000" s="63" t="s">
        <v>18674</v>
      </c>
    </row>
    <row r="3001" spans="1:8" ht="29.25" customHeight="1" x14ac:dyDescent="0.25">
      <c r="A3001" s="60">
        <v>100199652</v>
      </c>
      <c r="B3001" s="60" t="s">
        <v>12997</v>
      </c>
      <c r="C3001" s="64" t="str">
        <f t="shared" si="94"/>
        <v>https://mall.industry.siemens.com/mall/es/co/Catalog/Product/6EP1334-1LB00</v>
      </c>
      <c r="D3001" s="78" t="s">
        <v>15962</v>
      </c>
      <c r="E3001" t="s">
        <v>18361</v>
      </c>
      <c r="F3001" s="69">
        <v>166.8</v>
      </c>
      <c r="G3001" s="65">
        <f t="shared" si="95"/>
        <v>667200</v>
      </c>
      <c r="H3001" s="63" t="s">
        <v>18674</v>
      </c>
    </row>
    <row r="3002" spans="1:8" ht="29.25" customHeight="1" x14ac:dyDescent="0.25">
      <c r="A3002" s="60">
        <v>100248262</v>
      </c>
      <c r="B3002" s="60" t="s">
        <v>12998</v>
      </c>
      <c r="C3002" s="64" t="str">
        <f t="shared" si="94"/>
        <v xml:space="preserve">https://mall.industry.siemens.com/mall/es/co/Catalog/Product/6EP1332-2BA20 </v>
      </c>
      <c r="D3002" s="78" t="s">
        <v>15963</v>
      </c>
      <c r="E3002" t="s">
        <v>18362</v>
      </c>
      <c r="F3002" s="69">
        <v>203.4</v>
      </c>
      <c r="G3002" s="65">
        <f t="shared" si="95"/>
        <v>813600</v>
      </c>
      <c r="H3002" s="63" t="s">
        <v>18674</v>
      </c>
    </row>
    <row r="3003" spans="1:8" ht="29.25" customHeight="1" x14ac:dyDescent="0.25">
      <c r="A3003" s="60">
        <v>100248263</v>
      </c>
      <c r="B3003" s="60" t="s">
        <v>12999</v>
      </c>
      <c r="C3003" s="64" t="str">
        <f t="shared" si="94"/>
        <v xml:space="preserve">https://mall.industry.siemens.com/mall/es/co/Catalog/Product/6EP1333-2BA20 </v>
      </c>
      <c r="D3003" s="78" t="s">
        <v>15964</v>
      </c>
      <c r="E3003" t="s">
        <v>18363</v>
      </c>
      <c r="F3003" s="69">
        <v>259.39999999999998</v>
      </c>
      <c r="G3003" s="65">
        <f t="shared" si="95"/>
        <v>1037599.9999999999</v>
      </c>
      <c r="H3003" s="63" t="s">
        <v>18674</v>
      </c>
    </row>
    <row r="3004" spans="1:8" ht="29.25" customHeight="1" x14ac:dyDescent="0.25">
      <c r="A3004" s="60">
        <v>100248265</v>
      </c>
      <c r="B3004" s="60" t="s">
        <v>13000</v>
      </c>
      <c r="C3004" s="64" t="str">
        <f t="shared" si="94"/>
        <v xml:space="preserve">https://mall.industry.siemens.com/mall/es/co/Catalog/Product/6EP1334-2BA20 </v>
      </c>
      <c r="D3004" s="78" t="s">
        <v>15965</v>
      </c>
      <c r="E3004" t="s">
        <v>18364</v>
      </c>
      <c r="F3004" s="69">
        <v>348.3</v>
      </c>
      <c r="G3004" s="65">
        <f t="shared" si="95"/>
        <v>1393200</v>
      </c>
      <c r="H3004" s="63" t="s">
        <v>18674</v>
      </c>
    </row>
    <row r="3005" spans="1:8" ht="29.25" customHeight="1" x14ac:dyDescent="0.25">
      <c r="A3005" s="60">
        <v>100483811</v>
      </c>
      <c r="B3005" s="60" t="s">
        <v>13001</v>
      </c>
      <c r="C3005" s="64" t="str">
        <f t="shared" si="94"/>
        <v>https://mall.industry.siemens.com/mall/es/co/Catalog/Product/6EP3332-7SB00-0AX0</v>
      </c>
      <c r="D3005" s="78" t="s">
        <v>15966</v>
      </c>
      <c r="E3005" t="s">
        <v>18365</v>
      </c>
      <c r="F3005" s="69">
        <v>167</v>
      </c>
      <c r="G3005" s="65">
        <f t="shared" si="95"/>
        <v>668000</v>
      </c>
      <c r="H3005" s="63" t="s">
        <v>18674</v>
      </c>
    </row>
    <row r="3006" spans="1:8" ht="29.25" customHeight="1" x14ac:dyDescent="0.25">
      <c r="A3006" s="60">
        <v>100483812</v>
      </c>
      <c r="B3006" s="60" t="s">
        <v>13002</v>
      </c>
      <c r="C3006" s="64" t="str">
        <f t="shared" si="94"/>
        <v xml:space="preserve">https://mall.industry.siemens.com/mall/es/co/Catalog/Product/6EP3333-7SB00-0AX0 </v>
      </c>
      <c r="D3006" s="78" t="s">
        <v>15967</v>
      </c>
      <c r="E3006" t="s">
        <v>18366</v>
      </c>
      <c r="F3006" s="69">
        <v>266.3</v>
      </c>
      <c r="G3006" s="65">
        <f t="shared" si="95"/>
        <v>1065200</v>
      </c>
      <c r="H3006" s="63" t="s">
        <v>18674</v>
      </c>
    </row>
    <row r="3007" spans="1:8" ht="29.25" customHeight="1" x14ac:dyDescent="0.25">
      <c r="A3007" s="60">
        <v>100483813</v>
      </c>
      <c r="B3007" s="60" t="s">
        <v>13003</v>
      </c>
      <c r="C3007" s="64" t="str">
        <f t="shared" si="94"/>
        <v xml:space="preserve">https://mall.industry.siemens.com/mall/es/co/Catalog/Product/6EP3334-7SB00-3AX0 </v>
      </c>
      <c r="D3007" s="78" t="s">
        <v>15968</v>
      </c>
      <c r="E3007" t="s">
        <v>18367</v>
      </c>
      <c r="F3007" s="69">
        <v>403.7</v>
      </c>
      <c r="G3007" s="65">
        <f t="shared" si="95"/>
        <v>1614800</v>
      </c>
      <c r="H3007" s="63" t="s">
        <v>18674</v>
      </c>
    </row>
    <row r="3008" spans="1:8" ht="29.25" customHeight="1" x14ac:dyDescent="0.25">
      <c r="A3008" s="60">
        <v>100483814</v>
      </c>
      <c r="B3008" s="60" t="s">
        <v>13004</v>
      </c>
      <c r="C3008" s="64" t="str">
        <f t="shared" si="94"/>
        <v>https://mall.industry.siemens.com/mall/es/co/Catalog/Product/6EP3336-7SB00-3AX0</v>
      </c>
      <c r="D3008" s="78" t="s">
        <v>15969</v>
      </c>
      <c r="E3008" t="s">
        <v>18368</v>
      </c>
      <c r="F3008" s="69">
        <v>549.5</v>
      </c>
      <c r="G3008" s="65">
        <f t="shared" si="95"/>
        <v>2198000</v>
      </c>
      <c r="H3008" s="63" t="s">
        <v>18674</v>
      </c>
    </row>
    <row r="3009" spans="1:8" ht="29.25" customHeight="1" x14ac:dyDescent="0.25">
      <c r="A3009" s="60">
        <v>100290535</v>
      </c>
      <c r="B3009" s="60" t="s">
        <v>13005</v>
      </c>
      <c r="C3009" s="64" t="str">
        <f t="shared" si="94"/>
        <v>https://mall.industry.siemens.com/mall/es/co/Catalog/Product/6EP1 333-3BA10</v>
      </c>
      <c r="D3009" s="78" t="s">
        <v>15970</v>
      </c>
      <c r="E3009" t="s">
        <v>18369</v>
      </c>
      <c r="F3009" s="69">
        <v>340.6</v>
      </c>
      <c r="G3009" s="65">
        <f t="shared" si="95"/>
        <v>1362400</v>
      </c>
      <c r="H3009" s="63" t="s">
        <v>18674</v>
      </c>
    </row>
    <row r="3010" spans="1:8" ht="29.25" customHeight="1" x14ac:dyDescent="0.25">
      <c r="A3010" s="60">
        <v>100290536</v>
      </c>
      <c r="B3010" s="60" t="s">
        <v>13006</v>
      </c>
      <c r="C3010" s="64" t="str">
        <f t="shared" si="94"/>
        <v>https://mall.industry.siemens.com/mall/es/co/Catalog/Product/6EP1 334-3BA10</v>
      </c>
      <c r="D3010" s="78" t="s">
        <v>15971</v>
      </c>
      <c r="E3010" t="s">
        <v>18370</v>
      </c>
      <c r="F3010" s="69">
        <v>443</v>
      </c>
      <c r="G3010" s="65">
        <f t="shared" si="95"/>
        <v>1772000</v>
      </c>
      <c r="H3010" s="63" t="s">
        <v>18674</v>
      </c>
    </row>
    <row r="3011" spans="1:8" ht="29.25" customHeight="1" x14ac:dyDescent="0.25">
      <c r="A3011" s="60">
        <v>100243525</v>
      </c>
      <c r="B3011" s="60" t="s">
        <v>13007</v>
      </c>
      <c r="C3011" s="64" t="str">
        <f t="shared" si="94"/>
        <v>https://mall.industry.siemens.com/mall/es/co/Catalog/Product/6EP1536-3AA00</v>
      </c>
      <c r="D3011" s="78" t="s">
        <v>15972</v>
      </c>
      <c r="E3011" t="s">
        <v>18371</v>
      </c>
      <c r="F3011" s="69">
        <v>738.2</v>
      </c>
      <c r="G3011" s="65">
        <f t="shared" si="95"/>
        <v>2952800</v>
      </c>
      <c r="H3011" s="63" t="s">
        <v>18674</v>
      </c>
    </row>
    <row r="3012" spans="1:8" ht="29.25" customHeight="1" x14ac:dyDescent="0.25">
      <c r="A3012" s="60">
        <v>100154424</v>
      </c>
      <c r="B3012" s="60" t="s">
        <v>13008</v>
      </c>
      <c r="C3012" s="64" t="str">
        <f t="shared" si="94"/>
        <v>https://mall.industry.siemens.com/mall/es/co/Catalog/Product/6EP1336-3BA10</v>
      </c>
      <c r="D3012" s="78" t="s">
        <v>15973</v>
      </c>
      <c r="E3012" t="s">
        <v>18372</v>
      </c>
      <c r="F3012" s="69">
        <v>582.70000000000005</v>
      </c>
      <c r="G3012" s="65">
        <f t="shared" si="95"/>
        <v>2330800</v>
      </c>
      <c r="H3012" s="63" t="s">
        <v>18674</v>
      </c>
    </row>
    <row r="3013" spans="1:8" ht="29.25" customHeight="1" x14ac:dyDescent="0.25">
      <c r="A3013" s="60">
        <v>100328333</v>
      </c>
      <c r="B3013" s="60" t="s">
        <v>13009</v>
      </c>
      <c r="C3013" s="64" t="str">
        <f t="shared" si="94"/>
        <v xml:space="preserve">https://mall.industry.siemens.com/mall/es/co/Catalog/Product/6EP3436-8SB00-0AY0 </v>
      </c>
      <c r="D3013" s="78" t="s">
        <v>15974</v>
      </c>
      <c r="E3013" t="s">
        <v>18373</v>
      </c>
      <c r="F3013" s="69">
        <v>517.79999999999995</v>
      </c>
      <c r="G3013" s="65">
        <f t="shared" si="95"/>
        <v>2071199.9999999998</v>
      </c>
      <c r="H3013" s="63" t="s">
        <v>18674</v>
      </c>
    </row>
    <row r="3014" spans="1:8" ht="29.25" customHeight="1" x14ac:dyDescent="0.25">
      <c r="A3014" s="60">
        <v>100469958</v>
      </c>
      <c r="B3014" s="60" t="s">
        <v>13010</v>
      </c>
      <c r="C3014" s="64" t="str">
        <f t="shared" ref="C3014:C3049" si="96">_xlfn.CONCAT("https://mall.industry.siemens.com/mall/es/co/Catalog/Product/",B3014,)</f>
        <v xml:space="preserve">https://mall.industry.siemens.com/mall/es/co/Catalog/Product/6EP3437-8SB00-0AY0 </v>
      </c>
      <c r="D3014" s="78" t="s">
        <v>15975</v>
      </c>
      <c r="E3014" t="s">
        <v>18374</v>
      </c>
      <c r="F3014" s="69">
        <v>807.1</v>
      </c>
      <c r="G3014" s="65">
        <f t="shared" si="95"/>
        <v>3228400</v>
      </c>
      <c r="H3014" s="63" t="s">
        <v>18674</v>
      </c>
    </row>
    <row r="3015" spans="1:8" ht="29.25" customHeight="1" x14ac:dyDescent="0.25">
      <c r="A3015" s="60">
        <v>100397254</v>
      </c>
      <c r="B3015" s="60" t="s">
        <v>13011</v>
      </c>
      <c r="C3015" s="64" t="str">
        <f t="shared" si="96"/>
        <v xml:space="preserve">https://mall.industry.siemens.com/mall/es/co/Catalog/Product/6EP3337-8SB00-0AY0 </v>
      </c>
      <c r="D3015" s="78" t="s">
        <v>15976</v>
      </c>
      <c r="E3015" t="s">
        <v>18375</v>
      </c>
      <c r="F3015" s="69">
        <v>903.6</v>
      </c>
      <c r="G3015" s="65">
        <f t="shared" si="95"/>
        <v>3614400</v>
      </c>
      <c r="H3015" s="63" t="s">
        <v>18674</v>
      </c>
    </row>
    <row r="3016" spans="1:8" ht="29.25" customHeight="1" x14ac:dyDescent="0.25">
      <c r="A3016" s="60">
        <v>100016776</v>
      </c>
      <c r="B3016" s="60" t="s">
        <v>13012</v>
      </c>
      <c r="C3016" s="64" t="str">
        <f t="shared" si="96"/>
        <v>https://mall.industry.siemens.com/mall/es/co/Catalog/Product/6EP1961-3BA01</v>
      </c>
      <c r="D3016" s="78" t="s">
        <v>15977</v>
      </c>
      <c r="E3016" t="s">
        <v>18376</v>
      </c>
      <c r="F3016" s="69">
        <v>417</v>
      </c>
      <c r="G3016" s="65">
        <f t="shared" si="95"/>
        <v>1668000</v>
      </c>
      <c r="H3016" s="63" t="s">
        <v>18674</v>
      </c>
    </row>
    <row r="3017" spans="1:8" ht="29.25" customHeight="1" x14ac:dyDescent="0.25">
      <c r="A3017" s="60">
        <v>100230416</v>
      </c>
      <c r="B3017" s="60" t="s">
        <v>13013</v>
      </c>
      <c r="C3017" s="64" t="str">
        <f t="shared" si="96"/>
        <v>https://mall.industry.siemens.com/mall/es/co/Catalog/Product/6EP1964-2BA00</v>
      </c>
      <c r="D3017" s="78" t="s">
        <v>15978</v>
      </c>
      <c r="E3017" t="s">
        <v>18377</v>
      </c>
      <c r="F3017" s="69">
        <v>119.8</v>
      </c>
      <c r="G3017" s="65">
        <f t="shared" si="95"/>
        <v>479200</v>
      </c>
      <c r="H3017" s="63" t="s">
        <v>18674</v>
      </c>
    </row>
    <row r="3018" spans="1:8" ht="29.25" customHeight="1" x14ac:dyDescent="0.25">
      <c r="A3018" s="60">
        <v>100103732</v>
      </c>
      <c r="B3018" s="60" t="s">
        <v>13014</v>
      </c>
      <c r="C3018" s="64" t="str">
        <f t="shared" si="96"/>
        <v>https://mall.industry.siemens.com/mall/es/co/Catalog/Product/6EP1961-2BA11</v>
      </c>
      <c r="D3018" s="78" t="s">
        <v>15979</v>
      </c>
      <c r="E3018" t="s">
        <v>18378</v>
      </c>
      <c r="F3018" s="69">
        <v>285.7</v>
      </c>
      <c r="G3018" s="65">
        <f t="shared" si="95"/>
        <v>1142800</v>
      </c>
      <c r="H3018" s="63" t="s">
        <v>18674</v>
      </c>
    </row>
    <row r="3019" spans="1:8" ht="29.25" customHeight="1" x14ac:dyDescent="0.25">
      <c r="A3019" s="60">
        <v>100284871</v>
      </c>
      <c r="B3019" s="60" t="s">
        <v>13015</v>
      </c>
      <c r="C3019" s="64" t="str">
        <f t="shared" si="96"/>
        <v>https://mall.industry.siemens.com/mall/es/co/Catalog/Product/6EP4134-3AB00-2AY0</v>
      </c>
      <c r="D3019" s="78" t="s">
        <v>15980</v>
      </c>
      <c r="E3019" t="s">
        <v>18379</v>
      </c>
      <c r="F3019" s="69">
        <v>640.79999999999995</v>
      </c>
      <c r="G3019" s="65">
        <f t="shared" si="95"/>
        <v>2563200</v>
      </c>
      <c r="H3019" s="63" t="s">
        <v>18674</v>
      </c>
    </row>
    <row r="3020" spans="1:8" ht="29.25" customHeight="1" x14ac:dyDescent="0.25">
      <c r="A3020" s="60">
        <v>100717580</v>
      </c>
      <c r="B3020" s="60" t="s">
        <v>13016</v>
      </c>
      <c r="C3020" s="64" t="str">
        <f t="shared" si="96"/>
        <v>https://mall.industry.siemens.com/mall/es/co/Catalog/Product/6EP4133-0GA00-0AY0</v>
      </c>
      <c r="D3020" s="78" t="s">
        <v>15981</v>
      </c>
      <c r="E3020" t="s">
        <v>18380</v>
      </c>
      <c r="F3020" s="69" t="s">
        <v>12592</v>
      </c>
      <c r="G3020" s="65" t="e">
        <f t="shared" si="95"/>
        <v>#VALUE!</v>
      </c>
      <c r="H3020" s="63" t="s">
        <v>18674</v>
      </c>
    </row>
    <row r="3021" spans="1:8" ht="29.25" customHeight="1" x14ac:dyDescent="0.25">
      <c r="A3021" s="60">
        <v>100284848</v>
      </c>
      <c r="B3021" s="60" t="s">
        <v>13017</v>
      </c>
      <c r="C3021" s="64" t="str">
        <f t="shared" si="96"/>
        <v>https://mall.industry.siemens.com/mall/es/co/Catalog/Product/6EP4134-0GB00-0AY0</v>
      </c>
      <c r="D3021" s="78" t="s">
        <v>15982</v>
      </c>
      <c r="E3021" t="s">
        <v>18381</v>
      </c>
      <c r="F3021" s="69">
        <v>300.39999999999998</v>
      </c>
      <c r="G3021" s="65">
        <f t="shared" si="95"/>
        <v>1201600</v>
      </c>
      <c r="H3021" s="63" t="s">
        <v>18674</v>
      </c>
    </row>
    <row r="3022" spans="1:8" ht="29.25" customHeight="1" x14ac:dyDescent="0.25">
      <c r="A3022" s="60">
        <v>100330927</v>
      </c>
      <c r="B3022" s="60" t="s">
        <v>13018</v>
      </c>
      <c r="C3022" s="64" t="str">
        <f t="shared" si="96"/>
        <v>https://mall.industry.siemens.com/mall/es/co/Catalog/Product/6EP3437-8MB00-2CY0</v>
      </c>
      <c r="D3022" s="78" t="s">
        <v>15983</v>
      </c>
      <c r="E3022" t="s">
        <v>18382</v>
      </c>
      <c r="F3022" s="80">
        <v>1724.8</v>
      </c>
      <c r="G3022" s="65">
        <f t="shared" si="95"/>
        <v>6899200</v>
      </c>
      <c r="H3022" s="63" t="s">
        <v>18674</v>
      </c>
    </row>
    <row r="3023" spans="1:8" ht="29.25" customHeight="1" x14ac:dyDescent="0.25">
      <c r="A3023" s="60">
        <v>100379351</v>
      </c>
      <c r="B3023" s="60" t="s">
        <v>13019</v>
      </c>
      <c r="C3023" s="64" t="str">
        <f t="shared" si="96"/>
        <v>https://mall.industry.siemens.com/mall/es/co/Catalog/Product/6EP3436-8MB00-2CY0</v>
      </c>
      <c r="D3023" s="78" t="s">
        <v>15984</v>
      </c>
      <c r="E3023" t="s">
        <v>18383</v>
      </c>
      <c r="F3023" s="69">
        <v>1350.8</v>
      </c>
      <c r="G3023" s="65">
        <f t="shared" si="95"/>
        <v>5403200</v>
      </c>
      <c r="H3023" s="63" t="s">
        <v>18674</v>
      </c>
    </row>
    <row r="3024" spans="1:8" ht="29.25" customHeight="1" x14ac:dyDescent="0.25">
      <c r="A3024" s="60">
        <v>100351065</v>
      </c>
      <c r="B3024" s="60" t="s">
        <v>13020</v>
      </c>
      <c r="C3024" s="64" t="str">
        <f t="shared" si="96"/>
        <v>https://mall.industry.siemens.com/mall/es/co/Catalog/Product/6EP4436-8XB00-0CY0</v>
      </c>
      <c r="D3024" s="78" t="s">
        <v>15985</v>
      </c>
      <c r="E3024" t="s">
        <v>18384</v>
      </c>
      <c r="F3024" s="69">
        <v>495.1</v>
      </c>
      <c r="G3024" s="65">
        <f t="shared" si="95"/>
        <v>1980400</v>
      </c>
      <c r="H3024" s="63" t="s">
        <v>18674</v>
      </c>
    </row>
    <row r="3025" spans="1:8" ht="29.25" customHeight="1" x14ac:dyDescent="0.25">
      <c r="A3025" s="60">
        <v>100351071</v>
      </c>
      <c r="B3025" s="60" t="s">
        <v>13021</v>
      </c>
      <c r="C3025" s="64" t="str">
        <f t="shared" si="96"/>
        <v>https://mall.industry.siemens.com/mall/es/co/Catalog/Product/6EP4437-8XB00-0CY0</v>
      </c>
      <c r="D3025" s="78" t="s">
        <v>15986</v>
      </c>
      <c r="E3025" t="s">
        <v>18385</v>
      </c>
      <c r="F3025" s="69">
        <v>546.6</v>
      </c>
      <c r="G3025" s="65">
        <f t="shared" si="95"/>
        <v>2186400</v>
      </c>
      <c r="H3025" s="63" t="s">
        <v>18674</v>
      </c>
    </row>
    <row r="3026" spans="1:8" ht="29.25" customHeight="1" x14ac:dyDescent="0.25">
      <c r="A3026" s="60">
        <v>100351063</v>
      </c>
      <c r="B3026" s="60" t="s">
        <v>13022</v>
      </c>
      <c r="C3026" s="64" t="str">
        <f t="shared" si="96"/>
        <v>https://mall.industry.siemens.com/mall/es/co/Catalog/Product/6EP4297-8HB00-0XY0</v>
      </c>
      <c r="D3026" s="78" t="s">
        <v>15987</v>
      </c>
      <c r="E3026" t="s">
        <v>18386</v>
      </c>
      <c r="F3026" s="69">
        <v>454.8</v>
      </c>
      <c r="G3026" s="65">
        <f t="shared" si="95"/>
        <v>1819200</v>
      </c>
      <c r="H3026" s="63" t="s">
        <v>18674</v>
      </c>
    </row>
    <row r="3027" spans="1:8" ht="29.25" customHeight="1" x14ac:dyDescent="0.25">
      <c r="A3027" s="60">
        <v>100351064</v>
      </c>
      <c r="B3027" s="60" t="s">
        <v>13023</v>
      </c>
      <c r="C3027" s="64" t="str">
        <f t="shared" si="96"/>
        <v>https://mall.industry.siemens.com/mall/es/co/Catalog/Product/6EP4297-8HB10-0XY0</v>
      </c>
      <c r="D3027" s="78" t="s">
        <v>15988</v>
      </c>
      <c r="E3027" t="s">
        <v>18387</v>
      </c>
      <c r="F3027" s="69">
        <v>772.8</v>
      </c>
      <c r="G3027" s="65">
        <f t="shared" si="95"/>
        <v>3091200</v>
      </c>
      <c r="H3027" s="63" t="s">
        <v>18674</v>
      </c>
    </row>
    <row r="3028" spans="1:8" ht="29.25" customHeight="1" x14ac:dyDescent="0.25">
      <c r="A3028" s="60">
        <v>100016207</v>
      </c>
      <c r="B3028" s="60" t="s">
        <v>13024</v>
      </c>
      <c r="C3028" s="64" t="str">
        <f t="shared" si="96"/>
        <v>https://mall.industry.siemens.com/mall/es/co/Catalog/Product/6XV1830-0EH10</v>
      </c>
      <c r="D3028" s="78" t="s">
        <v>15989</v>
      </c>
      <c r="E3028" t="s">
        <v>18388</v>
      </c>
      <c r="F3028" s="69" t="s">
        <v>12592</v>
      </c>
      <c r="G3028" s="65" t="e">
        <f t="shared" si="95"/>
        <v>#VALUE!</v>
      </c>
      <c r="H3028" s="63" t="s">
        <v>18674</v>
      </c>
    </row>
    <row r="3029" spans="1:8" ht="29.25" customHeight="1" x14ac:dyDescent="0.25">
      <c r="A3029" s="60">
        <v>100016199</v>
      </c>
      <c r="B3029" s="60" t="s">
        <v>13025</v>
      </c>
      <c r="C3029" s="64" t="str">
        <f t="shared" si="96"/>
        <v>https://mall.industry.siemens.com/mall/es/co/Catalog/Product/6XV1840-2AH10</v>
      </c>
      <c r="D3029" s="78" t="s">
        <v>15990</v>
      </c>
      <c r="E3029" t="s">
        <v>18389</v>
      </c>
      <c r="F3029" s="69" t="s">
        <v>12592</v>
      </c>
      <c r="G3029" s="65" t="e">
        <f t="shared" si="95"/>
        <v>#VALUE!</v>
      </c>
      <c r="H3029" s="63" t="s">
        <v>18674</v>
      </c>
    </row>
    <row r="3030" spans="1:8" ht="29.25" customHeight="1" x14ac:dyDescent="0.25">
      <c r="A3030" s="60">
        <v>100020020</v>
      </c>
      <c r="B3030" s="60" t="s">
        <v>13026</v>
      </c>
      <c r="C3030" s="64" t="str">
        <f t="shared" si="96"/>
        <v xml:space="preserve">https://mall.industry.siemens.com/mall/es/co/Catalog/Product/6ES7972-0BB52-0XA0 </v>
      </c>
      <c r="D3030" s="78" t="s">
        <v>15991</v>
      </c>
      <c r="E3030" t="s">
        <v>18390</v>
      </c>
      <c r="F3030" s="69" t="s">
        <v>12592</v>
      </c>
      <c r="G3030" s="65" t="e">
        <f t="shared" si="95"/>
        <v>#VALUE!</v>
      </c>
      <c r="H3030" s="63" t="s">
        <v>18674</v>
      </c>
    </row>
    <row r="3031" spans="1:8" ht="29.25" customHeight="1" x14ac:dyDescent="0.25">
      <c r="A3031" s="60">
        <v>100020010</v>
      </c>
      <c r="B3031" s="60" t="s">
        <v>13027</v>
      </c>
      <c r="C3031" s="64" t="e">
        <f>_xlfn.CONCAT("BARRAJE DE MEDIDAS",'CALCULO BARRAJE'!#REF!,)</f>
        <v>#REF!</v>
      </c>
      <c r="D3031" s="78" t="s">
        <v>15992</v>
      </c>
      <c r="E3031" t="s">
        <v>18391</v>
      </c>
      <c r="F3031" s="69" t="s">
        <v>12592</v>
      </c>
      <c r="G3031" s="65" t="e">
        <f t="shared" si="95"/>
        <v>#VALUE!</v>
      </c>
      <c r="H3031" s="63" t="s">
        <v>18674</v>
      </c>
    </row>
    <row r="3032" spans="1:8" ht="29.25" customHeight="1" x14ac:dyDescent="0.25">
      <c r="A3032" s="60">
        <v>100016257</v>
      </c>
      <c r="B3032" s="60" t="s">
        <v>13028</v>
      </c>
      <c r="C3032" s="64" t="str">
        <f t="shared" si="96"/>
        <v>https://mall.industry.siemens.com/mall/es/co/Catalog/Product/6GK1500-0EA02</v>
      </c>
      <c r="D3032" s="78" t="s">
        <v>15993</v>
      </c>
      <c r="E3032" t="s">
        <v>18392</v>
      </c>
      <c r="F3032" s="69" t="s">
        <v>12592</v>
      </c>
      <c r="G3032" s="65" t="e">
        <f t="shared" si="95"/>
        <v>#VALUE!</v>
      </c>
      <c r="H3032" s="63" t="s">
        <v>18674</v>
      </c>
    </row>
    <row r="3033" spans="1:8" ht="29.25" customHeight="1" x14ac:dyDescent="0.25">
      <c r="A3033" s="60">
        <v>100020019</v>
      </c>
      <c r="B3033" s="60" t="s">
        <v>13029</v>
      </c>
      <c r="C3033" s="64" t="str">
        <f t="shared" si="96"/>
        <v xml:space="preserve">https://mall.industry.siemens.com/mall/es/co/Catalog/Product/6ES7972-0BA52-0XA0 </v>
      </c>
      <c r="D3033" s="78" t="s">
        <v>15994</v>
      </c>
      <c r="E3033" t="s">
        <v>18393</v>
      </c>
      <c r="F3033" s="69" t="s">
        <v>12592</v>
      </c>
      <c r="G3033" s="65" t="e">
        <f t="shared" si="95"/>
        <v>#VALUE!</v>
      </c>
      <c r="H3033" s="63" t="s">
        <v>18674</v>
      </c>
    </row>
    <row r="3034" spans="1:8" ht="29.25" customHeight="1" x14ac:dyDescent="0.25">
      <c r="A3034" s="60">
        <v>100019918</v>
      </c>
      <c r="B3034" s="60" t="s">
        <v>13030</v>
      </c>
      <c r="C3034" s="64" t="str">
        <f t="shared" si="96"/>
        <v xml:space="preserve">https://mall.industry.siemens.com/mall/es/co/Catalog/Product/6GK1901-1BB10-2AB0 </v>
      </c>
      <c r="D3034" s="78" t="s">
        <v>15995</v>
      </c>
      <c r="E3034" t="s">
        <v>18394</v>
      </c>
      <c r="F3034" s="69" t="s">
        <v>12592</v>
      </c>
      <c r="G3034" s="65" t="e">
        <f t="shared" si="95"/>
        <v>#VALUE!</v>
      </c>
      <c r="H3034" s="63" t="s">
        <v>18674</v>
      </c>
    </row>
    <row r="3035" spans="1:8" ht="29.25" customHeight="1" x14ac:dyDescent="0.25">
      <c r="A3035" s="60">
        <v>100016815</v>
      </c>
      <c r="B3035" s="60" t="s">
        <v>13031</v>
      </c>
      <c r="C3035" s="64" t="str">
        <f t="shared" si="96"/>
        <v xml:space="preserve">https://mall.industry.siemens.com/mall/es/co/Catalog/Product/6GK1901-1BB20-2AB0 </v>
      </c>
      <c r="D3035" s="78" t="s">
        <v>15996</v>
      </c>
      <c r="E3035" t="s">
        <v>18395</v>
      </c>
      <c r="F3035" s="69" t="s">
        <v>12592</v>
      </c>
      <c r="G3035" s="65" t="e">
        <f t="shared" si="95"/>
        <v>#VALUE!</v>
      </c>
      <c r="H3035" s="63" t="s">
        <v>18674</v>
      </c>
    </row>
    <row r="3036" spans="1:8" ht="29.25" customHeight="1" x14ac:dyDescent="0.25">
      <c r="A3036" s="60">
        <v>100019917</v>
      </c>
      <c r="B3036" s="60" t="s">
        <v>13032</v>
      </c>
      <c r="C3036" s="64" t="str">
        <f t="shared" si="96"/>
        <v xml:space="preserve">https://mall.industry.siemens.com/mall/es/co/Catalog/Product/6GK1901-1BB10-2AA0 </v>
      </c>
      <c r="D3036" s="78" t="s">
        <v>15997</v>
      </c>
      <c r="E3036" t="s">
        <v>18396</v>
      </c>
      <c r="F3036" s="69" t="s">
        <v>12592</v>
      </c>
      <c r="G3036" s="65" t="e">
        <f t="shared" si="95"/>
        <v>#VALUE!</v>
      </c>
      <c r="H3036" s="63" t="s">
        <v>18674</v>
      </c>
    </row>
    <row r="3037" spans="1:8" ht="29.25" customHeight="1" x14ac:dyDescent="0.25">
      <c r="A3037" s="60">
        <v>100016248</v>
      </c>
      <c r="B3037" s="60" t="s">
        <v>13033</v>
      </c>
      <c r="C3037" s="64" t="str">
        <f t="shared" si="96"/>
        <v>https://mall.industry.siemens.com/mall/es/co/Catalog/Product/6GK1905-6AA00</v>
      </c>
      <c r="D3037" s="78" t="s">
        <v>15998</v>
      </c>
      <c r="E3037" t="s">
        <v>18397</v>
      </c>
      <c r="F3037" s="69" t="s">
        <v>12592</v>
      </c>
      <c r="G3037" s="65" t="e">
        <f t="shared" si="95"/>
        <v>#VALUE!</v>
      </c>
      <c r="H3037" s="63" t="s">
        <v>18674</v>
      </c>
    </row>
    <row r="3038" spans="1:8" ht="29.25" customHeight="1" x14ac:dyDescent="0.25">
      <c r="A3038" s="60">
        <v>100016234</v>
      </c>
      <c r="B3038" s="60" t="s">
        <v>13034</v>
      </c>
      <c r="C3038" s="64" t="str">
        <f t="shared" si="96"/>
        <v>https://mall.industry.siemens.com/mall/es/co/Catalog/Product/6GK1901-1GA00</v>
      </c>
      <c r="D3038" s="78" t="s">
        <v>15999</v>
      </c>
      <c r="E3038" t="s">
        <v>18398</v>
      </c>
      <c r="F3038" s="69" t="s">
        <v>12592</v>
      </c>
      <c r="G3038" s="65" t="e">
        <f t="shared" si="95"/>
        <v>#VALUE!</v>
      </c>
      <c r="H3038" s="63" t="s">
        <v>18674</v>
      </c>
    </row>
    <row r="3039" spans="1:8" ht="29.25" customHeight="1" x14ac:dyDescent="0.25">
      <c r="A3039" s="60">
        <v>100071457</v>
      </c>
      <c r="B3039" s="60" t="s">
        <v>13035</v>
      </c>
      <c r="C3039" s="64" t="str">
        <f t="shared" si="96"/>
        <v>https://mall.industry.siemens.com/mall/es/co/Catalog/Product/6GK5005-0BA00-1AB2</v>
      </c>
      <c r="D3039" s="78" t="s">
        <v>16000</v>
      </c>
      <c r="E3039" t="s">
        <v>18399</v>
      </c>
      <c r="F3039" s="69">
        <v>206.6</v>
      </c>
      <c r="G3039" s="65">
        <f t="shared" si="95"/>
        <v>826400</v>
      </c>
      <c r="H3039" s="63" t="s">
        <v>18674</v>
      </c>
    </row>
    <row r="3040" spans="1:8" ht="29.25" customHeight="1" x14ac:dyDescent="0.25">
      <c r="A3040" s="60">
        <v>100437691</v>
      </c>
      <c r="B3040" s="60" t="s">
        <v>13036</v>
      </c>
      <c r="C3040" s="64" t="str">
        <f t="shared" si="96"/>
        <v>https://mall.industry.siemens.com/mall/es/co/Catalog/Product/6GK5008-0BA10-1AB2</v>
      </c>
      <c r="D3040" s="78" t="s">
        <v>16001</v>
      </c>
      <c r="E3040" t="s">
        <v>18400</v>
      </c>
      <c r="F3040" s="69">
        <v>281</v>
      </c>
      <c r="G3040" s="65">
        <f t="shared" si="95"/>
        <v>1124000</v>
      </c>
      <c r="H3040" s="63" t="s">
        <v>18674</v>
      </c>
    </row>
    <row r="3041" spans="1:9" ht="29.25" customHeight="1" x14ac:dyDescent="0.25">
      <c r="A3041" s="60">
        <v>100410485</v>
      </c>
      <c r="B3041" s="60" t="s">
        <v>13037</v>
      </c>
      <c r="C3041" s="64" t="str">
        <f t="shared" si="96"/>
        <v>https://mall.industry.siemens.com/mall/es/co/Catalog/Product/6GK5108-0BA00-2AC2</v>
      </c>
      <c r="D3041" s="78" t="s">
        <v>16002</v>
      </c>
      <c r="E3041" t="s">
        <v>18401</v>
      </c>
      <c r="F3041" s="69">
        <v>603.29999999999995</v>
      </c>
      <c r="G3041" s="65">
        <f t="shared" si="95"/>
        <v>2413200</v>
      </c>
      <c r="H3041" s="63" t="s">
        <v>18674</v>
      </c>
    </row>
    <row r="3042" spans="1:9" ht="29.25" customHeight="1" x14ac:dyDescent="0.25">
      <c r="A3042" s="60">
        <v>100352211</v>
      </c>
      <c r="B3042" s="60" t="s">
        <v>13038</v>
      </c>
      <c r="C3042" s="64" t="str">
        <f t="shared" si="96"/>
        <v>https://mall.industry.siemens.com/mall/es/co/Catalog/Product/6GK5208-0BA00-2AB2</v>
      </c>
      <c r="D3042" s="78" t="s">
        <v>16003</v>
      </c>
      <c r="E3042" t="s">
        <v>18402</v>
      </c>
      <c r="F3042" s="69">
        <v>980.5</v>
      </c>
      <c r="G3042" s="65">
        <f t="shared" si="95"/>
        <v>3922000</v>
      </c>
      <c r="H3042" s="63" t="s">
        <v>18674</v>
      </c>
    </row>
    <row r="3043" spans="1:9" ht="29.25" customHeight="1" x14ac:dyDescent="0.25">
      <c r="A3043" s="60">
        <v>100396615</v>
      </c>
      <c r="B3043" s="60" t="s">
        <v>13039</v>
      </c>
      <c r="C3043" s="64" t="str">
        <f t="shared" si="96"/>
        <v>https://mall.industry.siemens.com/mall/es/co/Catalog/Product/6GK5208-0BA00-2AC2</v>
      </c>
      <c r="D3043" s="78" t="s">
        <v>16004</v>
      </c>
      <c r="E3043" t="s">
        <v>18403</v>
      </c>
      <c r="F3043" s="69">
        <v>1324.8</v>
      </c>
      <c r="G3043" s="65">
        <f t="shared" si="95"/>
        <v>5299200</v>
      </c>
      <c r="H3043" s="63" t="s">
        <v>18674</v>
      </c>
    </row>
    <row r="3044" spans="1:9" ht="29.25" customHeight="1" x14ac:dyDescent="0.25">
      <c r="A3044" s="60">
        <v>100352212</v>
      </c>
      <c r="B3044" s="60" t="s">
        <v>13040</v>
      </c>
      <c r="C3044" s="64" t="str">
        <f t="shared" si="96"/>
        <v xml:space="preserve">https://mall.industry.siemens.com/mall/es/co/Catalog/Product/6GK5216-0BA00-2AB2 </v>
      </c>
      <c r="D3044" s="78" t="s">
        <v>16005</v>
      </c>
      <c r="E3044" t="s">
        <v>18404</v>
      </c>
      <c r="F3044" s="69">
        <v>1781.2</v>
      </c>
      <c r="G3044" s="65">
        <f t="shared" si="95"/>
        <v>7124800</v>
      </c>
      <c r="H3044" s="63" t="s">
        <v>18674</v>
      </c>
    </row>
    <row r="3045" spans="1:9" ht="29.25" customHeight="1" x14ac:dyDescent="0.25">
      <c r="A3045" s="60">
        <v>100402948</v>
      </c>
      <c r="B3045" s="60" t="s">
        <v>13041</v>
      </c>
      <c r="C3045" s="64" t="str">
        <f t="shared" si="96"/>
        <v>https://mall.industry.siemens.com/mall/es/co/Catalog/Product/6GK5206-2BB00-2AC2</v>
      </c>
      <c r="D3045" s="78" t="s">
        <v>16006</v>
      </c>
      <c r="E3045" t="s">
        <v>18405</v>
      </c>
      <c r="F3045" s="69">
        <v>2053.4</v>
      </c>
      <c r="G3045" s="65">
        <f t="shared" si="95"/>
        <v>8213600</v>
      </c>
      <c r="H3045" s="60" t="s">
        <v>18674</v>
      </c>
    </row>
    <row r="3046" spans="1:9" ht="29.25" customHeight="1" x14ac:dyDescent="0.25">
      <c r="C3046" s="64" t="str">
        <f t="shared" si="96"/>
        <v>https://mall.industry.siemens.com/mall/es/co/Catalog/Product/</v>
      </c>
      <c r="D3046" s="78"/>
      <c r="E3046"/>
      <c r="F3046" s="69"/>
      <c r="G3046" s="65">
        <f t="shared" si="95"/>
        <v>0</v>
      </c>
      <c r="H3046" s="60" t="s">
        <v>18674</v>
      </c>
    </row>
    <row r="3047" spans="1:9" ht="29.25" customHeight="1" x14ac:dyDescent="0.25">
      <c r="C3047" s="64" t="str">
        <f t="shared" si="96"/>
        <v>https://mall.industry.siemens.com/mall/es/co/Catalog/Product/</v>
      </c>
      <c r="D3047" s="78"/>
      <c r="E3047"/>
      <c r="F3047" s="69"/>
      <c r="G3047" s="65">
        <f t="shared" si="95"/>
        <v>0</v>
      </c>
      <c r="H3047" s="60" t="s">
        <v>18674</v>
      </c>
    </row>
    <row r="3048" spans="1:9" ht="29.25" customHeight="1" x14ac:dyDescent="0.25">
      <c r="C3048" s="64" t="str">
        <f t="shared" si="96"/>
        <v>https://mall.industry.siemens.com/mall/es/co/Catalog/Product/</v>
      </c>
      <c r="D3048" s="78"/>
      <c r="E3048"/>
      <c r="F3048" s="69"/>
      <c r="G3048" s="65">
        <f t="shared" si="95"/>
        <v>0</v>
      </c>
      <c r="H3048" s="60" t="s">
        <v>18674</v>
      </c>
    </row>
    <row r="3049" spans="1:9" ht="29.25" customHeight="1" x14ac:dyDescent="0.25">
      <c r="A3049" s="60">
        <v>100328065</v>
      </c>
      <c r="B3049" s="60" t="s">
        <v>18409</v>
      </c>
      <c r="C3049" s="64" t="str">
        <f t="shared" si="96"/>
        <v>https://mall.industry.siemens.com/mall/es/co/Catalog/Product/KIT:3WT8322-6AA00-0AA2-Z0</v>
      </c>
      <c r="D3049" s="78" t="s">
        <v>18411</v>
      </c>
      <c r="E3049" t="s">
        <v>18516</v>
      </c>
      <c r="F3049" s="69">
        <v>15693</v>
      </c>
      <c r="G3049" s="65">
        <f t="shared" si="95"/>
        <v>62772000</v>
      </c>
      <c r="H3049" s="60" t="s">
        <v>18674</v>
      </c>
    </row>
    <row r="3050" spans="1:9" ht="29.25" customHeight="1" x14ac:dyDescent="0.25">
      <c r="C3050" s="64"/>
      <c r="D3050" s="78"/>
      <c r="E3050"/>
      <c r="F3050" s="69"/>
      <c r="G3050" s="65"/>
    </row>
    <row r="3051" spans="1:9" ht="29.25" customHeight="1" x14ac:dyDescent="0.25">
      <c r="C3051" s="64"/>
      <c r="D3051" s="78"/>
      <c r="E3051"/>
      <c r="F3051" s="69"/>
      <c r="G3051" s="65"/>
    </row>
    <row r="3052" spans="1:9" ht="29.25" customHeight="1" x14ac:dyDescent="0.25">
      <c r="C3052" s="64"/>
      <c r="D3052" s="78"/>
      <c r="E3052"/>
      <c r="F3052" s="65"/>
      <c r="G3052" s="69"/>
    </row>
    <row r="3053" spans="1:9" ht="29.25" customHeight="1" x14ac:dyDescent="0.25">
      <c r="A3053" s="60" t="s">
        <v>21</v>
      </c>
      <c r="C3053" s="60">
        <v>1</v>
      </c>
      <c r="D3053" s="60">
        <v>1</v>
      </c>
      <c r="E3053" s="68" t="s">
        <v>18410</v>
      </c>
      <c r="G3053" s="69">
        <v>521</v>
      </c>
      <c r="H3053" s="60" t="s">
        <v>23</v>
      </c>
      <c r="I3053" s="60" t="s">
        <v>20</v>
      </c>
    </row>
    <row r="3054" spans="1:9" ht="29.25" customHeight="1" x14ac:dyDescent="0.25">
      <c r="A3054" s="60" t="s">
        <v>24</v>
      </c>
      <c r="C3054" s="60"/>
      <c r="D3054" s="60"/>
      <c r="E3054" s="68" t="s">
        <v>25</v>
      </c>
      <c r="G3054" s="69">
        <v>77000</v>
      </c>
      <c r="H3054" s="60" t="s">
        <v>23</v>
      </c>
      <c r="I3054" s="60" t="s">
        <v>20</v>
      </c>
    </row>
    <row r="3055" spans="1:9" ht="29.25" customHeight="1" x14ac:dyDescent="0.25">
      <c r="A3055" s="60" t="s">
        <v>26</v>
      </c>
      <c r="C3055" s="60"/>
      <c r="D3055" s="60"/>
      <c r="E3055" s="68" t="s">
        <v>22</v>
      </c>
      <c r="G3055" s="69">
        <v>77000</v>
      </c>
      <c r="H3055" s="60" t="s">
        <v>23</v>
      </c>
      <c r="I3055" s="60" t="s">
        <v>20</v>
      </c>
    </row>
    <row r="3056" spans="1:9" ht="29.25" customHeight="1" x14ac:dyDescent="0.25">
      <c r="A3056" s="60" t="s">
        <v>27</v>
      </c>
      <c r="C3056" s="60"/>
      <c r="D3056" s="60"/>
      <c r="E3056" s="68" t="s">
        <v>25</v>
      </c>
      <c r="G3056" s="69">
        <v>77000</v>
      </c>
      <c r="H3056" s="60" t="s">
        <v>23</v>
      </c>
      <c r="I3056" s="60" t="s">
        <v>20</v>
      </c>
    </row>
    <row r="3057" spans="1:9" ht="29.25" customHeight="1" x14ac:dyDescent="0.25">
      <c r="A3057" s="60" t="s">
        <v>28</v>
      </c>
      <c r="C3057" s="60"/>
      <c r="D3057" s="60"/>
      <c r="E3057" s="68" t="s">
        <v>29</v>
      </c>
      <c r="G3057" s="69">
        <v>80000</v>
      </c>
      <c r="H3057" s="60" t="s">
        <v>23</v>
      </c>
      <c r="I3057" s="60" t="s">
        <v>20</v>
      </c>
    </row>
    <row r="3058" spans="1:9" ht="29.25" customHeight="1" x14ac:dyDescent="0.25">
      <c r="A3058" s="60" t="s">
        <v>30</v>
      </c>
      <c r="C3058" s="60"/>
      <c r="D3058" s="60"/>
      <c r="E3058" s="68" t="s">
        <v>31</v>
      </c>
      <c r="G3058" s="69">
        <v>80000</v>
      </c>
      <c r="H3058" s="60" t="s">
        <v>23</v>
      </c>
      <c r="I3058" s="60" t="s">
        <v>20</v>
      </c>
    </row>
    <row r="3059" spans="1:9" ht="29.25" customHeight="1" x14ac:dyDescent="0.25">
      <c r="A3059" s="60" t="s">
        <v>32</v>
      </c>
      <c r="C3059" s="60"/>
      <c r="D3059" s="60"/>
      <c r="E3059" s="68" t="s">
        <v>29</v>
      </c>
      <c r="G3059" s="69">
        <v>80000</v>
      </c>
      <c r="H3059" s="60" t="s">
        <v>23</v>
      </c>
      <c r="I3059" s="60" t="s">
        <v>20</v>
      </c>
    </row>
    <row r="3060" spans="1:9" ht="29.25" customHeight="1" x14ac:dyDescent="0.25">
      <c r="A3060" s="60" t="s">
        <v>33</v>
      </c>
      <c r="C3060" s="60"/>
      <c r="D3060" s="60"/>
      <c r="E3060" s="68" t="s">
        <v>31</v>
      </c>
      <c r="G3060" s="69">
        <v>80000</v>
      </c>
      <c r="H3060" s="60" t="s">
        <v>23</v>
      </c>
      <c r="I3060" s="60" t="s">
        <v>20</v>
      </c>
    </row>
    <row r="3061" spans="1:9" ht="29.25" customHeight="1" x14ac:dyDescent="0.25">
      <c r="A3061" s="60" t="s">
        <v>34</v>
      </c>
      <c r="C3061" s="60"/>
      <c r="D3061" s="60"/>
      <c r="E3061" s="68" t="s">
        <v>35</v>
      </c>
      <c r="G3061" s="69">
        <v>87000</v>
      </c>
      <c r="H3061" s="60" t="s">
        <v>23</v>
      </c>
      <c r="I3061" s="60" t="s">
        <v>20</v>
      </c>
    </row>
    <row r="3062" spans="1:9" ht="29.25" customHeight="1" x14ac:dyDescent="0.25">
      <c r="A3062" s="60" t="s">
        <v>36</v>
      </c>
      <c r="C3062" s="60"/>
      <c r="D3062" s="60"/>
      <c r="E3062" s="68" t="s">
        <v>37</v>
      </c>
      <c r="G3062" s="69">
        <v>87000</v>
      </c>
      <c r="H3062" s="60" t="s">
        <v>23</v>
      </c>
      <c r="I3062" s="60" t="s">
        <v>20</v>
      </c>
    </row>
    <row r="3063" spans="1:9" ht="29.25" customHeight="1" x14ac:dyDescent="0.25">
      <c r="A3063" s="60" t="s">
        <v>38</v>
      </c>
      <c r="C3063" s="60"/>
      <c r="D3063" s="60"/>
      <c r="E3063" s="68" t="s">
        <v>35</v>
      </c>
      <c r="G3063" s="69">
        <v>87000</v>
      </c>
      <c r="H3063" s="60" t="s">
        <v>23</v>
      </c>
      <c r="I3063" s="60" t="s">
        <v>20</v>
      </c>
    </row>
    <row r="3064" spans="1:9" ht="29.25" customHeight="1" x14ac:dyDescent="0.25">
      <c r="A3064" s="60" t="s">
        <v>39</v>
      </c>
      <c r="C3064" s="60"/>
      <c r="D3064" s="60"/>
      <c r="E3064" s="68" t="s">
        <v>37</v>
      </c>
      <c r="G3064" s="69">
        <v>87000</v>
      </c>
      <c r="H3064" s="60" t="s">
        <v>23</v>
      </c>
      <c r="I3064" s="60" t="s">
        <v>20</v>
      </c>
    </row>
    <row r="3065" spans="1:9" ht="29.25" customHeight="1" x14ac:dyDescent="0.25">
      <c r="A3065" s="60" t="s">
        <v>40</v>
      </c>
      <c r="C3065" s="60"/>
      <c r="D3065" s="60"/>
      <c r="E3065" s="68" t="s">
        <v>41</v>
      </c>
      <c r="G3065" s="69">
        <v>99000</v>
      </c>
      <c r="H3065" s="60" t="s">
        <v>23</v>
      </c>
      <c r="I3065" s="60" t="s">
        <v>20</v>
      </c>
    </row>
    <row r="3066" spans="1:9" ht="29.25" customHeight="1" x14ac:dyDescent="0.25">
      <c r="A3066" s="60" t="s">
        <v>42</v>
      </c>
      <c r="C3066" s="60"/>
      <c r="D3066" s="60"/>
      <c r="E3066" s="68" t="s">
        <v>43</v>
      </c>
      <c r="G3066" s="69">
        <v>99000</v>
      </c>
      <c r="H3066" s="60" t="s">
        <v>23</v>
      </c>
      <c r="I3066" s="60" t="s">
        <v>20</v>
      </c>
    </row>
    <row r="3067" spans="1:9" ht="29.25" customHeight="1" x14ac:dyDescent="0.25">
      <c r="A3067" s="60" t="s">
        <v>44</v>
      </c>
      <c r="C3067" s="60"/>
      <c r="D3067" s="60"/>
      <c r="E3067" s="68" t="s">
        <v>45</v>
      </c>
      <c r="G3067" s="69">
        <v>99000</v>
      </c>
      <c r="H3067" s="60" t="s">
        <v>23</v>
      </c>
      <c r="I3067" s="60" t="s">
        <v>20</v>
      </c>
    </row>
    <row r="3068" spans="1:9" ht="29.25" customHeight="1" x14ac:dyDescent="0.25">
      <c r="A3068" s="60" t="s">
        <v>46</v>
      </c>
      <c r="C3068" s="60"/>
      <c r="D3068" s="60"/>
      <c r="E3068" s="68" t="s">
        <v>47</v>
      </c>
      <c r="G3068" s="69">
        <v>99000</v>
      </c>
      <c r="H3068" s="60" t="s">
        <v>23</v>
      </c>
      <c r="I3068" s="60" t="s">
        <v>20</v>
      </c>
    </row>
    <row r="3069" spans="1:9" ht="29.25" customHeight="1" x14ac:dyDescent="0.25">
      <c r="A3069" s="60" t="s">
        <v>48</v>
      </c>
      <c r="C3069" s="60"/>
      <c r="D3069" s="60"/>
      <c r="E3069" s="68" t="s">
        <v>49</v>
      </c>
      <c r="G3069" s="69">
        <v>90000</v>
      </c>
      <c r="H3069" s="60" t="s">
        <v>23</v>
      </c>
      <c r="I3069" s="60" t="s">
        <v>20</v>
      </c>
    </row>
    <row r="3070" spans="1:9" ht="29.25" customHeight="1" x14ac:dyDescent="0.25">
      <c r="A3070" s="60" t="s">
        <v>50</v>
      </c>
      <c r="C3070" s="60"/>
      <c r="D3070" s="60"/>
      <c r="E3070" s="68" t="s">
        <v>51</v>
      </c>
      <c r="G3070" s="69">
        <v>90000</v>
      </c>
      <c r="H3070" s="60" t="s">
        <v>23</v>
      </c>
      <c r="I3070" s="60" t="s">
        <v>20</v>
      </c>
    </row>
    <row r="3071" spans="1:9" ht="29.25" customHeight="1" x14ac:dyDescent="0.25">
      <c r="A3071" s="60" t="s">
        <v>52</v>
      </c>
      <c r="C3071" s="60"/>
      <c r="D3071" s="60"/>
      <c r="E3071" s="68" t="s">
        <v>49</v>
      </c>
      <c r="G3071" s="69">
        <v>90000</v>
      </c>
      <c r="H3071" s="60" t="s">
        <v>23</v>
      </c>
      <c r="I3071" s="60" t="s">
        <v>20</v>
      </c>
    </row>
    <row r="3072" spans="1:9" ht="29.25" customHeight="1" x14ac:dyDescent="0.25">
      <c r="A3072" s="60" t="s">
        <v>53</v>
      </c>
      <c r="C3072" s="60"/>
      <c r="D3072" s="60"/>
      <c r="E3072" s="68" t="s">
        <v>51</v>
      </c>
      <c r="G3072" s="69">
        <v>90000</v>
      </c>
      <c r="H3072" s="60" t="s">
        <v>23</v>
      </c>
      <c r="I3072" s="60" t="s">
        <v>20</v>
      </c>
    </row>
    <row r="3073" spans="1:9" ht="29.25" customHeight="1" x14ac:dyDescent="0.25">
      <c r="A3073" s="60" t="s">
        <v>54</v>
      </c>
      <c r="C3073" s="60"/>
      <c r="D3073" s="60"/>
      <c r="E3073" s="68" t="s">
        <v>55</v>
      </c>
      <c r="G3073" s="69">
        <v>97000</v>
      </c>
      <c r="H3073" s="60" t="s">
        <v>23</v>
      </c>
      <c r="I3073" s="60" t="s">
        <v>20</v>
      </c>
    </row>
    <row r="3074" spans="1:9" ht="29.25" customHeight="1" x14ac:dyDescent="0.25">
      <c r="A3074" s="60" t="s">
        <v>56</v>
      </c>
      <c r="C3074" s="60"/>
      <c r="D3074" s="60"/>
      <c r="E3074" s="68" t="s">
        <v>57</v>
      </c>
      <c r="G3074" s="69">
        <v>97000</v>
      </c>
      <c r="H3074" s="60" t="s">
        <v>23</v>
      </c>
      <c r="I3074" s="60" t="s">
        <v>20</v>
      </c>
    </row>
    <row r="3075" spans="1:9" ht="29.25" customHeight="1" x14ac:dyDescent="0.25">
      <c r="A3075" s="60" t="s">
        <v>58</v>
      </c>
      <c r="C3075" s="60"/>
      <c r="D3075" s="60"/>
      <c r="E3075" s="68" t="s">
        <v>55</v>
      </c>
      <c r="G3075" s="69">
        <v>97000</v>
      </c>
      <c r="H3075" s="60" t="s">
        <v>23</v>
      </c>
      <c r="I3075" s="60" t="s">
        <v>20</v>
      </c>
    </row>
    <row r="3076" spans="1:9" ht="29.25" customHeight="1" x14ac:dyDescent="0.25">
      <c r="A3076" s="60" t="s">
        <v>59</v>
      </c>
      <c r="C3076" s="60"/>
      <c r="D3076" s="60"/>
      <c r="E3076" s="68" t="s">
        <v>57</v>
      </c>
      <c r="G3076" s="69">
        <v>97000</v>
      </c>
      <c r="H3076" s="60" t="s">
        <v>23</v>
      </c>
      <c r="I3076" s="60" t="s">
        <v>20</v>
      </c>
    </row>
    <row r="3077" spans="1:9" ht="29.25" customHeight="1" x14ac:dyDescent="0.25">
      <c r="A3077" s="60" t="s">
        <v>60</v>
      </c>
      <c r="C3077" s="60"/>
      <c r="D3077" s="60"/>
      <c r="E3077" s="68" t="s">
        <v>61</v>
      </c>
      <c r="G3077" s="69">
        <v>113000</v>
      </c>
      <c r="H3077" s="60" t="s">
        <v>23</v>
      </c>
      <c r="I3077" s="60" t="s">
        <v>20</v>
      </c>
    </row>
    <row r="3078" spans="1:9" ht="29.25" customHeight="1" x14ac:dyDescent="0.25">
      <c r="A3078" s="60" t="s">
        <v>62</v>
      </c>
      <c r="C3078" s="60"/>
      <c r="D3078" s="60"/>
      <c r="E3078" s="68" t="s">
        <v>63</v>
      </c>
      <c r="G3078" s="69">
        <v>113000</v>
      </c>
      <c r="H3078" s="60" t="s">
        <v>23</v>
      </c>
      <c r="I3078" s="60" t="s">
        <v>20</v>
      </c>
    </row>
    <row r="3079" spans="1:9" ht="29.25" customHeight="1" x14ac:dyDescent="0.25">
      <c r="A3079" s="60" t="s">
        <v>64</v>
      </c>
      <c r="C3079" s="60"/>
      <c r="D3079" s="60"/>
      <c r="E3079" s="68" t="s">
        <v>61</v>
      </c>
      <c r="G3079" s="69">
        <v>113000</v>
      </c>
      <c r="H3079" s="60" t="s">
        <v>23</v>
      </c>
      <c r="I3079" s="60" t="s">
        <v>20</v>
      </c>
    </row>
    <row r="3080" spans="1:9" ht="29.25" customHeight="1" x14ac:dyDescent="0.25">
      <c r="A3080" s="60" t="s">
        <v>65</v>
      </c>
      <c r="C3080" s="60"/>
      <c r="D3080" s="60"/>
      <c r="E3080" s="68" t="s">
        <v>63</v>
      </c>
      <c r="G3080" s="69">
        <v>113000</v>
      </c>
      <c r="H3080" s="60" t="s">
        <v>23</v>
      </c>
      <c r="I3080" s="60" t="s">
        <v>20</v>
      </c>
    </row>
    <row r="3081" spans="1:9" ht="29.25" customHeight="1" x14ac:dyDescent="0.25">
      <c r="A3081" s="60" t="s">
        <v>66</v>
      </c>
      <c r="C3081" s="60"/>
      <c r="D3081" s="60"/>
      <c r="E3081" s="68" t="s">
        <v>67</v>
      </c>
      <c r="G3081" s="69">
        <v>180000</v>
      </c>
      <c r="H3081" s="60" t="s">
        <v>23</v>
      </c>
      <c r="I3081" s="60" t="s">
        <v>20</v>
      </c>
    </row>
    <row r="3082" spans="1:9" ht="29.25" customHeight="1" x14ac:dyDescent="0.25">
      <c r="A3082" s="60" t="s">
        <v>68</v>
      </c>
      <c r="C3082" s="60"/>
      <c r="D3082" s="60"/>
      <c r="E3082" s="68" t="s">
        <v>69</v>
      </c>
      <c r="G3082" s="69">
        <v>180000</v>
      </c>
      <c r="H3082" s="60" t="s">
        <v>23</v>
      </c>
      <c r="I3082" s="60" t="s">
        <v>20</v>
      </c>
    </row>
    <row r="3083" spans="1:9" ht="29.25" customHeight="1" x14ac:dyDescent="0.25">
      <c r="A3083" s="60" t="s">
        <v>70</v>
      </c>
      <c r="C3083" s="60"/>
      <c r="D3083" s="60"/>
      <c r="E3083" s="68" t="s">
        <v>67</v>
      </c>
      <c r="G3083" s="69">
        <v>180000</v>
      </c>
      <c r="H3083" s="60" t="s">
        <v>23</v>
      </c>
      <c r="I3083" s="60" t="s">
        <v>20</v>
      </c>
    </row>
    <row r="3084" spans="1:9" ht="29.25" customHeight="1" x14ac:dyDescent="0.25">
      <c r="A3084" s="60" t="s">
        <v>71</v>
      </c>
      <c r="C3084" s="60"/>
      <c r="D3084" s="60"/>
      <c r="E3084" s="68" t="s">
        <v>41</v>
      </c>
      <c r="G3084" s="69">
        <v>180000</v>
      </c>
      <c r="H3084" s="60" t="s">
        <v>23</v>
      </c>
      <c r="I3084" s="60" t="s">
        <v>20</v>
      </c>
    </row>
    <row r="3085" spans="1:9" ht="29.25" customHeight="1" x14ac:dyDescent="0.25">
      <c r="A3085" s="60" t="s">
        <v>72</v>
      </c>
      <c r="C3085" s="60"/>
      <c r="D3085" s="60"/>
      <c r="E3085" s="68" t="s">
        <v>73</v>
      </c>
      <c r="G3085" s="69">
        <v>82000</v>
      </c>
      <c r="H3085" s="60" t="s">
        <v>23</v>
      </c>
      <c r="I3085" s="60" t="s">
        <v>20</v>
      </c>
    </row>
    <row r="3086" spans="1:9" ht="29.25" customHeight="1" x14ac:dyDescent="0.25">
      <c r="A3086" s="60" t="s">
        <v>74</v>
      </c>
      <c r="C3086" s="60"/>
      <c r="D3086" s="60"/>
      <c r="E3086" s="68" t="s">
        <v>75</v>
      </c>
      <c r="G3086" s="69">
        <v>82000</v>
      </c>
      <c r="H3086" s="60" t="s">
        <v>23</v>
      </c>
      <c r="I3086" s="60" t="s">
        <v>20</v>
      </c>
    </row>
    <row r="3087" spans="1:9" ht="29.25" customHeight="1" x14ac:dyDescent="0.25">
      <c r="A3087" s="60" t="s">
        <v>76</v>
      </c>
      <c r="C3087" s="60"/>
      <c r="D3087" s="60"/>
      <c r="E3087" s="68" t="s">
        <v>75</v>
      </c>
      <c r="G3087" s="69">
        <v>82000</v>
      </c>
      <c r="H3087" s="60" t="s">
        <v>23</v>
      </c>
      <c r="I3087" s="60" t="s">
        <v>20</v>
      </c>
    </row>
    <row r="3088" spans="1:9" ht="29.25" customHeight="1" x14ac:dyDescent="0.25">
      <c r="A3088" s="60" t="s">
        <v>77</v>
      </c>
      <c r="C3088" s="60"/>
      <c r="D3088" s="60"/>
      <c r="E3088" s="68" t="s">
        <v>78</v>
      </c>
      <c r="G3088" s="69">
        <v>82000</v>
      </c>
      <c r="H3088" s="60" t="s">
        <v>23</v>
      </c>
      <c r="I3088" s="60" t="s">
        <v>20</v>
      </c>
    </row>
    <row r="3089" spans="1:9" ht="29.25" customHeight="1" x14ac:dyDescent="0.25">
      <c r="A3089" s="60" t="s">
        <v>77</v>
      </c>
      <c r="C3089" s="60"/>
      <c r="D3089" s="60"/>
      <c r="E3089" s="68" t="s">
        <v>79</v>
      </c>
      <c r="G3089" s="69">
        <v>82000</v>
      </c>
      <c r="H3089" s="60" t="s">
        <v>23</v>
      </c>
      <c r="I3089" s="60" t="s">
        <v>20</v>
      </c>
    </row>
    <row r="3090" spans="1:9" ht="29.25" customHeight="1" x14ac:dyDescent="0.25">
      <c r="A3090" s="60" t="s">
        <v>80</v>
      </c>
      <c r="C3090" s="60"/>
      <c r="D3090" s="60"/>
      <c r="E3090" s="68" t="s">
        <v>81</v>
      </c>
      <c r="G3090" s="69">
        <v>82000</v>
      </c>
      <c r="H3090" s="60" t="s">
        <v>23</v>
      </c>
      <c r="I3090" s="60" t="s">
        <v>20</v>
      </c>
    </row>
    <row r="3091" spans="1:9" ht="29.25" customHeight="1" x14ac:dyDescent="0.25">
      <c r="A3091" s="60" t="s">
        <v>82</v>
      </c>
      <c r="C3091" s="60"/>
      <c r="D3091" s="60"/>
      <c r="E3091" s="68" t="s">
        <v>83</v>
      </c>
      <c r="G3091" s="69">
        <v>82000</v>
      </c>
      <c r="H3091" s="60" t="s">
        <v>23</v>
      </c>
      <c r="I3091" s="60" t="s">
        <v>20</v>
      </c>
    </row>
    <row r="3092" spans="1:9" ht="29.25" customHeight="1" x14ac:dyDescent="0.25">
      <c r="A3092" s="60" t="s">
        <v>84</v>
      </c>
      <c r="C3092" s="60"/>
      <c r="D3092" s="60"/>
      <c r="E3092" s="68" t="s">
        <v>85</v>
      </c>
      <c r="G3092" s="69">
        <v>82000</v>
      </c>
      <c r="H3092" s="60" t="s">
        <v>23</v>
      </c>
      <c r="I3092" s="60" t="s">
        <v>20</v>
      </c>
    </row>
    <row r="3093" spans="1:9" ht="29.25" customHeight="1" x14ac:dyDescent="0.25">
      <c r="A3093" s="60" t="s">
        <v>86</v>
      </c>
      <c r="C3093" s="60"/>
      <c r="D3093" s="60"/>
      <c r="E3093" s="68" t="s">
        <v>87</v>
      </c>
      <c r="G3093" s="69">
        <v>82000</v>
      </c>
      <c r="H3093" s="60" t="s">
        <v>23</v>
      </c>
      <c r="I3093" s="60" t="s">
        <v>20</v>
      </c>
    </row>
    <row r="3094" spans="1:9" ht="29.25" customHeight="1" x14ac:dyDescent="0.25">
      <c r="A3094" s="60" t="s">
        <v>88</v>
      </c>
      <c r="C3094" s="60"/>
      <c r="D3094" s="60"/>
      <c r="E3094" s="68" t="s">
        <v>89</v>
      </c>
      <c r="G3094" s="69">
        <v>208000</v>
      </c>
      <c r="H3094" s="60" t="s">
        <v>23</v>
      </c>
      <c r="I3094" s="60" t="s">
        <v>20</v>
      </c>
    </row>
    <row r="3095" spans="1:9" ht="29.25" customHeight="1" x14ac:dyDescent="0.25">
      <c r="A3095" s="60" t="s">
        <v>90</v>
      </c>
      <c r="C3095" s="60"/>
      <c r="D3095" s="60"/>
      <c r="E3095" s="68" t="s">
        <v>91</v>
      </c>
      <c r="G3095" s="69">
        <v>208000</v>
      </c>
      <c r="H3095" s="60" t="s">
        <v>23</v>
      </c>
      <c r="I3095" s="60" t="s">
        <v>20</v>
      </c>
    </row>
    <row r="3096" spans="1:9" ht="29.25" customHeight="1" x14ac:dyDescent="0.25">
      <c r="A3096" s="60" t="s">
        <v>92</v>
      </c>
      <c r="C3096" s="60"/>
      <c r="D3096" s="60"/>
      <c r="E3096" s="68" t="s">
        <v>93</v>
      </c>
      <c r="G3096" s="69">
        <v>208000</v>
      </c>
      <c r="H3096" s="60" t="s">
        <v>23</v>
      </c>
      <c r="I3096" s="60" t="s">
        <v>20</v>
      </c>
    </row>
    <row r="3097" spans="1:9" ht="29.25" customHeight="1" x14ac:dyDescent="0.25">
      <c r="A3097" s="60" t="s">
        <v>94</v>
      </c>
      <c r="C3097" s="60"/>
      <c r="D3097" s="60"/>
      <c r="E3097" s="68" t="s">
        <v>95</v>
      </c>
      <c r="G3097" s="69">
        <v>208000</v>
      </c>
      <c r="H3097" s="60" t="s">
        <v>23</v>
      </c>
      <c r="I3097" s="60" t="s">
        <v>20</v>
      </c>
    </row>
    <row r="3098" spans="1:9" ht="29.25" customHeight="1" x14ac:dyDescent="0.25">
      <c r="A3098" s="60" t="s">
        <v>96</v>
      </c>
      <c r="C3098" s="60"/>
      <c r="D3098" s="60"/>
      <c r="E3098" s="68" t="s">
        <v>97</v>
      </c>
      <c r="G3098" s="69">
        <v>208000</v>
      </c>
      <c r="H3098" s="60" t="s">
        <v>23</v>
      </c>
      <c r="I3098" s="60" t="s">
        <v>20</v>
      </c>
    </row>
    <row r="3099" spans="1:9" ht="29.25" customHeight="1" x14ac:dyDescent="0.25">
      <c r="A3099" s="60" t="s">
        <v>98</v>
      </c>
      <c r="C3099" s="60"/>
      <c r="D3099" s="60"/>
      <c r="E3099" s="68" t="s">
        <v>99</v>
      </c>
      <c r="G3099" s="69">
        <v>208000</v>
      </c>
      <c r="H3099" s="60" t="s">
        <v>23</v>
      </c>
      <c r="I3099" s="60" t="s">
        <v>20</v>
      </c>
    </row>
    <row r="3100" spans="1:9" ht="29.25" customHeight="1" x14ac:dyDescent="0.25">
      <c r="A3100" s="60" t="s">
        <v>100</v>
      </c>
      <c r="C3100" s="60"/>
      <c r="D3100" s="60"/>
      <c r="E3100" s="68" t="s">
        <v>91</v>
      </c>
      <c r="G3100" s="69">
        <v>208000</v>
      </c>
      <c r="H3100" s="60" t="s">
        <v>23</v>
      </c>
      <c r="I3100" s="60" t="s">
        <v>20</v>
      </c>
    </row>
    <row r="3101" spans="1:9" ht="29.25" customHeight="1" x14ac:dyDescent="0.25">
      <c r="A3101" s="60" t="s">
        <v>101</v>
      </c>
      <c r="C3101" s="60"/>
      <c r="D3101" s="60"/>
      <c r="E3101" s="68" t="s">
        <v>102</v>
      </c>
      <c r="G3101" s="69">
        <v>208000</v>
      </c>
      <c r="H3101" s="60" t="s">
        <v>23</v>
      </c>
      <c r="I3101" s="60" t="s">
        <v>20</v>
      </c>
    </row>
    <row r="3102" spans="1:9" ht="29.25" customHeight="1" x14ac:dyDescent="0.25">
      <c r="A3102" s="60" t="s">
        <v>103</v>
      </c>
      <c r="C3102" s="60"/>
      <c r="D3102" s="60"/>
      <c r="E3102" s="68" t="s">
        <v>104</v>
      </c>
      <c r="G3102" s="69">
        <v>208000</v>
      </c>
      <c r="H3102" s="60" t="s">
        <v>23</v>
      </c>
      <c r="I3102" s="60" t="s">
        <v>20</v>
      </c>
    </row>
    <row r="3103" spans="1:9" ht="29.25" customHeight="1" x14ac:dyDescent="0.25">
      <c r="A3103" s="60" t="s">
        <v>105</v>
      </c>
      <c r="C3103" s="60"/>
      <c r="D3103" s="60"/>
      <c r="E3103" s="68" t="s">
        <v>106</v>
      </c>
      <c r="G3103" s="69">
        <v>208000</v>
      </c>
      <c r="H3103" s="60" t="s">
        <v>23</v>
      </c>
      <c r="I3103" s="60" t="s">
        <v>20</v>
      </c>
    </row>
    <row r="3104" spans="1:9" ht="29.25" customHeight="1" x14ac:dyDescent="0.25">
      <c r="A3104" s="60" t="s">
        <v>107</v>
      </c>
      <c r="C3104" s="60"/>
      <c r="D3104" s="60"/>
      <c r="E3104" s="68" t="s">
        <v>108</v>
      </c>
      <c r="G3104" s="69">
        <v>129000</v>
      </c>
      <c r="H3104" s="60" t="s">
        <v>23</v>
      </c>
      <c r="I3104" s="60" t="s">
        <v>20</v>
      </c>
    </row>
    <row r="3105" spans="1:9" ht="29.25" customHeight="1" x14ac:dyDescent="0.25">
      <c r="A3105" s="60" t="s">
        <v>109</v>
      </c>
      <c r="C3105" s="60"/>
      <c r="D3105" s="60"/>
      <c r="E3105" s="68" t="s">
        <v>110</v>
      </c>
      <c r="G3105" s="69">
        <v>129000</v>
      </c>
      <c r="H3105" s="60" t="s">
        <v>23</v>
      </c>
      <c r="I3105" s="60" t="s">
        <v>20</v>
      </c>
    </row>
    <row r="3106" spans="1:9" ht="29.25" customHeight="1" x14ac:dyDescent="0.25">
      <c r="A3106" s="60" t="s">
        <v>111</v>
      </c>
      <c r="C3106" s="60"/>
      <c r="D3106" s="60"/>
      <c r="E3106" s="68" t="s">
        <v>112</v>
      </c>
      <c r="G3106" s="69">
        <v>129000</v>
      </c>
      <c r="H3106" s="60" t="s">
        <v>23</v>
      </c>
      <c r="I3106" s="60" t="s">
        <v>20</v>
      </c>
    </row>
    <row r="3107" spans="1:9" ht="29.25" customHeight="1" x14ac:dyDescent="0.25">
      <c r="A3107" s="60" t="s">
        <v>113</v>
      </c>
      <c r="C3107" s="60"/>
      <c r="D3107" s="60"/>
      <c r="E3107" s="68" t="s">
        <v>114</v>
      </c>
      <c r="G3107" s="69">
        <v>129000</v>
      </c>
      <c r="H3107" s="60" t="s">
        <v>23</v>
      </c>
      <c r="I3107" s="60" t="s">
        <v>20</v>
      </c>
    </row>
    <row r="3108" spans="1:9" ht="29.25" customHeight="1" x14ac:dyDescent="0.25">
      <c r="A3108" s="60" t="s">
        <v>115</v>
      </c>
      <c r="C3108" s="60"/>
      <c r="D3108" s="60"/>
      <c r="E3108" s="68" t="s">
        <v>116</v>
      </c>
      <c r="G3108" s="69">
        <v>129000</v>
      </c>
      <c r="H3108" s="60" t="s">
        <v>23</v>
      </c>
      <c r="I3108" s="60" t="s">
        <v>20</v>
      </c>
    </row>
    <row r="3109" spans="1:9" ht="29.25" customHeight="1" x14ac:dyDescent="0.25">
      <c r="A3109" s="60" t="s">
        <v>117</v>
      </c>
      <c r="C3109" s="60"/>
      <c r="D3109" s="60"/>
      <c r="E3109" s="68" t="s">
        <v>118</v>
      </c>
      <c r="G3109" s="69">
        <v>129000</v>
      </c>
      <c r="H3109" s="60" t="s">
        <v>23</v>
      </c>
      <c r="I3109" s="60" t="s">
        <v>20</v>
      </c>
    </row>
    <row r="3110" spans="1:9" ht="29.25" customHeight="1" x14ac:dyDescent="0.25">
      <c r="A3110" s="60" t="s">
        <v>119</v>
      </c>
      <c r="C3110" s="60"/>
      <c r="D3110" s="60"/>
      <c r="E3110" s="68" t="s">
        <v>120</v>
      </c>
      <c r="G3110" s="69">
        <v>129000</v>
      </c>
      <c r="H3110" s="60" t="s">
        <v>23</v>
      </c>
      <c r="I3110" s="60" t="s">
        <v>20</v>
      </c>
    </row>
    <row r="3111" spans="1:9" ht="29.25" customHeight="1" x14ac:dyDescent="0.25">
      <c r="A3111" s="60" t="s">
        <v>121</v>
      </c>
      <c r="C3111" s="60"/>
      <c r="D3111" s="60"/>
      <c r="E3111" s="68" t="s">
        <v>122</v>
      </c>
      <c r="G3111" s="69">
        <v>129000</v>
      </c>
      <c r="H3111" s="60" t="s">
        <v>23</v>
      </c>
      <c r="I3111" s="60" t="s">
        <v>20</v>
      </c>
    </row>
    <row r="3112" spans="1:9" ht="29.25" customHeight="1" x14ac:dyDescent="0.25">
      <c r="A3112" s="60" t="s">
        <v>123</v>
      </c>
      <c r="C3112" s="60"/>
      <c r="D3112" s="60"/>
      <c r="E3112" s="68" t="s">
        <v>124</v>
      </c>
      <c r="G3112" s="69">
        <v>23600</v>
      </c>
      <c r="H3112" s="60" t="s">
        <v>23</v>
      </c>
      <c r="I3112" s="60" t="s">
        <v>20</v>
      </c>
    </row>
    <row r="3113" spans="1:9" ht="29.25" customHeight="1" x14ac:dyDescent="0.25">
      <c r="A3113" s="60" t="s">
        <v>125</v>
      </c>
      <c r="C3113" s="60"/>
      <c r="D3113" s="60"/>
      <c r="E3113" s="68" t="s">
        <v>126</v>
      </c>
      <c r="G3113" s="69">
        <v>38900</v>
      </c>
      <c r="H3113" s="60" t="s">
        <v>23</v>
      </c>
      <c r="I3113" s="60" t="s">
        <v>20</v>
      </c>
    </row>
    <row r="3114" spans="1:9" ht="29.25" customHeight="1" x14ac:dyDescent="0.25">
      <c r="A3114" s="60" t="s">
        <v>127</v>
      </c>
      <c r="C3114" s="60"/>
      <c r="D3114" s="60"/>
      <c r="E3114" s="68" t="s">
        <v>128</v>
      </c>
      <c r="G3114" s="69">
        <v>39400</v>
      </c>
      <c r="H3114" s="60" t="s">
        <v>23</v>
      </c>
      <c r="I3114" s="60" t="s">
        <v>20</v>
      </c>
    </row>
    <row r="3115" spans="1:9" ht="29.25" customHeight="1" x14ac:dyDescent="0.25">
      <c r="A3115" s="60" t="s">
        <v>129</v>
      </c>
      <c r="C3115" s="60"/>
      <c r="D3115" s="60"/>
      <c r="E3115" s="68" t="s">
        <v>130</v>
      </c>
      <c r="G3115" s="69">
        <v>49000</v>
      </c>
      <c r="H3115" s="60" t="s">
        <v>23</v>
      </c>
      <c r="I3115" s="60" t="s">
        <v>20</v>
      </c>
    </row>
    <row r="3116" spans="1:9" ht="29.25" customHeight="1" x14ac:dyDescent="0.25">
      <c r="A3116" s="60" t="s">
        <v>131</v>
      </c>
      <c r="C3116" s="60"/>
      <c r="D3116" s="60"/>
      <c r="E3116" s="68" t="s">
        <v>132</v>
      </c>
      <c r="G3116" s="69">
        <v>22000</v>
      </c>
      <c r="H3116" s="60" t="s">
        <v>23</v>
      </c>
      <c r="I3116" s="60" t="s">
        <v>20</v>
      </c>
    </row>
    <row r="3117" spans="1:9" ht="29.25" customHeight="1" x14ac:dyDescent="0.25">
      <c r="A3117" s="60" t="s">
        <v>133</v>
      </c>
      <c r="C3117" s="60"/>
      <c r="D3117" s="60"/>
      <c r="E3117" s="68" t="s">
        <v>134</v>
      </c>
      <c r="G3117" s="69">
        <v>22000</v>
      </c>
      <c r="H3117" s="60" t="s">
        <v>23</v>
      </c>
      <c r="I3117" s="60" t="s">
        <v>20</v>
      </c>
    </row>
    <row r="3118" spans="1:9" ht="29.25" customHeight="1" x14ac:dyDescent="0.25">
      <c r="A3118" s="60" t="s">
        <v>135</v>
      </c>
      <c r="C3118" s="60"/>
      <c r="D3118" s="60"/>
      <c r="E3118" s="68" t="s">
        <v>136</v>
      </c>
      <c r="G3118" s="69">
        <v>22000</v>
      </c>
      <c r="H3118" s="60" t="s">
        <v>23</v>
      </c>
      <c r="I3118" s="60" t="s">
        <v>20</v>
      </c>
    </row>
    <row r="3119" spans="1:9" ht="29.25" customHeight="1" x14ac:dyDescent="0.25">
      <c r="A3119" s="60" t="s">
        <v>137</v>
      </c>
      <c r="C3119" s="60"/>
      <c r="D3119" s="60"/>
      <c r="E3119" s="68" t="s">
        <v>138</v>
      </c>
      <c r="G3119" s="69">
        <v>108000</v>
      </c>
      <c r="H3119" s="60" t="s">
        <v>23</v>
      </c>
      <c r="I3119" s="60" t="s">
        <v>20</v>
      </c>
    </row>
    <row r="3120" spans="1:9" ht="29.25" customHeight="1" x14ac:dyDescent="0.25">
      <c r="A3120" s="60" t="s">
        <v>139</v>
      </c>
      <c r="C3120" s="60"/>
      <c r="D3120" s="60"/>
      <c r="E3120" s="68" t="s">
        <v>140</v>
      </c>
      <c r="G3120" s="69">
        <v>108000</v>
      </c>
      <c r="H3120" s="60" t="s">
        <v>23</v>
      </c>
      <c r="I3120" s="60" t="s">
        <v>20</v>
      </c>
    </row>
    <row r="3121" spans="1:9" ht="29.25" customHeight="1" x14ac:dyDescent="0.25">
      <c r="A3121" s="60" t="s">
        <v>141</v>
      </c>
      <c r="C3121" s="60"/>
      <c r="D3121" s="60"/>
      <c r="E3121" s="68" t="s">
        <v>142</v>
      </c>
      <c r="G3121" s="69">
        <v>130000</v>
      </c>
      <c r="H3121" s="60" t="s">
        <v>23</v>
      </c>
      <c r="I3121" s="60" t="s">
        <v>20</v>
      </c>
    </row>
    <row r="3122" spans="1:9" ht="29.25" customHeight="1" x14ac:dyDescent="0.25">
      <c r="A3122" s="60" t="s">
        <v>143</v>
      </c>
      <c r="C3122" s="60"/>
      <c r="D3122" s="60"/>
      <c r="E3122" s="68" t="s">
        <v>144</v>
      </c>
      <c r="G3122" s="69">
        <v>130000</v>
      </c>
      <c r="H3122" s="60" t="s">
        <v>23</v>
      </c>
      <c r="I3122" s="60" t="s">
        <v>20</v>
      </c>
    </row>
    <row r="3123" spans="1:9" ht="29.25" customHeight="1" x14ac:dyDescent="0.25">
      <c r="A3123" s="60" t="s">
        <v>145</v>
      </c>
      <c r="C3123" s="60"/>
      <c r="D3123" s="60"/>
      <c r="E3123" s="68" t="s">
        <v>146</v>
      </c>
      <c r="G3123" s="69">
        <v>175000</v>
      </c>
      <c r="H3123" s="60" t="s">
        <v>23</v>
      </c>
      <c r="I3123" s="60" t="s">
        <v>20</v>
      </c>
    </row>
    <row r="3124" spans="1:9" ht="29.25" customHeight="1" x14ac:dyDescent="0.25">
      <c r="A3124" s="60" t="s">
        <v>147</v>
      </c>
      <c r="C3124" s="60"/>
      <c r="D3124" s="60"/>
      <c r="E3124" s="68" t="s">
        <v>148</v>
      </c>
      <c r="G3124" s="69">
        <v>175000</v>
      </c>
      <c r="H3124" s="60" t="s">
        <v>23</v>
      </c>
      <c r="I3124" s="60" t="s">
        <v>20</v>
      </c>
    </row>
    <row r="3125" spans="1:9" ht="29.25" customHeight="1" x14ac:dyDescent="0.25">
      <c r="A3125" s="60" t="s">
        <v>149</v>
      </c>
      <c r="C3125" s="60"/>
      <c r="D3125" s="60"/>
      <c r="E3125" s="68" t="s">
        <v>150</v>
      </c>
      <c r="G3125" s="69">
        <v>226000</v>
      </c>
      <c r="H3125" s="60" t="s">
        <v>23</v>
      </c>
      <c r="I3125" s="60" t="s">
        <v>20</v>
      </c>
    </row>
    <row r="3126" spans="1:9" ht="29.25" customHeight="1" x14ac:dyDescent="0.25">
      <c r="A3126" s="60" t="s">
        <v>151</v>
      </c>
      <c r="C3126" s="60"/>
      <c r="D3126" s="60"/>
      <c r="E3126" s="68" t="s">
        <v>152</v>
      </c>
      <c r="G3126" s="69">
        <v>226000</v>
      </c>
      <c r="H3126" s="60" t="s">
        <v>23</v>
      </c>
      <c r="I3126" s="60" t="s">
        <v>20</v>
      </c>
    </row>
    <row r="3127" spans="1:9" ht="29.25" customHeight="1" x14ac:dyDescent="0.25">
      <c r="A3127" s="60" t="s">
        <v>153</v>
      </c>
      <c r="C3127" s="60"/>
      <c r="D3127" s="60"/>
      <c r="E3127" s="68" t="s">
        <v>154</v>
      </c>
      <c r="G3127" s="69">
        <v>295000</v>
      </c>
      <c r="H3127" s="60" t="s">
        <v>23</v>
      </c>
      <c r="I3127" s="60" t="s">
        <v>20</v>
      </c>
    </row>
    <row r="3128" spans="1:9" ht="29.25" customHeight="1" x14ac:dyDescent="0.25">
      <c r="A3128" s="60" t="s">
        <v>155</v>
      </c>
      <c r="C3128" s="60"/>
      <c r="D3128" s="60"/>
      <c r="E3128" s="68" t="s">
        <v>156</v>
      </c>
      <c r="G3128" s="69">
        <v>295000</v>
      </c>
      <c r="H3128" s="60" t="s">
        <v>23</v>
      </c>
      <c r="I3128" s="60" t="s">
        <v>20</v>
      </c>
    </row>
    <row r="3129" spans="1:9" ht="29.25" customHeight="1" x14ac:dyDescent="0.25">
      <c r="A3129" s="60" t="s">
        <v>157</v>
      </c>
      <c r="C3129" s="60"/>
      <c r="D3129" s="60"/>
      <c r="E3129" s="68" t="s">
        <v>158</v>
      </c>
      <c r="G3129" s="69">
        <v>423000</v>
      </c>
      <c r="H3129" s="60" t="s">
        <v>23</v>
      </c>
      <c r="I3129" s="60" t="s">
        <v>20</v>
      </c>
    </row>
    <row r="3130" spans="1:9" ht="29.25" customHeight="1" x14ac:dyDescent="0.25">
      <c r="A3130" s="60" t="s">
        <v>159</v>
      </c>
      <c r="C3130" s="60"/>
      <c r="D3130" s="60"/>
      <c r="E3130" s="68" t="s">
        <v>160</v>
      </c>
      <c r="G3130" s="69">
        <v>423000</v>
      </c>
      <c r="H3130" s="60" t="s">
        <v>23</v>
      </c>
      <c r="I3130" s="60" t="s">
        <v>20</v>
      </c>
    </row>
    <row r="3131" spans="1:9" ht="29.25" customHeight="1" x14ac:dyDescent="0.25">
      <c r="A3131" s="60" t="s">
        <v>161</v>
      </c>
      <c r="C3131" s="60"/>
      <c r="D3131" s="60"/>
      <c r="E3131" s="68" t="s">
        <v>162</v>
      </c>
      <c r="G3131" s="69">
        <v>497000</v>
      </c>
      <c r="H3131" s="60" t="s">
        <v>23</v>
      </c>
      <c r="I3131" s="60" t="s">
        <v>20</v>
      </c>
    </row>
    <row r="3132" spans="1:9" ht="29.25" customHeight="1" x14ac:dyDescent="0.25">
      <c r="A3132" s="60" t="s">
        <v>163</v>
      </c>
      <c r="C3132" s="60"/>
      <c r="D3132" s="60"/>
      <c r="E3132" s="68" t="s">
        <v>164</v>
      </c>
      <c r="G3132" s="69">
        <v>497000</v>
      </c>
      <c r="H3132" s="60" t="s">
        <v>23</v>
      </c>
      <c r="I3132" s="60" t="s">
        <v>20</v>
      </c>
    </row>
    <row r="3133" spans="1:9" ht="29.25" customHeight="1" x14ac:dyDescent="0.25">
      <c r="A3133" s="60" t="s">
        <v>165</v>
      </c>
      <c r="C3133" s="60"/>
      <c r="D3133" s="60"/>
      <c r="E3133" s="68" t="s">
        <v>166</v>
      </c>
      <c r="G3133" s="69">
        <v>617000</v>
      </c>
      <c r="H3133" s="60" t="s">
        <v>23</v>
      </c>
      <c r="I3133" s="60" t="s">
        <v>20</v>
      </c>
    </row>
    <row r="3134" spans="1:9" ht="29.25" customHeight="1" x14ac:dyDescent="0.25">
      <c r="A3134" s="60" t="s">
        <v>167</v>
      </c>
      <c r="C3134" s="60"/>
      <c r="D3134" s="60"/>
      <c r="E3134" s="68" t="s">
        <v>168</v>
      </c>
      <c r="G3134" s="69">
        <v>617000</v>
      </c>
      <c r="H3134" s="60" t="s">
        <v>23</v>
      </c>
      <c r="I3134" s="60" t="s">
        <v>20</v>
      </c>
    </row>
    <row r="3135" spans="1:9" ht="29.25" customHeight="1" x14ac:dyDescent="0.25">
      <c r="A3135" s="60" t="s">
        <v>169</v>
      </c>
      <c r="C3135" s="60"/>
      <c r="D3135" s="60"/>
      <c r="E3135" s="68" t="s">
        <v>170</v>
      </c>
      <c r="G3135" s="69">
        <v>754000</v>
      </c>
      <c r="H3135" s="60" t="s">
        <v>23</v>
      </c>
      <c r="I3135" s="60" t="s">
        <v>20</v>
      </c>
    </row>
    <row r="3136" spans="1:9" ht="29.25" customHeight="1" x14ac:dyDescent="0.25">
      <c r="A3136" s="60" t="s">
        <v>171</v>
      </c>
      <c r="C3136" s="60"/>
      <c r="D3136" s="60"/>
      <c r="E3136" s="68" t="s">
        <v>172</v>
      </c>
      <c r="G3136" s="69">
        <v>754000</v>
      </c>
      <c r="H3136" s="60" t="s">
        <v>23</v>
      </c>
      <c r="I3136" s="60" t="s">
        <v>20</v>
      </c>
    </row>
    <row r="3137" spans="1:9" ht="29.25" customHeight="1" x14ac:dyDescent="0.25">
      <c r="A3137" s="60" t="s">
        <v>173</v>
      </c>
      <c r="C3137" s="60"/>
      <c r="D3137" s="60"/>
      <c r="E3137" s="68" t="s">
        <v>174</v>
      </c>
      <c r="G3137" s="69">
        <v>823000</v>
      </c>
      <c r="H3137" s="60" t="s">
        <v>23</v>
      </c>
      <c r="I3137" s="60" t="s">
        <v>20</v>
      </c>
    </row>
    <row r="3138" spans="1:9" ht="29.25" customHeight="1" x14ac:dyDescent="0.25">
      <c r="A3138" s="60" t="s">
        <v>175</v>
      </c>
      <c r="C3138" s="60"/>
      <c r="D3138" s="60"/>
      <c r="E3138" s="68" t="s">
        <v>176</v>
      </c>
      <c r="G3138" s="69">
        <v>823000</v>
      </c>
      <c r="H3138" s="60" t="s">
        <v>23</v>
      </c>
      <c r="I3138" s="60" t="s">
        <v>20</v>
      </c>
    </row>
    <row r="3139" spans="1:9" ht="29.25" customHeight="1" x14ac:dyDescent="0.25">
      <c r="A3139" s="60" t="s">
        <v>177</v>
      </c>
      <c r="C3139" s="60"/>
      <c r="D3139" s="60"/>
      <c r="E3139" s="68" t="s">
        <v>178</v>
      </c>
      <c r="G3139" s="69">
        <v>1020000</v>
      </c>
      <c r="H3139" s="60" t="s">
        <v>23</v>
      </c>
      <c r="I3139" s="60" t="s">
        <v>20</v>
      </c>
    </row>
    <row r="3140" spans="1:9" ht="29.25" customHeight="1" x14ac:dyDescent="0.25">
      <c r="A3140" s="60" t="s">
        <v>179</v>
      </c>
      <c r="C3140" s="60"/>
      <c r="D3140" s="60"/>
      <c r="E3140" s="68" t="s">
        <v>180</v>
      </c>
      <c r="G3140" s="69">
        <v>1020000</v>
      </c>
      <c r="H3140" s="60" t="s">
        <v>23</v>
      </c>
      <c r="I3140" s="60" t="s">
        <v>20</v>
      </c>
    </row>
    <row r="3141" spans="1:9" ht="29.25" customHeight="1" x14ac:dyDescent="0.25">
      <c r="A3141" s="60" t="s">
        <v>181</v>
      </c>
      <c r="C3141" s="60"/>
      <c r="D3141" s="60"/>
      <c r="E3141" s="68" t="s">
        <v>182</v>
      </c>
      <c r="G3141" s="69">
        <v>1140000</v>
      </c>
      <c r="H3141" s="60" t="s">
        <v>23</v>
      </c>
      <c r="I3141" s="60" t="s">
        <v>20</v>
      </c>
    </row>
    <row r="3142" spans="1:9" ht="29.25" customHeight="1" x14ac:dyDescent="0.25">
      <c r="A3142" s="60" t="s">
        <v>183</v>
      </c>
      <c r="C3142" s="60"/>
      <c r="D3142" s="60"/>
      <c r="E3142" s="68" t="s">
        <v>182</v>
      </c>
      <c r="G3142" s="69">
        <v>1140000</v>
      </c>
      <c r="H3142" s="60" t="s">
        <v>23</v>
      </c>
      <c r="I3142" s="60" t="s">
        <v>20</v>
      </c>
    </row>
    <row r="3143" spans="1:9" ht="29.25" customHeight="1" x14ac:dyDescent="0.25">
      <c r="A3143" s="60" t="s">
        <v>184</v>
      </c>
      <c r="C3143" s="60"/>
      <c r="D3143" s="60"/>
      <c r="E3143" s="68" t="s">
        <v>185</v>
      </c>
      <c r="G3143" s="69">
        <v>1390000</v>
      </c>
      <c r="H3143" s="60" t="s">
        <v>23</v>
      </c>
      <c r="I3143" s="60" t="s">
        <v>20</v>
      </c>
    </row>
    <row r="3144" spans="1:9" ht="29.25" customHeight="1" x14ac:dyDescent="0.25">
      <c r="A3144" s="60" t="s">
        <v>186</v>
      </c>
      <c r="C3144" s="60"/>
      <c r="D3144" s="60"/>
      <c r="E3144" s="68" t="s">
        <v>187</v>
      </c>
      <c r="G3144" s="69">
        <v>1390000</v>
      </c>
      <c r="H3144" s="60" t="s">
        <v>23</v>
      </c>
      <c r="I3144" s="60" t="s">
        <v>20</v>
      </c>
    </row>
    <row r="3145" spans="1:9" ht="29.25" customHeight="1" x14ac:dyDescent="0.25">
      <c r="A3145" s="60" t="s">
        <v>188</v>
      </c>
      <c r="C3145" s="60"/>
      <c r="D3145" s="60"/>
      <c r="E3145" s="68" t="s">
        <v>189</v>
      </c>
      <c r="G3145" s="69">
        <v>1440000</v>
      </c>
      <c r="H3145" s="60" t="s">
        <v>23</v>
      </c>
      <c r="I3145" s="60" t="s">
        <v>20</v>
      </c>
    </row>
    <row r="3146" spans="1:9" ht="29.25" customHeight="1" x14ac:dyDescent="0.25">
      <c r="A3146" s="60" t="s">
        <v>190</v>
      </c>
      <c r="C3146" s="60"/>
      <c r="D3146" s="60"/>
      <c r="E3146" s="68" t="s">
        <v>189</v>
      </c>
      <c r="G3146" s="69">
        <v>1440000</v>
      </c>
      <c r="H3146" s="60" t="s">
        <v>23</v>
      </c>
      <c r="I3146" s="60" t="s">
        <v>20</v>
      </c>
    </row>
    <row r="3147" spans="1:9" ht="29.25" customHeight="1" x14ac:dyDescent="0.25">
      <c r="A3147" s="60" t="s">
        <v>191</v>
      </c>
      <c r="C3147" s="60"/>
      <c r="D3147" s="60"/>
      <c r="E3147" s="68" t="s">
        <v>192</v>
      </c>
      <c r="G3147" s="69">
        <v>2170000</v>
      </c>
      <c r="H3147" s="60" t="s">
        <v>23</v>
      </c>
      <c r="I3147" s="60" t="s">
        <v>20</v>
      </c>
    </row>
    <row r="3148" spans="1:9" ht="29.25" customHeight="1" x14ac:dyDescent="0.25">
      <c r="A3148" s="60" t="s">
        <v>193</v>
      </c>
      <c r="C3148" s="60"/>
      <c r="D3148" s="60"/>
      <c r="E3148" s="68" t="s">
        <v>194</v>
      </c>
      <c r="G3148" s="69">
        <v>2170000</v>
      </c>
      <c r="H3148" s="60" t="s">
        <v>23</v>
      </c>
      <c r="I3148" s="60" t="s">
        <v>20</v>
      </c>
    </row>
    <row r="3149" spans="1:9" ht="29.25" customHeight="1" x14ac:dyDescent="0.25">
      <c r="A3149" s="60" t="s">
        <v>195</v>
      </c>
      <c r="C3149" s="60"/>
      <c r="D3149" s="60"/>
      <c r="E3149" s="68" t="s">
        <v>196</v>
      </c>
      <c r="G3149" s="69">
        <v>3620000</v>
      </c>
      <c r="H3149" s="60" t="s">
        <v>23</v>
      </c>
      <c r="I3149" s="60" t="s">
        <v>20</v>
      </c>
    </row>
    <row r="3150" spans="1:9" ht="29.25" customHeight="1" x14ac:dyDescent="0.25">
      <c r="A3150" s="60" t="s">
        <v>197</v>
      </c>
      <c r="C3150" s="60"/>
      <c r="D3150" s="60"/>
      <c r="E3150" s="68" t="s">
        <v>196</v>
      </c>
      <c r="G3150" s="69">
        <v>3620000</v>
      </c>
      <c r="H3150" s="60" t="s">
        <v>23</v>
      </c>
      <c r="I3150" s="60" t="s">
        <v>20</v>
      </c>
    </row>
    <row r="3151" spans="1:9" ht="29.25" customHeight="1" x14ac:dyDescent="0.25">
      <c r="A3151" s="60" t="s">
        <v>198</v>
      </c>
      <c r="C3151" s="60"/>
      <c r="D3151" s="60"/>
      <c r="E3151" s="68" t="s">
        <v>199</v>
      </c>
      <c r="G3151" s="69">
        <v>6470000</v>
      </c>
      <c r="H3151" s="60" t="s">
        <v>23</v>
      </c>
      <c r="I3151" s="60" t="s">
        <v>20</v>
      </c>
    </row>
    <row r="3152" spans="1:9" ht="29.25" customHeight="1" x14ac:dyDescent="0.25">
      <c r="A3152" s="60" t="s">
        <v>200</v>
      </c>
      <c r="C3152" s="60"/>
      <c r="D3152" s="60"/>
      <c r="E3152" s="68" t="s">
        <v>201</v>
      </c>
      <c r="G3152" s="69">
        <v>7844000</v>
      </c>
      <c r="H3152" s="60" t="s">
        <v>23</v>
      </c>
      <c r="I3152" s="60" t="s">
        <v>20</v>
      </c>
    </row>
    <row r="3153" spans="1:9" ht="29.25" customHeight="1" x14ac:dyDescent="0.25">
      <c r="A3153" s="60" t="s">
        <v>202</v>
      </c>
      <c r="C3153" s="60"/>
      <c r="D3153" s="60"/>
      <c r="E3153" s="68" t="s">
        <v>201</v>
      </c>
      <c r="G3153" s="69">
        <v>7844000</v>
      </c>
      <c r="H3153" s="60" t="s">
        <v>23</v>
      </c>
      <c r="I3153" s="60" t="s">
        <v>20</v>
      </c>
    </row>
    <row r="3154" spans="1:9" ht="29.25" customHeight="1" x14ac:dyDescent="0.25">
      <c r="A3154" s="60" t="s">
        <v>203</v>
      </c>
      <c r="C3154" s="60"/>
      <c r="D3154" s="60"/>
      <c r="E3154" s="68" t="s">
        <v>204</v>
      </c>
      <c r="G3154" s="69">
        <v>11820000</v>
      </c>
      <c r="H3154" s="60" t="s">
        <v>23</v>
      </c>
      <c r="I3154" s="60" t="s">
        <v>20</v>
      </c>
    </row>
    <row r="3155" spans="1:9" ht="29.25" customHeight="1" x14ac:dyDescent="0.25">
      <c r="A3155" s="60" t="s">
        <v>205</v>
      </c>
      <c r="C3155" s="60"/>
      <c r="D3155" s="60"/>
      <c r="E3155" s="68" t="s">
        <v>204</v>
      </c>
      <c r="G3155" s="69">
        <v>11820000</v>
      </c>
      <c r="H3155" s="60" t="s">
        <v>23</v>
      </c>
      <c r="I3155" s="60" t="s">
        <v>20</v>
      </c>
    </row>
    <row r="3156" spans="1:9" ht="29.25" customHeight="1" x14ac:dyDescent="0.25">
      <c r="A3156" s="60" t="s">
        <v>206</v>
      </c>
      <c r="C3156" s="60"/>
      <c r="D3156" s="60"/>
      <c r="E3156" s="68" t="s">
        <v>207</v>
      </c>
      <c r="G3156" s="69">
        <v>297000</v>
      </c>
      <c r="H3156" s="60" t="s">
        <v>23</v>
      </c>
      <c r="I3156" s="60" t="s">
        <v>20</v>
      </c>
    </row>
    <row r="3157" spans="1:9" ht="29.25" customHeight="1" x14ac:dyDescent="0.25">
      <c r="A3157" s="60" t="s">
        <v>208</v>
      </c>
      <c r="C3157" s="60"/>
      <c r="D3157" s="60"/>
      <c r="E3157" s="68" t="s">
        <v>209</v>
      </c>
      <c r="G3157" s="69">
        <v>297000</v>
      </c>
      <c r="H3157" s="60" t="s">
        <v>23</v>
      </c>
      <c r="I3157" s="60" t="s">
        <v>20</v>
      </c>
    </row>
    <row r="3158" spans="1:9" ht="29.25" customHeight="1" x14ac:dyDescent="0.25">
      <c r="A3158" s="60" t="s">
        <v>210</v>
      </c>
      <c r="C3158" s="60"/>
      <c r="D3158" s="60"/>
      <c r="E3158" s="68" t="s">
        <v>211</v>
      </c>
      <c r="G3158" s="69">
        <v>401000</v>
      </c>
      <c r="H3158" s="60" t="s">
        <v>23</v>
      </c>
      <c r="I3158" s="60" t="s">
        <v>20</v>
      </c>
    </row>
    <row r="3159" spans="1:9" ht="29.25" customHeight="1" x14ac:dyDescent="0.25">
      <c r="A3159" s="60" t="s">
        <v>212</v>
      </c>
      <c r="C3159" s="60"/>
      <c r="D3159" s="60"/>
      <c r="E3159" s="68" t="s">
        <v>213</v>
      </c>
      <c r="G3159" s="69">
        <v>401000</v>
      </c>
      <c r="H3159" s="60" t="s">
        <v>23</v>
      </c>
      <c r="I3159" s="60" t="s">
        <v>20</v>
      </c>
    </row>
    <row r="3160" spans="1:9" ht="29.25" customHeight="1" x14ac:dyDescent="0.25">
      <c r="A3160" s="60" t="s">
        <v>214</v>
      </c>
      <c r="C3160" s="60"/>
      <c r="D3160" s="60"/>
      <c r="E3160" s="68" t="s">
        <v>215</v>
      </c>
      <c r="G3160" s="69">
        <v>639000</v>
      </c>
      <c r="H3160" s="60" t="s">
        <v>23</v>
      </c>
      <c r="I3160" s="60" t="s">
        <v>20</v>
      </c>
    </row>
    <row r="3161" spans="1:9" ht="29.25" customHeight="1" x14ac:dyDescent="0.25">
      <c r="A3161" s="60" t="s">
        <v>216</v>
      </c>
      <c r="C3161" s="60"/>
      <c r="D3161" s="60"/>
      <c r="E3161" s="68" t="s">
        <v>215</v>
      </c>
      <c r="G3161" s="69">
        <v>639000</v>
      </c>
      <c r="H3161" s="60" t="s">
        <v>23</v>
      </c>
      <c r="I3161" s="60" t="s">
        <v>20</v>
      </c>
    </row>
    <row r="3162" spans="1:9" ht="29.25" customHeight="1" x14ac:dyDescent="0.25">
      <c r="A3162" s="60" t="s">
        <v>217</v>
      </c>
      <c r="C3162" s="60"/>
      <c r="D3162" s="60"/>
      <c r="E3162" s="68" t="s">
        <v>218</v>
      </c>
      <c r="G3162" s="69">
        <v>773000</v>
      </c>
      <c r="H3162" s="60" t="s">
        <v>23</v>
      </c>
      <c r="I3162" s="60" t="s">
        <v>20</v>
      </c>
    </row>
    <row r="3163" spans="1:9" ht="29.25" customHeight="1" x14ac:dyDescent="0.25">
      <c r="A3163" s="60" t="s">
        <v>219</v>
      </c>
      <c r="C3163" s="60"/>
      <c r="D3163" s="60"/>
      <c r="E3163" s="68" t="s">
        <v>220</v>
      </c>
      <c r="G3163" s="69">
        <v>773000</v>
      </c>
      <c r="H3163" s="60" t="s">
        <v>23</v>
      </c>
      <c r="I3163" s="60" t="s">
        <v>20</v>
      </c>
    </row>
    <row r="3164" spans="1:9" ht="29.25" customHeight="1" x14ac:dyDescent="0.25">
      <c r="A3164" s="60" t="s">
        <v>221</v>
      </c>
      <c r="C3164" s="60"/>
      <c r="D3164" s="60"/>
      <c r="E3164" s="68" t="s">
        <v>222</v>
      </c>
      <c r="G3164" s="69">
        <v>223000</v>
      </c>
      <c r="H3164" s="60" t="s">
        <v>23</v>
      </c>
      <c r="I3164" s="60" t="s">
        <v>20</v>
      </c>
    </row>
    <row r="3165" spans="1:9" ht="29.25" customHeight="1" x14ac:dyDescent="0.25">
      <c r="A3165" s="60" t="s">
        <v>223</v>
      </c>
      <c r="C3165" s="60"/>
      <c r="D3165" s="60"/>
      <c r="E3165" s="68" t="s">
        <v>138</v>
      </c>
      <c r="G3165" s="69">
        <v>223000</v>
      </c>
      <c r="H3165" s="60" t="s">
        <v>23</v>
      </c>
      <c r="I3165" s="60" t="s">
        <v>20</v>
      </c>
    </row>
    <row r="3166" spans="1:9" ht="29.25" customHeight="1" x14ac:dyDescent="0.25">
      <c r="A3166" s="60" t="s">
        <v>224</v>
      </c>
      <c r="C3166" s="60"/>
      <c r="D3166" s="60"/>
      <c r="E3166" s="68" t="s">
        <v>225</v>
      </c>
      <c r="G3166" s="69">
        <v>352000</v>
      </c>
      <c r="H3166" s="60" t="s">
        <v>23</v>
      </c>
      <c r="I3166" s="60" t="s">
        <v>20</v>
      </c>
    </row>
    <row r="3167" spans="1:9" ht="29.25" customHeight="1" x14ac:dyDescent="0.25">
      <c r="A3167" s="60" t="s">
        <v>226</v>
      </c>
      <c r="C3167" s="60"/>
      <c r="D3167" s="60"/>
      <c r="E3167" s="68" t="s">
        <v>227</v>
      </c>
      <c r="G3167" s="69">
        <v>352000</v>
      </c>
      <c r="H3167" s="60" t="s">
        <v>23</v>
      </c>
      <c r="I3167" s="60" t="s">
        <v>20</v>
      </c>
    </row>
    <row r="3168" spans="1:9" ht="29.25" customHeight="1" x14ac:dyDescent="0.25">
      <c r="A3168" s="60" t="s">
        <v>228</v>
      </c>
      <c r="C3168" s="60"/>
      <c r="D3168" s="60"/>
      <c r="E3168" s="68" t="s">
        <v>229</v>
      </c>
      <c r="G3168" s="69">
        <v>454000</v>
      </c>
      <c r="H3168" s="60" t="s">
        <v>23</v>
      </c>
      <c r="I3168" s="60" t="s">
        <v>20</v>
      </c>
    </row>
    <row r="3169" spans="1:9" ht="29.25" customHeight="1" x14ac:dyDescent="0.25">
      <c r="A3169" s="60" t="s">
        <v>230</v>
      </c>
      <c r="C3169" s="60"/>
      <c r="D3169" s="60"/>
      <c r="E3169" s="68" t="s">
        <v>231</v>
      </c>
      <c r="G3169" s="69">
        <v>454000</v>
      </c>
      <c r="H3169" s="60" t="s">
        <v>23</v>
      </c>
      <c r="I3169" s="60" t="s">
        <v>20</v>
      </c>
    </row>
    <row r="3170" spans="1:9" ht="29.25" customHeight="1" x14ac:dyDescent="0.25">
      <c r="A3170" s="60" t="s">
        <v>232</v>
      </c>
      <c r="C3170" s="60"/>
      <c r="D3170" s="60"/>
      <c r="E3170" s="68" t="s">
        <v>233</v>
      </c>
      <c r="G3170" s="69">
        <v>574000</v>
      </c>
      <c r="H3170" s="60" t="s">
        <v>23</v>
      </c>
      <c r="I3170" s="60" t="s">
        <v>20</v>
      </c>
    </row>
    <row r="3171" spans="1:9" ht="29.25" customHeight="1" x14ac:dyDescent="0.25">
      <c r="A3171" s="60" t="s">
        <v>234</v>
      </c>
      <c r="C3171" s="60"/>
      <c r="D3171" s="60"/>
      <c r="E3171" s="68" t="s">
        <v>235</v>
      </c>
      <c r="G3171" s="69">
        <v>574000</v>
      </c>
      <c r="H3171" s="60" t="s">
        <v>23</v>
      </c>
      <c r="I3171" s="60" t="s">
        <v>20</v>
      </c>
    </row>
    <row r="3172" spans="1:9" ht="29.25" customHeight="1" x14ac:dyDescent="0.25">
      <c r="A3172" s="60" t="s">
        <v>236</v>
      </c>
      <c r="C3172" s="60"/>
      <c r="D3172" s="60"/>
      <c r="E3172" s="68" t="s">
        <v>237</v>
      </c>
      <c r="G3172" s="69">
        <v>13600</v>
      </c>
      <c r="H3172" s="60" t="s">
        <v>23</v>
      </c>
      <c r="I3172" s="60" t="s">
        <v>20</v>
      </c>
    </row>
    <row r="3173" spans="1:9" ht="29.25" customHeight="1" x14ac:dyDescent="0.25">
      <c r="A3173" s="60" t="s">
        <v>238</v>
      </c>
      <c r="C3173" s="60"/>
      <c r="D3173" s="60"/>
      <c r="E3173" s="68" t="s">
        <v>239</v>
      </c>
      <c r="G3173" s="69">
        <v>13600</v>
      </c>
      <c r="H3173" s="60" t="s">
        <v>23</v>
      </c>
      <c r="I3173" s="60" t="s">
        <v>20</v>
      </c>
    </row>
    <row r="3174" spans="1:9" ht="29.25" customHeight="1" x14ac:dyDescent="0.25">
      <c r="A3174" s="60" t="s">
        <v>240</v>
      </c>
      <c r="C3174" s="60"/>
      <c r="D3174" s="60"/>
      <c r="E3174" s="68" t="s">
        <v>241</v>
      </c>
      <c r="G3174" s="69">
        <v>34000</v>
      </c>
      <c r="H3174" s="60" t="s">
        <v>23</v>
      </c>
      <c r="I3174" s="60" t="s">
        <v>20</v>
      </c>
    </row>
    <row r="3175" spans="1:9" ht="29.25" customHeight="1" x14ac:dyDescent="0.25">
      <c r="A3175" s="60" t="s">
        <v>242</v>
      </c>
      <c r="C3175" s="60"/>
      <c r="D3175" s="60"/>
      <c r="E3175" s="68" t="s">
        <v>243</v>
      </c>
      <c r="G3175" s="69">
        <v>34000</v>
      </c>
      <c r="H3175" s="60" t="s">
        <v>23</v>
      </c>
      <c r="I3175" s="60" t="s">
        <v>20</v>
      </c>
    </row>
    <row r="3176" spans="1:9" ht="29.25" customHeight="1" x14ac:dyDescent="0.25">
      <c r="A3176" s="60" t="s">
        <v>244</v>
      </c>
      <c r="C3176" s="60"/>
      <c r="D3176" s="60"/>
      <c r="E3176" s="68" t="s">
        <v>245</v>
      </c>
      <c r="G3176" s="69">
        <v>87200</v>
      </c>
      <c r="H3176" s="60" t="s">
        <v>23</v>
      </c>
      <c r="I3176" s="60" t="s">
        <v>20</v>
      </c>
    </row>
    <row r="3177" spans="1:9" ht="29.25" customHeight="1" x14ac:dyDescent="0.25">
      <c r="A3177" s="60" t="s">
        <v>246</v>
      </c>
      <c r="C3177" s="60"/>
      <c r="D3177" s="60"/>
      <c r="E3177" s="68" t="s">
        <v>247</v>
      </c>
      <c r="G3177" s="69">
        <v>52000</v>
      </c>
      <c r="H3177" s="60" t="s">
        <v>23</v>
      </c>
      <c r="I3177" s="60" t="s">
        <v>20</v>
      </c>
    </row>
    <row r="3178" spans="1:9" ht="29.25" customHeight="1" x14ac:dyDescent="0.25">
      <c r="A3178" s="60" t="s">
        <v>248</v>
      </c>
      <c r="C3178" s="60"/>
      <c r="D3178" s="60"/>
      <c r="E3178" s="68" t="s">
        <v>249</v>
      </c>
      <c r="G3178" s="69">
        <v>136000</v>
      </c>
      <c r="H3178" s="60" t="s">
        <v>23</v>
      </c>
      <c r="I3178" s="60" t="s">
        <v>20</v>
      </c>
    </row>
    <row r="3179" spans="1:9" ht="29.25" customHeight="1" x14ac:dyDescent="0.25">
      <c r="A3179" s="60" t="s">
        <v>250</v>
      </c>
      <c r="C3179" s="60"/>
      <c r="D3179" s="60"/>
      <c r="E3179" s="68" t="s">
        <v>251</v>
      </c>
      <c r="G3179" s="69">
        <v>158000</v>
      </c>
      <c r="H3179" s="60" t="s">
        <v>23</v>
      </c>
      <c r="I3179" s="60" t="s">
        <v>20</v>
      </c>
    </row>
    <row r="3180" spans="1:9" ht="29.25" customHeight="1" x14ac:dyDescent="0.25">
      <c r="A3180" s="60" t="s">
        <v>252</v>
      </c>
      <c r="C3180" s="60"/>
      <c r="D3180" s="60"/>
      <c r="E3180" s="68" t="s">
        <v>253</v>
      </c>
      <c r="G3180" s="69">
        <v>1523000</v>
      </c>
      <c r="H3180" s="60" t="s">
        <v>23</v>
      </c>
      <c r="I3180" s="60" t="s">
        <v>20</v>
      </c>
    </row>
    <row r="3181" spans="1:9" ht="29.25" customHeight="1" x14ac:dyDescent="0.25">
      <c r="A3181" s="60" t="s">
        <v>254</v>
      </c>
      <c r="C3181" s="60"/>
      <c r="D3181" s="60"/>
      <c r="E3181" s="68" t="s">
        <v>255</v>
      </c>
      <c r="G3181" s="69">
        <v>46000</v>
      </c>
      <c r="H3181" s="60" t="s">
        <v>23</v>
      </c>
      <c r="I3181" s="60" t="s">
        <v>20</v>
      </c>
    </row>
    <row r="3182" spans="1:9" ht="29.25" customHeight="1" x14ac:dyDescent="0.25">
      <c r="A3182" s="60" t="s">
        <v>256</v>
      </c>
      <c r="C3182" s="60"/>
      <c r="D3182" s="60"/>
      <c r="E3182" s="68" t="s">
        <v>257</v>
      </c>
      <c r="G3182" s="69">
        <v>46000</v>
      </c>
      <c r="H3182" s="60" t="s">
        <v>23</v>
      </c>
      <c r="I3182" s="60" t="s">
        <v>20</v>
      </c>
    </row>
    <row r="3183" spans="1:9" ht="29.25" customHeight="1" x14ac:dyDescent="0.25">
      <c r="A3183" s="60" t="s">
        <v>258</v>
      </c>
      <c r="C3183" s="60"/>
      <c r="D3183" s="60"/>
      <c r="E3183" s="68" t="s">
        <v>259</v>
      </c>
      <c r="G3183" s="69">
        <v>46000</v>
      </c>
      <c r="H3183" s="60" t="s">
        <v>23</v>
      </c>
      <c r="I3183" s="60" t="s">
        <v>20</v>
      </c>
    </row>
    <row r="3184" spans="1:9" ht="29.25" customHeight="1" x14ac:dyDescent="0.25">
      <c r="A3184" s="60" t="s">
        <v>260</v>
      </c>
      <c r="C3184" s="60"/>
      <c r="D3184" s="60"/>
      <c r="E3184" s="68" t="s">
        <v>261</v>
      </c>
      <c r="G3184" s="69">
        <v>46000</v>
      </c>
      <c r="H3184" s="60" t="s">
        <v>23</v>
      </c>
      <c r="I3184" s="60" t="s">
        <v>20</v>
      </c>
    </row>
    <row r="3185" spans="1:9" ht="29.25" customHeight="1" x14ac:dyDescent="0.25">
      <c r="A3185" s="60" t="s">
        <v>262</v>
      </c>
      <c r="C3185" s="60"/>
      <c r="D3185" s="60"/>
      <c r="E3185" s="68" t="s">
        <v>263</v>
      </c>
      <c r="G3185" s="69">
        <v>58000</v>
      </c>
      <c r="H3185" s="60" t="s">
        <v>23</v>
      </c>
      <c r="I3185" s="60" t="s">
        <v>20</v>
      </c>
    </row>
    <row r="3186" spans="1:9" ht="29.25" customHeight="1" x14ac:dyDescent="0.25">
      <c r="A3186" s="60" t="s">
        <v>264</v>
      </c>
      <c r="C3186" s="60"/>
      <c r="D3186" s="60"/>
      <c r="E3186" s="68" t="s">
        <v>265</v>
      </c>
      <c r="G3186" s="69">
        <v>58000</v>
      </c>
      <c r="H3186" s="60" t="s">
        <v>23</v>
      </c>
      <c r="I3186" s="60" t="s">
        <v>20</v>
      </c>
    </row>
    <row r="3187" spans="1:9" ht="29.25" customHeight="1" x14ac:dyDescent="0.25">
      <c r="A3187" s="60" t="s">
        <v>266</v>
      </c>
      <c r="C3187" s="60"/>
      <c r="D3187" s="60"/>
      <c r="E3187" s="68" t="s">
        <v>267</v>
      </c>
      <c r="G3187" s="69">
        <v>58000</v>
      </c>
      <c r="H3187" s="60" t="s">
        <v>23</v>
      </c>
      <c r="I3187" s="60" t="s">
        <v>20</v>
      </c>
    </row>
    <row r="3188" spans="1:9" ht="29.25" customHeight="1" x14ac:dyDescent="0.25">
      <c r="A3188" s="60" t="s">
        <v>268</v>
      </c>
      <c r="C3188" s="60"/>
      <c r="D3188" s="60"/>
      <c r="E3188" s="68" t="s">
        <v>269</v>
      </c>
      <c r="G3188" s="69">
        <v>58000</v>
      </c>
      <c r="H3188" s="60" t="s">
        <v>23</v>
      </c>
      <c r="I3188" s="60" t="s">
        <v>20</v>
      </c>
    </row>
    <row r="3189" spans="1:9" ht="29.25" customHeight="1" x14ac:dyDescent="0.25">
      <c r="A3189" s="60" t="s">
        <v>270</v>
      </c>
      <c r="C3189" s="60"/>
      <c r="D3189" s="60"/>
      <c r="E3189" s="68" t="s">
        <v>271</v>
      </c>
      <c r="G3189" s="69">
        <v>58000</v>
      </c>
      <c r="H3189" s="60" t="s">
        <v>23</v>
      </c>
      <c r="I3189" s="60" t="s">
        <v>20</v>
      </c>
    </row>
    <row r="3190" spans="1:9" ht="29.25" customHeight="1" x14ac:dyDescent="0.25">
      <c r="A3190" s="60" t="s">
        <v>272</v>
      </c>
      <c r="C3190" s="60"/>
      <c r="D3190" s="60"/>
      <c r="E3190" s="68" t="s">
        <v>273</v>
      </c>
      <c r="G3190" s="69">
        <v>116000</v>
      </c>
      <c r="H3190" s="60" t="s">
        <v>23</v>
      </c>
      <c r="I3190" s="60" t="s">
        <v>20</v>
      </c>
    </row>
    <row r="3191" spans="1:9" ht="29.25" customHeight="1" x14ac:dyDescent="0.25">
      <c r="A3191" s="60" t="s">
        <v>274</v>
      </c>
      <c r="C3191" s="60"/>
      <c r="D3191" s="60"/>
      <c r="E3191" s="68" t="s">
        <v>275</v>
      </c>
      <c r="G3191" s="69">
        <v>116000</v>
      </c>
      <c r="H3191" s="60" t="s">
        <v>23</v>
      </c>
      <c r="I3191" s="60" t="s">
        <v>20</v>
      </c>
    </row>
    <row r="3192" spans="1:9" ht="29.25" customHeight="1" x14ac:dyDescent="0.25">
      <c r="A3192" s="60" t="s">
        <v>276</v>
      </c>
      <c r="C3192" s="60"/>
      <c r="D3192" s="60"/>
      <c r="E3192" s="68" t="s">
        <v>277</v>
      </c>
      <c r="G3192" s="69">
        <v>116000</v>
      </c>
      <c r="H3192" s="60" t="s">
        <v>23</v>
      </c>
      <c r="I3192" s="60" t="s">
        <v>20</v>
      </c>
    </row>
    <row r="3193" spans="1:9" ht="29.25" customHeight="1" x14ac:dyDescent="0.25">
      <c r="A3193" s="60" t="s">
        <v>278</v>
      </c>
      <c r="C3193" s="60"/>
      <c r="D3193" s="60"/>
      <c r="E3193" s="68" t="s">
        <v>279</v>
      </c>
      <c r="G3193" s="69">
        <v>116000</v>
      </c>
      <c r="H3193" s="60" t="s">
        <v>23</v>
      </c>
      <c r="I3193" s="60" t="s">
        <v>20</v>
      </c>
    </row>
    <row r="3194" spans="1:9" ht="29.25" customHeight="1" x14ac:dyDescent="0.25">
      <c r="A3194" s="60" t="s">
        <v>280</v>
      </c>
      <c r="C3194" s="60"/>
      <c r="D3194" s="60"/>
      <c r="E3194" s="68" t="s">
        <v>281</v>
      </c>
      <c r="G3194" s="69">
        <v>116000</v>
      </c>
      <c r="H3194" s="60" t="s">
        <v>23</v>
      </c>
      <c r="I3194" s="60" t="s">
        <v>20</v>
      </c>
    </row>
    <row r="3195" spans="1:9" ht="29.25" customHeight="1" x14ac:dyDescent="0.25">
      <c r="A3195" s="60" t="s">
        <v>282</v>
      </c>
      <c r="C3195" s="60"/>
      <c r="D3195" s="60"/>
      <c r="E3195" s="68" t="s">
        <v>283</v>
      </c>
      <c r="G3195" s="69">
        <v>345000</v>
      </c>
      <c r="H3195" s="60" t="s">
        <v>23</v>
      </c>
      <c r="I3195" s="60" t="s">
        <v>20</v>
      </c>
    </row>
    <row r="3196" spans="1:9" ht="29.25" customHeight="1" x14ac:dyDescent="0.25">
      <c r="A3196" s="60" t="s">
        <v>284</v>
      </c>
      <c r="C3196" s="60"/>
      <c r="D3196" s="60"/>
      <c r="E3196" s="68" t="s">
        <v>285</v>
      </c>
      <c r="G3196" s="69">
        <v>345000</v>
      </c>
      <c r="H3196" s="60" t="s">
        <v>23</v>
      </c>
      <c r="I3196" s="60" t="s">
        <v>20</v>
      </c>
    </row>
    <row r="3197" spans="1:9" ht="29.25" customHeight="1" x14ac:dyDescent="0.25">
      <c r="A3197" s="60" t="s">
        <v>286</v>
      </c>
      <c r="C3197" s="60"/>
      <c r="D3197" s="60"/>
      <c r="E3197" s="68" t="s">
        <v>287</v>
      </c>
      <c r="G3197" s="69">
        <v>378000</v>
      </c>
      <c r="H3197" s="60" t="s">
        <v>23</v>
      </c>
      <c r="I3197" s="60" t="s">
        <v>20</v>
      </c>
    </row>
    <row r="3198" spans="1:9" ht="29.25" customHeight="1" x14ac:dyDescent="0.25">
      <c r="A3198" s="60" t="s">
        <v>288</v>
      </c>
      <c r="C3198" s="60"/>
      <c r="D3198" s="60"/>
      <c r="E3198" s="68" t="s">
        <v>289</v>
      </c>
      <c r="G3198" s="69">
        <v>378000</v>
      </c>
      <c r="H3198" s="60" t="s">
        <v>23</v>
      </c>
      <c r="I3198" s="60" t="s">
        <v>20</v>
      </c>
    </row>
    <row r="3199" spans="1:9" ht="29.25" customHeight="1" x14ac:dyDescent="0.25">
      <c r="A3199" s="60" t="s">
        <v>290</v>
      </c>
      <c r="C3199" s="60"/>
      <c r="D3199" s="60"/>
      <c r="E3199" s="68" t="s">
        <v>291</v>
      </c>
      <c r="G3199" s="69">
        <v>440000</v>
      </c>
      <c r="H3199" s="60" t="s">
        <v>23</v>
      </c>
      <c r="I3199" s="60" t="s">
        <v>20</v>
      </c>
    </row>
    <row r="3200" spans="1:9" ht="29.25" customHeight="1" x14ac:dyDescent="0.25">
      <c r="A3200" s="60" t="s">
        <v>292</v>
      </c>
      <c r="C3200" s="60"/>
      <c r="D3200" s="60"/>
      <c r="E3200" s="68" t="s">
        <v>293</v>
      </c>
      <c r="G3200" s="69">
        <v>440000</v>
      </c>
      <c r="H3200" s="60" t="s">
        <v>23</v>
      </c>
      <c r="I3200" s="60" t="s">
        <v>20</v>
      </c>
    </row>
    <row r="3201" spans="1:9" ht="29.25" customHeight="1" x14ac:dyDescent="0.25">
      <c r="A3201" s="60" t="s">
        <v>294</v>
      </c>
      <c r="C3201" s="60"/>
      <c r="D3201" s="60"/>
      <c r="E3201" s="68" t="s">
        <v>295</v>
      </c>
      <c r="G3201" s="69">
        <v>988000</v>
      </c>
      <c r="H3201" s="60" t="s">
        <v>23</v>
      </c>
      <c r="I3201" s="60" t="s">
        <v>20</v>
      </c>
    </row>
    <row r="3202" spans="1:9" ht="29.25" customHeight="1" x14ac:dyDescent="0.25">
      <c r="A3202" s="60" t="s">
        <v>296</v>
      </c>
      <c r="C3202" s="60"/>
      <c r="D3202" s="60"/>
      <c r="E3202" s="68" t="s">
        <v>297</v>
      </c>
      <c r="G3202" s="69">
        <v>988000</v>
      </c>
      <c r="H3202" s="60" t="s">
        <v>23</v>
      </c>
      <c r="I3202" s="60" t="s">
        <v>20</v>
      </c>
    </row>
    <row r="3203" spans="1:9" ht="29.25" customHeight="1" x14ac:dyDescent="0.25">
      <c r="A3203" s="60" t="s">
        <v>298</v>
      </c>
      <c r="C3203" s="60"/>
      <c r="D3203" s="60"/>
      <c r="E3203" s="68" t="s">
        <v>299</v>
      </c>
      <c r="G3203" s="69">
        <v>1250000</v>
      </c>
      <c r="H3203" s="60" t="s">
        <v>23</v>
      </c>
      <c r="I3203" s="60" t="s">
        <v>20</v>
      </c>
    </row>
    <row r="3204" spans="1:9" ht="29.25" customHeight="1" x14ac:dyDescent="0.25">
      <c r="A3204" s="60" t="s">
        <v>300</v>
      </c>
      <c r="C3204" s="60"/>
      <c r="D3204" s="60"/>
      <c r="E3204" s="68" t="s">
        <v>301</v>
      </c>
      <c r="G3204" s="69">
        <v>1250000</v>
      </c>
      <c r="H3204" s="60" t="s">
        <v>23</v>
      </c>
      <c r="I3204" s="60" t="s">
        <v>20</v>
      </c>
    </row>
    <row r="3205" spans="1:9" ht="29.25" customHeight="1" x14ac:dyDescent="0.25">
      <c r="A3205" s="60" t="s">
        <v>302</v>
      </c>
      <c r="C3205" s="60"/>
      <c r="D3205" s="60"/>
      <c r="E3205" s="68" t="s">
        <v>303</v>
      </c>
      <c r="G3205" s="69">
        <v>1250000</v>
      </c>
      <c r="H3205" s="60" t="s">
        <v>23</v>
      </c>
      <c r="I3205" s="60" t="s">
        <v>20</v>
      </c>
    </row>
    <row r="3206" spans="1:9" ht="29.25" customHeight="1" x14ac:dyDescent="0.25">
      <c r="A3206" s="60" t="s">
        <v>304</v>
      </c>
      <c r="C3206" s="60"/>
      <c r="D3206" s="60"/>
      <c r="E3206" s="68" t="s">
        <v>305</v>
      </c>
      <c r="G3206" s="69">
        <v>36000</v>
      </c>
      <c r="H3206" s="60" t="s">
        <v>23</v>
      </c>
      <c r="I3206" s="60" t="s">
        <v>20</v>
      </c>
    </row>
    <row r="3207" spans="1:9" ht="29.25" customHeight="1" x14ac:dyDescent="0.25">
      <c r="A3207" s="60" t="s">
        <v>306</v>
      </c>
      <c r="C3207" s="60"/>
      <c r="D3207" s="60"/>
      <c r="E3207" s="68" t="s">
        <v>307</v>
      </c>
      <c r="G3207" s="69">
        <v>53000</v>
      </c>
      <c r="H3207" s="60" t="s">
        <v>23</v>
      </c>
      <c r="I3207" s="60" t="s">
        <v>20</v>
      </c>
    </row>
    <row r="3208" spans="1:9" ht="29.25" customHeight="1" x14ac:dyDescent="0.25">
      <c r="A3208" s="60" t="s">
        <v>308</v>
      </c>
      <c r="C3208" s="60"/>
      <c r="D3208" s="60"/>
      <c r="E3208" s="68" t="s">
        <v>309</v>
      </c>
      <c r="G3208" s="69">
        <v>63000</v>
      </c>
      <c r="H3208" s="60" t="s">
        <v>23</v>
      </c>
      <c r="I3208" s="60" t="s">
        <v>20</v>
      </c>
    </row>
    <row r="3209" spans="1:9" ht="29.25" customHeight="1" x14ac:dyDescent="0.25">
      <c r="A3209" s="60" t="s">
        <v>310</v>
      </c>
      <c r="C3209" s="60"/>
      <c r="D3209" s="60"/>
      <c r="E3209" s="68" t="s">
        <v>311</v>
      </c>
      <c r="G3209" s="69">
        <v>82000</v>
      </c>
      <c r="H3209" s="60" t="s">
        <v>23</v>
      </c>
      <c r="I3209" s="60" t="s">
        <v>20</v>
      </c>
    </row>
    <row r="3210" spans="1:9" ht="29.25" customHeight="1" x14ac:dyDescent="0.25">
      <c r="A3210" s="60" t="s">
        <v>312</v>
      </c>
      <c r="C3210" s="60"/>
      <c r="D3210" s="60"/>
      <c r="E3210" s="68" t="s">
        <v>313</v>
      </c>
      <c r="G3210" s="69">
        <v>99000</v>
      </c>
      <c r="H3210" s="60" t="s">
        <v>23</v>
      </c>
      <c r="I3210" s="60" t="s">
        <v>20</v>
      </c>
    </row>
    <row r="3211" spans="1:9" ht="29.25" customHeight="1" x14ac:dyDescent="0.25">
      <c r="A3211" s="60" t="s">
        <v>314</v>
      </c>
      <c r="C3211" s="60"/>
      <c r="D3211" s="60"/>
      <c r="E3211" s="68" t="s">
        <v>315</v>
      </c>
      <c r="G3211" s="69">
        <v>220000</v>
      </c>
      <c r="H3211" s="60" t="s">
        <v>23</v>
      </c>
      <c r="I3211" s="60" t="s">
        <v>20</v>
      </c>
    </row>
    <row r="3212" spans="1:9" ht="29.25" customHeight="1" x14ac:dyDescent="0.25">
      <c r="A3212" s="60" t="s">
        <v>316</v>
      </c>
      <c r="C3212" s="60"/>
      <c r="D3212" s="60"/>
      <c r="E3212" s="68" t="s">
        <v>317</v>
      </c>
      <c r="G3212" s="69">
        <v>261000</v>
      </c>
      <c r="H3212" s="60" t="s">
        <v>23</v>
      </c>
      <c r="I3212" s="60" t="s">
        <v>20</v>
      </c>
    </row>
    <row r="3213" spans="1:9" ht="29.25" customHeight="1" x14ac:dyDescent="0.25">
      <c r="A3213" s="60" t="s">
        <v>318</v>
      </c>
      <c r="C3213" s="60"/>
      <c r="D3213" s="60"/>
      <c r="E3213" s="68" t="s">
        <v>319</v>
      </c>
      <c r="G3213" s="69">
        <v>318000</v>
      </c>
      <c r="H3213" s="60" t="s">
        <v>23</v>
      </c>
      <c r="I3213" s="60" t="s">
        <v>20</v>
      </c>
    </row>
    <row r="3214" spans="1:9" ht="29.25" customHeight="1" x14ac:dyDescent="0.25">
      <c r="A3214" s="60" t="s">
        <v>320</v>
      </c>
      <c r="C3214" s="60"/>
      <c r="D3214" s="60"/>
      <c r="E3214" s="68" t="s">
        <v>321</v>
      </c>
      <c r="G3214" s="69">
        <v>380000</v>
      </c>
      <c r="H3214" s="60" t="s">
        <v>23</v>
      </c>
      <c r="I3214" s="60" t="s">
        <v>20</v>
      </c>
    </row>
    <row r="3215" spans="1:9" ht="29.25" customHeight="1" x14ac:dyDescent="0.25">
      <c r="A3215" s="60" t="s">
        <v>322</v>
      </c>
      <c r="C3215" s="60"/>
      <c r="D3215" s="60"/>
      <c r="E3215" s="68" t="s">
        <v>323</v>
      </c>
      <c r="G3215" s="69">
        <v>403000</v>
      </c>
      <c r="H3215" s="60" t="s">
        <v>23</v>
      </c>
      <c r="I3215" s="60" t="s">
        <v>20</v>
      </c>
    </row>
    <row r="3216" spans="1:9" ht="29.25" customHeight="1" x14ac:dyDescent="0.25">
      <c r="A3216" s="60" t="s">
        <v>324</v>
      </c>
      <c r="C3216" s="60"/>
      <c r="D3216" s="60"/>
      <c r="E3216" s="68" t="s">
        <v>325</v>
      </c>
      <c r="G3216" s="69">
        <v>439000</v>
      </c>
      <c r="H3216" s="60" t="s">
        <v>23</v>
      </c>
      <c r="I3216" s="60" t="s">
        <v>20</v>
      </c>
    </row>
    <row r="3217" spans="1:9" ht="29.25" customHeight="1" x14ac:dyDescent="0.25">
      <c r="A3217" s="60" t="s">
        <v>326</v>
      </c>
      <c r="C3217" s="60"/>
      <c r="D3217" s="60"/>
      <c r="E3217" s="68" t="s">
        <v>327</v>
      </c>
      <c r="G3217" s="69">
        <v>486000</v>
      </c>
      <c r="H3217" s="60" t="s">
        <v>23</v>
      </c>
      <c r="I3217" s="60" t="s">
        <v>20</v>
      </c>
    </row>
    <row r="3218" spans="1:9" ht="29.25" customHeight="1" x14ac:dyDescent="0.25">
      <c r="A3218" s="60" t="s">
        <v>328</v>
      </c>
      <c r="C3218" s="60"/>
      <c r="D3218" s="60"/>
      <c r="E3218" s="68" t="s">
        <v>329</v>
      </c>
      <c r="G3218" s="69">
        <v>817000</v>
      </c>
      <c r="H3218" s="60" t="s">
        <v>23</v>
      </c>
      <c r="I3218" s="60" t="s">
        <v>20</v>
      </c>
    </row>
    <row r="3219" spans="1:9" ht="29.25" customHeight="1" x14ac:dyDescent="0.25">
      <c r="A3219" s="60" t="s">
        <v>330</v>
      </c>
      <c r="C3219" s="60"/>
      <c r="D3219" s="60"/>
      <c r="E3219" s="68" t="s">
        <v>331</v>
      </c>
      <c r="G3219" s="69">
        <v>1155000</v>
      </c>
      <c r="H3219" s="60" t="s">
        <v>23</v>
      </c>
      <c r="I3219" s="60" t="s">
        <v>20</v>
      </c>
    </row>
    <row r="3220" spans="1:9" ht="29.25" customHeight="1" x14ac:dyDescent="0.25">
      <c r="A3220" s="60" t="s">
        <v>332</v>
      </c>
      <c r="C3220" s="60"/>
      <c r="D3220" s="60"/>
      <c r="E3220" s="68" t="s">
        <v>333</v>
      </c>
      <c r="G3220" s="69">
        <v>1354000</v>
      </c>
      <c r="H3220" s="60" t="s">
        <v>23</v>
      </c>
      <c r="I3220" s="60" t="s">
        <v>20</v>
      </c>
    </row>
    <row r="3221" spans="1:9" ht="29.25" customHeight="1" x14ac:dyDescent="0.25">
      <c r="A3221" s="60" t="s">
        <v>334</v>
      </c>
      <c r="C3221" s="60"/>
      <c r="D3221" s="60"/>
      <c r="E3221" s="68" t="s">
        <v>335</v>
      </c>
      <c r="G3221" s="69">
        <v>1725000</v>
      </c>
      <c r="H3221" s="60" t="s">
        <v>23</v>
      </c>
      <c r="I3221" s="60" t="s">
        <v>20</v>
      </c>
    </row>
    <row r="3222" spans="1:9" ht="29.25" customHeight="1" x14ac:dyDescent="0.25">
      <c r="A3222" s="60" t="s">
        <v>336</v>
      </c>
      <c r="C3222" s="60"/>
      <c r="D3222" s="60"/>
      <c r="E3222" s="68" t="s">
        <v>337</v>
      </c>
      <c r="G3222" s="69">
        <v>2140000</v>
      </c>
      <c r="H3222" s="60" t="s">
        <v>23</v>
      </c>
      <c r="I3222" s="60" t="s">
        <v>20</v>
      </c>
    </row>
    <row r="3223" spans="1:9" ht="29.25" customHeight="1" x14ac:dyDescent="0.25">
      <c r="A3223" s="60" t="s">
        <v>338</v>
      </c>
      <c r="C3223" s="60"/>
      <c r="D3223" s="60"/>
      <c r="E3223" s="68" t="s">
        <v>339</v>
      </c>
      <c r="G3223" s="69">
        <v>4275000</v>
      </c>
      <c r="H3223" s="60" t="s">
        <v>23</v>
      </c>
      <c r="I3223" s="60" t="s">
        <v>20</v>
      </c>
    </row>
    <row r="3224" spans="1:9" ht="29.25" customHeight="1" x14ac:dyDescent="0.25">
      <c r="A3224" s="60" t="s">
        <v>340</v>
      </c>
      <c r="C3224" s="60"/>
      <c r="D3224" s="60"/>
      <c r="E3224" s="68" t="s">
        <v>341</v>
      </c>
      <c r="G3224" s="69">
        <v>77000</v>
      </c>
      <c r="H3224" s="60" t="s">
        <v>23</v>
      </c>
      <c r="I3224" s="60" t="s">
        <v>20</v>
      </c>
    </row>
    <row r="3225" spans="1:9" ht="29.25" customHeight="1" x14ac:dyDescent="0.25">
      <c r="A3225" s="60" t="s">
        <v>342</v>
      </c>
      <c r="C3225" s="60"/>
      <c r="D3225" s="60"/>
      <c r="E3225" s="68" t="s">
        <v>343</v>
      </c>
      <c r="G3225" s="69">
        <v>79000</v>
      </c>
      <c r="H3225" s="60" t="s">
        <v>23</v>
      </c>
      <c r="I3225" s="60" t="s">
        <v>20</v>
      </c>
    </row>
    <row r="3226" spans="1:9" ht="29.25" customHeight="1" x14ac:dyDescent="0.25">
      <c r="A3226" s="60" t="s">
        <v>344</v>
      </c>
      <c r="C3226" s="60"/>
      <c r="D3226" s="60"/>
      <c r="E3226" s="68" t="s">
        <v>345</v>
      </c>
      <c r="G3226" s="69">
        <v>86000</v>
      </c>
      <c r="H3226" s="60" t="s">
        <v>23</v>
      </c>
      <c r="I3226" s="60" t="s">
        <v>20</v>
      </c>
    </row>
    <row r="3227" spans="1:9" ht="29.25" customHeight="1" x14ac:dyDescent="0.25">
      <c r="A3227" s="60" t="s">
        <v>346</v>
      </c>
      <c r="C3227" s="60"/>
      <c r="D3227" s="60"/>
      <c r="E3227" s="68" t="s">
        <v>347</v>
      </c>
      <c r="G3227" s="69">
        <v>89000</v>
      </c>
      <c r="H3227" s="60" t="s">
        <v>23</v>
      </c>
      <c r="I3227" s="60" t="s">
        <v>20</v>
      </c>
    </row>
    <row r="3228" spans="1:9" ht="29.25" customHeight="1" x14ac:dyDescent="0.25">
      <c r="A3228" s="60" t="s">
        <v>348</v>
      </c>
      <c r="C3228" s="60"/>
      <c r="D3228" s="60"/>
      <c r="E3228" s="68" t="s">
        <v>349</v>
      </c>
      <c r="G3228" s="69">
        <v>92000</v>
      </c>
      <c r="H3228" s="60" t="s">
        <v>23</v>
      </c>
      <c r="I3228" s="60" t="s">
        <v>20</v>
      </c>
    </row>
    <row r="3229" spans="1:9" ht="29.25" customHeight="1" x14ac:dyDescent="0.25">
      <c r="A3229" s="60" t="s">
        <v>350</v>
      </c>
      <c r="C3229" s="60"/>
      <c r="D3229" s="60"/>
      <c r="E3229" s="68" t="s">
        <v>351</v>
      </c>
      <c r="G3229" s="69">
        <v>96000</v>
      </c>
      <c r="H3229" s="60" t="s">
        <v>23</v>
      </c>
      <c r="I3229" s="60" t="s">
        <v>20</v>
      </c>
    </row>
    <row r="3230" spans="1:9" ht="29.25" customHeight="1" x14ac:dyDescent="0.25">
      <c r="A3230" s="60" t="s">
        <v>352</v>
      </c>
      <c r="C3230" s="60"/>
      <c r="D3230" s="60"/>
      <c r="E3230" s="68" t="s">
        <v>353</v>
      </c>
      <c r="G3230" s="69">
        <v>99000</v>
      </c>
      <c r="H3230" s="60" t="s">
        <v>23</v>
      </c>
      <c r="I3230" s="60" t="s">
        <v>20</v>
      </c>
    </row>
    <row r="3231" spans="1:9" ht="29.25" customHeight="1" x14ac:dyDescent="0.25">
      <c r="A3231" s="60" t="s">
        <v>354</v>
      </c>
      <c r="C3231" s="60"/>
      <c r="D3231" s="60"/>
      <c r="E3231" s="68" t="s">
        <v>355</v>
      </c>
      <c r="G3231" s="69">
        <v>60000</v>
      </c>
      <c r="H3231" s="60" t="s">
        <v>23</v>
      </c>
      <c r="I3231" s="60" t="s">
        <v>20</v>
      </c>
    </row>
    <row r="3232" spans="1:9" ht="29.25" customHeight="1" x14ac:dyDescent="0.25">
      <c r="A3232" s="60" t="s">
        <v>356</v>
      </c>
      <c r="C3232" s="60"/>
      <c r="D3232" s="60"/>
      <c r="E3232" s="68" t="s">
        <v>357</v>
      </c>
      <c r="G3232" s="69">
        <v>62000</v>
      </c>
      <c r="H3232" s="60" t="s">
        <v>23</v>
      </c>
      <c r="I3232" s="60" t="s">
        <v>20</v>
      </c>
    </row>
    <row r="3233" spans="1:9" ht="29.25" customHeight="1" x14ac:dyDescent="0.25">
      <c r="A3233" s="60" t="s">
        <v>358</v>
      </c>
      <c r="C3233" s="60"/>
      <c r="D3233" s="60"/>
      <c r="E3233" s="68" t="s">
        <v>359</v>
      </c>
      <c r="G3233" s="69">
        <v>65000</v>
      </c>
      <c r="H3233" s="60" t="s">
        <v>23</v>
      </c>
      <c r="I3233" s="60" t="s">
        <v>20</v>
      </c>
    </row>
    <row r="3234" spans="1:9" ht="29.25" customHeight="1" x14ac:dyDescent="0.25">
      <c r="A3234" s="60" t="s">
        <v>360</v>
      </c>
      <c r="C3234" s="60"/>
      <c r="D3234" s="60"/>
      <c r="E3234" s="68" t="s">
        <v>361</v>
      </c>
      <c r="G3234" s="69">
        <v>68000</v>
      </c>
      <c r="H3234" s="60" t="s">
        <v>23</v>
      </c>
      <c r="I3234" s="60" t="s">
        <v>20</v>
      </c>
    </row>
    <row r="3235" spans="1:9" ht="29.25" customHeight="1" x14ac:dyDescent="0.25">
      <c r="A3235" s="60" t="s">
        <v>362</v>
      </c>
      <c r="C3235" s="60"/>
      <c r="D3235" s="60"/>
      <c r="E3235" s="68" t="s">
        <v>363</v>
      </c>
      <c r="G3235" s="69">
        <v>214000</v>
      </c>
      <c r="H3235" s="60" t="s">
        <v>23</v>
      </c>
      <c r="I3235" s="60" t="s">
        <v>20</v>
      </c>
    </row>
    <row r="3236" spans="1:9" ht="29.25" customHeight="1" x14ac:dyDescent="0.25">
      <c r="A3236" s="60" t="s">
        <v>364</v>
      </c>
      <c r="C3236" s="60"/>
      <c r="D3236" s="60"/>
      <c r="E3236" s="68" t="s">
        <v>365</v>
      </c>
      <c r="G3236" s="69">
        <v>170000</v>
      </c>
      <c r="H3236" s="60" t="s">
        <v>23</v>
      </c>
      <c r="I3236" s="60" t="s">
        <v>20</v>
      </c>
    </row>
    <row r="3237" spans="1:9" ht="29.25" customHeight="1" x14ac:dyDescent="0.25">
      <c r="A3237" s="60" t="s">
        <v>366</v>
      </c>
      <c r="C3237" s="60"/>
      <c r="D3237" s="60"/>
      <c r="E3237" s="68" t="s">
        <v>367</v>
      </c>
      <c r="G3237" s="69">
        <v>170000</v>
      </c>
      <c r="H3237" s="60" t="s">
        <v>23</v>
      </c>
      <c r="I3237" s="60" t="s">
        <v>20</v>
      </c>
    </row>
    <row r="3238" spans="1:9" ht="29.25" customHeight="1" x14ac:dyDescent="0.25">
      <c r="A3238" s="60" t="s">
        <v>368</v>
      </c>
      <c r="C3238" s="60"/>
      <c r="D3238" s="60"/>
      <c r="E3238" s="68" t="s">
        <v>369</v>
      </c>
      <c r="G3238" s="69">
        <v>170000</v>
      </c>
      <c r="H3238" s="60" t="s">
        <v>23</v>
      </c>
      <c r="I3238" s="60" t="s">
        <v>20</v>
      </c>
    </row>
    <row r="3239" spans="1:9" ht="29.25" customHeight="1" x14ac:dyDescent="0.25">
      <c r="A3239" s="60" t="s">
        <v>370</v>
      </c>
      <c r="C3239" s="60"/>
      <c r="D3239" s="60"/>
      <c r="E3239" s="68" t="s">
        <v>371</v>
      </c>
      <c r="G3239" s="69">
        <v>170000</v>
      </c>
      <c r="H3239" s="60" t="s">
        <v>23</v>
      </c>
      <c r="I3239" s="60" t="s">
        <v>20</v>
      </c>
    </row>
    <row r="3240" spans="1:9" ht="29.25" customHeight="1" x14ac:dyDescent="0.25">
      <c r="A3240" s="60" t="s">
        <v>372</v>
      </c>
      <c r="C3240" s="60"/>
      <c r="D3240" s="60"/>
      <c r="E3240" s="68" t="s">
        <v>373</v>
      </c>
      <c r="G3240" s="69">
        <v>220000</v>
      </c>
      <c r="H3240" s="60" t="s">
        <v>23</v>
      </c>
      <c r="I3240" s="60" t="s">
        <v>20</v>
      </c>
    </row>
    <row r="3241" spans="1:9" ht="29.25" customHeight="1" x14ac:dyDescent="0.25">
      <c r="A3241" s="60" t="s">
        <v>374</v>
      </c>
      <c r="C3241" s="60"/>
      <c r="D3241" s="60"/>
      <c r="E3241" s="68" t="s">
        <v>375</v>
      </c>
      <c r="G3241" s="69">
        <v>220000</v>
      </c>
      <c r="H3241" s="60" t="s">
        <v>23</v>
      </c>
      <c r="I3241" s="60" t="s">
        <v>20</v>
      </c>
    </row>
    <row r="3242" spans="1:9" ht="29.25" customHeight="1" x14ac:dyDescent="0.25">
      <c r="A3242" s="60" t="s">
        <v>376</v>
      </c>
      <c r="C3242" s="60"/>
      <c r="D3242" s="60"/>
      <c r="E3242" s="68" t="s">
        <v>377</v>
      </c>
      <c r="G3242" s="69">
        <v>227000</v>
      </c>
      <c r="H3242" s="60" t="s">
        <v>23</v>
      </c>
      <c r="I3242" s="60" t="s">
        <v>20</v>
      </c>
    </row>
    <row r="3243" spans="1:9" ht="29.25" customHeight="1" x14ac:dyDescent="0.25">
      <c r="A3243" s="60" t="s">
        <v>378</v>
      </c>
      <c r="C3243" s="60"/>
      <c r="D3243" s="60"/>
      <c r="E3243" s="68" t="s">
        <v>379</v>
      </c>
      <c r="G3243" s="69">
        <v>215000</v>
      </c>
      <c r="H3243" s="60" t="s">
        <v>23</v>
      </c>
      <c r="I3243" s="60" t="s">
        <v>20</v>
      </c>
    </row>
    <row r="3244" spans="1:9" ht="29.25" customHeight="1" x14ac:dyDescent="0.25">
      <c r="A3244" s="60" t="s">
        <v>380</v>
      </c>
      <c r="C3244" s="60"/>
      <c r="D3244" s="60"/>
      <c r="E3244" s="68" t="s">
        <v>381</v>
      </c>
      <c r="G3244" s="69">
        <v>215000</v>
      </c>
      <c r="H3244" s="60" t="s">
        <v>23</v>
      </c>
      <c r="I3244" s="60" t="s">
        <v>20</v>
      </c>
    </row>
    <row r="3245" spans="1:9" ht="29.25" customHeight="1" x14ac:dyDescent="0.25">
      <c r="A3245" s="60" t="s">
        <v>382</v>
      </c>
      <c r="C3245" s="60"/>
      <c r="D3245" s="60"/>
      <c r="E3245" s="68" t="s">
        <v>383</v>
      </c>
      <c r="G3245" s="69">
        <v>153000</v>
      </c>
      <c r="H3245" s="60" t="s">
        <v>23</v>
      </c>
      <c r="I3245" s="60" t="s">
        <v>20</v>
      </c>
    </row>
    <row r="3246" spans="1:9" ht="29.25" customHeight="1" x14ac:dyDescent="0.25">
      <c r="A3246" s="60" t="s">
        <v>384</v>
      </c>
      <c r="C3246" s="60"/>
      <c r="D3246" s="60"/>
      <c r="E3246" s="68" t="s">
        <v>385</v>
      </c>
      <c r="G3246" s="69">
        <v>153000</v>
      </c>
      <c r="H3246" s="60" t="s">
        <v>23</v>
      </c>
      <c r="I3246" s="60" t="s">
        <v>20</v>
      </c>
    </row>
    <row r="3247" spans="1:9" ht="29.25" customHeight="1" x14ac:dyDescent="0.25">
      <c r="A3247" s="60" t="s">
        <v>386</v>
      </c>
      <c r="C3247" s="60"/>
      <c r="D3247" s="60"/>
      <c r="E3247" s="68" t="s">
        <v>110</v>
      </c>
      <c r="G3247" s="69">
        <v>153000</v>
      </c>
      <c r="H3247" s="60" t="s">
        <v>23</v>
      </c>
      <c r="I3247" s="60" t="s">
        <v>20</v>
      </c>
    </row>
    <row r="3248" spans="1:9" ht="29.25" customHeight="1" x14ac:dyDescent="0.25">
      <c r="A3248" s="60" t="s">
        <v>387</v>
      </c>
      <c r="C3248" s="60"/>
      <c r="D3248" s="60"/>
      <c r="E3248" s="68" t="s">
        <v>112</v>
      </c>
      <c r="G3248" s="69">
        <v>153000</v>
      </c>
      <c r="H3248" s="60" t="s">
        <v>23</v>
      </c>
      <c r="I3248" s="60" t="s">
        <v>20</v>
      </c>
    </row>
    <row r="3249" spans="1:9" ht="29.25" customHeight="1" x14ac:dyDescent="0.25">
      <c r="A3249" s="60" t="s">
        <v>388</v>
      </c>
      <c r="C3249" s="60"/>
      <c r="D3249" s="60"/>
      <c r="E3249" s="68" t="s">
        <v>114</v>
      </c>
      <c r="G3249" s="69">
        <v>153000</v>
      </c>
      <c r="H3249" s="60" t="s">
        <v>23</v>
      </c>
      <c r="I3249" s="60" t="s">
        <v>20</v>
      </c>
    </row>
    <row r="3250" spans="1:9" ht="29.25" customHeight="1" x14ac:dyDescent="0.25">
      <c r="A3250" s="60" t="s">
        <v>389</v>
      </c>
      <c r="C3250" s="60"/>
      <c r="D3250" s="60"/>
      <c r="E3250" s="68" t="s">
        <v>390</v>
      </c>
      <c r="G3250" s="69">
        <v>153000</v>
      </c>
      <c r="H3250" s="60" t="s">
        <v>23</v>
      </c>
      <c r="I3250" s="60" t="s">
        <v>20</v>
      </c>
    </row>
    <row r="3251" spans="1:9" ht="29.25" customHeight="1" x14ac:dyDescent="0.25">
      <c r="A3251" s="60" t="s">
        <v>391</v>
      </c>
      <c r="C3251" s="60"/>
      <c r="D3251" s="60"/>
      <c r="E3251" s="68" t="s">
        <v>392</v>
      </c>
      <c r="G3251" s="69">
        <v>156000</v>
      </c>
      <c r="H3251" s="60" t="s">
        <v>23</v>
      </c>
      <c r="I3251" s="60" t="s">
        <v>20</v>
      </c>
    </row>
    <row r="3252" spans="1:9" ht="29.25" customHeight="1" x14ac:dyDescent="0.25">
      <c r="A3252" s="60" t="s">
        <v>393</v>
      </c>
      <c r="C3252" s="60"/>
      <c r="D3252" s="60"/>
      <c r="E3252" s="68" t="s">
        <v>394</v>
      </c>
      <c r="G3252" s="69">
        <v>156000</v>
      </c>
      <c r="H3252" s="60" t="s">
        <v>23</v>
      </c>
      <c r="I3252" s="60" t="s">
        <v>20</v>
      </c>
    </row>
    <row r="3253" spans="1:9" ht="29.25" customHeight="1" x14ac:dyDescent="0.25">
      <c r="A3253" s="60" t="s">
        <v>395</v>
      </c>
      <c r="C3253" s="60"/>
      <c r="D3253" s="60"/>
      <c r="E3253" s="68" t="s">
        <v>396</v>
      </c>
      <c r="G3253" s="69">
        <v>156000</v>
      </c>
      <c r="H3253" s="60" t="s">
        <v>23</v>
      </c>
      <c r="I3253" s="60" t="s">
        <v>20</v>
      </c>
    </row>
    <row r="3254" spans="1:9" ht="29.25" customHeight="1" x14ac:dyDescent="0.25">
      <c r="A3254" s="60" t="s">
        <v>397</v>
      </c>
      <c r="C3254" s="60"/>
      <c r="D3254" s="60"/>
      <c r="E3254" s="68" t="s">
        <v>398</v>
      </c>
      <c r="G3254" s="69">
        <v>178000</v>
      </c>
      <c r="H3254" s="60" t="s">
        <v>23</v>
      </c>
      <c r="I3254" s="60" t="s">
        <v>20</v>
      </c>
    </row>
    <row r="3255" spans="1:9" ht="29.25" customHeight="1" x14ac:dyDescent="0.25">
      <c r="A3255" s="60" t="s">
        <v>399</v>
      </c>
      <c r="C3255" s="60"/>
      <c r="D3255" s="60"/>
      <c r="E3255" s="68" t="s">
        <v>400</v>
      </c>
      <c r="G3255" s="69">
        <v>225000</v>
      </c>
      <c r="H3255" s="60" t="s">
        <v>23</v>
      </c>
      <c r="I3255" s="60" t="s">
        <v>20</v>
      </c>
    </row>
    <row r="3256" spans="1:9" ht="29.25" customHeight="1" x14ac:dyDescent="0.25">
      <c r="A3256" s="60" t="s">
        <v>401</v>
      </c>
      <c r="C3256" s="60"/>
      <c r="D3256" s="60"/>
      <c r="E3256" s="68" t="s">
        <v>402</v>
      </c>
      <c r="G3256" s="69">
        <v>285000</v>
      </c>
      <c r="H3256" s="60" t="s">
        <v>23</v>
      </c>
      <c r="I3256" s="60" t="s">
        <v>20</v>
      </c>
    </row>
    <row r="3257" spans="1:9" ht="29.25" customHeight="1" x14ac:dyDescent="0.25">
      <c r="A3257" s="60" t="s">
        <v>403</v>
      </c>
      <c r="C3257" s="60"/>
      <c r="D3257" s="60"/>
      <c r="E3257" s="68" t="s">
        <v>404</v>
      </c>
      <c r="G3257" s="69">
        <v>343000</v>
      </c>
      <c r="H3257" s="60" t="s">
        <v>23</v>
      </c>
      <c r="I3257" s="60" t="s">
        <v>20</v>
      </c>
    </row>
    <row r="3258" spans="1:9" ht="29.25" customHeight="1" x14ac:dyDescent="0.25">
      <c r="A3258" s="60" t="s">
        <v>405</v>
      </c>
      <c r="C3258" s="60"/>
      <c r="D3258" s="60"/>
      <c r="E3258" s="68" t="s">
        <v>404</v>
      </c>
      <c r="G3258" s="69">
        <v>343000</v>
      </c>
      <c r="H3258" s="60" t="s">
        <v>23</v>
      </c>
      <c r="I3258" s="60" t="s">
        <v>20</v>
      </c>
    </row>
    <row r="3259" spans="1:9" ht="29.25" customHeight="1" x14ac:dyDescent="0.25">
      <c r="A3259" s="60" t="s">
        <v>406</v>
      </c>
      <c r="C3259" s="60"/>
      <c r="D3259" s="60"/>
      <c r="E3259" s="68" t="s">
        <v>407</v>
      </c>
      <c r="G3259" s="69">
        <v>392000</v>
      </c>
      <c r="H3259" s="60" t="s">
        <v>23</v>
      </c>
      <c r="I3259" s="60" t="s">
        <v>20</v>
      </c>
    </row>
    <row r="3260" spans="1:9" ht="29.25" customHeight="1" x14ac:dyDescent="0.25">
      <c r="A3260" s="60" t="s">
        <v>408</v>
      </c>
      <c r="C3260" s="60"/>
      <c r="D3260" s="60"/>
      <c r="E3260" s="68" t="s">
        <v>409</v>
      </c>
      <c r="G3260" s="69">
        <v>392000</v>
      </c>
      <c r="H3260" s="60" t="s">
        <v>23</v>
      </c>
      <c r="I3260" s="60" t="s">
        <v>20</v>
      </c>
    </row>
    <row r="3261" spans="1:9" ht="29.25" customHeight="1" x14ac:dyDescent="0.25">
      <c r="A3261" s="60" t="s">
        <v>410</v>
      </c>
      <c r="C3261" s="60"/>
      <c r="D3261" s="60"/>
      <c r="E3261" s="68" t="s">
        <v>411</v>
      </c>
      <c r="G3261" s="69">
        <v>392000</v>
      </c>
      <c r="H3261" s="60" t="s">
        <v>23</v>
      </c>
      <c r="I3261" s="60" t="s">
        <v>20</v>
      </c>
    </row>
    <row r="3262" spans="1:9" ht="29.25" customHeight="1" x14ac:dyDescent="0.25">
      <c r="A3262" s="60" t="s">
        <v>412</v>
      </c>
      <c r="C3262" s="60"/>
      <c r="D3262" s="60"/>
      <c r="E3262" s="68" t="s">
        <v>413</v>
      </c>
      <c r="G3262" s="69">
        <v>451000</v>
      </c>
      <c r="H3262" s="60" t="s">
        <v>23</v>
      </c>
      <c r="I3262" s="60" t="s">
        <v>20</v>
      </c>
    </row>
    <row r="3263" spans="1:9" ht="29.25" customHeight="1" x14ac:dyDescent="0.25">
      <c r="A3263" s="60" t="s">
        <v>414</v>
      </c>
      <c r="C3263" s="60"/>
      <c r="D3263" s="60"/>
      <c r="E3263" s="68" t="s">
        <v>415</v>
      </c>
      <c r="G3263" s="69">
        <v>523000</v>
      </c>
      <c r="H3263" s="60" t="s">
        <v>23</v>
      </c>
      <c r="I3263" s="60" t="s">
        <v>20</v>
      </c>
    </row>
    <row r="3264" spans="1:9" ht="29.25" customHeight="1" x14ac:dyDescent="0.25">
      <c r="A3264" s="60" t="s">
        <v>416</v>
      </c>
      <c r="C3264" s="60"/>
      <c r="D3264" s="60"/>
      <c r="E3264" s="68" t="s">
        <v>417</v>
      </c>
      <c r="G3264" s="69">
        <v>700000</v>
      </c>
      <c r="H3264" s="60" t="s">
        <v>23</v>
      </c>
      <c r="I3264" s="60" t="s">
        <v>20</v>
      </c>
    </row>
    <row r="3265" spans="1:9" ht="29.25" customHeight="1" x14ac:dyDescent="0.25">
      <c r="A3265" s="60" t="s">
        <v>418</v>
      </c>
      <c r="C3265" s="60"/>
      <c r="D3265" s="60"/>
      <c r="E3265" s="68" t="s">
        <v>419</v>
      </c>
      <c r="G3265" s="69">
        <v>810000</v>
      </c>
      <c r="H3265" s="60" t="s">
        <v>23</v>
      </c>
      <c r="I3265" s="60" t="s">
        <v>20</v>
      </c>
    </row>
    <row r="3266" spans="1:9" ht="29.25" customHeight="1" x14ac:dyDescent="0.25">
      <c r="A3266" s="60" t="s">
        <v>420</v>
      </c>
      <c r="C3266" s="60"/>
      <c r="D3266" s="60"/>
      <c r="E3266" s="68" t="s">
        <v>421</v>
      </c>
      <c r="G3266" s="69">
        <v>885000</v>
      </c>
      <c r="H3266" s="60" t="s">
        <v>23</v>
      </c>
      <c r="I3266" s="60" t="s">
        <v>20</v>
      </c>
    </row>
    <row r="3267" spans="1:9" ht="29.25" customHeight="1" x14ac:dyDescent="0.25">
      <c r="A3267" s="60" t="s">
        <v>422</v>
      </c>
      <c r="C3267" s="60"/>
      <c r="D3267" s="60"/>
      <c r="E3267" s="68" t="s">
        <v>423</v>
      </c>
      <c r="G3267" s="69">
        <v>1425000</v>
      </c>
      <c r="H3267" s="60" t="s">
        <v>23</v>
      </c>
      <c r="I3267" s="60" t="s">
        <v>20</v>
      </c>
    </row>
    <row r="3268" spans="1:9" ht="29.25" customHeight="1" x14ac:dyDescent="0.25">
      <c r="A3268" s="60" t="s">
        <v>424</v>
      </c>
      <c r="C3268" s="60"/>
      <c r="D3268" s="60"/>
      <c r="E3268" s="68" t="s">
        <v>425</v>
      </c>
      <c r="G3268" s="69">
        <v>1899000</v>
      </c>
      <c r="H3268" s="60" t="s">
        <v>23</v>
      </c>
      <c r="I3268" s="60" t="s">
        <v>20</v>
      </c>
    </row>
    <row r="3269" spans="1:9" ht="29.25" customHeight="1" x14ac:dyDescent="0.25">
      <c r="A3269" s="60" t="s">
        <v>426</v>
      </c>
      <c r="C3269" s="60"/>
      <c r="D3269" s="60"/>
      <c r="E3269" s="68" t="s">
        <v>427</v>
      </c>
      <c r="G3269" s="69">
        <v>2256000</v>
      </c>
      <c r="H3269" s="60" t="s">
        <v>23</v>
      </c>
      <c r="I3269" s="60" t="s">
        <v>20</v>
      </c>
    </row>
    <row r="3270" spans="1:9" ht="29.25" customHeight="1" x14ac:dyDescent="0.25">
      <c r="A3270" s="60" t="s">
        <v>428</v>
      </c>
      <c r="C3270" s="60"/>
      <c r="D3270" s="60"/>
      <c r="E3270" s="68" t="s">
        <v>429</v>
      </c>
      <c r="G3270" s="69">
        <v>2423000</v>
      </c>
      <c r="H3270" s="60" t="s">
        <v>23</v>
      </c>
      <c r="I3270" s="60" t="s">
        <v>20</v>
      </c>
    </row>
    <row r="3271" spans="1:9" ht="29.25" customHeight="1" x14ac:dyDescent="0.25">
      <c r="A3271" s="60" t="s">
        <v>430</v>
      </c>
      <c r="C3271" s="60"/>
      <c r="D3271" s="60"/>
      <c r="E3271" s="68" t="s">
        <v>431</v>
      </c>
      <c r="G3271" s="69">
        <v>80000</v>
      </c>
      <c r="H3271" s="60" t="s">
        <v>23</v>
      </c>
      <c r="I3271" s="60" t="s">
        <v>20</v>
      </c>
    </row>
    <row r="3272" spans="1:9" ht="29.25" customHeight="1" x14ac:dyDescent="0.25">
      <c r="A3272" s="60" t="s">
        <v>432</v>
      </c>
      <c r="C3272" s="60"/>
      <c r="D3272" s="60"/>
      <c r="E3272" s="68" t="s">
        <v>431</v>
      </c>
      <c r="G3272" s="69">
        <v>90000</v>
      </c>
      <c r="H3272" s="60" t="s">
        <v>23</v>
      </c>
      <c r="I3272" s="60" t="s">
        <v>20</v>
      </c>
    </row>
    <row r="3273" spans="1:9" ht="29.25" customHeight="1" x14ac:dyDescent="0.25">
      <c r="A3273" s="60" t="s">
        <v>433</v>
      </c>
      <c r="C3273" s="60"/>
      <c r="D3273" s="60"/>
      <c r="E3273" s="68" t="s">
        <v>434</v>
      </c>
      <c r="G3273" s="69">
        <v>90000</v>
      </c>
      <c r="H3273" s="60" t="s">
        <v>23</v>
      </c>
      <c r="I3273" s="60" t="s">
        <v>20</v>
      </c>
    </row>
    <row r="3274" spans="1:9" ht="29.25" customHeight="1" x14ac:dyDescent="0.25">
      <c r="A3274" s="60" t="s">
        <v>435</v>
      </c>
      <c r="C3274" s="60"/>
      <c r="D3274" s="60"/>
      <c r="E3274" s="68" t="s">
        <v>431</v>
      </c>
      <c r="G3274" s="69">
        <v>100000</v>
      </c>
      <c r="H3274" s="60" t="s">
        <v>23</v>
      </c>
      <c r="I3274" s="60" t="s">
        <v>20</v>
      </c>
    </row>
    <row r="3275" spans="1:9" ht="29.25" customHeight="1" x14ac:dyDescent="0.25">
      <c r="A3275" s="60" t="s">
        <v>436</v>
      </c>
      <c r="C3275" s="60"/>
      <c r="D3275" s="60"/>
      <c r="E3275" s="68" t="s">
        <v>437</v>
      </c>
      <c r="G3275" s="69">
        <v>284000</v>
      </c>
      <c r="H3275" s="60" t="s">
        <v>23</v>
      </c>
      <c r="I3275" s="60" t="s">
        <v>20</v>
      </c>
    </row>
    <row r="3276" spans="1:9" ht="29.25" customHeight="1" x14ac:dyDescent="0.25">
      <c r="A3276" s="60" t="s">
        <v>438</v>
      </c>
      <c r="C3276" s="60"/>
      <c r="D3276" s="60"/>
      <c r="E3276" s="68" t="s">
        <v>439</v>
      </c>
      <c r="G3276" s="69">
        <v>290000</v>
      </c>
      <c r="H3276" s="60" t="s">
        <v>23</v>
      </c>
      <c r="I3276" s="60" t="s">
        <v>20</v>
      </c>
    </row>
    <row r="3277" spans="1:9" ht="29.25" customHeight="1" x14ac:dyDescent="0.25">
      <c r="A3277" s="60" t="s">
        <v>440</v>
      </c>
      <c r="C3277" s="60"/>
      <c r="D3277" s="60"/>
      <c r="E3277" s="68" t="s">
        <v>441</v>
      </c>
      <c r="G3277" s="69">
        <v>310000</v>
      </c>
      <c r="H3277" s="60" t="s">
        <v>23</v>
      </c>
      <c r="I3277" s="60" t="s">
        <v>20</v>
      </c>
    </row>
    <row r="3278" spans="1:9" ht="29.25" customHeight="1" x14ac:dyDescent="0.25">
      <c r="A3278" s="60" t="s">
        <v>442</v>
      </c>
      <c r="C3278" s="60"/>
      <c r="D3278" s="60"/>
      <c r="E3278" s="68" t="s">
        <v>443</v>
      </c>
      <c r="G3278" s="69">
        <v>351000</v>
      </c>
      <c r="H3278" s="60" t="s">
        <v>23</v>
      </c>
      <c r="I3278" s="60" t="s">
        <v>20</v>
      </c>
    </row>
    <row r="3279" spans="1:9" ht="29.25" customHeight="1" x14ac:dyDescent="0.25">
      <c r="A3279" s="60" t="s">
        <v>444</v>
      </c>
      <c r="C3279" s="60"/>
      <c r="D3279" s="60"/>
      <c r="E3279" s="68" t="s">
        <v>445</v>
      </c>
      <c r="G3279" s="69">
        <v>375000</v>
      </c>
      <c r="H3279" s="60" t="s">
        <v>23</v>
      </c>
      <c r="I3279" s="60" t="s">
        <v>20</v>
      </c>
    </row>
    <row r="3280" spans="1:9" ht="29.25" customHeight="1" x14ac:dyDescent="0.25">
      <c r="A3280" s="60" t="s">
        <v>446</v>
      </c>
      <c r="C3280" s="60"/>
      <c r="D3280" s="60"/>
      <c r="E3280" s="68" t="s">
        <v>445</v>
      </c>
      <c r="G3280" s="69">
        <v>433000</v>
      </c>
      <c r="H3280" s="60" t="s">
        <v>23</v>
      </c>
      <c r="I3280" s="60" t="s">
        <v>20</v>
      </c>
    </row>
    <row r="3281" spans="1:9" ht="29.25" customHeight="1" x14ac:dyDescent="0.25">
      <c r="A3281" s="60" t="s">
        <v>447</v>
      </c>
      <c r="C3281" s="60"/>
      <c r="D3281" s="60"/>
      <c r="E3281" s="68" t="s">
        <v>448</v>
      </c>
      <c r="G3281" s="69">
        <v>560000</v>
      </c>
      <c r="H3281" s="60" t="s">
        <v>23</v>
      </c>
      <c r="I3281" s="60" t="s">
        <v>20</v>
      </c>
    </row>
    <row r="3282" spans="1:9" ht="29.25" customHeight="1" x14ac:dyDescent="0.25">
      <c r="A3282" s="60" t="s">
        <v>449</v>
      </c>
      <c r="C3282" s="60"/>
      <c r="D3282" s="60"/>
      <c r="E3282" s="68" t="s">
        <v>450</v>
      </c>
      <c r="G3282" s="69">
        <v>779000</v>
      </c>
      <c r="H3282" s="60" t="s">
        <v>23</v>
      </c>
      <c r="I3282" s="60" t="s">
        <v>20</v>
      </c>
    </row>
    <row r="3283" spans="1:9" ht="29.25" customHeight="1" x14ac:dyDescent="0.25">
      <c r="A3283" s="60" t="s">
        <v>451</v>
      </c>
      <c r="C3283" s="60"/>
      <c r="D3283" s="60"/>
      <c r="E3283" s="68" t="s">
        <v>452</v>
      </c>
      <c r="G3283" s="69">
        <v>1100000</v>
      </c>
      <c r="H3283" s="60" t="s">
        <v>23</v>
      </c>
      <c r="I3283" s="60" t="s">
        <v>20</v>
      </c>
    </row>
    <row r="3284" spans="1:9" ht="29.25" customHeight="1" x14ac:dyDescent="0.25">
      <c r="A3284" s="60" t="s">
        <v>453</v>
      </c>
      <c r="C3284" s="60"/>
      <c r="D3284" s="60"/>
      <c r="E3284" s="68" t="s">
        <v>454</v>
      </c>
      <c r="G3284" s="69">
        <v>1260000</v>
      </c>
      <c r="H3284" s="60" t="s">
        <v>23</v>
      </c>
      <c r="I3284" s="60" t="s">
        <v>20</v>
      </c>
    </row>
    <row r="3285" spans="1:9" ht="29.25" customHeight="1" x14ac:dyDescent="0.25">
      <c r="A3285" s="60" t="s">
        <v>455</v>
      </c>
      <c r="C3285" s="60"/>
      <c r="D3285" s="60"/>
      <c r="E3285" s="68" t="s">
        <v>456</v>
      </c>
      <c r="G3285" s="69">
        <v>1374000</v>
      </c>
      <c r="H3285" s="60" t="s">
        <v>23</v>
      </c>
      <c r="I3285" s="60" t="s">
        <v>20</v>
      </c>
    </row>
    <row r="3286" spans="1:9" ht="29.25" customHeight="1" x14ac:dyDescent="0.25">
      <c r="A3286" s="60" t="s">
        <v>457</v>
      </c>
      <c r="C3286" s="60"/>
      <c r="D3286" s="60"/>
      <c r="E3286" s="68" t="s">
        <v>458</v>
      </c>
      <c r="G3286" s="69">
        <v>284000</v>
      </c>
      <c r="H3286" s="60" t="s">
        <v>23</v>
      </c>
      <c r="I3286" s="60" t="s">
        <v>20</v>
      </c>
    </row>
    <row r="3287" spans="1:9" ht="29.25" customHeight="1" x14ac:dyDescent="0.25">
      <c r="A3287" s="60" t="s">
        <v>459</v>
      </c>
      <c r="C3287" s="60"/>
      <c r="D3287" s="60"/>
      <c r="E3287" s="68" t="s">
        <v>460</v>
      </c>
      <c r="G3287" s="69">
        <v>290000</v>
      </c>
      <c r="H3287" s="60" t="s">
        <v>23</v>
      </c>
      <c r="I3287" s="60" t="s">
        <v>20</v>
      </c>
    </row>
    <row r="3288" spans="1:9" ht="29.25" customHeight="1" x14ac:dyDescent="0.25">
      <c r="A3288" s="60" t="s">
        <v>461</v>
      </c>
      <c r="C3288" s="60"/>
      <c r="D3288" s="60"/>
      <c r="E3288" s="68" t="s">
        <v>462</v>
      </c>
      <c r="G3288" s="69">
        <v>310000</v>
      </c>
      <c r="H3288" s="60" t="s">
        <v>23</v>
      </c>
      <c r="I3288" s="60" t="s">
        <v>20</v>
      </c>
    </row>
    <row r="3289" spans="1:9" ht="29.25" customHeight="1" x14ac:dyDescent="0.25">
      <c r="A3289" s="60" t="s">
        <v>463</v>
      </c>
      <c r="C3289" s="60"/>
      <c r="D3289" s="60"/>
      <c r="E3289" s="68" t="s">
        <v>464</v>
      </c>
      <c r="G3289" s="69">
        <v>351000</v>
      </c>
      <c r="H3289" s="60" t="s">
        <v>23</v>
      </c>
      <c r="I3289" s="60" t="s">
        <v>20</v>
      </c>
    </row>
    <row r="3290" spans="1:9" ht="29.25" customHeight="1" x14ac:dyDescent="0.25">
      <c r="A3290" s="60" t="s">
        <v>465</v>
      </c>
      <c r="C3290" s="60"/>
      <c r="D3290" s="60"/>
      <c r="E3290" s="68" t="s">
        <v>466</v>
      </c>
      <c r="G3290" s="69">
        <v>375000</v>
      </c>
      <c r="H3290" s="60" t="s">
        <v>23</v>
      </c>
      <c r="I3290" s="60" t="s">
        <v>20</v>
      </c>
    </row>
    <row r="3291" spans="1:9" ht="29.25" customHeight="1" x14ac:dyDescent="0.25">
      <c r="A3291" s="60" t="s">
        <v>467</v>
      </c>
      <c r="C3291" s="60"/>
      <c r="D3291" s="60"/>
      <c r="E3291" s="68" t="s">
        <v>466</v>
      </c>
      <c r="G3291" s="69">
        <v>433000</v>
      </c>
      <c r="H3291" s="60" t="s">
        <v>23</v>
      </c>
      <c r="I3291" s="60" t="s">
        <v>20</v>
      </c>
    </row>
    <row r="3292" spans="1:9" ht="29.25" customHeight="1" x14ac:dyDescent="0.25">
      <c r="A3292" s="60" t="s">
        <v>468</v>
      </c>
      <c r="C3292" s="60"/>
      <c r="D3292" s="60"/>
      <c r="E3292" s="68" t="s">
        <v>469</v>
      </c>
      <c r="G3292" s="69">
        <v>560000</v>
      </c>
      <c r="H3292" s="60" t="s">
        <v>23</v>
      </c>
      <c r="I3292" s="60" t="s">
        <v>20</v>
      </c>
    </row>
    <row r="3293" spans="1:9" ht="29.25" customHeight="1" x14ac:dyDescent="0.25">
      <c r="A3293" s="60" t="s">
        <v>470</v>
      </c>
      <c r="C3293" s="60"/>
      <c r="D3293" s="60"/>
      <c r="E3293" s="68" t="s">
        <v>471</v>
      </c>
      <c r="G3293" s="69">
        <v>779000</v>
      </c>
      <c r="H3293" s="60" t="s">
        <v>23</v>
      </c>
      <c r="I3293" s="60" t="s">
        <v>20</v>
      </c>
    </row>
    <row r="3294" spans="1:9" ht="29.25" customHeight="1" x14ac:dyDescent="0.25">
      <c r="A3294" s="60" t="s">
        <v>472</v>
      </c>
      <c r="C3294" s="60"/>
      <c r="D3294" s="60"/>
      <c r="E3294" s="68" t="s">
        <v>473</v>
      </c>
      <c r="G3294" s="69">
        <v>1100000</v>
      </c>
      <c r="H3294" s="60" t="s">
        <v>23</v>
      </c>
      <c r="I3294" s="60" t="s">
        <v>20</v>
      </c>
    </row>
    <row r="3295" spans="1:9" ht="29.25" customHeight="1" x14ac:dyDescent="0.25">
      <c r="A3295" s="60" t="s">
        <v>474</v>
      </c>
      <c r="C3295" s="60"/>
      <c r="D3295" s="60"/>
      <c r="E3295" s="68" t="s">
        <v>475</v>
      </c>
      <c r="G3295" s="69">
        <v>1800000</v>
      </c>
      <c r="H3295" s="60" t="s">
        <v>23</v>
      </c>
      <c r="I3295" s="60" t="s">
        <v>20</v>
      </c>
    </row>
    <row r="3296" spans="1:9" ht="29.25" customHeight="1" x14ac:dyDescent="0.25">
      <c r="A3296" s="60" t="s">
        <v>476</v>
      </c>
      <c r="C3296" s="60"/>
      <c r="D3296" s="60"/>
      <c r="E3296" s="68" t="s">
        <v>477</v>
      </c>
      <c r="G3296" s="69">
        <v>1900000</v>
      </c>
      <c r="H3296" s="60" t="s">
        <v>23</v>
      </c>
      <c r="I3296" s="60" t="s">
        <v>20</v>
      </c>
    </row>
    <row r="3297" spans="1:9" ht="29.25" customHeight="1" x14ac:dyDescent="0.25">
      <c r="A3297" s="60" t="s">
        <v>478</v>
      </c>
      <c r="C3297" s="60"/>
      <c r="D3297" s="60"/>
      <c r="E3297" s="68" t="s">
        <v>479</v>
      </c>
      <c r="G3297" s="69">
        <v>2100000</v>
      </c>
      <c r="H3297" s="60" t="s">
        <v>23</v>
      </c>
      <c r="I3297" s="60" t="s">
        <v>20</v>
      </c>
    </row>
    <row r="3298" spans="1:9" ht="29.25" customHeight="1" x14ac:dyDescent="0.25">
      <c r="A3298" s="60" t="s">
        <v>480</v>
      </c>
      <c r="C3298" s="60"/>
      <c r="D3298" s="60"/>
      <c r="E3298" s="68" t="s">
        <v>481</v>
      </c>
      <c r="G3298" s="69">
        <v>2200000</v>
      </c>
      <c r="H3298" s="60" t="s">
        <v>23</v>
      </c>
      <c r="I3298" s="60" t="s">
        <v>20</v>
      </c>
    </row>
    <row r="3299" spans="1:9" ht="29.25" customHeight="1" x14ac:dyDescent="0.25">
      <c r="A3299" s="60" t="s">
        <v>482</v>
      </c>
      <c r="C3299" s="60"/>
      <c r="D3299" s="60"/>
      <c r="E3299" s="68" t="s">
        <v>483</v>
      </c>
      <c r="G3299" s="69">
        <v>2492000</v>
      </c>
      <c r="H3299" s="60" t="s">
        <v>23</v>
      </c>
      <c r="I3299" s="60" t="s">
        <v>20</v>
      </c>
    </row>
    <row r="3300" spans="1:9" ht="29.25" customHeight="1" x14ac:dyDescent="0.25">
      <c r="A3300" s="60" t="s">
        <v>484</v>
      </c>
      <c r="C3300" s="60"/>
      <c r="D3300" s="60"/>
      <c r="E3300" s="68" t="s">
        <v>485</v>
      </c>
      <c r="G3300" s="69">
        <v>2770000</v>
      </c>
      <c r="H3300" s="60" t="s">
        <v>23</v>
      </c>
      <c r="I3300" s="60" t="s">
        <v>20</v>
      </c>
    </row>
    <row r="3301" spans="1:9" ht="29.25" customHeight="1" x14ac:dyDescent="0.25">
      <c r="A3301" s="60" t="s">
        <v>486</v>
      </c>
      <c r="C3301" s="60"/>
      <c r="D3301" s="60"/>
      <c r="E3301" s="68" t="s">
        <v>487</v>
      </c>
      <c r="G3301" s="69">
        <v>3240000</v>
      </c>
      <c r="H3301" s="60" t="s">
        <v>23</v>
      </c>
      <c r="I3301" s="60" t="s">
        <v>20</v>
      </c>
    </row>
    <row r="3302" spans="1:9" ht="29.25" customHeight="1" x14ac:dyDescent="0.25">
      <c r="A3302" s="60" t="s">
        <v>488</v>
      </c>
      <c r="C3302" s="60"/>
      <c r="D3302" s="60"/>
      <c r="E3302" s="68" t="s">
        <v>489</v>
      </c>
      <c r="G3302" s="69">
        <v>3960000</v>
      </c>
      <c r="H3302" s="60" t="s">
        <v>23</v>
      </c>
      <c r="I3302" s="60" t="s">
        <v>20</v>
      </c>
    </row>
    <row r="3303" spans="1:9" ht="29.25" customHeight="1" x14ac:dyDescent="0.25">
      <c r="A3303" s="60" t="s">
        <v>490</v>
      </c>
      <c r="C3303" s="60"/>
      <c r="D3303" s="60"/>
      <c r="E3303" s="68" t="s">
        <v>491</v>
      </c>
      <c r="G3303" s="69">
        <v>4960000</v>
      </c>
      <c r="H3303" s="60" t="s">
        <v>23</v>
      </c>
      <c r="I3303" s="60" t="s">
        <v>20</v>
      </c>
    </row>
    <row r="3304" spans="1:9" ht="29.25" customHeight="1" x14ac:dyDescent="0.25">
      <c r="A3304" s="60" t="s">
        <v>492</v>
      </c>
      <c r="C3304" s="60"/>
      <c r="D3304" s="60"/>
      <c r="E3304" s="68" t="s">
        <v>493</v>
      </c>
      <c r="G3304" s="69">
        <v>5665000</v>
      </c>
      <c r="H3304" s="60" t="s">
        <v>23</v>
      </c>
      <c r="I3304" s="60" t="s">
        <v>20</v>
      </c>
    </row>
    <row r="3305" spans="1:9" ht="29.25" customHeight="1" x14ac:dyDescent="0.25">
      <c r="A3305" s="60" t="s">
        <v>494</v>
      </c>
      <c r="C3305" s="60"/>
      <c r="D3305" s="60"/>
      <c r="E3305" s="68" t="s">
        <v>495</v>
      </c>
      <c r="G3305" s="69">
        <v>6990000</v>
      </c>
      <c r="H3305" s="60" t="s">
        <v>23</v>
      </c>
      <c r="I3305" s="60" t="s">
        <v>20</v>
      </c>
    </row>
    <row r="3306" spans="1:9" ht="29.25" customHeight="1" x14ac:dyDescent="0.25">
      <c r="A3306" s="60" t="s">
        <v>496</v>
      </c>
      <c r="C3306" s="60"/>
      <c r="D3306" s="60"/>
      <c r="E3306" s="68" t="s">
        <v>497</v>
      </c>
      <c r="G3306" s="69">
        <v>9340000</v>
      </c>
      <c r="H3306" s="60" t="s">
        <v>23</v>
      </c>
      <c r="I3306" s="60" t="s">
        <v>20</v>
      </c>
    </row>
    <row r="3307" spans="1:9" ht="29.25" customHeight="1" x14ac:dyDescent="0.25">
      <c r="A3307" s="60" t="s">
        <v>498</v>
      </c>
      <c r="C3307" s="60"/>
      <c r="D3307" s="60"/>
      <c r="E3307" s="68" t="s">
        <v>499</v>
      </c>
      <c r="G3307" s="69">
        <v>10900000</v>
      </c>
      <c r="H3307" s="60" t="s">
        <v>23</v>
      </c>
      <c r="I3307" s="60" t="s">
        <v>20</v>
      </c>
    </row>
    <row r="3308" spans="1:9" ht="29.25" customHeight="1" x14ac:dyDescent="0.25">
      <c r="A3308" s="60" t="s">
        <v>500</v>
      </c>
      <c r="C3308" s="60"/>
      <c r="D3308" s="60"/>
      <c r="E3308" s="68" t="s">
        <v>501</v>
      </c>
      <c r="G3308" s="69">
        <v>14600000</v>
      </c>
      <c r="H3308" s="60" t="s">
        <v>23</v>
      </c>
      <c r="I3308" s="60" t="s">
        <v>20</v>
      </c>
    </row>
    <row r="3309" spans="1:9" ht="29.25" customHeight="1" x14ac:dyDescent="0.25">
      <c r="A3309" s="60" t="s">
        <v>502</v>
      </c>
      <c r="C3309" s="60"/>
      <c r="D3309" s="60"/>
      <c r="E3309" s="68" t="s">
        <v>503</v>
      </c>
      <c r="G3309" s="69">
        <v>16300000</v>
      </c>
      <c r="H3309" s="60" t="s">
        <v>23</v>
      </c>
      <c r="I3309" s="60" t="s">
        <v>20</v>
      </c>
    </row>
    <row r="3310" spans="1:9" ht="29.25" customHeight="1" x14ac:dyDescent="0.25">
      <c r="A3310" s="60" t="s">
        <v>504</v>
      </c>
      <c r="C3310" s="60"/>
      <c r="D3310" s="60"/>
      <c r="E3310" s="68" t="s">
        <v>505</v>
      </c>
      <c r="G3310" s="69">
        <v>121000</v>
      </c>
      <c r="H3310" s="60" t="s">
        <v>23</v>
      </c>
      <c r="I3310" s="60" t="s">
        <v>20</v>
      </c>
    </row>
    <row r="3311" spans="1:9" ht="29.25" customHeight="1" x14ac:dyDescent="0.25">
      <c r="A3311" s="60" t="s">
        <v>506</v>
      </c>
      <c r="C3311" s="60"/>
      <c r="D3311" s="60"/>
      <c r="E3311" s="68" t="s">
        <v>507</v>
      </c>
      <c r="G3311" s="69">
        <v>121000</v>
      </c>
      <c r="H3311" s="60" t="s">
        <v>23</v>
      </c>
      <c r="I3311" s="60" t="s">
        <v>20</v>
      </c>
    </row>
    <row r="3312" spans="1:9" ht="29.25" customHeight="1" x14ac:dyDescent="0.25">
      <c r="A3312" s="60" t="s">
        <v>508</v>
      </c>
      <c r="C3312" s="60"/>
      <c r="D3312" s="60"/>
      <c r="E3312" s="68" t="s">
        <v>509</v>
      </c>
      <c r="G3312" s="69">
        <v>121000</v>
      </c>
      <c r="H3312" s="60" t="s">
        <v>23</v>
      </c>
      <c r="I3312" s="60" t="s">
        <v>20</v>
      </c>
    </row>
    <row r="3313" spans="1:9" ht="29.25" customHeight="1" x14ac:dyDescent="0.25">
      <c r="A3313" s="60" t="s">
        <v>510</v>
      </c>
      <c r="C3313" s="60"/>
      <c r="D3313" s="60"/>
      <c r="E3313" s="68" t="s">
        <v>511</v>
      </c>
      <c r="G3313" s="69">
        <v>121000</v>
      </c>
      <c r="H3313" s="60" t="s">
        <v>23</v>
      </c>
      <c r="I3313" s="60" t="s">
        <v>20</v>
      </c>
    </row>
    <row r="3314" spans="1:9" ht="29.25" customHeight="1" x14ac:dyDescent="0.25">
      <c r="A3314" s="60" t="s">
        <v>512</v>
      </c>
      <c r="C3314" s="60"/>
      <c r="D3314" s="60"/>
      <c r="E3314" s="68" t="s">
        <v>513</v>
      </c>
      <c r="G3314" s="69">
        <v>121000</v>
      </c>
      <c r="H3314" s="60" t="s">
        <v>23</v>
      </c>
      <c r="I3314" s="60" t="s">
        <v>20</v>
      </c>
    </row>
    <row r="3315" spans="1:9" ht="29.25" customHeight="1" x14ac:dyDescent="0.25">
      <c r="A3315" s="60" t="s">
        <v>514</v>
      </c>
      <c r="C3315" s="60"/>
      <c r="D3315" s="60"/>
      <c r="E3315" s="68" t="s">
        <v>515</v>
      </c>
      <c r="G3315" s="69">
        <v>121000</v>
      </c>
      <c r="H3315" s="60" t="s">
        <v>23</v>
      </c>
      <c r="I3315" s="60" t="s">
        <v>20</v>
      </c>
    </row>
    <row r="3316" spans="1:9" ht="29.25" customHeight="1" x14ac:dyDescent="0.25">
      <c r="A3316" s="60" t="s">
        <v>516</v>
      </c>
      <c r="C3316" s="60"/>
      <c r="D3316" s="60"/>
      <c r="E3316" s="68" t="s">
        <v>517</v>
      </c>
      <c r="G3316" s="69">
        <v>142000</v>
      </c>
      <c r="H3316" s="60" t="s">
        <v>23</v>
      </c>
      <c r="I3316" s="60" t="s">
        <v>20</v>
      </c>
    </row>
    <row r="3317" spans="1:9" ht="29.25" customHeight="1" x14ac:dyDescent="0.25">
      <c r="A3317" s="60" t="s">
        <v>518</v>
      </c>
      <c r="C3317" s="60"/>
      <c r="D3317" s="60"/>
      <c r="E3317" s="68" t="s">
        <v>519</v>
      </c>
      <c r="G3317" s="69">
        <v>142000</v>
      </c>
      <c r="H3317" s="60" t="s">
        <v>23</v>
      </c>
      <c r="I3317" s="60" t="s">
        <v>20</v>
      </c>
    </row>
    <row r="3318" spans="1:9" ht="29.25" customHeight="1" x14ac:dyDescent="0.25">
      <c r="A3318" s="60" t="s">
        <v>520</v>
      </c>
      <c r="C3318" s="60"/>
      <c r="D3318" s="60"/>
      <c r="E3318" s="68" t="s">
        <v>521</v>
      </c>
      <c r="G3318" s="69">
        <v>142000</v>
      </c>
      <c r="H3318" s="60" t="s">
        <v>23</v>
      </c>
      <c r="I3318" s="60" t="s">
        <v>20</v>
      </c>
    </row>
    <row r="3319" spans="1:9" ht="29.25" customHeight="1" x14ac:dyDescent="0.25">
      <c r="A3319" s="60" t="s">
        <v>522</v>
      </c>
      <c r="C3319" s="60"/>
      <c r="D3319" s="60"/>
      <c r="E3319" s="68" t="s">
        <v>523</v>
      </c>
      <c r="G3319" s="69">
        <v>142000</v>
      </c>
      <c r="H3319" s="60" t="s">
        <v>23</v>
      </c>
      <c r="I3319" s="60" t="s">
        <v>20</v>
      </c>
    </row>
    <row r="3320" spans="1:9" ht="29.25" customHeight="1" x14ac:dyDescent="0.25">
      <c r="A3320" s="60" t="s">
        <v>524</v>
      </c>
      <c r="C3320" s="60"/>
      <c r="D3320" s="60"/>
      <c r="E3320" s="68" t="s">
        <v>525</v>
      </c>
      <c r="G3320" s="69">
        <v>142000</v>
      </c>
      <c r="H3320" s="60" t="s">
        <v>23</v>
      </c>
      <c r="I3320" s="60" t="s">
        <v>20</v>
      </c>
    </row>
    <row r="3321" spans="1:9" ht="29.25" customHeight="1" x14ac:dyDescent="0.25">
      <c r="A3321" s="60" t="s">
        <v>526</v>
      </c>
      <c r="C3321" s="60"/>
      <c r="D3321" s="60"/>
      <c r="E3321" s="68" t="s">
        <v>505</v>
      </c>
      <c r="G3321" s="69">
        <v>142000</v>
      </c>
      <c r="H3321" s="60" t="s">
        <v>23</v>
      </c>
      <c r="I3321" s="60" t="s">
        <v>20</v>
      </c>
    </row>
    <row r="3322" spans="1:9" ht="29.25" customHeight="1" x14ac:dyDescent="0.25">
      <c r="A3322" s="60" t="s">
        <v>527</v>
      </c>
      <c r="C3322" s="60"/>
      <c r="D3322" s="60"/>
      <c r="E3322" s="68" t="s">
        <v>507</v>
      </c>
      <c r="G3322" s="69">
        <v>153000</v>
      </c>
      <c r="H3322" s="60" t="s">
        <v>23</v>
      </c>
      <c r="I3322" s="60" t="s">
        <v>20</v>
      </c>
    </row>
    <row r="3323" spans="1:9" ht="29.25" customHeight="1" x14ac:dyDescent="0.25">
      <c r="A3323" s="60" t="s">
        <v>528</v>
      </c>
      <c r="C3323" s="60"/>
      <c r="D3323" s="60"/>
      <c r="E3323" s="68" t="s">
        <v>509</v>
      </c>
      <c r="G3323" s="69">
        <v>153000</v>
      </c>
      <c r="H3323" s="60" t="s">
        <v>23</v>
      </c>
      <c r="I3323" s="60" t="s">
        <v>20</v>
      </c>
    </row>
    <row r="3324" spans="1:9" ht="29.25" customHeight="1" x14ac:dyDescent="0.25">
      <c r="A3324" s="60" t="s">
        <v>529</v>
      </c>
      <c r="C3324" s="60"/>
      <c r="D3324" s="60"/>
      <c r="E3324" s="68" t="s">
        <v>511</v>
      </c>
      <c r="G3324" s="69">
        <v>153000</v>
      </c>
      <c r="H3324" s="60" t="s">
        <v>23</v>
      </c>
      <c r="I3324" s="60" t="s">
        <v>20</v>
      </c>
    </row>
    <row r="3325" spans="1:9" ht="29.25" customHeight="1" x14ac:dyDescent="0.25">
      <c r="A3325" s="60" t="s">
        <v>530</v>
      </c>
      <c r="C3325" s="60"/>
      <c r="D3325" s="60"/>
      <c r="E3325" s="68" t="s">
        <v>513</v>
      </c>
      <c r="G3325" s="69">
        <v>164000</v>
      </c>
      <c r="H3325" s="60" t="s">
        <v>23</v>
      </c>
      <c r="I3325" s="60" t="s">
        <v>20</v>
      </c>
    </row>
    <row r="3326" spans="1:9" ht="29.25" customHeight="1" x14ac:dyDescent="0.25">
      <c r="A3326" s="60" t="s">
        <v>531</v>
      </c>
      <c r="C3326" s="60"/>
      <c r="D3326" s="60"/>
      <c r="E3326" s="68" t="s">
        <v>515</v>
      </c>
      <c r="G3326" s="69">
        <v>164000</v>
      </c>
      <c r="H3326" s="60" t="s">
        <v>23</v>
      </c>
      <c r="I3326" s="60" t="s">
        <v>20</v>
      </c>
    </row>
    <row r="3327" spans="1:9" ht="29.25" customHeight="1" x14ac:dyDescent="0.25">
      <c r="A3327" s="60" t="s">
        <v>532</v>
      </c>
      <c r="C3327" s="60"/>
      <c r="D3327" s="60"/>
      <c r="E3327" s="68" t="s">
        <v>533</v>
      </c>
      <c r="G3327" s="69">
        <v>206000</v>
      </c>
      <c r="H3327" s="60" t="s">
        <v>23</v>
      </c>
      <c r="I3327" s="60" t="s">
        <v>20</v>
      </c>
    </row>
    <row r="3328" spans="1:9" ht="29.25" customHeight="1" x14ac:dyDescent="0.25">
      <c r="A3328" s="60" t="s">
        <v>534</v>
      </c>
      <c r="C3328" s="60"/>
      <c r="D3328" s="60"/>
      <c r="E3328" s="68" t="s">
        <v>535</v>
      </c>
      <c r="G3328" s="69">
        <v>213000</v>
      </c>
      <c r="H3328" s="60" t="s">
        <v>23</v>
      </c>
      <c r="I3328" s="60" t="s">
        <v>20</v>
      </c>
    </row>
    <row r="3329" spans="1:9" ht="29.25" customHeight="1" x14ac:dyDescent="0.25">
      <c r="A3329" s="60" t="s">
        <v>536</v>
      </c>
      <c r="C3329" s="60"/>
      <c r="D3329" s="60"/>
      <c r="E3329" s="68" t="s">
        <v>537</v>
      </c>
      <c r="G3329" s="69">
        <v>385000</v>
      </c>
      <c r="H3329" s="60" t="s">
        <v>23</v>
      </c>
      <c r="I3329" s="60" t="s">
        <v>20</v>
      </c>
    </row>
    <row r="3330" spans="1:9" ht="29.25" customHeight="1" x14ac:dyDescent="0.25">
      <c r="A3330" s="60" t="s">
        <v>538</v>
      </c>
      <c r="C3330" s="60"/>
      <c r="D3330" s="60"/>
      <c r="E3330" s="68" t="s">
        <v>539</v>
      </c>
      <c r="G3330" s="69">
        <v>585000</v>
      </c>
      <c r="H3330" s="60" t="s">
        <v>23</v>
      </c>
      <c r="I3330" s="60" t="s">
        <v>20</v>
      </c>
    </row>
    <row r="3331" spans="1:9" ht="29.25" customHeight="1" x14ac:dyDescent="0.25">
      <c r="A3331" s="60" t="s">
        <v>540</v>
      </c>
      <c r="C3331" s="60"/>
      <c r="D3331" s="60"/>
      <c r="E3331" s="68" t="s">
        <v>541</v>
      </c>
      <c r="G3331" s="69">
        <v>638000</v>
      </c>
      <c r="H3331" s="60" t="s">
        <v>23</v>
      </c>
      <c r="I3331" s="60" t="s">
        <v>20</v>
      </c>
    </row>
    <row r="3332" spans="1:9" ht="29.25" customHeight="1" x14ac:dyDescent="0.25">
      <c r="A3332" s="60" t="s">
        <v>542</v>
      </c>
      <c r="C3332" s="60"/>
      <c r="D3332" s="60"/>
      <c r="E3332" s="68" t="s">
        <v>543</v>
      </c>
      <c r="G3332" s="69">
        <v>649000</v>
      </c>
      <c r="H3332" s="60" t="s">
        <v>23</v>
      </c>
      <c r="I3332" s="60" t="s">
        <v>20</v>
      </c>
    </row>
    <row r="3333" spans="1:9" ht="29.25" customHeight="1" x14ac:dyDescent="0.25">
      <c r="A3333" s="60" t="s">
        <v>544</v>
      </c>
      <c r="C3333" s="60"/>
      <c r="D3333" s="60"/>
      <c r="E3333" s="68" t="s">
        <v>545</v>
      </c>
      <c r="G3333" s="69">
        <v>24000</v>
      </c>
      <c r="H3333" s="60" t="s">
        <v>23</v>
      </c>
      <c r="I3333" s="60" t="s">
        <v>20</v>
      </c>
    </row>
    <row r="3334" spans="1:9" ht="29.25" customHeight="1" x14ac:dyDescent="0.25">
      <c r="A3334" s="60" t="s">
        <v>546</v>
      </c>
      <c r="C3334" s="60"/>
      <c r="D3334" s="60"/>
      <c r="E3334" s="68" t="s">
        <v>547</v>
      </c>
      <c r="G3334" s="69">
        <v>26000</v>
      </c>
      <c r="H3334" s="60" t="s">
        <v>23</v>
      </c>
      <c r="I3334" s="60" t="s">
        <v>20</v>
      </c>
    </row>
    <row r="3335" spans="1:9" ht="29.25" customHeight="1" x14ac:dyDescent="0.25">
      <c r="A3335" s="60" t="s">
        <v>548</v>
      </c>
      <c r="C3335" s="60"/>
      <c r="D3335" s="60"/>
      <c r="E3335" s="68" t="s">
        <v>549</v>
      </c>
      <c r="G3335" s="69">
        <v>65000</v>
      </c>
      <c r="H3335" s="60" t="s">
        <v>23</v>
      </c>
      <c r="I3335" s="60" t="s">
        <v>20</v>
      </c>
    </row>
    <row r="3336" spans="1:9" ht="29.25" customHeight="1" x14ac:dyDescent="0.25">
      <c r="A3336" s="60" t="s">
        <v>550</v>
      </c>
      <c r="C3336" s="60"/>
      <c r="D3336" s="60"/>
      <c r="E3336" s="68" t="s">
        <v>551</v>
      </c>
      <c r="G3336" s="69">
        <v>71000</v>
      </c>
      <c r="H3336" s="60" t="s">
        <v>23</v>
      </c>
      <c r="I3336" s="60" t="s">
        <v>20</v>
      </c>
    </row>
    <row r="3337" spans="1:9" ht="29.25" customHeight="1" x14ac:dyDescent="0.25">
      <c r="A3337" s="60" t="s">
        <v>552</v>
      </c>
      <c r="C3337" s="60"/>
      <c r="D3337" s="60"/>
      <c r="E3337" s="68" t="s">
        <v>553</v>
      </c>
      <c r="G3337" s="69">
        <v>25000</v>
      </c>
      <c r="H3337" s="60" t="s">
        <v>23</v>
      </c>
      <c r="I3337" s="60" t="s">
        <v>20</v>
      </c>
    </row>
    <row r="3338" spans="1:9" ht="29.25" customHeight="1" x14ac:dyDescent="0.25">
      <c r="A3338" s="60" t="s">
        <v>554</v>
      </c>
      <c r="C3338" s="60"/>
      <c r="D3338" s="60"/>
      <c r="E3338" s="68" t="s">
        <v>555</v>
      </c>
      <c r="G3338" s="69">
        <v>25000</v>
      </c>
      <c r="H3338" s="60" t="s">
        <v>23</v>
      </c>
      <c r="I3338" s="60" t="s">
        <v>20</v>
      </c>
    </row>
    <row r="3339" spans="1:9" ht="29.25" customHeight="1" x14ac:dyDescent="0.25">
      <c r="A3339" s="60" t="s">
        <v>556</v>
      </c>
      <c r="C3339" s="60"/>
      <c r="D3339" s="60"/>
      <c r="E3339" s="68" t="s">
        <v>557</v>
      </c>
      <c r="G3339" s="69">
        <v>25000</v>
      </c>
      <c r="H3339" s="60" t="s">
        <v>23</v>
      </c>
      <c r="I3339" s="60" t="s">
        <v>20</v>
      </c>
    </row>
    <row r="3340" spans="1:9" ht="29.25" customHeight="1" x14ac:dyDescent="0.25">
      <c r="A3340" s="60" t="s">
        <v>558</v>
      </c>
      <c r="C3340" s="60"/>
      <c r="D3340" s="60"/>
      <c r="E3340" s="68" t="s">
        <v>559</v>
      </c>
      <c r="G3340" s="69">
        <v>736000</v>
      </c>
      <c r="H3340" s="60" t="s">
        <v>23</v>
      </c>
      <c r="I3340" s="60" t="s">
        <v>20</v>
      </c>
    </row>
    <row r="3341" spans="1:9" ht="29.25" customHeight="1" x14ac:dyDescent="0.25">
      <c r="A3341" s="60" t="s">
        <v>560</v>
      </c>
      <c r="C3341" s="60"/>
      <c r="D3341" s="60"/>
      <c r="E3341" s="68" t="s">
        <v>561</v>
      </c>
      <c r="G3341" s="69">
        <v>790000</v>
      </c>
      <c r="H3341" s="60" t="s">
        <v>23</v>
      </c>
      <c r="I3341" s="60" t="s">
        <v>20</v>
      </c>
    </row>
    <row r="3342" spans="1:9" ht="29.25" customHeight="1" x14ac:dyDescent="0.25">
      <c r="A3342" s="60" t="s">
        <v>562</v>
      </c>
      <c r="C3342" s="60"/>
      <c r="D3342" s="60"/>
      <c r="E3342" s="68" t="s">
        <v>563</v>
      </c>
      <c r="G3342" s="69">
        <v>873000</v>
      </c>
      <c r="H3342" s="60" t="s">
        <v>23</v>
      </c>
      <c r="I3342" s="60" t="s">
        <v>20</v>
      </c>
    </row>
    <row r="3343" spans="1:9" ht="29.25" customHeight="1" x14ac:dyDescent="0.25">
      <c r="A3343" s="60" t="s">
        <v>564</v>
      </c>
      <c r="C3343" s="60"/>
      <c r="D3343" s="60"/>
      <c r="E3343" s="68" t="s">
        <v>565</v>
      </c>
      <c r="G3343" s="69">
        <v>48000</v>
      </c>
      <c r="H3343" s="60" t="s">
        <v>23</v>
      </c>
      <c r="I3343" s="60" t="s">
        <v>20</v>
      </c>
    </row>
    <row r="3344" spans="1:9" ht="29.25" customHeight="1" x14ac:dyDescent="0.25">
      <c r="A3344" s="60" t="s">
        <v>566</v>
      </c>
      <c r="C3344" s="60"/>
      <c r="D3344" s="60"/>
      <c r="E3344" s="68" t="s">
        <v>567</v>
      </c>
      <c r="G3344" s="69">
        <v>65000</v>
      </c>
      <c r="H3344" s="60" t="s">
        <v>23</v>
      </c>
      <c r="I3344" s="60" t="s">
        <v>20</v>
      </c>
    </row>
    <row r="3345" spans="1:9" ht="29.25" customHeight="1" x14ac:dyDescent="0.25">
      <c r="A3345" s="60" t="s">
        <v>568</v>
      </c>
      <c r="C3345" s="60"/>
      <c r="D3345" s="60"/>
      <c r="E3345" s="68" t="s">
        <v>549</v>
      </c>
      <c r="G3345" s="69">
        <v>69000</v>
      </c>
      <c r="H3345" s="60" t="s">
        <v>23</v>
      </c>
      <c r="I3345" s="60" t="s">
        <v>20</v>
      </c>
    </row>
    <row r="3346" spans="1:9" ht="29.25" customHeight="1" x14ac:dyDescent="0.25">
      <c r="A3346" s="60" t="s">
        <v>569</v>
      </c>
      <c r="C3346" s="60"/>
      <c r="D3346" s="60"/>
      <c r="E3346" s="68" t="s">
        <v>570</v>
      </c>
      <c r="G3346" s="69">
        <v>29000</v>
      </c>
      <c r="H3346" s="60" t="s">
        <v>23</v>
      </c>
      <c r="I3346" s="60" t="s">
        <v>20</v>
      </c>
    </row>
    <row r="3347" spans="1:9" ht="29.25" customHeight="1" x14ac:dyDescent="0.25">
      <c r="A3347" s="60" t="s">
        <v>571</v>
      </c>
      <c r="C3347" s="60"/>
      <c r="D3347" s="60"/>
      <c r="E3347" s="68" t="s">
        <v>572</v>
      </c>
      <c r="G3347" s="69">
        <v>29000</v>
      </c>
      <c r="H3347" s="60" t="s">
        <v>23</v>
      </c>
      <c r="I3347" s="60" t="s">
        <v>20</v>
      </c>
    </row>
    <row r="3348" spans="1:9" ht="29.25" customHeight="1" x14ac:dyDescent="0.25">
      <c r="A3348" s="60" t="s">
        <v>573</v>
      </c>
      <c r="C3348" s="60"/>
      <c r="D3348" s="60"/>
      <c r="E3348" s="68" t="s">
        <v>574</v>
      </c>
      <c r="G3348" s="69">
        <v>15000</v>
      </c>
      <c r="H3348" s="60" t="s">
        <v>23</v>
      </c>
      <c r="I3348" s="60" t="s">
        <v>20</v>
      </c>
    </row>
    <row r="3349" spans="1:9" ht="29.25" customHeight="1" x14ac:dyDescent="0.25">
      <c r="A3349" s="60" t="s">
        <v>575</v>
      </c>
      <c r="C3349" s="60"/>
      <c r="D3349" s="60"/>
      <c r="E3349" s="68" t="s">
        <v>576</v>
      </c>
      <c r="G3349" s="69">
        <v>15000</v>
      </c>
      <c r="H3349" s="60" t="s">
        <v>23</v>
      </c>
      <c r="I3349" s="60" t="s">
        <v>20</v>
      </c>
    </row>
    <row r="3350" spans="1:9" ht="29.25" customHeight="1" x14ac:dyDescent="0.25">
      <c r="A3350" s="60" t="s">
        <v>577</v>
      </c>
      <c r="C3350" s="60"/>
      <c r="D3350" s="60"/>
      <c r="E3350" s="68" t="s">
        <v>578</v>
      </c>
      <c r="G3350" s="69">
        <v>15000</v>
      </c>
      <c r="H3350" s="60" t="s">
        <v>23</v>
      </c>
      <c r="I3350" s="60" t="s">
        <v>20</v>
      </c>
    </row>
    <row r="3351" spans="1:9" ht="29.25" customHeight="1" x14ac:dyDescent="0.25">
      <c r="A3351" s="60" t="s">
        <v>579</v>
      </c>
      <c r="C3351" s="60"/>
      <c r="D3351" s="60"/>
      <c r="E3351" s="68" t="s">
        <v>580</v>
      </c>
      <c r="G3351" s="69">
        <v>15000</v>
      </c>
      <c r="H3351" s="60" t="s">
        <v>23</v>
      </c>
      <c r="I3351" s="60" t="s">
        <v>20</v>
      </c>
    </row>
    <row r="3352" spans="1:9" ht="29.25" customHeight="1" x14ac:dyDescent="0.25">
      <c r="A3352" s="60" t="s">
        <v>581</v>
      </c>
      <c r="C3352" s="60"/>
      <c r="D3352" s="60"/>
      <c r="E3352" s="68" t="s">
        <v>582</v>
      </c>
      <c r="G3352" s="69">
        <v>15000</v>
      </c>
      <c r="H3352" s="60" t="s">
        <v>23</v>
      </c>
      <c r="I3352" s="60" t="s">
        <v>20</v>
      </c>
    </row>
    <row r="3353" spans="1:9" ht="29.25" customHeight="1" x14ac:dyDescent="0.25">
      <c r="A3353" s="60" t="s">
        <v>583</v>
      </c>
      <c r="C3353" s="60"/>
      <c r="D3353" s="60"/>
      <c r="E3353" s="68" t="s">
        <v>584</v>
      </c>
      <c r="G3353" s="69">
        <v>15000</v>
      </c>
      <c r="H3353" s="60" t="s">
        <v>23</v>
      </c>
      <c r="I3353" s="60" t="s">
        <v>20</v>
      </c>
    </row>
    <row r="3354" spans="1:9" ht="29.25" customHeight="1" x14ac:dyDescent="0.25">
      <c r="A3354" s="60" t="s">
        <v>585</v>
      </c>
      <c r="C3354" s="60"/>
      <c r="D3354" s="60"/>
      <c r="E3354" s="68" t="s">
        <v>586</v>
      </c>
      <c r="G3354" s="69">
        <v>16000</v>
      </c>
      <c r="H3354" s="60" t="s">
        <v>23</v>
      </c>
      <c r="I3354" s="60" t="s">
        <v>20</v>
      </c>
    </row>
    <row r="3355" spans="1:9" ht="29.25" customHeight="1" x14ac:dyDescent="0.25">
      <c r="A3355" s="60" t="s">
        <v>587</v>
      </c>
      <c r="C3355" s="60"/>
      <c r="D3355" s="60"/>
      <c r="E3355" s="68" t="s">
        <v>588</v>
      </c>
      <c r="G3355" s="69">
        <v>16000</v>
      </c>
      <c r="H3355" s="60" t="s">
        <v>23</v>
      </c>
      <c r="I3355" s="60" t="s">
        <v>20</v>
      </c>
    </row>
    <row r="3356" spans="1:9" ht="29.25" customHeight="1" x14ac:dyDescent="0.25">
      <c r="A3356" s="60" t="s">
        <v>589</v>
      </c>
      <c r="C3356" s="60"/>
      <c r="D3356" s="60"/>
      <c r="E3356" s="68" t="s">
        <v>590</v>
      </c>
      <c r="G3356" s="69">
        <v>57000</v>
      </c>
      <c r="H3356" s="60" t="s">
        <v>23</v>
      </c>
      <c r="I3356" s="60" t="s">
        <v>20</v>
      </c>
    </row>
    <row r="3357" spans="1:9" ht="29.25" customHeight="1" x14ac:dyDescent="0.25">
      <c r="A3357" s="60" t="s">
        <v>591</v>
      </c>
      <c r="C3357" s="60"/>
      <c r="D3357" s="60"/>
      <c r="E3357" s="68" t="s">
        <v>592</v>
      </c>
      <c r="G3357" s="69">
        <v>57000</v>
      </c>
      <c r="H3357" s="60" t="s">
        <v>23</v>
      </c>
      <c r="I3357" s="60" t="s">
        <v>20</v>
      </c>
    </row>
    <row r="3358" spans="1:9" ht="29.25" customHeight="1" x14ac:dyDescent="0.25">
      <c r="A3358" s="60" t="s">
        <v>593</v>
      </c>
      <c r="C3358" s="60"/>
      <c r="D3358" s="60"/>
      <c r="E3358" s="68" t="s">
        <v>594</v>
      </c>
      <c r="G3358" s="69">
        <v>91400</v>
      </c>
      <c r="H3358" s="60" t="s">
        <v>23</v>
      </c>
      <c r="I3358" s="60" t="s">
        <v>20</v>
      </c>
    </row>
    <row r="3359" spans="1:9" ht="29.25" customHeight="1" x14ac:dyDescent="0.25">
      <c r="A3359" s="60" t="s">
        <v>595</v>
      </c>
      <c r="C3359" s="60"/>
      <c r="D3359" s="60"/>
      <c r="E3359" s="68" t="s">
        <v>596</v>
      </c>
      <c r="G3359" s="69">
        <v>91400</v>
      </c>
      <c r="H3359" s="60" t="s">
        <v>23</v>
      </c>
      <c r="I3359" s="60" t="s">
        <v>20</v>
      </c>
    </row>
    <row r="3360" spans="1:9" ht="29.25" customHeight="1" x14ac:dyDescent="0.25">
      <c r="A3360" s="60" t="s">
        <v>597</v>
      </c>
      <c r="C3360" s="60"/>
      <c r="D3360" s="60"/>
      <c r="E3360" s="68" t="s">
        <v>598</v>
      </c>
      <c r="G3360" s="69">
        <v>44000</v>
      </c>
      <c r="H3360" s="60" t="s">
        <v>23</v>
      </c>
      <c r="I3360" s="60" t="s">
        <v>20</v>
      </c>
    </row>
    <row r="3361" spans="1:9" ht="29.25" customHeight="1" x14ac:dyDescent="0.25">
      <c r="A3361" s="60" t="s">
        <v>599</v>
      </c>
      <c r="C3361" s="60"/>
      <c r="D3361" s="60"/>
      <c r="E3361" s="68" t="s">
        <v>600</v>
      </c>
      <c r="G3361" s="69">
        <v>39000</v>
      </c>
      <c r="H3361" s="60" t="s">
        <v>23</v>
      </c>
      <c r="I3361" s="60" t="s">
        <v>20</v>
      </c>
    </row>
    <row r="3362" spans="1:9" ht="29.25" customHeight="1" x14ac:dyDescent="0.25">
      <c r="A3362" s="60" t="s">
        <v>601</v>
      </c>
      <c r="C3362" s="60"/>
      <c r="D3362" s="60"/>
      <c r="E3362" s="68" t="s">
        <v>602</v>
      </c>
      <c r="G3362" s="69">
        <v>39000</v>
      </c>
      <c r="H3362" s="60" t="s">
        <v>23</v>
      </c>
      <c r="I3362" s="60" t="s">
        <v>20</v>
      </c>
    </row>
    <row r="3363" spans="1:9" ht="29.25" customHeight="1" x14ac:dyDescent="0.25">
      <c r="A3363" s="60" t="s">
        <v>603</v>
      </c>
      <c r="C3363" s="60"/>
      <c r="D3363" s="60"/>
      <c r="E3363" s="68" t="s">
        <v>604</v>
      </c>
      <c r="G3363" s="69">
        <v>39000</v>
      </c>
      <c r="H3363" s="60" t="s">
        <v>23</v>
      </c>
      <c r="I3363" s="60" t="s">
        <v>20</v>
      </c>
    </row>
    <row r="3364" spans="1:9" ht="29.25" customHeight="1" x14ac:dyDescent="0.25">
      <c r="A3364" s="60" t="s">
        <v>605</v>
      </c>
      <c r="C3364" s="60"/>
      <c r="D3364" s="60"/>
      <c r="E3364" s="68" t="s">
        <v>606</v>
      </c>
      <c r="G3364" s="69">
        <v>39000</v>
      </c>
      <c r="H3364" s="60" t="s">
        <v>23</v>
      </c>
      <c r="I3364" s="60" t="s">
        <v>20</v>
      </c>
    </row>
    <row r="3365" spans="1:9" ht="29.25" customHeight="1" x14ac:dyDescent="0.25">
      <c r="A3365" s="60" t="s">
        <v>607</v>
      </c>
      <c r="C3365" s="60"/>
      <c r="D3365" s="60"/>
      <c r="E3365" s="68" t="s">
        <v>608</v>
      </c>
      <c r="G3365" s="69">
        <v>39000</v>
      </c>
      <c r="H3365" s="60" t="s">
        <v>23</v>
      </c>
      <c r="I3365" s="60" t="s">
        <v>20</v>
      </c>
    </row>
    <row r="3366" spans="1:9" ht="29.25" customHeight="1" x14ac:dyDescent="0.25">
      <c r="A3366" s="60" t="s">
        <v>609</v>
      </c>
      <c r="C3366" s="60"/>
      <c r="D3366" s="60"/>
      <c r="E3366" s="68" t="s">
        <v>610</v>
      </c>
      <c r="G3366" s="69">
        <v>50000</v>
      </c>
      <c r="H3366" s="60" t="s">
        <v>23</v>
      </c>
      <c r="I3366" s="60" t="s">
        <v>20</v>
      </c>
    </row>
    <row r="3367" spans="1:9" ht="29.25" customHeight="1" x14ac:dyDescent="0.25">
      <c r="A3367" s="60" t="s">
        <v>611</v>
      </c>
      <c r="C3367" s="60"/>
      <c r="D3367" s="60"/>
      <c r="E3367" s="68" t="s">
        <v>612</v>
      </c>
      <c r="G3367" s="69">
        <v>50000</v>
      </c>
      <c r="H3367" s="60" t="s">
        <v>23</v>
      </c>
      <c r="I3367" s="60" t="s">
        <v>20</v>
      </c>
    </row>
    <row r="3368" spans="1:9" ht="29.25" customHeight="1" x14ac:dyDescent="0.25">
      <c r="A3368" s="60" t="s">
        <v>613</v>
      </c>
      <c r="C3368" s="60"/>
      <c r="D3368" s="60"/>
      <c r="E3368" s="68" t="s">
        <v>614</v>
      </c>
      <c r="G3368" s="69">
        <v>50000</v>
      </c>
      <c r="H3368" s="60" t="s">
        <v>23</v>
      </c>
      <c r="I3368" s="60" t="s">
        <v>20</v>
      </c>
    </row>
    <row r="3369" spans="1:9" ht="29.25" customHeight="1" x14ac:dyDescent="0.25">
      <c r="A3369" s="60" t="s">
        <v>615</v>
      </c>
      <c r="C3369" s="60"/>
      <c r="D3369" s="60"/>
      <c r="E3369" s="68" t="s">
        <v>616</v>
      </c>
      <c r="G3369" s="69">
        <v>135000</v>
      </c>
      <c r="H3369" s="60" t="s">
        <v>23</v>
      </c>
      <c r="I3369" s="60" t="s">
        <v>20</v>
      </c>
    </row>
    <row r="3370" spans="1:9" ht="29.25" customHeight="1" x14ac:dyDescent="0.25">
      <c r="A3370" s="60" t="s">
        <v>617</v>
      </c>
      <c r="C3370" s="60"/>
      <c r="D3370" s="60"/>
      <c r="E3370" s="68" t="s">
        <v>618</v>
      </c>
      <c r="G3370" s="69">
        <v>135000</v>
      </c>
      <c r="H3370" s="60" t="s">
        <v>23</v>
      </c>
      <c r="I3370" s="60" t="s">
        <v>20</v>
      </c>
    </row>
    <row r="3371" spans="1:9" ht="29.25" customHeight="1" x14ac:dyDescent="0.25">
      <c r="A3371" s="60" t="s">
        <v>619</v>
      </c>
      <c r="C3371" s="60"/>
      <c r="D3371" s="60"/>
      <c r="E3371" s="68" t="s">
        <v>620</v>
      </c>
      <c r="G3371" s="69">
        <v>112000</v>
      </c>
      <c r="H3371" s="60" t="s">
        <v>23</v>
      </c>
      <c r="I3371" s="60" t="s">
        <v>20</v>
      </c>
    </row>
    <row r="3372" spans="1:9" ht="29.25" customHeight="1" x14ac:dyDescent="0.25">
      <c r="A3372" s="60" t="s">
        <v>621</v>
      </c>
      <c r="C3372" s="60"/>
      <c r="D3372" s="60"/>
      <c r="E3372" s="68" t="s">
        <v>622</v>
      </c>
      <c r="G3372" s="69">
        <v>112000</v>
      </c>
      <c r="H3372" s="60" t="s">
        <v>23</v>
      </c>
      <c r="I3372" s="60" t="s">
        <v>20</v>
      </c>
    </row>
    <row r="3373" spans="1:9" ht="29.25" customHeight="1" x14ac:dyDescent="0.25">
      <c r="A3373" s="60" t="s">
        <v>623</v>
      </c>
      <c r="C3373" s="60"/>
      <c r="D3373" s="60"/>
      <c r="E3373" s="68" t="s">
        <v>624</v>
      </c>
      <c r="G3373" s="69">
        <v>89000</v>
      </c>
      <c r="H3373" s="60" t="s">
        <v>23</v>
      </c>
      <c r="I3373" s="60" t="s">
        <v>20</v>
      </c>
    </row>
    <row r="3374" spans="1:9" ht="29.25" customHeight="1" x14ac:dyDescent="0.25">
      <c r="A3374" s="60" t="s">
        <v>625</v>
      </c>
      <c r="C3374" s="60"/>
      <c r="D3374" s="60"/>
      <c r="E3374" s="68" t="s">
        <v>626</v>
      </c>
      <c r="G3374" s="69">
        <v>65000</v>
      </c>
      <c r="H3374" s="60" t="s">
        <v>23</v>
      </c>
      <c r="I3374" s="60" t="s">
        <v>20</v>
      </c>
    </row>
    <row r="3375" spans="1:9" ht="29.25" customHeight="1" x14ac:dyDescent="0.25">
      <c r="A3375" s="60" t="s">
        <v>627</v>
      </c>
      <c r="C3375" s="60"/>
      <c r="D3375" s="60"/>
      <c r="E3375" s="68" t="s">
        <v>628</v>
      </c>
      <c r="G3375" s="69">
        <v>65000</v>
      </c>
      <c r="H3375" s="60" t="s">
        <v>23</v>
      </c>
      <c r="I3375" s="60" t="s">
        <v>20</v>
      </c>
    </row>
    <row r="3376" spans="1:9" ht="29.25" customHeight="1" x14ac:dyDescent="0.25">
      <c r="A3376" s="60" t="s">
        <v>629</v>
      </c>
      <c r="C3376" s="60"/>
      <c r="D3376" s="60"/>
      <c r="E3376" s="68" t="s">
        <v>630</v>
      </c>
      <c r="G3376" s="69">
        <v>65000</v>
      </c>
      <c r="H3376" s="60" t="s">
        <v>23</v>
      </c>
      <c r="I3376" s="60" t="s">
        <v>20</v>
      </c>
    </row>
    <row r="3377" spans="1:9" ht="29.25" customHeight="1" x14ac:dyDescent="0.25">
      <c r="A3377" s="60" t="s">
        <v>631</v>
      </c>
      <c r="C3377" s="60"/>
      <c r="D3377" s="60"/>
      <c r="E3377" s="68" t="s">
        <v>632</v>
      </c>
      <c r="G3377" s="69">
        <v>65000</v>
      </c>
      <c r="H3377" s="60" t="s">
        <v>23</v>
      </c>
      <c r="I3377" s="60" t="s">
        <v>20</v>
      </c>
    </row>
    <row r="3378" spans="1:9" ht="29.25" customHeight="1" x14ac:dyDescent="0.25">
      <c r="A3378" s="60" t="s">
        <v>633</v>
      </c>
      <c r="C3378" s="60"/>
      <c r="D3378" s="60"/>
      <c r="E3378" s="68" t="s">
        <v>634</v>
      </c>
      <c r="G3378" s="69">
        <v>65000</v>
      </c>
      <c r="H3378" s="60" t="s">
        <v>23</v>
      </c>
      <c r="I3378" s="60" t="s">
        <v>20</v>
      </c>
    </row>
    <row r="3379" spans="1:9" ht="29.25" customHeight="1" x14ac:dyDescent="0.25">
      <c r="A3379" s="60" t="s">
        <v>635</v>
      </c>
      <c r="C3379" s="60"/>
      <c r="D3379" s="60"/>
      <c r="E3379" s="68" t="s">
        <v>636</v>
      </c>
      <c r="G3379" s="69">
        <v>68000</v>
      </c>
      <c r="H3379" s="60" t="s">
        <v>23</v>
      </c>
      <c r="I3379" s="60" t="s">
        <v>20</v>
      </c>
    </row>
    <row r="3380" spans="1:9" ht="29.25" customHeight="1" x14ac:dyDescent="0.25">
      <c r="A3380" s="60" t="s">
        <v>637</v>
      </c>
      <c r="C3380" s="60"/>
      <c r="D3380" s="60"/>
      <c r="E3380" s="68" t="s">
        <v>638</v>
      </c>
      <c r="G3380" s="69">
        <v>68000</v>
      </c>
      <c r="H3380" s="60" t="s">
        <v>23</v>
      </c>
      <c r="I3380" s="60" t="s">
        <v>20</v>
      </c>
    </row>
    <row r="3381" spans="1:9" ht="29.25" customHeight="1" x14ac:dyDescent="0.25">
      <c r="A3381" s="60" t="s">
        <v>639</v>
      </c>
      <c r="C3381" s="60"/>
      <c r="D3381" s="60"/>
      <c r="E3381" s="68" t="s">
        <v>640</v>
      </c>
      <c r="G3381" s="69">
        <v>68000</v>
      </c>
      <c r="H3381" s="60" t="s">
        <v>23</v>
      </c>
      <c r="I3381" s="60" t="s">
        <v>20</v>
      </c>
    </row>
    <row r="3382" spans="1:9" ht="29.25" customHeight="1" x14ac:dyDescent="0.25">
      <c r="A3382" s="60" t="s">
        <v>641</v>
      </c>
      <c r="C3382" s="60"/>
      <c r="D3382" s="60"/>
      <c r="E3382" s="68" t="s">
        <v>642</v>
      </c>
      <c r="G3382" s="69">
        <v>173000</v>
      </c>
      <c r="H3382" s="60" t="s">
        <v>23</v>
      </c>
      <c r="I3382" s="60" t="s">
        <v>20</v>
      </c>
    </row>
    <row r="3383" spans="1:9" ht="29.25" customHeight="1" x14ac:dyDescent="0.25">
      <c r="A3383" s="60" t="s">
        <v>643</v>
      </c>
      <c r="C3383" s="60"/>
      <c r="D3383" s="60"/>
      <c r="E3383" s="68" t="s">
        <v>644</v>
      </c>
      <c r="G3383" s="69">
        <v>173000</v>
      </c>
      <c r="H3383" s="60" t="s">
        <v>23</v>
      </c>
      <c r="I3383" s="60" t="s">
        <v>20</v>
      </c>
    </row>
    <row r="3384" spans="1:9" ht="29.25" customHeight="1" x14ac:dyDescent="0.25">
      <c r="A3384" s="60" t="s">
        <v>645</v>
      </c>
      <c r="C3384" s="60"/>
      <c r="D3384" s="60"/>
      <c r="E3384" s="68" t="s">
        <v>646</v>
      </c>
      <c r="G3384" s="69">
        <v>23000</v>
      </c>
      <c r="H3384" s="60" t="s">
        <v>23</v>
      </c>
      <c r="I3384" s="60" t="s">
        <v>20</v>
      </c>
    </row>
    <row r="3385" spans="1:9" ht="29.25" customHeight="1" x14ac:dyDescent="0.25">
      <c r="A3385" s="60" t="s">
        <v>647</v>
      </c>
      <c r="C3385" s="60"/>
      <c r="D3385" s="60"/>
      <c r="E3385" s="68" t="s">
        <v>648</v>
      </c>
      <c r="G3385" s="69">
        <v>25000</v>
      </c>
      <c r="H3385" s="60" t="s">
        <v>23</v>
      </c>
      <c r="I3385" s="60" t="s">
        <v>20</v>
      </c>
    </row>
    <row r="3386" spans="1:9" ht="29.25" customHeight="1" x14ac:dyDescent="0.25">
      <c r="A3386" s="60" t="s">
        <v>649</v>
      </c>
      <c r="C3386" s="60"/>
      <c r="D3386" s="60"/>
      <c r="E3386" s="68" t="s">
        <v>650</v>
      </c>
      <c r="G3386" s="69">
        <v>201000</v>
      </c>
      <c r="H3386" s="60" t="s">
        <v>23</v>
      </c>
      <c r="I3386" s="60" t="s">
        <v>20</v>
      </c>
    </row>
    <row r="3387" spans="1:9" ht="29.25" customHeight="1" x14ac:dyDescent="0.25">
      <c r="A3387" s="60" t="s">
        <v>651</v>
      </c>
      <c r="C3387" s="60"/>
      <c r="D3387" s="60"/>
      <c r="E3387" s="68" t="s">
        <v>652</v>
      </c>
      <c r="G3387" s="69">
        <v>201000</v>
      </c>
      <c r="H3387" s="60" t="s">
        <v>23</v>
      </c>
      <c r="I3387" s="60" t="s">
        <v>20</v>
      </c>
    </row>
    <row r="3388" spans="1:9" ht="29.25" customHeight="1" x14ac:dyDescent="0.25">
      <c r="A3388" s="60" t="s">
        <v>653</v>
      </c>
      <c r="C3388" s="60"/>
      <c r="D3388" s="60"/>
      <c r="E3388" s="68" t="s">
        <v>654</v>
      </c>
      <c r="G3388" s="69">
        <v>201000</v>
      </c>
      <c r="H3388" s="60" t="s">
        <v>23</v>
      </c>
      <c r="I3388" s="60" t="s">
        <v>20</v>
      </c>
    </row>
    <row r="3389" spans="1:9" ht="29.25" customHeight="1" x14ac:dyDescent="0.25">
      <c r="A3389" s="60" t="s">
        <v>655</v>
      </c>
      <c r="C3389" s="60"/>
      <c r="D3389" s="60"/>
      <c r="E3389" s="68" t="s">
        <v>656</v>
      </c>
      <c r="G3389" s="69">
        <v>201000</v>
      </c>
      <c r="H3389" s="60" t="s">
        <v>23</v>
      </c>
      <c r="I3389" s="60" t="s">
        <v>20</v>
      </c>
    </row>
    <row r="3390" spans="1:9" ht="29.25" customHeight="1" x14ac:dyDescent="0.25">
      <c r="A3390" s="60" t="s">
        <v>657</v>
      </c>
      <c r="C3390" s="60"/>
      <c r="D3390" s="60"/>
      <c r="E3390" s="68" t="s">
        <v>658</v>
      </c>
      <c r="G3390" s="69">
        <v>201000</v>
      </c>
      <c r="H3390" s="60" t="s">
        <v>23</v>
      </c>
      <c r="I3390" s="60" t="s">
        <v>20</v>
      </c>
    </row>
    <row r="3391" spans="1:9" ht="29.25" customHeight="1" x14ac:dyDescent="0.25">
      <c r="A3391" s="60" t="s">
        <v>659</v>
      </c>
      <c r="C3391" s="60"/>
      <c r="D3391" s="60"/>
      <c r="E3391" s="68" t="s">
        <v>660</v>
      </c>
      <c r="G3391" s="69">
        <v>218000</v>
      </c>
      <c r="H3391" s="60" t="s">
        <v>23</v>
      </c>
      <c r="I3391" s="60" t="s">
        <v>20</v>
      </c>
    </row>
    <row r="3392" spans="1:9" ht="29.25" customHeight="1" x14ac:dyDescent="0.25">
      <c r="A3392" s="60" t="s">
        <v>661</v>
      </c>
      <c r="C3392" s="60"/>
      <c r="D3392" s="60"/>
      <c r="E3392" s="68" t="s">
        <v>662</v>
      </c>
      <c r="G3392" s="69">
        <v>218000</v>
      </c>
      <c r="H3392" s="60" t="s">
        <v>23</v>
      </c>
      <c r="I3392" s="60" t="s">
        <v>20</v>
      </c>
    </row>
    <row r="3393" spans="1:9" ht="29.25" customHeight="1" x14ac:dyDescent="0.25">
      <c r="A3393" s="60" t="s">
        <v>663</v>
      </c>
      <c r="C3393" s="60"/>
      <c r="D3393" s="60"/>
      <c r="E3393" s="68" t="s">
        <v>664</v>
      </c>
      <c r="G3393" s="69">
        <v>242000</v>
      </c>
      <c r="H3393" s="60" t="s">
        <v>23</v>
      </c>
      <c r="I3393" s="60" t="s">
        <v>20</v>
      </c>
    </row>
    <row r="3394" spans="1:9" ht="29.25" customHeight="1" x14ac:dyDescent="0.25">
      <c r="A3394" s="60" t="s">
        <v>665</v>
      </c>
      <c r="C3394" s="60"/>
      <c r="D3394" s="60"/>
      <c r="E3394" s="68" t="s">
        <v>666</v>
      </c>
      <c r="G3394" s="69">
        <v>242000</v>
      </c>
      <c r="H3394" s="60" t="s">
        <v>23</v>
      </c>
      <c r="I3394" s="60" t="s">
        <v>20</v>
      </c>
    </row>
    <row r="3395" spans="1:9" ht="29.25" customHeight="1" x14ac:dyDescent="0.25">
      <c r="A3395" s="60" t="s">
        <v>667</v>
      </c>
      <c r="C3395" s="60"/>
      <c r="D3395" s="60"/>
      <c r="E3395" s="68" t="s">
        <v>668</v>
      </c>
      <c r="G3395" s="69">
        <v>242000</v>
      </c>
      <c r="H3395" s="60" t="s">
        <v>23</v>
      </c>
      <c r="I3395" s="60" t="s">
        <v>20</v>
      </c>
    </row>
    <row r="3396" spans="1:9" ht="29.25" customHeight="1" x14ac:dyDescent="0.25">
      <c r="A3396" s="60" t="s">
        <v>669</v>
      </c>
      <c r="C3396" s="60"/>
      <c r="D3396" s="60"/>
      <c r="E3396" s="68" t="s">
        <v>670</v>
      </c>
      <c r="G3396" s="69">
        <v>242000</v>
      </c>
      <c r="H3396" s="60" t="s">
        <v>23</v>
      </c>
      <c r="I3396" s="60" t="s">
        <v>20</v>
      </c>
    </row>
    <row r="3397" spans="1:9" ht="29.25" customHeight="1" x14ac:dyDescent="0.25">
      <c r="A3397" s="60" t="s">
        <v>671</v>
      </c>
      <c r="C3397" s="60"/>
      <c r="D3397" s="60"/>
      <c r="E3397" s="68" t="s">
        <v>672</v>
      </c>
      <c r="G3397" s="69">
        <v>258000</v>
      </c>
      <c r="H3397" s="60" t="s">
        <v>23</v>
      </c>
      <c r="I3397" s="60" t="s">
        <v>20</v>
      </c>
    </row>
    <row r="3398" spans="1:9" ht="29.25" customHeight="1" x14ac:dyDescent="0.25">
      <c r="A3398" s="60" t="s">
        <v>673</v>
      </c>
      <c r="C3398" s="60"/>
      <c r="D3398" s="60"/>
      <c r="E3398" s="68" t="s">
        <v>674</v>
      </c>
      <c r="G3398" s="69">
        <v>388000</v>
      </c>
      <c r="H3398" s="60" t="s">
        <v>23</v>
      </c>
      <c r="I3398" s="60" t="s">
        <v>20</v>
      </c>
    </row>
    <row r="3399" spans="1:9" ht="29.25" customHeight="1" x14ac:dyDescent="0.25">
      <c r="A3399" s="60" t="s">
        <v>675</v>
      </c>
      <c r="C3399" s="60"/>
      <c r="D3399" s="60"/>
      <c r="E3399" s="68" t="s">
        <v>676</v>
      </c>
      <c r="G3399" s="69">
        <v>406000</v>
      </c>
      <c r="H3399" s="60" t="s">
        <v>23</v>
      </c>
      <c r="I3399" s="60" t="s">
        <v>20</v>
      </c>
    </row>
    <row r="3400" spans="1:9" ht="29.25" customHeight="1" x14ac:dyDescent="0.25">
      <c r="A3400" s="60" t="s">
        <v>677</v>
      </c>
      <c r="C3400" s="60"/>
      <c r="D3400" s="60"/>
      <c r="E3400" s="68" t="s">
        <v>678</v>
      </c>
      <c r="G3400" s="69">
        <v>406000</v>
      </c>
      <c r="H3400" s="60" t="s">
        <v>23</v>
      </c>
      <c r="I3400" s="60" t="s">
        <v>20</v>
      </c>
    </row>
    <row r="3401" spans="1:9" ht="29.25" customHeight="1" x14ac:dyDescent="0.25">
      <c r="A3401" s="60" t="s">
        <v>679</v>
      </c>
      <c r="C3401" s="60"/>
      <c r="D3401" s="60"/>
      <c r="E3401" s="68" t="s">
        <v>650</v>
      </c>
      <c r="G3401" s="69">
        <v>251000</v>
      </c>
      <c r="H3401" s="60" t="s">
        <v>23</v>
      </c>
      <c r="I3401" s="60" t="s">
        <v>20</v>
      </c>
    </row>
    <row r="3402" spans="1:9" ht="29.25" customHeight="1" x14ac:dyDescent="0.25">
      <c r="A3402" s="60" t="s">
        <v>680</v>
      </c>
      <c r="C3402" s="60"/>
      <c r="D3402" s="60"/>
      <c r="E3402" s="68" t="s">
        <v>652</v>
      </c>
      <c r="G3402" s="69">
        <v>251000</v>
      </c>
      <c r="H3402" s="60" t="s">
        <v>23</v>
      </c>
      <c r="I3402" s="60" t="s">
        <v>20</v>
      </c>
    </row>
    <row r="3403" spans="1:9" ht="29.25" customHeight="1" x14ac:dyDescent="0.25">
      <c r="A3403" s="60" t="s">
        <v>681</v>
      </c>
      <c r="C3403" s="60"/>
      <c r="D3403" s="60"/>
      <c r="E3403" s="68" t="s">
        <v>654</v>
      </c>
      <c r="G3403" s="69">
        <v>251000</v>
      </c>
      <c r="H3403" s="60" t="s">
        <v>23</v>
      </c>
      <c r="I3403" s="60" t="s">
        <v>20</v>
      </c>
    </row>
    <row r="3404" spans="1:9" ht="29.25" customHeight="1" x14ac:dyDescent="0.25">
      <c r="A3404" s="60" t="s">
        <v>682</v>
      </c>
      <c r="C3404" s="60"/>
      <c r="D3404" s="60"/>
      <c r="E3404" s="68" t="s">
        <v>656</v>
      </c>
      <c r="G3404" s="69">
        <v>251000</v>
      </c>
      <c r="H3404" s="60" t="s">
        <v>23</v>
      </c>
      <c r="I3404" s="60" t="s">
        <v>20</v>
      </c>
    </row>
    <row r="3405" spans="1:9" ht="29.25" customHeight="1" x14ac:dyDescent="0.25">
      <c r="A3405" s="60" t="s">
        <v>683</v>
      </c>
      <c r="C3405" s="60"/>
      <c r="D3405" s="60"/>
      <c r="E3405" s="68" t="s">
        <v>684</v>
      </c>
      <c r="G3405" s="69">
        <v>251000</v>
      </c>
      <c r="H3405" s="60" t="s">
        <v>23</v>
      </c>
      <c r="I3405" s="60" t="s">
        <v>20</v>
      </c>
    </row>
    <row r="3406" spans="1:9" ht="29.25" customHeight="1" x14ac:dyDescent="0.25">
      <c r="A3406" s="60" t="s">
        <v>685</v>
      </c>
      <c r="C3406" s="60"/>
      <c r="D3406" s="60"/>
      <c r="E3406" s="68" t="s">
        <v>660</v>
      </c>
      <c r="G3406" s="69">
        <v>251000</v>
      </c>
      <c r="H3406" s="60" t="s">
        <v>23</v>
      </c>
      <c r="I3406" s="60" t="s">
        <v>20</v>
      </c>
    </row>
    <row r="3407" spans="1:9" ht="29.25" customHeight="1" x14ac:dyDescent="0.25">
      <c r="A3407" s="60" t="s">
        <v>686</v>
      </c>
      <c r="C3407" s="60"/>
      <c r="D3407" s="60"/>
      <c r="E3407" s="68" t="s">
        <v>662</v>
      </c>
      <c r="G3407" s="69">
        <v>251000</v>
      </c>
      <c r="H3407" s="60" t="s">
        <v>23</v>
      </c>
      <c r="I3407" s="60" t="s">
        <v>20</v>
      </c>
    </row>
    <row r="3408" spans="1:9" ht="29.25" customHeight="1" x14ac:dyDescent="0.25">
      <c r="A3408" s="60" t="s">
        <v>687</v>
      </c>
      <c r="C3408" s="60"/>
      <c r="D3408" s="60"/>
      <c r="E3408" s="68" t="s">
        <v>688</v>
      </c>
      <c r="G3408" s="69">
        <v>283000</v>
      </c>
      <c r="H3408" s="60" t="s">
        <v>23</v>
      </c>
      <c r="I3408" s="60" t="s">
        <v>20</v>
      </c>
    </row>
    <row r="3409" spans="1:9" ht="29.25" customHeight="1" x14ac:dyDescent="0.25">
      <c r="A3409" s="60" t="s">
        <v>689</v>
      </c>
      <c r="C3409" s="60"/>
      <c r="D3409" s="60"/>
      <c r="E3409" s="68" t="s">
        <v>666</v>
      </c>
      <c r="G3409" s="69">
        <v>283000</v>
      </c>
      <c r="H3409" s="60" t="s">
        <v>23</v>
      </c>
      <c r="I3409" s="60" t="s">
        <v>20</v>
      </c>
    </row>
    <row r="3410" spans="1:9" ht="29.25" customHeight="1" x14ac:dyDescent="0.25">
      <c r="A3410" s="60" t="s">
        <v>690</v>
      </c>
      <c r="C3410" s="60"/>
      <c r="D3410" s="60"/>
      <c r="E3410" s="68" t="s">
        <v>668</v>
      </c>
      <c r="G3410" s="69">
        <v>283000</v>
      </c>
      <c r="H3410" s="60" t="s">
        <v>23</v>
      </c>
      <c r="I3410" s="60" t="s">
        <v>20</v>
      </c>
    </row>
    <row r="3411" spans="1:9" ht="29.25" customHeight="1" x14ac:dyDescent="0.25">
      <c r="A3411" s="60" t="s">
        <v>691</v>
      </c>
      <c r="C3411" s="60"/>
      <c r="D3411" s="60"/>
      <c r="E3411" s="68" t="s">
        <v>670</v>
      </c>
      <c r="G3411" s="69">
        <v>283000</v>
      </c>
      <c r="H3411" s="60" t="s">
        <v>23</v>
      </c>
      <c r="I3411" s="60" t="s">
        <v>20</v>
      </c>
    </row>
    <row r="3412" spans="1:9" ht="29.25" customHeight="1" x14ac:dyDescent="0.25">
      <c r="A3412" s="60" t="s">
        <v>692</v>
      </c>
      <c r="C3412" s="60"/>
      <c r="D3412" s="60"/>
      <c r="E3412" s="68" t="s">
        <v>693</v>
      </c>
      <c r="G3412" s="69">
        <v>283000</v>
      </c>
      <c r="H3412" s="60" t="s">
        <v>23</v>
      </c>
      <c r="I3412" s="60" t="s">
        <v>20</v>
      </c>
    </row>
    <row r="3413" spans="1:9" ht="29.25" customHeight="1" x14ac:dyDescent="0.25">
      <c r="A3413" s="60" t="s">
        <v>694</v>
      </c>
      <c r="C3413" s="60"/>
      <c r="D3413" s="60"/>
      <c r="E3413" s="68" t="s">
        <v>674</v>
      </c>
      <c r="G3413" s="69">
        <v>470000</v>
      </c>
      <c r="H3413" s="60" t="s">
        <v>23</v>
      </c>
      <c r="I3413" s="60" t="s">
        <v>20</v>
      </c>
    </row>
    <row r="3414" spans="1:9" ht="29.25" customHeight="1" x14ac:dyDescent="0.25">
      <c r="A3414" s="60" t="s">
        <v>695</v>
      </c>
      <c r="C3414" s="60"/>
      <c r="D3414" s="60"/>
      <c r="E3414" s="68" t="s">
        <v>676</v>
      </c>
      <c r="G3414" s="69">
        <v>487000</v>
      </c>
      <c r="H3414" s="60" t="s">
        <v>23</v>
      </c>
      <c r="I3414" s="60" t="s">
        <v>20</v>
      </c>
    </row>
    <row r="3415" spans="1:9" ht="29.25" customHeight="1" x14ac:dyDescent="0.25">
      <c r="A3415" s="60" t="s">
        <v>696</v>
      </c>
      <c r="C3415" s="60"/>
      <c r="D3415" s="60"/>
      <c r="E3415" s="68" t="s">
        <v>697</v>
      </c>
      <c r="G3415" s="69">
        <v>487000</v>
      </c>
      <c r="H3415" s="60" t="s">
        <v>23</v>
      </c>
      <c r="I3415" s="60" t="s">
        <v>20</v>
      </c>
    </row>
    <row r="3416" spans="1:9" ht="29.25" customHeight="1" x14ac:dyDescent="0.25">
      <c r="A3416" s="60" t="s">
        <v>698</v>
      </c>
      <c r="C3416" s="60"/>
      <c r="D3416" s="60"/>
      <c r="E3416" s="68" t="s">
        <v>699</v>
      </c>
      <c r="G3416" s="69">
        <v>1150000</v>
      </c>
      <c r="H3416" s="60" t="s">
        <v>23</v>
      </c>
      <c r="I3416" s="60" t="s">
        <v>20</v>
      </c>
    </row>
    <row r="3417" spans="1:9" ht="29.25" customHeight="1" x14ac:dyDescent="0.25">
      <c r="A3417" s="60" t="s">
        <v>700</v>
      </c>
      <c r="C3417" s="60"/>
      <c r="D3417" s="60"/>
      <c r="E3417" s="68" t="s">
        <v>701</v>
      </c>
      <c r="G3417" s="69">
        <v>1212000</v>
      </c>
      <c r="H3417" s="60" t="s">
        <v>23</v>
      </c>
      <c r="I3417" s="60" t="s">
        <v>20</v>
      </c>
    </row>
    <row r="3418" spans="1:9" ht="29.25" customHeight="1" x14ac:dyDescent="0.25">
      <c r="A3418" s="60" t="s">
        <v>702</v>
      </c>
      <c r="C3418" s="60"/>
      <c r="D3418" s="60"/>
      <c r="E3418" s="68" t="s">
        <v>703</v>
      </c>
      <c r="G3418" s="69">
        <v>1764000</v>
      </c>
      <c r="H3418" s="60" t="s">
        <v>23</v>
      </c>
      <c r="I3418" s="60" t="s">
        <v>20</v>
      </c>
    </row>
    <row r="3419" spans="1:9" ht="29.25" customHeight="1" x14ac:dyDescent="0.25">
      <c r="A3419" s="60" t="s">
        <v>704</v>
      </c>
      <c r="C3419" s="60"/>
      <c r="D3419" s="60"/>
      <c r="E3419" s="68" t="s">
        <v>705</v>
      </c>
      <c r="G3419" s="69">
        <v>1985000</v>
      </c>
      <c r="H3419" s="60" t="s">
        <v>23</v>
      </c>
      <c r="I3419" s="60" t="s">
        <v>20</v>
      </c>
    </row>
    <row r="3420" spans="1:9" ht="29.25" customHeight="1" x14ac:dyDescent="0.25">
      <c r="A3420" s="60" t="s">
        <v>706</v>
      </c>
      <c r="C3420" s="60"/>
      <c r="D3420" s="60"/>
      <c r="E3420" s="68" t="s">
        <v>707</v>
      </c>
      <c r="G3420" s="69">
        <v>2315000</v>
      </c>
      <c r="H3420" s="60" t="s">
        <v>23</v>
      </c>
      <c r="I3420" s="60" t="s">
        <v>20</v>
      </c>
    </row>
    <row r="3421" spans="1:9" ht="29.25" customHeight="1" x14ac:dyDescent="0.25">
      <c r="A3421" s="60" t="s">
        <v>708</v>
      </c>
      <c r="C3421" s="60"/>
      <c r="D3421" s="60"/>
      <c r="E3421" s="68" t="s">
        <v>709</v>
      </c>
      <c r="G3421" s="69">
        <v>2866000</v>
      </c>
      <c r="H3421" s="60" t="s">
        <v>23</v>
      </c>
      <c r="I3421" s="60" t="s">
        <v>20</v>
      </c>
    </row>
    <row r="3422" spans="1:9" ht="29.25" customHeight="1" x14ac:dyDescent="0.25">
      <c r="A3422" s="60" t="s">
        <v>710</v>
      </c>
      <c r="C3422" s="60"/>
      <c r="D3422" s="60"/>
      <c r="E3422" s="68" t="s">
        <v>711</v>
      </c>
      <c r="G3422" s="69">
        <v>4600000</v>
      </c>
      <c r="H3422" s="60" t="s">
        <v>23</v>
      </c>
      <c r="I3422" s="60" t="s">
        <v>20</v>
      </c>
    </row>
    <row r="3423" spans="1:9" ht="29.25" customHeight="1" x14ac:dyDescent="0.25">
      <c r="A3423" s="60" t="s">
        <v>712</v>
      </c>
      <c r="C3423" s="60"/>
      <c r="D3423" s="60"/>
      <c r="E3423" s="68" t="s">
        <v>709</v>
      </c>
      <c r="G3423" s="72">
        <v>4600000</v>
      </c>
      <c r="H3423" s="60" t="s">
        <v>23</v>
      </c>
      <c r="I3423" s="60" t="s">
        <v>20</v>
      </c>
    </row>
    <row r="3424" spans="1:9" ht="29.25" customHeight="1" x14ac:dyDescent="0.25">
      <c r="A3424" s="60" t="s">
        <v>713</v>
      </c>
      <c r="C3424" s="60"/>
      <c r="D3424" s="60"/>
      <c r="E3424" s="68" t="s">
        <v>714</v>
      </c>
      <c r="G3424" s="72">
        <v>4600000</v>
      </c>
      <c r="H3424" s="60" t="s">
        <v>23</v>
      </c>
      <c r="I3424" s="60" t="s">
        <v>20</v>
      </c>
    </row>
    <row r="3425" spans="1:9" ht="29.25" customHeight="1" x14ac:dyDescent="0.25">
      <c r="A3425" s="60" t="s">
        <v>715</v>
      </c>
      <c r="C3425" s="60"/>
      <c r="D3425" s="60"/>
      <c r="E3425" s="68" t="s">
        <v>716</v>
      </c>
      <c r="G3425" s="72">
        <v>6100000</v>
      </c>
      <c r="H3425" s="60" t="s">
        <v>23</v>
      </c>
      <c r="I3425" s="60" t="s">
        <v>20</v>
      </c>
    </row>
    <row r="3426" spans="1:9" ht="29.25" customHeight="1" x14ac:dyDescent="0.25">
      <c r="A3426" s="60" t="s">
        <v>717</v>
      </c>
      <c r="C3426" s="60"/>
      <c r="D3426" s="60"/>
      <c r="E3426" s="68" t="s">
        <v>718</v>
      </c>
      <c r="G3426" s="72">
        <v>6720000</v>
      </c>
      <c r="H3426" s="60" t="s">
        <v>23</v>
      </c>
      <c r="I3426" s="60" t="s">
        <v>20</v>
      </c>
    </row>
    <row r="3427" spans="1:9" ht="29.25" customHeight="1" x14ac:dyDescent="0.25">
      <c r="A3427" s="60" t="s">
        <v>719</v>
      </c>
      <c r="C3427" s="60"/>
      <c r="D3427" s="60"/>
      <c r="E3427" s="68" t="s">
        <v>720</v>
      </c>
      <c r="G3427" s="72">
        <v>7200000</v>
      </c>
      <c r="H3427" s="60" t="s">
        <v>23</v>
      </c>
      <c r="I3427" s="60" t="s">
        <v>20</v>
      </c>
    </row>
    <row r="3428" spans="1:9" ht="29.25" customHeight="1" x14ac:dyDescent="0.25">
      <c r="A3428" s="60" t="s">
        <v>721</v>
      </c>
      <c r="C3428" s="60"/>
      <c r="D3428" s="60"/>
      <c r="E3428" s="68" t="s">
        <v>722</v>
      </c>
      <c r="G3428" s="72">
        <v>8269000</v>
      </c>
      <c r="H3428" s="60" t="s">
        <v>23</v>
      </c>
      <c r="I3428" s="60" t="s">
        <v>20</v>
      </c>
    </row>
    <row r="3429" spans="1:9" ht="29.25" customHeight="1" x14ac:dyDescent="0.25">
      <c r="A3429" s="60" t="s">
        <v>723</v>
      </c>
      <c r="C3429" s="60"/>
      <c r="D3429" s="60"/>
      <c r="E3429" s="68" t="s">
        <v>724</v>
      </c>
      <c r="G3429" s="72">
        <v>215000</v>
      </c>
      <c r="H3429" s="60" t="s">
        <v>23</v>
      </c>
      <c r="I3429" s="60" t="s">
        <v>20</v>
      </c>
    </row>
    <row r="3430" spans="1:9" ht="29.25" customHeight="1" x14ac:dyDescent="0.25">
      <c r="A3430" s="60" t="s">
        <v>725</v>
      </c>
      <c r="C3430" s="60"/>
      <c r="D3430" s="60"/>
      <c r="E3430" s="68" t="s">
        <v>726</v>
      </c>
      <c r="G3430" s="72">
        <v>263000</v>
      </c>
      <c r="H3430" s="60" t="s">
        <v>23</v>
      </c>
      <c r="I3430" s="60" t="s">
        <v>20</v>
      </c>
    </row>
    <row r="3431" spans="1:9" ht="29.25" customHeight="1" x14ac:dyDescent="0.25">
      <c r="A3431" s="60" t="s">
        <v>727</v>
      </c>
      <c r="C3431" s="60"/>
      <c r="D3431" s="60"/>
      <c r="E3431" s="68" t="s">
        <v>728</v>
      </c>
      <c r="G3431" s="72">
        <v>295000</v>
      </c>
      <c r="H3431" s="60" t="s">
        <v>23</v>
      </c>
      <c r="I3431" s="60" t="s">
        <v>20</v>
      </c>
    </row>
    <row r="3432" spans="1:9" ht="29.25" customHeight="1" x14ac:dyDescent="0.25">
      <c r="A3432" s="60" t="s">
        <v>729</v>
      </c>
      <c r="C3432" s="60"/>
      <c r="D3432" s="60"/>
      <c r="E3432" s="68" t="s">
        <v>730</v>
      </c>
      <c r="G3432" s="72">
        <v>497000</v>
      </c>
      <c r="H3432" s="60" t="s">
        <v>23</v>
      </c>
      <c r="I3432" s="60" t="s">
        <v>20</v>
      </c>
    </row>
    <row r="3433" spans="1:9" ht="29.25" customHeight="1" x14ac:dyDescent="0.25">
      <c r="A3433" s="60" t="s">
        <v>731</v>
      </c>
      <c r="C3433" s="60"/>
      <c r="D3433" s="60"/>
      <c r="E3433" s="68" t="s">
        <v>732</v>
      </c>
      <c r="G3433" s="72">
        <v>257000</v>
      </c>
      <c r="H3433" s="60" t="s">
        <v>23</v>
      </c>
      <c r="I3433" s="60" t="s">
        <v>20</v>
      </c>
    </row>
    <row r="3434" spans="1:9" ht="29.25" customHeight="1" x14ac:dyDescent="0.25">
      <c r="A3434" s="60" t="s">
        <v>733</v>
      </c>
      <c r="C3434" s="60"/>
      <c r="D3434" s="60"/>
      <c r="E3434" s="68" t="s">
        <v>734</v>
      </c>
      <c r="G3434" s="72">
        <v>274000</v>
      </c>
      <c r="H3434" s="60" t="s">
        <v>23</v>
      </c>
      <c r="I3434" s="60" t="s">
        <v>20</v>
      </c>
    </row>
    <row r="3435" spans="1:9" ht="29.25" customHeight="1" x14ac:dyDescent="0.25">
      <c r="A3435" s="60" t="s">
        <v>735</v>
      </c>
      <c r="C3435" s="60"/>
      <c r="D3435" s="60"/>
      <c r="E3435" s="68" t="s">
        <v>736</v>
      </c>
      <c r="G3435" s="72">
        <v>307000</v>
      </c>
      <c r="H3435" s="60" t="s">
        <v>23</v>
      </c>
      <c r="I3435" s="60" t="s">
        <v>20</v>
      </c>
    </row>
    <row r="3436" spans="1:9" ht="29.25" customHeight="1" x14ac:dyDescent="0.25">
      <c r="A3436" s="60" t="s">
        <v>737</v>
      </c>
      <c r="C3436" s="60"/>
      <c r="D3436" s="60"/>
      <c r="E3436" s="68" t="s">
        <v>738</v>
      </c>
      <c r="G3436" s="72">
        <v>435000</v>
      </c>
      <c r="H3436" s="60" t="s">
        <v>23</v>
      </c>
      <c r="I3436" s="60" t="s">
        <v>20</v>
      </c>
    </row>
    <row r="3437" spans="1:9" ht="29.25" customHeight="1" x14ac:dyDescent="0.25">
      <c r="A3437" s="60" t="s">
        <v>739</v>
      </c>
      <c r="C3437" s="60"/>
      <c r="D3437" s="60"/>
      <c r="E3437" s="68" t="s">
        <v>740</v>
      </c>
      <c r="G3437" s="72">
        <v>498000</v>
      </c>
      <c r="H3437" s="60" t="s">
        <v>23</v>
      </c>
      <c r="I3437" s="60" t="s">
        <v>20</v>
      </c>
    </row>
    <row r="3438" spans="1:9" ht="29.25" customHeight="1" x14ac:dyDescent="0.25">
      <c r="A3438" s="60" t="s">
        <v>206</v>
      </c>
      <c r="C3438" s="60"/>
      <c r="D3438" s="60"/>
      <c r="E3438" s="68" t="s">
        <v>207</v>
      </c>
      <c r="G3438" s="72">
        <v>297000</v>
      </c>
      <c r="H3438" s="60" t="s">
        <v>23</v>
      </c>
      <c r="I3438" s="60" t="s">
        <v>20</v>
      </c>
    </row>
    <row r="3439" spans="1:9" ht="29.25" customHeight="1" x14ac:dyDescent="0.25">
      <c r="A3439" s="60" t="s">
        <v>208</v>
      </c>
      <c r="C3439" s="60"/>
      <c r="D3439" s="60"/>
      <c r="E3439" s="68" t="s">
        <v>209</v>
      </c>
      <c r="G3439" s="72">
        <v>297000</v>
      </c>
      <c r="H3439" s="60" t="s">
        <v>23</v>
      </c>
      <c r="I3439" s="60" t="s">
        <v>20</v>
      </c>
    </row>
    <row r="3440" spans="1:9" ht="29.25" customHeight="1" x14ac:dyDescent="0.25">
      <c r="A3440" s="60" t="s">
        <v>210</v>
      </c>
      <c r="C3440" s="60"/>
      <c r="D3440" s="60"/>
      <c r="E3440" s="68" t="s">
        <v>211</v>
      </c>
      <c r="G3440" s="72">
        <v>401000</v>
      </c>
      <c r="H3440" s="60" t="s">
        <v>23</v>
      </c>
      <c r="I3440" s="60" t="s">
        <v>20</v>
      </c>
    </row>
    <row r="3441" spans="1:9" ht="29.25" customHeight="1" x14ac:dyDescent="0.25">
      <c r="A3441" s="60" t="s">
        <v>212</v>
      </c>
      <c r="C3441" s="60"/>
      <c r="D3441" s="60"/>
      <c r="E3441" s="68" t="s">
        <v>213</v>
      </c>
      <c r="G3441" s="72">
        <v>401000</v>
      </c>
      <c r="H3441" s="60" t="s">
        <v>23</v>
      </c>
      <c r="I3441" s="60" t="s">
        <v>20</v>
      </c>
    </row>
    <row r="3442" spans="1:9" ht="29.25" customHeight="1" x14ac:dyDescent="0.25">
      <c r="A3442" s="60" t="s">
        <v>214</v>
      </c>
      <c r="C3442" s="60"/>
      <c r="D3442" s="60"/>
      <c r="E3442" s="68" t="s">
        <v>215</v>
      </c>
      <c r="G3442" s="72">
        <v>639000</v>
      </c>
      <c r="H3442" s="60" t="s">
        <v>23</v>
      </c>
      <c r="I3442" s="60" t="s">
        <v>20</v>
      </c>
    </row>
    <row r="3443" spans="1:9" ht="29.25" customHeight="1" x14ac:dyDescent="0.25">
      <c r="A3443" s="60" t="s">
        <v>216</v>
      </c>
      <c r="C3443" s="60"/>
      <c r="D3443" s="60"/>
      <c r="E3443" s="68" t="s">
        <v>215</v>
      </c>
      <c r="G3443" s="72">
        <v>639000</v>
      </c>
      <c r="H3443" s="60" t="s">
        <v>23</v>
      </c>
      <c r="I3443" s="60" t="s">
        <v>20</v>
      </c>
    </row>
    <row r="3444" spans="1:9" ht="29.25" customHeight="1" x14ac:dyDescent="0.25">
      <c r="A3444" s="60" t="s">
        <v>217</v>
      </c>
      <c r="C3444" s="60"/>
      <c r="D3444" s="60"/>
      <c r="E3444" s="68" t="s">
        <v>218</v>
      </c>
      <c r="G3444" s="72">
        <v>773000</v>
      </c>
      <c r="H3444" s="60" t="s">
        <v>23</v>
      </c>
      <c r="I3444" s="60" t="s">
        <v>20</v>
      </c>
    </row>
    <row r="3445" spans="1:9" ht="29.25" customHeight="1" x14ac:dyDescent="0.25">
      <c r="A3445" s="60" t="s">
        <v>219</v>
      </c>
      <c r="C3445" s="60"/>
      <c r="D3445" s="60"/>
      <c r="E3445" s="68" t="s">
        <v>220</v>
      </c>
      <c r="G3445" s="72">
        <v>773000</v>
      </c>
      <c r="H3445" s="60" t="s">
        <v>23</v>
      </c>
      <c r="I3445" s="60" t="s">
        <v>20</v>
      </c>
    </row>
    <row r="3446" spans="1:9" ht="29.25" customHeight="1" x14ac:dyDescent="0.25">
      <c r="A3446" s="60" t="s">
        <v>741</v>
      </c>
      <c r="C3446" s="60"/>
      <c r="D3446" s="60"/>
      <c r="E3446" s="68" t="s">
        <v>742</v>
      </c>
      <c r="G3446" s="72">
        <v>27000</v>
      </c>
      <c r="H3446" s="60" t="s">
        <v>23</v>
      </c>
      <c r="I3446" s="60" t="s">
        <v>20</v>
      </c>
    </row>
    <row r="3447" spans="1:9" ht="29.25" customHeight="1" x14ac:dyDescent="0.25">
      <c r="A3447" s="60" t="s">
        <v>743</v>
      </c>
      <c r="C3447" s="60"/>
      <c r="D3447" s="60"/>
      <c r="E3447" s="68" t="s">
        <v>744</v>
      </c>
      <c r="G3447" s="72">
        <v>27000</v>
      </c>
      <c r="H3447" s="60" t="s">
        <v>23</v>
      </c>
      <c r="I3447" s="60" t="s">
        <v>20</v>
      </c>
    </row>
    <row r="3448" spans="1:9" ht="29.25" customHeight="1" x14ac:dyDescent="0.25">
      <c r="A3448" s="60" t="s">
        <v>745</v>
      </c>
      <c r="C3448" s="60"/>
      <c r="D3448" s="60"/>
      <c r="E3448" s="68" t="s">
        <v>746</v>
      </c>
      <c r="G3448" s="72">
        <v>27000</v>
      </c>
      <c r="H3448" s="60" t="s">
        <v>23</v>
      </c>
      <c r="I3448" s="60" t="s">
        <v>20</v>
      </c>
    </row>
    <row r="3449" spans="1:9" ht="29.25" customHeight="1" x14ac:dyDescent="0.25">
      <c r="A3449" s="60" t="s">
        <v>747</v>
      </c>
      <c r="C3449" s="60"/>
      <c r="D3449" s="60"/>
      <c r="E3449" s="68" t="s">
        <v>748</v>
      </c>
      <c r="G3449" s="72">
        <v>64000</v>
      </c>
      <c r="H3449" s="60" t="s">
        <v>23</v>
      </c>
      <c r="I3449" s="60" t="s">
        <v>20</v>
      </c>
    </row>
    <row r="3450" spans="1:9" ht="29.25" customHeight="1" x14ac:dyDescent="0.25">
      <c r="A3450" s="60" t="s">
        <v>749</v>
      </c>
      <c r="C3450" s="60"/>
      <c r="D3450" s="60"/>
      <c r="E3450" s="68" t="s">
        <v>750</v>
      </c>
      <c r="G3450" s="72">
        <v>64000</v>
      </c>
      <c r="H3450" s="60" t="s">
        <v>23</v>
      </c>
      <c r="I3450" s="60" t="s">
        <v>20</v>
      </c>
    </row>
    <row r="3451" spans="1:9" ht="29.25" customHeight="1" x14ac:dyDescent="0.25">
      <c r="A3451" s="60" t="s">
        <v>751</v>
      </c>
      <c r="C3451" s="60"/>
      <c r="D3451" s="60"/>
      <c r="E3451" s="68" t="s">
        <v>752</v>
      </c>
      <c r="G3451" s="72">
        <v>48000</v>
      </c>
      <c r="H3451" s="60" t="s">
        <v>23</v>
      </c>
      <c r="I3451" s="60" t="s">
        <v>20</v>
      </c>
    </row>
    <row r="3452" spans="1:9" ht="29.25" customHeight="1" x14ac:dyDescent="0.25">
      <c r="A3452" s="60" t="s">
        <v>753</v>
      </c>
      <c r="C3452" s="60"/>
      <c r="D3452" s="60"/>
      <c r="E3452" s="68" t="s">
        <v>754</v>
      </c>
      <c r="G3452" s="72">
        <v>75000</v>
      </c>
      <c r="H3452" s="60" t="s">
        <v>23</v>
      </c>
      <c r="I3452" s="60" t="s">
        <v>20</v>
      </c>
    </row>
    <row r="3453" spans="1:9" ht="29.25" customHeight="1" x14ac:dyDescent="0.25">
      <c r="A3453" s="60" t="s">
        <v>755</v>
      </c>
      <c r="C3453" s="60"/>
      <c r="D3453" s="60"/>
      <c r="E3453" s="68" t="s">
        <v>756</v>
      </c>
      <c r="G3453" s="72">
        <v>75000</v>
      </c>
      <c r="H3453" s="60" t="s">
        <v>23</v>
      </c>
      <c r="I3453" s="60" t="s">
        <v>20</v>
      </c>
    </row>
    <row r="3454" spans="1:9" ht="29.25" customHeight="1" x14ac:dyDescent="0.25">
      <c r="A3454" s="60" t="s">
        <v>757</v>
      </c>
      <c r="C3454" s="60"/>
      <c r="D3454" s="60"/>
      <c r="E3454" s="68" t="s">
        <v>758</v>
      </c>
      <c r="G3454" s="72">
        <v>59000</v>
      </c>
      <c r="H3454" s="60" t="s">
        <v>23</v>
      </c>
      <c r="I3454" s="60" t="s">
        <v>20</v>
      </c>
    </row>
    <row r="3455" spans="1:9" ht="29.25" customHeight="1" x14ac:dyDescent="0.25">
      <c r="A3455" s="60" t="s">
        <v>759</v>
      </c>
      <c r="C3455" s="60"/>
      <c r="D3455" s="60"/>
      <c r="E3455" s="68" t="s">
        <v>760</v>
      </c>
      <c r="G3455" s="72">
        <v>69000</v>
      </c>
      <c r="H3455" s="60" t="s">
        <v>23</v>
      </c>
      <c r="I3455" s="60" t="s">
        <v>20</v>
      </c>
    </row>
    <row r="3456" spans="1:9" ht="29.25" customHeight="1" x14ac:dyDescent="0.25">
      <c r="A3456" s="60" t="s">
        <v>761</v>
      </c>
      <c r="C3456" s="60"/>
      <c r="D3456" s="60"/>
      <c r="E3456" s="68" t="s">
        <v>762</v>
      </c>
      <c r="G3456" s="72">
        <v>95000</v>
      </c>
      <c r="H3456" s="60" t="s">
        <v>23</v>
      </c>
      <c r="I3456" s="60" t="s">
        <v>20</v>
      </c>
    </row>
    <row r="3457" spans="1:9" ht="29.25" customHeight="1" x14ac:dyDescent="0.25">
      <c r="A3457" s="60" t="s">
        <v>763</v>
      </c>
      <c r="C3457" s="60"/>
      <c r="D3457" s="60"/>
      <c r="E3457" s="68" t="s">
        <v>764</v>
      </c>
      <c r="G3457" s="72">
        <v>44000</v>
      </c>
      <c r="H3457" s="60" t="s">
        <v>23</v>
      </c>
      <c r="I3457" s="60" t="s">
        <v>20</v>
      </c>
    </row>
    <row r="3458" spans="1:9" ht="29.25" customHeight="1" x14ac:dyDescent="0.25">
      <c r="A3458" s="60" t="s">
        <v>765</v>
      </c>
      <c r="C3458" s="60"/>
      <c r="D3458" s="60"/>
      <c r="E3458" s="68" t="s">
        <v>766</v>
      </c>
      <c r="G3458" s="72">
        <v>49000</v>
      </c>
      <c r="H3458" s="60" t="s">
        <v>23</v>
      </c>
      <c r="I3458" s="60" t="s">
        <v>20</v>
      </c>
    </row>
    <row r="3459" spans="1:9" ht="29.25" customHeight="1" x14ac:dyDescent="0.25">
      <c r="A3459" s="60" t="s">
        <v>767</v>
      </c>
      <c r="C3459" s="60"/>
      <c r="D3459" s="60"/>
      <c r="E3459" s="68" t="s">
        <v>768</v>
      </c>
      <c r="G3459" s="72">
        <v>58000</v>
      </c>
      <c r="H3459" s="60" t="s">
        <v>23</v>
      </c>
      <c r="I3459" s="60" t="s">
        <v>20</v>
      </c>
    </row>
    <row r="3460" spans="1:9" ht="29.25" customHeight="1" x14ac:dyDescent="0.25">
      <c r="A3460" s="60" t="s">
        <v>769</v>
      </c>
      <c r="C3460" s="60"/>
      <c r="D3460" s="60"/>
      <c r="E3460" s="68" t="s">
        <v>770</v>
      </c>
      <c r="G3460" s="72">
        <v>62000</v>
      </c>
      <c r="H3460" s="60" t="s">
        <v>23</v>
      </c>
      <c r="I3460" s="60" t="s">
        <v>20</v>
      </c>
    </row>
    <row r="3461" spans="1:9" ht="29.25" customHeight="1" x14ac:dyDescent="0.25">
      <c r="A3461" s="60" t="s">
        <v>771</v>
      </c>
      <c r="C3461" s="60"/>
      <c r="D3461" s="60"/>
      <c r="E3461" s="68" t="s">
        <v>772</v>
      </c>
      <c r="G3461" s="72">
        <v>58000</v>
      </c>
      <c r="H3461" s="60" t="s">
        <v>23</v>
      </c>
      <c r="I3461" s="60" t="s">
        <v>20</v>
      </c>
    </row>
    <row r="3462" spans="1:9" ht="29.25" customHeight="1" x14ac:dyDescent="0.25">
      <c r="A3462" s="60" t="s">
        <v>773</v>
      </c>
      <c r="C3462" s="60"/>
      <c r="D3462" s="60"/>
      <c r="E3462" s="68" t="s">
        <v>774</v>
      </c>
      <c r="G3462" s="72">
        <v>58000</v>
      </c>
      <c r="H3462" s="60" t="s">
        <v>23</v>
      </c>
      <c r="I3462" s="60" t="s">
        <v>20</v>
      </c>
    </row>
    <row r="3463" spans="1:9" ht="29.25" customHeight="1" x14ac:dyDescent="0.25">
      <c r="A3463" s="60" t="s">
        <v>775</v>
      </c>
      <c r="C3463" s="60"/>
      <c r="D3463" s="60"/>
      <c r="E3463" s="68" t="s">
        <v>776</v>
      </c>
      <c r="G3463" s="72">
        <v>73000</v>
      </c>
      <c r="H3463" s="60" t="s">
        <v>23</v>
      </c>
      <c r="I3463" s="60" t="s">
        <v>20</v>
      </c>
    </row>
    <row r="3464" spans="1:9" ht="29.25" customHeight="1" x14ac:dyDescent="0.25">
      <c r="A3464" s="60" t="s">
        <v>777</v>
      </c>
      <c r="C3464" s="60"/>
      <c r="D3464" s="60"/>
      <c r="E3464" s="68" t="s">
        <v>778</v>
      </c>
      <c r="G3464" s="72">
        <v>73000</v>
      </c>
      <c r="H3464" s="60" t="s">
        <v>23</v>
      </c>
      <c r="I3464" s="60" t="s">
        <v>20</v>
      </c>
    </row>
    <row r="3465" spans="1:9" ht="29.25" customHeight="1" x14ac:dyDescent="0.25">
      <c r="A3465" s="60" t="s">
        <v>779</v>
      </c>
      <c r="C3465" s="60"/>
      <c r="D3465" s="60"/>
      <c r="E3465" s="68" t="s">
        <v>780</v>
      </c>
      <c r="G3465" s="72">
        <v>87000</v>
      </c>
      <c r="H3465" s="60" t="s">
        <v>23</v>
      </c>
      <c r="I3465" s="60" t="s">
        <v>20</v>
      </c>
    </row>
    <row r="3466" spans="1:9" ht="29.25" customHeight="1" x14ac:dyDescent="0.25">
      <c r="A3466" s="60" t="s">
        <v>781</v>
      </c>
      <c r="C3466" s="60"/>
      <c r="D3466" s="60"/>
      <c r="E3466" s="68" t="s">
        <v>782</v>
      </c>
      <c r="G3466" s="72">
        <v>95000</v>
      </c>
      <c r="H3466" s="60" t="s">
        <v>23</v>
      </c>
      <c r="I3466" s="60" t="s">
        <v>20</v>
      </c>
    </row>
    <row r="3467" spans="1:9" ht="29.25" customHeight="1" x14ac:dyDescent="0.25">
      <c r="A3467" s="60" t="s">
        <v>783</v>
      </c>
      <c r="C3467" s="60"/>
      <c r="D3467" s="60"/>
      <c r="E3467" s="68" t="s">
        <v>784</v>
      </c>
      <c r="G3467" s="72">
        <v>41000</v>
      </c>
      <c r="H3467" s="60" t="s">
        <v>23</v>
      </c>
      <c r="I3467" s="60" t="s">
        <v>20</v>
      </c>
    </row>
    <row r="3468" spans="1:9" ht="29.25" customHeight="1" x14ac:dyDescent="0.25">
      <c r="A3468" s="60" t="s">
        <v>785</v>
      </c>
      <c r="C3468" s="60"/>
      <c r="D3468" s="60"/>
      <c r="E3468" s="68" t="s">
        <v>786</v>
      </c>
      <c r="G3468" s="72">
        <v>41000</v>
      </c>
      <c r="H3468" s="60" t="s">
        <v>23</v>
      </c>
      <c r="I3468" s="60" t="s">
        <v>20</v>
      </c>
    </row>
    <row r="3469" spans="1:9" ht="29.25" customHeight="1" x14ac:dyDescent="0.25">
      <c r="A3469" s="60" t="s">
        <v>787</v>
      </c>
      <c r="C3469" s="60"/>
      <c r="D3469" s="60"/>
      <c r="E3469" s="68" t="s">
        <v>788</v>
      </c>
      <c r="G3469" s="72">
        <v>41000</v>
      </c>
      <c r="H3469" s="60" t="s">
        <v>23</v>
      </c>
      <c r="I3469" s="60" t="s">
        <v>20</v>
      </c>
    </row>
    <row r="3470" spans="1:9" ht="29.25" customHeight="1" x14ac:dyDescent="0.25">
      <c r="A3470" s="60" t="s">
        <v>789</v>
      </c>
      <c r="C3470" s="60"/>
      <c r="D3470" s="60"/>
      <c r="E3470" s="68" t="s">
        <v>790</v>
      </c>
      <c r="G3470" s="72">
        <v>41000</v>
      </c>
      <c r="H3470" s="60" t="s">
        <v>23</v>
      </c>
      <c r="I3470" s="60" t="s">
        <v>20</v>
      </c>
    </row>
    <row r="3471" spans="1:9" ht="29.25" customHeight="1" x14ac:dyDescent="0.25">
      <c r="A3471" s="60" t="s">
        <v>791</v>
      </c>
      <c r="C3471" s="60"/>
      <c r="D3471" s="60"/>
      <c r="E3471" s="68" t="s">
        <v>792</v>
      </c>
      <c r="G3471" s="72">
        <v>41000</v>
      </c>
      <c r="H3471" s="60" t="s">
        <v>23</v>
      </c>
      <c r="I3471" s="60" t="s">
        <v>20</v>
      </c>
    </row>
    <row r="3472" spans="1:9" ht="29.25" customHeight="1" x14ac:dyDescent="0.25">
      <c r="A3472" s="60" t="s">
        <v>793</v>
      </c>
      <c r="C3472" s="60"/>
      <c r="D3472" s="60"/>
      <c r="E3472" s="68" t="s">
        <v>794</v>
      </c>
      <c r="G3472" s="72">
        <v>41000</v>
      </c>
      <c r="H3472" s="60" t="s">
        <v>23</v>
      </c>
      <c r="I3472" s="60" t="s">
        <v>20</v>
      </c>
    </row>
    <row r="3473" spans="1:9" ht="29.25" customHeight="1" x14ac:dyDescent="0.25">
      <c r="A3473" s="60" t="s">
        <v>795</v>
      </c>
      <c r="C3473" s="60"/>
      <c r="D3473" s="60"/>
      <c r="E3473" s="68" t="s">
        <v>796</v>
      </c>
      <c r="G3473" s="72">
        <v>12000</v>
      </c>
      <c r="H3473" s="60" t="s">
        <v>23</v>
      </c>
      <c r="I3473" s="60" t="s">
        <v>20</v>
      </c>
    </row>
    <row r="3474" spans="1:9" ht="29.25" customHeight="1" x14ac:dyDescent="0.25">
      <c r="A3474" s="60" t="s">
        <v>797</v>
      </c>
      <c r="C3474" s="60"/>
      <c r="D3474" s="60"/>
      <c r="E3474" s="68" t="s">
        <v>798</v>
      </c>
      <c r="G3474" s="72">
        <v>12000</v>
      </c>
      <c r="H3474" s="60" t="s">
        <v>23</v>
      </c>
      <c r="I3474" s="60" t="s">
        <v>20</v>
      </c>
    </row>
    <row r="3475" spans="1:9" ht="29.25" customHeight="1" x14ac:dyDescent="0.25">
      <c r="A3475" s="60" t="s">
        <v>799</v>
      </c>
      <c r="C3475" s="60"/>
      <c r="D3475" s="60"/>
      <c r="E3475" s="68" t="s">
        <v>800</v>
      </c>
      <c r="G3475" s="72">
        <v>20000</v>
      </c>
      <c r="H3475" s="60" t="s">
        <v>23</v>
      </c>
      <c r="I3475" s="60" t="s">
        <v>20</v>
      </c>
    </row>
    <row r="3476" spans="1:9" ht="29.25" customHeight="1" x14ac:dyDescent="0.25">
      <c r="A3476" s="60" t="s">
        <v>801</v>
      </c>
      <c r="C3476" s="60"/>
      <c r="D3476" s="60"/>
      <c r="E3476" s="68" t="s">
        <v>802</v>
      </c>
      <c r="G3476" s="72">
        <v>20000</v>
      </c>
      <c r="H3476" s="60" t="s">
        <v>23</v>
      </c>
      <c r="I3476" s="60" t="s">
        <v>20</v>
      </c>
    </row>
    <row r="3477" spans="1:9" ht="29.25" customHeight="1" x14ac:dyDescent="0.25">
      <c r="A3477" s="60" t="s">
        <v>803</v>
      </c>
      <c r="C3477" s="60"/>
      <c r="D3477" s="60"/>
      <c r="E3477" s="68" t="s">
        <v>804</v>
      </c>
      <c r="G3477" s="72">
        <v>14000</v>
      </c>
      <c r="H3477" s="60" t="s">
        <v>23</v>
      </c>
      <c r="I3477" s="60" t="s">
        <v>20</v>
      </c>
    </row>
    <row r="3478" spans="1:9" ht="29.25" customHeight="1" x14ac:dyDescent="0.25">
      <c r="A3478" s="60" t="s">
        <v>805</v>
      </c>
      <c r="C3478" s="60"/>
      <c r="D3478" s="60"/>
      <c r="E3478" s="68" t="s">
        <v>806</v>
      </c>
      <c r="G3478" s="72">
        <v>14000</v>
      </c>
      <c r="H3478" s="60" t="s">
        <v>23</v>
      </c>
      <c r="I3478" s="60" t="s">
        <v>20</v>
      </c>
    </row>
    <row r="3479" spans="1:9" ht="29.25" customHeight="1" x14ac:dyDescent="0.25">
      <c r="A3479" s="60" t="s">
        <v>807</v>
      </c>
      <c r="C3479" s="60"/>
      <c r="D3479" s="60"/>
      <c r="E3479" s="68" t="s">
        <v>808</v>
      </c>
      <c r="G3479" s="72">
        <v>23000</v>
      </c>
      <c r="H3479" s="60" t="s">
        <v>23</v>
      </c>
      <c r="I3479" s="60" t="s">
        <v>20</v>
      </c>
    </row>
    <row r="3480" spans="1:9" ht="29.25" customHeight="1" x14ac:dyDescent="0.25">
      <c r="A3480" s="60" t="s">
        <v>809</v>
      </c>
      <c r="C3480" s="60"/>
      <c r="D3480" s="60"/>
      <c r="E3480" s="68" t="s">
        <v>810</v>
      </c>
      <c r="G3480" s="72">
        <v>23000</v>
      </c>
      <c r="H3480" s="60" t="s">
        <v>23</v>
      </c>
      <c r="I3480" s="60" t="s">
        <v>20</v>
      </c>
    </row>
    <row r="3481" spans="1:9" ht="29.25" customHeight="1" x14ac:dyDescent="0.25">
      <c r="A3481" s="60" t="s">
        <v>811</v>
      </c>
      <c r="C3481" s="60"/>
      <c r="D3481" s="60"/>
      <c r="E3481" s="68" t="s">
        <v>812</v>
      </c>
      <c r="G3481" s="72">
        <v>23000</v>
      </c>
      <c r="H3481" s="60" t="s">
        <v>23</v>
      </c>
      <c r="I3481" s="60" t="s">
        <v>20</v>
      </c>
    </row>
    <row r="3482" spans="1:9" ht="29.25" customHeight="1" x14ac:dyDescent="0.25">
      <c r="A3482" s="60" t="s">
        <v>813</v>
      </c>
      <c r="C3482" s="60"/>
      <c r="D3482" s="60"/>
      <c r="E3482" s="68" t="s">
        <v>814</v>
      </c>
      <c r="G3482" s="72">
        <v>23000</v>
      </c>
      <c r="H3482" s="60" t="s">
        <v>23</v>
      </c>
      <c r="I3482" s="60" t="s">
        <v>20</v>
      </c>
    </row>
    <row r="3483" spans="1:9" ht="29.25" customHeight="1" x14ac:dyDescent="0.25">
      <c r="A3483" s="60" t="s">
        <v>815</v>
      </c>
      <c r="C3483" s="60"/>
      <c r="D3483" s="60"/>
      <c r="E3483" s="68" t="s">
        <v>816</v>
      </c>
      <c r="G3483" s="72">
        <v>23000</v>
      </c>
      <c r="H3483" s="60" t="s">
        <v>23</v>
      </c>
      <c r="I3483" s="60" t="s">
        <v>20</v>
      </c>
    </row>
    <row r="3484" spans="1:9" ht="29.25" customHeight="1" x14ac:dyDescent="0.25">
      <c r="A3484" s="60" t="s">
        <v>817</v>
      </c>
      <c r="C3484" s="60"/>
      <c r="D3484" s="60"/>
      <c r="E3484" s="68" t="s">
        <v>818</v>
      </c>
      <c r="G3484" s="72">
        <v>23000</v>
      </c>
      <c r="H3484" s="60" t="s">
        <v>23</v>
      </c>
      <c r="I3484" s="60" t="s">
        <v>20</v>
      </c>
    </row>
    <row r="3485" spans="1:9" ht="29.25" customHeight="1" x14ac:dyDescent="0.25">
      <c r="A3485" s="60" t="s">
        <v>819</v>
      </c>
      <c r="C3485" s="60"/>
      <c r="D3485" s="60"/>
      <c r="E3485" s="68" t="s">
        <v>820</v>
      </c>
      <c r="G3485" s="72">
        <v>23000</v>
      </c>
      <c r="H3485" s="60" t="s">
        <v>23</v>
      </c>
      <c r="I3485" s="60" t="s">
        <v>20</v>
      </c>
    </row>
    <row r="3486" spans="1:9" ht="29.25" customHeight="1" x14ac:dyDescent="0.25">
      <c r="A3486" s="60" t="s">
        <v>821</v>
      </c>
      <c r="C3486" s="60"/>
      <c r="D3486" s="60"/>
      <c r="E3486" s="68" t="s">
        <v>822</v>
      </c>
      <c r="G3486" s="72">
        <v>23000</v>
      </c>
      <c r="H3486" s="60" t="s">
        <v>23</v>
      </c>
      <c r="I3486" s="60" t="s">
        <v>20</v>
      </c>
    </row>
    <row r="3487" spans="1:9" ht="29.25" customHeight="1" x14ac:dyDescent="0.25">
      <c r="A3487" s="60" t="s">
        <v>823</v>
      </c>
      <c r="C3487" s="60"/>
      <c r="D3487" s="60"/>
      <c r="E3487" s="68" t="s">
        <v>824</v>
      </c>
      <c r="G3487" s="72">
        <v>23000</v>
      </c>
      <c r="H3487" s="60" t="s">
        <v>23</v>
      </c>
      <c r="I3487" s="60" t="s">
        <v>20</v>
      </c>
    </row>
    <row r="3488" spans="1:9" ht="29.25" customHeight="1" x14ac:dyDescent="0.25">
      <c r="A3488" s="60" t="s">
        <v>825</v>
      </c>
      <c r="C3488" s="60"/>
      <c r="D3488" s="60"/>
      <c r="E3488" s="68" t="s">
        <v>826</v>
      </c>
      <c r="G3488" s="72">
        <v>23000</v>
      </c>
      <c r="H3488" s="60" t="s">
        <v>23</v>
      </c>
      <c r="I3488" s="60" t="s">
        <v>20</v>
      </c>
    </row>
    <row r="3489" spans="1:9" ht="29.25" customHeight="1" x14ac:dyDescent="0.25">
      <c r="A3489" s="60" t="s">
        <v>827</v>
      </c>
      <c r="C3489" s="60"/>
      <c r="D3489" s="60"/>
      <c r="E3489" s="68" t="s">
        <v>828</v>
      </c>
      <c r="G3489" s="72">
        <v>23000</v>
      </c>
      <c r="H3489" s="60" t="s">
        <v>23</v>
      </c>
      <c r="I3489" s="60" t="s">
        <v>20</v>
      </c>
    </row>
    <row r="3490" spans="1:9" ht="29.25" customHeight="1" x14ac:dyDescent="0.25">
      <c r="A3490" s="60" t="s">
        <v>829</v>
      </c>
      <c r="C3490" s="60"/>
      <c r="D3490" s="60"/>
      <c r="E3490" s="68" t="s">
        <v>830</v>
      </c>
      <c r="G3490" s="72">
        <v>23000</v>
      </c>
      <c r="H3490" s="60" t="s">
        <v>23</v>
      </c>
      <c r="I3490" s="60" t="s">
        <v>20</v>
      </c>
    </row>
    <row r="3491" spans="1:9" ht="29.25" customHeight="1" x14ac:dyDescent="0.25">
      <c r="A3491" s="60" t="s">
        <v>831</v>
      </c>
      <c r="C3491" s="60"/>
      <c r="D3491" s="60"/>
      <c r="E3491" s="68" t="s">
        <v>832</v>
      </c>
      <c r="G3491" s="72">
        <v>23000</v>
      </c>
      <c r="H3491" s="60" t="s">
        <v>23</v>
      </c>
      <c r="I3491" s="60" t="s">
        <v>20</v>
      </c>
    </row>
    <row r="3492" spans="1:9" ht="29.25" customHeight="1" x14ac:dyDescent="0.25">
      <c r="A3492" s="60" t="s">
        <v>833</v>
      </c>
      <c r="C3492" s="60"/>
      <c r="D3492" s="60"/>
      <c r="E3492" s="68" t="s">
        <v>834</v>
      </c>
      <c r="G3492" s="72">
        <v>23000</v>
      </c>
      <c r="H3492" s="60" t="s">
        <v>23</v>
      </c>
      <c r="I3492" s="60" t="s">
        <v>20</v>
      </c>
    </row>
    <row r="3493" spans="1:9" ht="29.25" customHeight="1" x14ac:dyDescent="0.25">
      <c r="A3493" s="60" t="s">
        <v>835</v>
      </c>
      <c r="C3493" s="60"/>
      <c r="D3493" s="60"/>
      <c r="E3493" s="68" t="s">
        <v>836</v>
      </c>
      <c r="G3493" s="72">
        <v>23000</v>
      </c>
      <c r="H3493" s="60" t="s">
        <v>23</v>
      </c>
      <c r="I3493" s="60" t="s">
        <v>20</v>
      </c>
    </row>
    <row r="3494" spans="1:9" ht="29.25" customHeight="1" x14ac:dyDescent="0.25">
      <c r="A3494" s="60" t="s">
        <v>837</v>
      </c>
      <c r="C3494" s="60"/>
      <c r="D3494" s="60"/>
      <c r="E3494" s="68" t="s">
        <v>838</v>
      </c>
      <c r="G3494" s="72">
        <v>23000</v>
      </c>
      <c r="H3494" s="60" t="s">
        <v>23</v>
      </c>
      <c r="I3494" s="60" t="s">
        <v>20</v>
      </c>
    </row>
    <row r="3495" spans="1:9" ht="29.25" customHeight="1" x14ac:dyDescent="0.25">
      <c r="A3495" s="60" t="s">
        <v>839</v>
      </c>
      <c r="C3495" s="60"/>
      <c r="D3495" s="60"/>
      <c r="E3495" s="68" t="s">
        <v>840</v>
      </c>
      <c r="G3495" s="72">
        <v>23000</v>
      </c>
      <c r="H3495" s="60" t="s">
        <v>23</v>
      </c>
      <c r="I3495" s="60" t="s">
        <v>20</v>
      </c>
    </row>
    <row r="3496" spans="1:9" ht="29.25" customHeight="1" x14ac:dyDescent="0.25">
      <c r="A3496" s="60" t="s">
        <v>841</v>
      </c>
      <c r="C3496" s="60"/>
      <c r="D3496" s="60"/>
      <c r="E3496" s="68" t="s">
        <v>842</v>
      </c>
      <c r="G3496" s="72">
        <v>23000</v>
      </c>
      <c r="H3496" s="60" t="s">
        <v>23</v>
      </c>
      <c r="I3496" s="60" t="s">
        <v>20</v>
      </c>
    </row>
    <row r="3497" spans="1:9" ht="29.25" customHeight="1" x14ac:dyDescent="0.25">
      <c r="A3497" s="60" t="s">
        <v>843</v>
      </c>
      <c r="C3497" s="60"/>
      <c r="D3497" s="60"/>
      <c r="E3497" s="68" t="s">
        <v>844</v>
      </c>
      <c r="G3497" s="72">
        <v>23000</v>
      </c>
      <c r="H3497" s="60" t="s">
        <v>23</v>
      </c>
      <c r="I3497" s="60" t="s">
        <v>20</v>
      </c>
    </row>
    <row r="3498" spans="1:9" ht="29.25" customHeight="1" x14ac:dyDescent="0.25">
      <c r="A3498" s="60" t="s">
        <v>845</v>
      </c>
      <c r="C3498" s="60"/>
      <c r="D3498" s="60"/>
      <c r="E3498" s="68" t="s">
        <v>846</v>
      </c>
      <c r="G3498" s="72">
        <v>23000</v>
      </c>
      <c r="H3498" s="60" t="s">
        <v>23</v>
      </c>
      <c r="I3498" s="60" t="s">
        <v>20</v>
      </c>
    </row>
    <row r="3499" spans="1:9" ht="29.25" customHeight="1" x14ac:dyDescent="0.25">
      <c r="A3499" s="60" t="s">
        <v>847</v>
      </c>
      <c r="C3499" s="60"/>
      <c r="D3499" s="60"/>
      <c r="E3499" s="68" t="s">
        <v>848</v>
      </c>
      <c r="G3499" s="72">
        <v>23000</v>
      </c>
      <c r="H3499" s="60" t="s">
        <v>23</v>
      </c>
      <c r="I3499" s="60" t="s">
        <v>20</v>
      </c>
    </row>
    <row r="3500" spans="1:9" ht="29.25" customHeight="1" x14ac:dyDescent="0.25">
      <c r="A3500" s="60" t="s">
        <v>849</v>
      </c>
      <c r="C3500" s="60"/>
      <c r="D3500" s="60"/>
      <c r="E3500" s="68" t="s">
        <v>850</v>
      </c>
      <c r="G3500" s="72">
        <v>23000</v>
      </c>
      <c r="H3500" s="60" t="s">
        <v>23</v>
      </c>
      <c r="I3500" s="60" t="s">
        <v>20</v>
      </c>
    </row>
    <row r="3501" spans="1:9" ht="29.25" customHeight="1" x14ac:dyDescent="0.25">
      <c r="A3501" s="60" t="s">
        <v>851</v>
      </c>
      <c r="C3501" s="60"/>
      <c r="D3501" s="60"/>
      <c r="E3501" s="68" t="s">
        <v>852</v>
      </c>
      <c r="G3501" s="72">
        <v>23000</v>
      </c>
      <c r="H3501" s="60" t="s">
        <v>23</v>
      </c>
      <c r="I3501" s="60" t="s">
        <v>20</v>
      </c>
    </row>
    <row r="3502" spans="1:9" ht="29.25" customHeight="1" x14ac:dyDescent="0.25">
      <c r="A3502" s="60" t="s">
        <v>853</v>
      </c>
      <c r="C3502" s="60"/>
      <c r="D3502" s="60"/>
      <c r="E3502" s="68" t="s">
        <v>854</v>
      </c>
      <c r="G3502" s="72">
        <v>23000</v>
      </c>
      <c r="H3502" s="60" t="s">
        <v>23</v>
      </c>
      <c r="I3502" s="60" t="s">
        <v>20</v>
      </c>
    </row>
    <row r="3503" spans="1:9" ht="29.25" customHeight="1" x14ac:dyDescent="0.25">
      <c r="A3503" s="60" t="s">
        <v>855</v>
      </c>
      <c r="C3503" s="60"/>
      <c r="D3503" s="60"/>
      <c r="E3503" s="68" t="s">
        <v>856</v>
      </c>
      <c r="G3503" s="72">
        <v>23000</v>
      </c>
      <c r="H3503" s="60" t="s">
        <v>23</v>
      </c>
      <c r="I3503" s="60" t="s">
        <v>20</v>
      </c>
    </row>
    <row r="3504" spans="1:9" ht="29.25" customHeight="1" x14ac:dyDescent="0.25">
      <c r="A3504" s="60" t="s">
        <v>857</v>
      </c>
      <c r="C3504" s="60"/>
      <c r="D3504" s="60"/>
      <c r="E3504" s="68" t="s">
        <v>858</v>
      </c>
      <c r="G3504" s="72">
        <v>23000</v>
      </c>
      <c r="H3504" s="60" t="s">
        <v>23</v>
      </c>
      <c r="I3504" s="60" t="s">
        <v>20</v>
      </c>
    </row>
    <row r="3505" spans="1:9" ht="29.25" customHeight="1" x14ac:dyDescent="0.25">
      <c r="A3505" s="60" t="s">
        <v>859</v>
      </c>
      <c r="C3505" s="60"/>
      <c r="D3505" s="60"/>
      <c r="E3505" s="68" t="s">
        <v>860</v>
      </c>
      <c r="G3505" s="72">
        <v>23000</v>
      </c>
      <c r="H3505" s="60" t="s">
        <v>23</v>
      </c>
      <c r="I3505" s="60" t="s">
        <v>20</v>
      </c>
    </row>
    <row r="3506" spans="1:9" ht="29.25" customHeight="1" x14ac:dyDescent="0.25">
      <c r="A3506" s="60" t="s">
        <v>861</v>
      </c>
      <c r="C3506" s="60"/>
      <c r="D3506" s="60"/>
      <c r="E3506" s="68" t="s">
        <v>862</v>
      </c>
      <c r="G3506" s="72">
        <v>23000</v>
      </c>
      <c r="H3506" s="60" t="s">
        <v>23</v>
      </c>
      <c r="I3506" s="60" t="s">
        <v>20</v>
      </c>
    </row>
    <row r="3507" spans="1:9" ht="29.25" customHeight="1" x14ac:dyDescent="0.25">
      <c r="A3507" s="60" t="s">
        <v>863</v>
      </c>
      <c r="C3507" s="60"/>
      <c r="D3507" s="60"/>
      <c r="E3507" s="68" t="s">
        <v>864</v>
      </c>
      <c r="G3507" s="72">
        <v>23000</v>
      </c>
      <c r="H3507" s="60" t="s">
        <v>23</v>
      </c>
      <c r="I3507" s="60" t="s">
        <v>20</v>
      </c>
    </row>
    <row r="3508" spans="1:9" ht="29.25" customHeight="1" x14ac:dyDescent="0.25">
      <c r="A3508" s="60" t="s">
        <v>865</v>
      </c>
      <c r="C3508" s="60"/>
      <c r="D3508" s="60"/>
      <c r="E3508" s="68" t="s">
        <v>866</v>
      </c>
      <c r="G3508" s="72">
        <v>23000</v>
      </c>
      <c r="H3508" s="60" t="s">
        <v>23</v>
      </c>
      <c r="I3508" s="60" t="s">
        <v>20</v>
      </c>
    </row>
    <row r="3509" spans="1:9" ht="29.25" customHeight="1" x14ac:dyDescent="0.25">
      <c r="A3509" s="60" t="s">
        <v>867</v>
      </c>
      <c r="C3509" s="60"/>
      <c r="D3509" s="60"/>
      <c r="E3509" s="68" t="s">
        <v>868</v>
      </c>
      <c r="G3509" s="72">
        <v>12000</v>
      </c>
      <c r="H3509" s="60" t="s">
        <v>23</v>
      </c>
      <c r="I3509" s="60" t="s">
        <v>20</v>
      </c>
    </row>
    <row r="3510" spans="1:9" ht="29.25" customHeight="1" x14ac:dyDescent="0.25">
      <c r="A3510" s="60" t="s">
        <v>869</v>
      </c>
      <c r="C3510" s="60"/>
      <c r="D3510" s="60"/>
      <c r="E3510" s="68" t="s">
        <v>870</v>
      </c>
      <c r="G3510" s="72">
        <v>23000</v>
      </c>
      <c r="H3510" s="60" t="s">
        <v>23</v>
      </c>
      <c r="I3510" s="60" t="s">
        <v>20</v>
      </c>
    </row>
    <row r="3511" spans="1:9" ht="29.25" customHeight="1" x14ac:dyDescent="0.25">
      <c r="A3511" s="60" t="s">
        <v>871</v>
      </c>
      <c r="C3511" s="60"/>
      <c r="D3511" s="60"/>
      <c r="E3511" s="68" t="s">
        <v>872</v>
      </c>
      <c r="G3511" s="72">
        <v>12000</v>
      </c>
      <c r="H3511" s="60" t="s">
        <v>23</v>
      </c>
      <c r="I3511" s="60" t="s">
        <v>20</v>
      </c>
    </row>
    <row r="3512" spans="1:9" ht="29.25" customHeight="1" x14ac:dyDescent="0.25">
      <c r="A3512" s="60" t="s">
        <v>873</v>
      </c>
      <c r="C3512" s="60"/>
      <c r="D3512" s="60"/>
      <c r="E3512" s="68" t="s">
        <v>874</v>
      </c>
      <c r="G3512" s="72">
        <v>23000</v>
      </c>
      <c r="H3512" s="60" t="s">
        <v>23</v>
      </c>
      <c r="I3512" s="60" t="s">
        <v>20</v>
      </c>
    </row>
    <row r="3513" spans="1:9" ht="29.25" customHeight="1" x14ac:dyDescent="0.25">
      <c r="A3513" s="60" t="s">
        <v>875</v>
      </c>
      <c r="C3513" s="60"/>
      <c r="D3513" s="60"/>
      <c r="E3513" s="68" t="s">
        <v>876</v>
      </c>
      <c r="G3513" s="72">
        <v>6100</v>
      </c>
      <c r="H3513" s="60" t="s">
        <v>23</v>
      </c>
      <c r="I3513" s="60" t="s">
        <v>20</v>
      </c>
    </row>
    <row r="3514" spans="1:9" ht="29.25" customHeight="1" x14ac:dyDescent="0.25">
      <c r="A3514" s="60" t="s">
        <v>877</v>
      </c>
      <c r="C3514" s="60"/>
      <c r="D3514" s="60"/>
      <c r="E3514" s="68" t="s">
        <v>878</v>
      </c>
      <c r="G3514" s="72">
        <v>4100</v>
      </c>
      <c r="H3514" s="60" t="s">
        <v>23</v>
      </c>
      <c r="I3514" s="60" t="s">
        <v>20</v>
      </c>
    </row>
    <row r="3515" spans="1:9" ht="29.25" customHeight="1" x14ac:dyDescent="0.25">
      <c r="A3515" s="60" t="s">
        <v>879</v>
      </c>
      <c r="C3515" s="60"/>
      <c r="D3515" s="60"/>
      <c r="E3515" s="68" t="s">
        <v>880</v>
      </c>
      <c r="G3515" s="72">
        <v>15000</v>
      </c>
      <c r="H3515" s="60" t="s">
        <v>23</v>
      </c>
      <c r="I3515" s="60" t="s">
        <v>20</v>
      </c>
    </row>
    <row r="3516" spans="1:9" ht="29.25" customHeight="1" x14ac:dyDescent="0.25">
      <c r="A3516" s="60" t="s">
        <v>881</v>
      </c>
      <c r="C3516" s="60"/>
      <c r="D3516" s="60"/>
      <c r="E3516" s="68" t="s">
        <v>882</v>
      </c>
      <c r="G3516" s="72">
        <v>14000</v>
      </c>
      <c r="H3516" s="60" t="s">
        <v>23</v>
      </c>
      <c r="I3516" s="60" t="s">
        <v>20</v>
      </c>
    </row>
    <row r="3517" spans="1:9" ht="29.25" customHeight="1" x14ac:dyDescent="0.25">
      <c r="A3517" s="60" t="s">
        <v>883</v>
      </c>
      <c r="C3517" s="60"/>
      <c r="D3517" s="60"/>
      <c r="E3517" s="68" t="s">
        <v>884</v>
      </c>
      <c r="G3517" s="72">
        <v>13000</v>
      </c>
      <c r="H3517" s="60" t="s">
        <v>23</v>
      </c>
      <c r="I3517" s="60" t="s">
        <v>20</v>
      </c>
    </row>
    <row r="3518" spans="1:9" ht="29.25" customHeight="1" x14ac:dyDescent="0.25">
      <c r="A3518" s="60" t="s">
        <v>885</v>
      </c>
      <c r="C3518" s="60"/>
      <c r="D3518" s="60"/>
      <c r="E3518" s="68" t="s">
        <v>886</v>
      </c>
      <c r="G3518" s="72">
        <v>11000</v>
      </c>
      <c r="H3518" s="60" t="s">
        <v>23</v>
      </c>
      <c r="I3518" s="60" t="s">
        <v>20</v>
      </c>
    </row>
    <row r="3519" spans="1:9" ht="29.25" customHeight="1" x14ac:dyDescent="0.25">
      <c r="A3519" s="60" t="s">
        <v>887</v>
      </c>
      <c r="C3519" s="60"/>
      <c r="D3519" s="60"/>
      <c r="E3519" s="68" t="s">
        <v>888</v>
      </c>
      <c r="G3519" s="72">
        <v>12000</v>
      </c>
      <c r="H3519" s="60" t="s">
        <v>23</v>
      </c>
      <c r="I3519" s="60" t="s">
        <v>20</v>
      </c>
    </row>
    <row r="3520" spans="1:9" ht="29.25" customHeight="1" x14ac:dyDescent="0.25">
      <c r="A3520" s="60" t="s">
        <v>889</v>
      </c>
      <c r="C3520" s="60"/>
      <c r="D3520" s="60"/>
      <c r="E3520" s="68" t="s">
        <v>890</v>
      </c>
      <c r="G3520" s="72">
        <v>2300</v>
      </c>
      <c r="H3520" s="60" t="s">
        <v>23</v>
      </c>
      <c r="I3520" s="60" t="s">
        <v>20</v>
      </c>
    </row>
    <row r="3521" spans="1:9" ht="29.25" customHeight="1" x14ac:dyDescent="0.25">
      <c r="A3521" s="60" t="s">
        <v>891</v>
      </c>
      <c r="C3521" s="60"/>
      <c r="D3521" s="60"/>
      <c r="E3521" s="68" t="s">
        <v>892</v>
      </c>
      <c r="G3521" s="72">
        <v>2600</v>
      </c>
      <c r="H3521" s="60" t="s">
        <v>23</v>
      </c>
      <c r="I3521" s="60" t="s">
        <v>20</v>
      </c>
    </row>
    <row r="3522" spans="1:9" ht="29.25" customHeight="1" x14ac:dyDescent="0.25">
      <c r="A3522" s="60" t="s">
        <v>893</v>
      </c>
      <c r="C3522" s="60"/>
      <c r="D3522" s="60"/>
      <c r="E3522" s="68" t="s">
        <v>894</v>
      </c>
      <c r="G3522" s="72">
        <v>3700</v>
      </c>
      <c r="H3522" s="60" t="s">
        <v>23</v>
      </c>
      <c r="I3522" s="60" t="s">
        <v>20</v>
      </c>
    </row>
    <row r="3523" spans="1:9" ht="29.25" customHeight="1" x14ac:dyDescent="0.25">
      <c r="A3523" s="60" t="s">
        <v>895</v>
      </c>
      <c r="C3523" s="60"/>
      <c r="D3523" s="60"/>
      <c r="E3523" s="68" t="s">
        <v>896</v>
      </c>
      <c r="G3523" s="72">
        <v>4200</v>
      </c>
      <c r="H3523" s="60" t="s">
        <v>23</v>
      </c>
      <c r="I3523" s="60" t="s">
        <v>20</v>
      </c>
    </row>
    <row r="3524" spans="1:9" ht="29.25" customHeight="1" x14ac:dyDescent="0.25">
      <c r="A3524" s="60" t="s">
        <v>897</v>
      </c>
      <c r="C3524" s="60"/>
      <c r="D3524" s="60"/>
      <c r="E3524" s="68" t="s">
        <v>898</v>
      </c>
      <c r="G3524" s="72">
        <v>7500</v>
      </c>
      <c r="H3524" s="60" t="s">
        <v>23</v>
      </c>
      <c r="I3524" s="60" t="s">
        <v>20</v>
      </c>
    </row>
    <row r="3525" spans="1:9" ht="29.25" customHeight="1" x14ac:dyDescent="0.25">
      <c r="A3525" s="60" t="s">
        <v>899</v>
      </c>
      <c r="C3525" s="60"/>
      <c r="D3525" s="60"/>
      <c r="E3525" s="68" t="s">
        <v>900</v>
      </c>
      <c r="G3525" s="72">
        <v>11000</v>
      </c>
      <c r="H3525" s="60" t="s">
        <v>23</v>
      </c>
      <c r="I3525" s="60" t="s">
        <v>20</v>
      </c>
    </row>
    <row r="3526" spans="1:9" ht="29.25" customHeight="1" x14ac:dyDescent="0.25">
      <c r="A3526" s="60" t="s">
        <v>901</v>
      </c>
      <c r="C3526" s="60"/>
      <c r="D3526" s="60"/>
      <c r="E3526" s="68" t="s">
        <v>902</v>
      </c>
      <c r="G3526" s="72">
        <v>57000</v>
      </c>
      <c r="H3526" s="60" t="s">
        <v>23</v>
      </c>
      <c r="I3526" s="60" t="s">
        <v>20</v>
      </c>
    </row>
    <row r="3527" spans="1:9" ht="29.25" customHeight="1" x14ac:dyDescent="0.25">
      <c r="A3527" s="60" t="s">
        <v>903</v>
      </c>
      <c r="C3527" s="60"/>
      <c r="D3527" s="60"/>
      <c r="E3527" s="68" t="s">
        <v>904</v>
      </c>
      <c r="G3527" s="72">
        <v>80000</v>
      </c>
      <c r="H3527" s="60" t="s">
        <v>23</v>
      </c>
      <c r="I3527" s="60" t="s">
        <v>20</v>
      </c>
    </row>
    <row r="3528" spans="1:9" ht="29.25" customHeight="1" x14ac:dyDescent="0.25">
      <c r="A3528" s="60" t="s">
        <v>905</v>
      </c>
      <c r="C3528" s="60"/>
      <c r="D3528" s="60"/>
      <c r="E3528" s="68" t="s">
        <v>906</v>
      </c>
      <c r="G3528" s="72">
        <v>87000</v>
      </c>
      <c r="H3528" s="60" t="s">
        <v>23</v>
      </c>
      <c r="I3528" s="60" t="s">
        <v>20</v>
      </c>
    </row>
    <row r="3529" spans="1:9" ht="29.25" customHeight="1" x14ac:dyDescent="0.25">
      <c r="A3529" s="60" t="s">
        <v>907</v>
      </c>
      <c r="C3529" s="60"/>
      <c r="D3529" s="60"/>
      <c r="E3529" s="68" t="s">
        <v>908</v>
      </c>
      <c r="G3529" s="72">
        <v>130000</v>
      </c>
      <c r="H3529" s="60" t="s">
        <v>23</v>
      </c>
      <c r="I3529" s="60" t="s">
        <v>20</v>
      </c>
    </row>
    <row r="3530" spans="1:9" ht="29.25" customHeight="1" x14ac:dyDescent="0.25">
      <c r="A3530" s="60" t="s">
        <v>909</v>
      </c>
      <c r="C3530" s="60"/>
      <c r="D3530" s="60"/>
      <c r="E3530" s="68" t="s">
        <v>910</v>
      </c>
      <c r="G3530" s="72">
        <v>10000</v>
      </c>
      <c r="H3530" s="60" t="s">
        <v>23</v>
      </c>
      <c r="I3530" s="60" t="s">
        <v>20</v>
      </c>
    </row>
    <row r="3531" spans="1:9" ht="29.25" customHeight="1" x14ac:dyDescent="0.25">
      <c r="A3531" s="60" t="s">
        <v>911</v>
      </c>
      <c r="C3531" s="60"/>
      <c r="D3531" s="60"/>
      <c r="E3531" s="68" t="s">
        <v>912</v>
      </c>
      <c r="G3531" s="72">
        <v>12000</v>
      </c>
      <c r="H3531" s="60" t="s">
        <v>23</v>
      </c>
      <c r="I3531" s="60" t="s">
        <v>20</v>
      </c>
    </row>
    <row r="3532" spans="1:9" ht="29.25" customHeight="1" x14ac:dyDescent="0.25">
      <c r="A3532" s="60" t="s">
        <v>913</v>
      </c>
      <c r="C3532" s="60"/>
      <c r="D3532" s="60"/>
      <c r="E3532" s="68" t="s">
        <v>914</v>
      </c>
      <c r="G3532" s="72">
        <v>22000</v>
      </c>
      <c r="H3532" s="60" t="s">
        <v>23</v>
      </c>
      <c r="I3532" s="60" t="s">
        <v>20</v>
      </c>
    </row>
    <row r="3533" spans="1:9" ht="29.25" customHeight="1" x14ac:dyDescent="0.25">
      <c r="A3533" s="60" t="s">
        <v>915</v>
      </c>
      <c r="C3533" s="60"/>
      <c r="D3533" s="60"/>
      <c r="E3533" s="68" t="s">
        <v>916</v>
      </c>
      <c r="G3533" s="72">
        <v>1000</v>
      </c>
      <c r="H3533" s="60" t="s">
        <v>23</v>
      </c>
      <c r="I3533" s="60" t="s">
        <v>20</v>
      </c>
    </row>
    <row r="3534" spans="1:9" ht="29.25" customHeight="1" x14ac:dyDescent="0.25">
      <c r="A3534" s="60" t="s">
        <v>917</v>
      </c>
      <c r="C3534" s="60"/>
      <c r="D3534" s="60"/>
      <c r="E3534" s="68" t="s">
        <v>918</v>
      </c>
      <c r="G3534" s="72">
        <v>1500</v>
      </c>
      <c r="H3534" s="60" t="s">
        <v>23</v>
      </c>
      <c r="I3534" s="60" t="s">
        <v>20</v>
      </c>
    </row>
    <row r="3535" spans="1:9" ht="29.25" customHeight="1" x14ac:dyDescent="0.25">
      <c r="A3535" s="60" t="s">
        <v>919</v>
      </c>
      <c r="C3535" s="60"/>
      <c r="D3535" s="60"/>
      <c r="E3535" s="68" t="s">
        <v>920</v>
      </c>
      <c r="G3535" s="72">
        <v>1000</v>
      </c>
      <c r="H3535" s="60" t="s">
        <v>23</v>
      </c>
      <c r="I3535" s="60" t="s">
        <v>20</v>
      </c>
    </row>
    <row r="3536" spans="1:9" ht="29.25" customHeight="1" x14ac:dyDescent="0.25">
      <c r="A3536" s="60" t="s">
        <v>921</v>
      </c>
      <c r="C3536" s="60"/>
      <c r="D3536" s="60"/>
      <c r="E3536" s="68" t="s">
        <v>922</v>
      </c>
      <c r="G3536" s="72">
        <v>1400</v>
      </c>
      <c r="H3536" s="60" t="s">
        <v>23</v>
      </c>
      <c r="I3536" s="60" t="s">
        <v>20</v>
      </c>
    </row>
    <row r="3537" spans="1:15" ht="29.25" customHeight="1" x14ac:dyDescent="0.25">
      <c r="A3537" s="60" t="s">
        <v>923</v>
      </c>
      <c r="C3537" s="60"/>
      <c r="D3537" s="60"/>
      <c r="E3537" s="68" t="s">
        <v>924</v>
      </c>
      <c r="G3537" s="72">
        <v>15000</v>
      </c>
      <c r="H3537" s="60" t="s">
        <v>23</v>
      </c>
      <c r="I3537" s="60" t="s">
        <v>20</v>
      </c>
    </row>
    <row r="3538" spans="1:15" ht="29.25" customHeight="1" x14ac:dyDescent="0.25">
      <c r="A3538" s="60" t="s">
        <v>925</v>
      </c>
      <c r="C3538" s="60"/>
      <c r="D3538" s="60"/>
      <c r="E3538" s="68" t="s">
        <v>926</v>
      </c>
      <c r="G3538" s="72">
        <v>19000</v>
      </c>
      <c r="H3538" s="60" t="s">
        <v>23</v>
      </c>
      <c r="I3538" s="60" t="s">
        <v>20</v>
      </c>
    </row>
    <row r="3539" spans="1:15" ht="29.25" customHeight="1" x14ac:dyDescent="0.25">
      <c r="A3539" s="60" t="s">
        <v>927</v>
      </c>
      <c r="C3539" s="60"/>
      <c r="D3539" s="60"/>
      <c r="E3539" s="68" t="s">
        <v>928</v>
      </c>
      <c r="G3539" s="72">
        <v>25000</v>
      </c>
      <c r="H3539" s="60" t="s">
        <v>23</v>
      </c>
      <c r="I3539" s="60" t="s">
        <v>20</v>
      </c>
    </row>
    <row r="3540" spans="1:15" ht="29.25" customHeight="1" x14ac:dyDescent="0.25">
      <c r="A3540" s="60" t="s">
        <v>929</v>
      </c>
      <c r="C3540" s="60"/>
      <c r="D3540" s="60"/>
      <c r="E3540" s="68" t="s">
        <v>930</v>
      </c>
      <c r="G3540" s="72">
        <v>15000</v>
      </c>
      <c r="H3540" s="60" t="s">
        <v>23</v>
      </c>
      <c r="I3540" s="60" t="s">
        <v>20</v>
      </c>
    </row>
    <row r="3541" spans="1:15" ht="29.25" customHeight="1" x14ac:dyDescent="0.25">
      <c r="A3541" s="60" t="s">
        <v>931</v>
      </c>
      <c r="C3541" s="60"/>
      <c r="D3541" s="60"/>
      <c r="E3541" s="68" t="s">
        <v>932</v>
      </c>
      <c r="G3541" s="72">
        <v>20000</v>
      </c>
      <c r="H3541" s="60" t="s">
        <v>23</v>
      </c>
      <c r="I3541" s="60" t="s">
        <v>20</v>
      </c>
    </row>
    <row r="3542" spans="1:15" ht="29.25" customHeight="1" x14ac:dyDescent="0.25">
      <c r="A3542" s="60" t="s">
        <v>933</v>
      </c>
      <c r="C3542" s="60"/>
      <c r="D3542" s="60"/>
      <c r="E3542" s="68" t="s">
        <v>934</v>
      </c>
      <c r="G3542" s="72">
        <v>21000</v>
      </c>
      <c r="H3542" s="60" t="s">
        <v>23</v>
      </c>
      <c r="I3542" s="60" t="s">
        <v>20</v>
      </c>
    </row>
    <row r="3543" spans="1:15" ht="29.25" customHeight="1" x14ac:dyDescent="0.25">
      <c r="A3543" s="60" t="s">
        <v>935</v>
      </c>
      <c r="C3543" s="60"/>
      <c r="D3543" s="60"/>
      <c r="E3543" s="68" t="s">
        <v>936</v>
      </c>
      <c r="G3543" s="72">
        <v>22000</v>
      </c>
      <c r="H3543" s="60" t="s">
        <v>23</v>
      </c>
      <c r="I3543" s="60" t="s">
        <v>20</v>
      </c>
    </row>
    <row r="3544" spans="1:15" ht="29.25" customHeight="1" x14ac:dyDescent="0.25">
      <c r="A3544" s="60" t="s">
        <v>937</v>
      </c>
      <c r="C3544" s="60"/>
      <c r="D3544" s="60"/>
      <c r="E3544" s="68" t="s">
        <v>938</v>
      </c>
      <c r="G3544" s="72">
        <v>30000</v>
      </c>
      <c r="H3544" s="60" t="s">
        <v>23</v>
      </c>
      <c r="I3544" s="60" t="s">
        <v>20</v>
      </c>
    </row>
    <row r="3545" spans="1:15" ht="29.25" customHeight="1" x14ac:dyDescent="0.25">
      <c r="A3545" s="60" t="s">
        <v>939</v>
      </c>
      <c r="C3545" s="60"/>
      <c r="D3545" s="60"/>
      <c r="E3545" s="68" t="s">
        <v>940</v>
      </c>
      <c r="G3545" s="72">
        <v>47000</v>
      </c>
      <c r="H3545" s="60" t="s">
        <v>23</v>
      </c>
      <c r="I3545" s="60" t="s">
        <v>20</v>
      </c>
    </row>
    <row r="3546" spans="1:15" ht="29.25" customHeight="1" x14ac:dyDescent="0.25">
      <c r="A3546" s="60" t="s">
        <v>941</v>
      </c>
      <c r="C3546" s="60"/>
      <c r="D3546" s="60"/>
      <c r="E3546" s="68" t="s">
        <v>942</v>
      </c>
      <c r="G3546" s="72">
        <v>2900</v>
      </c>
      <c r="H3546" s="60" t="s">
        <v>23</v>
      </c>
      <c r="I3546" s="60" t="s">
        <v>20</v>
      </c>
    </row>
    <row r="3547" spans="1:15" ht="29.25" customHeight="1" x14ac:dyDescent="0.25">
      <c r="A3547" s="60" t="s">
        <v>943</v>
      </c>
      <c r="C3547" s="60"/>
      <c r="D3547" s="60"/>
      <c r="E3547" s="68" t="s">
        <v>944</v>
      </c>
      <c r="G3547" s="72">
        <v>8500</v>
      </c>
      <c r="H3547" s="60" t="s">
        <v>23</v>
      </c>
      <c r="I3547" s="60" t="s">
        <v>20</v>
      </c>
    </row>
    <row r="3548" spans="1:15" ht="29.25" customHeight="1" x14ac:dyDescent="0.25">
      <c r="A3548" s="60" t="s">
        <v>945</v>
      </c>
      <c r="C3548" s="60"/>
      <c r="D3548" s="60"/>
      <c r="E3548" s="68" t="s">
        <v>946</v>
      </c>
      <c r="G3548" s="72">
        <v>700</v>
      </c>
      <c r="H3548" s="60" t="s">
        <v>23</v>
      </c>
      <c r="I3548" s="60" t="s">
        <v>20</v>
      </c>
    </row>
    <row r="3549" spans="1:15" ht="29.25" customHeight="1" x14ac:dyDescent="0.25">
      <c r="A3549" s="60" t="s">
        <v>947</v>
      </c>
      <c r="C3549" s="60"/>
      <c r="D3549" s="60"/>
      <c r="E3549" s="68" t="s">
        <v>948</v>
      </c>
      <c r="H3549" s="60" t="s">
        <v>23</v>
      </c>
      <c r="I3549" s="60" t="s">
        <v>20</v>
      </c>
    </row>
    <row r="3550" spans="1:15" ht="29.25" customHeight="1" x14ac:dyDescent="0.25">
      <c r="A3550" s="60" t="s">
        <v>949</v>
      </c>
      <c r="C3550" s="60"/>
      <c r="D3550" s="60"/>
      <c r="E3550" s="68" t="s">
        <v>950</v>
      </c>
      <c r="G3550" s="72">
        <v>7135800</v>
      </c>
      <c r="H3550" s="60" t="s">
        <v>951</v>
      </c>
      <c r="I3550" s="60" t="s">
        <v>13</v>
      </c>
      <c r="O3550" s="60" t="s">
        <v>949</v>
      </c>
    </row>
    <row r="3551" spans="1:15" ht="29.25" customHeight="1" x14ac:dyDescent="0.25">
      <c r="A3551" s="60" t="s">
        <v>952</v>
      </c>
      <c r="C3551" s="60"/>
      <c r="D3551" s="60"/>
      <c r="E3551" s="68" t="s">
        <v>953</v>
      </c>
      <c r="G3551" s="72">
        <v>2705500</v>
      </c>
      <c r="H3551" s="60" t="s">
        <v>954</v>
      </c>
      <c r="I3551" s="60" t="s">
        <v>13</v>
      </c>
    </row>
    <row r="3552" spans="1:15" ht="29.25" customHeight="1" x14ac:dyDescent="0.25">
      <c r="A3552" s="60" t="s">
        <v>955</v>
      </c>
      <c r="C3552" s="60"/>
      <c r="D3552" s="60"/>
      <c r="E3552" s="68" t="s">
        <v>956</v>
      </c>
      <c r="G3552" s="72">
        <v>150200</v>
      </c>
      <c r="H3552" s="60" t="s">
        <v>957</v>
      </c>
      <c r="I3552" s="60" t="s">
        <v>13</v>
      </c>
    </row>
    <row r="3553" spans="1:9" ht="29.25" customHeight="1" x14ac:dyDescent="0.25">
      <c r="A3553" s="60" t="s">
        <v>958</v>
      </c>
      <c r="C3553" s="60"/>
      <c r="D3553" s="60"/>
      <c r="E3553" s="68" t="s">
        <v>959</v>
      </c>
      <c r="G3553" s="72">
        <v>176700</v>
      </c>
      <c r="H3553" s="60" t="s">
        <v>957</v>
      </c>
      <c r="I3553" s="60" t="s">
        <v>13</v>
      </c>
    </row>
    <row r="3554" spans="1:9" ht="29.25" customHeight="1" x14ac:dyDescent="0.25">
      <c r="A3554" s="60" t="s">
        <v>960</v>
      </c>
      <c r="C3554" s="60"/>
      <c r="D3554" s="60"/>
      <c r="E3554" s="68" t="s">
        <v>961</v>
      </c>
      <c r="G3554" s="72">
        <v>230200</v>
      </c>
      <c r="H3554" s="60" t="s">
        <v>957</v>
      </c>
      <c r="I3554" s="60" t="s">
        <v>13</v>
      </c>
    </row>
    <row r="3555" spans="1:9" ht="29.25" customHeight="1" x14ac:dyDescent="0.25">
      <c r="A3555" s="60" t="s">
        <v>962</v>
      </c>
      <c r="C3555" s="60"/>
      <c r="D3555" s="60"/>
      <c r="E3555" s="68" t="s">
        <v>963</v>
      </c>
      <c r="G3555" s="72">
        <v>298600</v>
      </c>
      <c r="H3555" s="60" t="s">
        <v>957</v>
      </c>
      <c r="I3555" s="60" t="s">
        <v>13</v>
      </c>
    </row>
    <row r="3556" spans="1:9" ht="29.25" customHeight="1" x14ac:dyDescent="0.25">
      <c r="A3556" s="60" t="s">
        <v>964</v>
      </c>
      <c r="C3556" s="60"/>
      <c r="D3556" s="60"/>
      <c r="E3556" s="68" t="s">
        <v>965</v>
      </c>
      <c r="G3556" s="72">
        <v>436700</v>
      </c>
      <c r="H3556" s="60" t="s">
        <v>957</v>
      </c>
      <c r="I3556" s="60" t="s">
        <v>13</v>
      </c>
    </row>
    <row r="3557" spans="1:9" ht="29.25" customHeight="1" x14ac:dyDescent="0.25">
      <c r="A3557" s="60" t="s">
        <v>966</v>
      </c>
      <c r="C3557" s="60"/>
      <c r="D3557" s="60"/>
      <c r="E3557" s="68" t="s">
        <v>967</v>
      </c>
      <c r="G3557" s="72">
        <v>545200</v>
      </c>
      <c r="H3557" s="60" t="s">
        <v>957</v>
      </c>
      <c r="I3557" s="60" t="s">
        <v>13</v>
      </c>
    </row>
    <row r="3558" spans="1:9" ht="29.25" customHeight="1" x14ac:dyDescent="0.25">
      <c r="A3558" s="60" t="s">
        <v>968</v>
      </c>
      <c r="C3558" s="60"/>
      <c r="D3558" s="60"/>
      <c r="E3558" s="68" t="s">
        <v>969</v>
      </c>
      <c r="G3558" s="72">
        <v>686000</v>
      </c>
      <c r="H3558" s="60" t="s">
        <v>957</v>
      </c>
      <c r="I3558" s="60" t="s">
        <v>13</v>
      </c>
    </row>
    <row r="3559" spans="1:9" ht="29.25" customHeight="1" x14ac:dyDescent="0.25">
      <c r="A3559" s="60" t="s">
        <v>970</v>
      </c>
      <c r="C3559" s="60"/>
      <c r="D3559" s="60"/>
      <c r="E3559" s="68" t="s">
        <v>971</v>
      </c>
      <c r="G3559" s="72">
        <v>864200</v>
      </c>
      <c r="H3559" s="60" t="s">
        <v>957</v>
      </c>
      <c r="I3559" s="60" t="s">
        <v>13</v>
      </c>
    </row>
    <row r="3560" spans="1:9" ht="29.25" customHeight="1" x14ac:dyDescent="0.25">
      <c r="A3560" s="60" t="s">
        <v>972</v>
      </c>
      <c r="C3560" s="60"/>
      <c r="D3560" s="60"/>
      <c r="E3560" s="68" t="s">
        <v>973</v>
      </c>
      <c r="G3560" s="72">
        <v>990900</v>
      </c>
      <c r="H3560" s="60" t="s">
        <v>957</v>
      </c>
      <c r="I3560" s="60" t="s">
        <v>13</v>
      </c>
    </row>
    <row r="3561" spans="1:9" ht="29.25" customHeight="1" x14ac:dyDescent="0.25">
      <c r="A3561" s="60" t="s">
        <v>974</v>
      </c>
      <c r="C3561" s="60"/>
      <c r="D3561" s="60"/>
      <c r="E3561" s="68" t="s">
        <v>975</v>
      </c>
      <c r="G3561" s="72">
        <v>1064700</v>
      </c>
      <c r="H3561" s="60" t="s">
        <v>957</v>
      </c>
      <c r="I3561" s="60" t="s">
        <v>13</v>
      </c>
    </row>
    <row r="3562" spans="1:9" ht="29.25" customHeight="1" x14ac:dyDescent="0.25">
      <c r="A3562" s="60" t="s">
        <v>976</v>
      </c>
      <c r="C3562" s="60"/>
      <c r="D3562" s="60"/>
      <c r="E3562" s="68" t="s">
        <v>977</v>
      </c>
      <c r="G3562" s="72">
        <v>1293800</v>
      </c>
      <c r="H3562" s="60" t="s">
        <v>957</v>
      </c>
      <c r="I3562" s="60" t="s">
        <v>13</v>
      </c>
    </row>
    <row r="3563" spans="1:9" ht="29.25" customHeight="1" x14ac:dyDescent="0.25">
      <c r="A3563" s="60" t="s">
        <v>978</v>
      </c>
      <c r="C3563" s="60"/>
      <c r="D3563" s="60"/>
      <c r="E3563" s="68" t="s">
        <v>979</v>
      </c>
      <c r="G3563" s="72">
        <v>1628600</v>
      </c>
      <c r="H3563" s="60" t="s">
        <v>957</v>
      </c>
      <c r="I3563" s="60" t="s">
        <v>13</v>
      </c>
    </row>
    <row r="3564" spans="1:9" ht="29.25" customHeight="1" x14ac:dyDescent="0.25">
      <c r="A3564" s="60" t="s">
        <v>980</v>
      </c>
      <c r="C3564" s="60"/>
      <c r="D3564" s="60"/>
      <c r="E3564" s="68" t="s">
        <v>981</v>
      </c>
      <c r="G3564" s="72">
        <v>1684700</v>
      </c>
      <c r="H3564" s="60" t="s">
        <v>957</v>
      </c>
      <c r="I3564" s="60" t="s">
        <v>13</v>
      </c>
    </row>
    <row r="3565" spans="1:9" ht="29.25" customHeight="1" x14ac:dyDescent="0.25">
      <c r="A3565" s="60" t="s">
        <v>982</v>
      </c>
      <c r="C3565" s="60"/>
      <c r="D3565" s="60"/>
      <c r="E3565" s="68" t="s">
        <v>983</v>
      </c>
      <c r="G3565" s="72">
        <v>2442800</v>
      </c>
      <c r="H3565" s="60" t="s">
        <v>957</v>
      </c>
      <c r="I3565" s="60" t="s">
        <v>13</v>
      </c>
    </row>
    <row r="3566" spans="1:9" ht="29.25" customHeight="1" x14ac:dyDescent="0.25">
      <c r="A3566" s="60" t="s">
        <v>984</v>
      </c>
      <c r="C3566" s="60"/>
      <c r="D3566" s="60"/>
      <c r="E3566" s="68" t="s">
        <v>985</v>
      </c>
      <c r="G3566" s="72">
        <v>2779600</v>
      </c>
      <c r="H3566" s="60" t="s">
        <v>957</v>
      </c>
      <c r="I3566" s="60" t="s">
        <v>13</v>
      </c>
    </row>
    <row r="3567" spans="1:9" ht="29.25" customHeight="1" x14ac:dyDescent="0.25">
      <c r="A3567" s="60" t="s">
        <v>986</v>
      </c>
      <c r="C3567" s="60"/>
      <c r="D3567" s="60"/>
      <c r="E3567" s="68" t="s">
        <v>987</v>
      </c>
      <c r="G3567" s="72">
        <v>3934400</v>
      </c>
      <c r="H3567" s="60" t="s">
        <v>957</v>
      </c>
      <c r="I3567" s="60" t="s">
        <v>13</v>
      </c>
    </row>
    <row r="3568" spans="1:9" ht="29.25" customHeight="1" x14ac:dyDescent="0.25">
      <c r="A3568" s="60" t="s">
        <v>988</v>
      </c>
      <c r="C3568" s="60"/>
      <c r="D3568" s="60"/>
      <c r="E3568" s="68" t="s">
        <v>989</v>
      </c>
      <c r="G3568" s="72">
        <v>5506400</v>
      </c>
      <c r="H3568" s="60" t="s">
        <v>957</v>
      </c>
      <c r="I3568" s="60" t="s">
        <v>13</v>
      </c>
    </row>
    <row r="3569" spans="1:9" ht="29.25" customHeight="1" x14ac:dyDescent="0.25">
      <c r="A3569" s="60" t="s">
        <v>990</v>
      </c>
      <c r="C3569" s="60"/>
      <c r="D3569" s="60"/>
      <c r="E3569" s="68" t="s">
        <v>991</v>
      </c>
      <c r="G3569" s="72">
        <v>7510400</v>
      </c>
      <c r="H3569" s="60" t="s">
        <v>957</v>
      </c>
      <c r="I3569" s="60" t="s">
        <v>13</v>
      </c>
    </row>
    <row r="3570" spans="1:9" ht="29.25" customHeight="1" x14ac:dyDescent="0.25">
      <c r="A3570" s="60" t="s">
        <v>992</v>
      </c>
      <c r="C3570" s="60"/>
      <c r="D3570" s="60"/>
      <c r="E3570" s="68" t="s">
        <v>993</v>
      </c>
      <c r="G3570" s="72">
        <v>9141000</v>
      </c>
      <c r="H3570" s="60" t="s">
        <v>957</v>
      </c>
      <c r="I3570" s="60" t="s">
        <v>13</v>
      </c>
    </row>
    <row r="3571" spans="1:9" ht="29.25" customHeight="1" x14ac:dyDescent="0.25">
      <c r="A3571" s="60" t="s">
        <v>994</v>
      </c>
      <c r="C3571" s="60"/>
      <c r="D3571" s="60"/>
      <c r="E3571" s="68" t="s">
        <v>995</v>
      </c>
      <c r="G3571" s="72">
        <v>13195700</v>
      </c>
      <c r="H3571" s="60" t="s">
        <v>957</v>
      </c>
      <c r="I3571" s="60" t="s">
        <v>13</v>
      </c>
    </row>
    <row r="3572" spans="1:9" ht="29.25" customHeight="1" x14ac:dyDescent="0.25">
      <c r="A3572" s="60" t="s">
        <v>996</v>
      </c>
      <c r="C3572" s="60"/>
      <c r="D3572" s="60"/>
      <c r="E3572" s="68" t="s">
        <v>997</v>
      </c>
      <c r="G3572" s="72">
        <v>262600</v>
      </c>
      <c r="H3572" s="60" t="s">
        <v>957</v>
      </c>
      <c r="I3572" s="60" t="s">
        <v>13</v>
      </c>
    </row>
    <row r="3573" spans="1:9" ht="29.25" customHeight="1" x14ac:dyDescent="0.25">
      <c r="A3573" s="60" t="s">
        <v>998</v>
      </c>
      <c r="C3573" s="60"/>
      <c r="D3573" s="60"/>
      <c r="E3573" s="68" t="s">
        <v>999</v>
      </c>
      <c r="G3573" s="72">
        <v>350000</v>
      </c>
      <c r="H3573" s="60" t="s">
        <v>957</v>
      </c>
      <c r="I3573" s="60" t="s">
        <v>13</v>
      </c>
    </row>
    <row r="3574" spans="1:9" ht="29.25" customHeight="1" x14ac:dyDescent="0.25">
      <c r="A3574" s="60" t="s">
        <v>1000</v>
      </c>
      <c r="C3574" s="60"/>
      <c r="D3574" s="60"/>
      <c r="E3574" s="68" t="s">
        <v>1001</v>
      </c>
      <c r="G3574" s="72">
        <v>437700</v>
      </c>
      <c r="H3574" s="60" t="s">
        <v>957</v>
      </c>
      <c r="I3574" s="60" t="s">
        <v>13</v>
      </c>
    </row>
    <row r="3575" spans="1:9" ht="29.25" customHeight="1" x14ac:dyDescent="0.25">
      <c r="A3575" s="60" t="s">
        <v>1002</v>
      </c>
      <c r="C3575" s="60"/>
      <c r="D3575" s="60"/>
      <c r="E3575" s="68" t="s">
        <v>1003</v>
      </c>
      <c r="G3575" s="72">
        <v>730000</v>
      </c>
      <c r="H3575" s="60" t="s">
        <v>957</v>
      </c>
      <c r="I3575" s="60" t="s">
        <v>13</v>
      </c>
    </row>
    <row r="3576" spans="1:9" ht="29.25" customHeight="1" x14ac:dyDescent="0.25">
      <c r="A3576" s="60" t="s">
        <v>1004</v>
      </c>
      <c r="C3576" s="60"/>
      <c r="D3576" s="60"/>
      <c r="E3576" s="68" t="s">
        <v>1003</v>
      </c>
      <c r="G3576" s="72">
        <v>760900</v>
      </c>
      <c r="H3576" s="60" t="s">
        <v>957</v>
      </c>
      <c r="I3576" s="60" t="s">
        <v>13</v>
      </c>
    </row>
    <row r="3577" spans="1:9" ht="29.25" customHeight="1" x14ac:dyDescent="0.25">
      <c r="A3577" s="60" t="s">
        <v>1005</v>
      </c>
      <c r="C3577" s="60"/>
      <c r="D3577" s="60"/>
      <c r="E3577" s="68" t="s">
        <v>1006</v>
      </c>
      <c r="G3577" s="72">
        <v>1123800</v>
      </c>
      <c r="H3577" s="60" t="s">
        <v>957</v>
      </c>
      <c r="I3577" s="60" t="s">
        <v>13</v>
      </c>
    </row>
    <row r="3578" spans="1:9" ht="29.25" customHeight="1" x14ac:dyDescent="0.25">
      <c r="A3578" s="60" t="s">
        <v>1007</v>
      </c>
      <c r="C3578" s="60"/>
      <c r="D3578" s="60"/>
      <c r="E3578" s="68" t="s">
        <v>1006</v>
      </c>
      <c r="G3578" s="72">
        <v>1156800</v>
      </c>
      <c r="H3578" s="60" t="s">
        <v>957</v>
      </c>
      <c r="I3578" s="60" t="s">
        <v>13</v>
      </c>
    </row>
    <row r="3579" spans="1:9" ht="29.25" customHeight="1" x14ac:dyDescent="0.25">
      <c r="A3579" s="60" t="s">
        <v>1008</v>
      </c>
      <c r="C3579" s="60"/>
      <c r="D3579" s="60"/>
      <c r="E3579" s="68" t="s">
        <v>1006</v>
      </c>
      <c r="G3579" s="72">
        <v>1201000</v>
      </c>
      <c r="H3579" s="60" t="s">
        <v>957</v>
      </c>
      <c r="I3579" s="60" t="s">
        <v>13</v>
      </c>
    </row>
    <row r="3580" spans="1:9" ht="29.25" customHeight="1" x14ac:dyDescent="0.25">
      <c r="A3580" s="60" t="s">
        <v>1009</v>
      </c>
      <c r="C3580" s="60"/>
      <c r="D3580" s="60"/>
      <c r="E3580" s="68" t="s">
        <v>1010</v>
      </c>
      <c r="G3580" s="72">
        <v>1398500</v>
      </c>
      <c r="H3580" s="60" t="s">
        <v>957</v>
      </c>
      <c r="I3580" s="60" t="s">
        <v>13</v>
      </c>
    </row>
    <row r="3581" spans="1:9" ht="29.25" customHeight="1" x14ac:dyDescent="0.25">
      <c r="A3581" s="60" t="s">
        <v>1011</v>
      </c>
      <c r="C3581" s="60"/>
      <c r="D3581" s="60"/>
      <c r="E3581" s="68" t="s">
        <v>1010</v>
      </c>
      <c r="G3581" s="72">
        <v>1426100</v>
      </c>
      <c r="H3581" s="60" t="s">
        <v>957</v>
      </c>
      <c r="I3581" s="60" t="s">
        <v>13</v>
      </c>
    </row>
    <row r="3582" spans="1:9" ht="29.25" customHeight="1" x14ac:dyDescent="0.25">
      <c r="A3582" s="60" t="s">
        <v>1012</v>
      </c>
      <c r="C3582" s="60"/>
      <c r="D3582" s="60"/>
      <c r="E3582" s="68" t="s">
        <v>1013</v>
      </c>
      <c r="G3582" s="72">
        <v>1352500</v>
      </c>
      <c r="H3582" s="60" t="s">
        <v>957</v>
      </c>
      <c r="I3582" s="60" t="s">
        <v>13</v>
      </c>
    </row>
    <row r="3583" spans="1:9" ht="29.25" customHeight="1" x14ac:dyDescent="0.25">
      <c r="A3583" s="60" t="s">
        <v>1014</v>
      </c>
      <c r="C3583" s="60"/>
      <c r="D3583" s="60"/>
      <c r="E3583" s="68" t="s">
        <v>1015</v>
      </c>
      <c r="G3583" s="72">
        <v>1458000</v>
      </c>
      <c r="H3583" s="60" t="s">
        <v>957</v>
      </c>
      <c r="I3583" s="60" t="s">
        <v>13</v>
      </c>
    </row>
    <row r="3584" spans="1:9" ht="29.25" customHeight="1" x14ac:dyDescent="0.25">
      <c r="A3584" s="60" t="s">
        <v>1016</v>
      </c>
      <c r="C3584" s="60"/>
      <c r="D3584" s="60"/>
      <c r="E3584" s="68" t="s">
        <v>1017</v>
      </c>
      <c r="G3584" s="72">
        <v>568800</v>
      </c>
      <c r="H3584" s="60" t="s">
        <v>957</v>
      </c>
      <c r="I3584" s="60" t="s">
        <v>13</v>
      </c>
    </row>
    <row r="3585" spans="1:9" ht="29.25" customHeight="1" x14ac:dyDescent="0.25">
      <c r="A3585" s="60" t="s">
        <v>1018</v>
      </c>
      <c r="C3585" s="60"/>
      <c r="D3585" s="60"/>
      <c r="E3585" s="68" t="s">
        <v>1019</v>
      </c>
      <c r="G3585" s="72">
        <v>1233900</v>
      </c>
      <c r="H3585" s="60" t="s">
        <v>957</v>
      </c>
      <c r="I3585" s="60" t="s">
        <v>13</v>
      </c>
    </row>
    <row r="3586" spans="1:9" ht="29.25" customHeight="1" x14ac:dyDescent="0.25">
      <c r="A3586" s="60" t="s">
        <v>1020</v>
      </c>
      <c r="C3586" s="60"/>
      <c r="D3586" s="60"/>
      <c r="E3586" s="68" t="s">
        <v>1021</v>
      </c>
      <c r="G3586" s="72">
        <v>1507700</v>
      </c>
      <c r="H3586" s="60" t="s">
        <v>957</v>
      </c>
      <c r="I3586" s="60" t="s">
        <v>13</v>
      </c>
    </row>
    <row r="3587" spans="1:9" ht="29.25" customHeight="1" x14ac:dyDescent="0.25">
      <c r="A3587" s="60" t="s">
        <v>1022</v>
      </c>
      <c r="C3587" s="60"/>
      <c r="D3587" s="60"/>
      <c r="E3587" s="68" t="s">
        <v>1023</v>
      </c>
      <c r="G3587" s="72">
        <v>170600</v>
      </c>
      <c r="H3587" s="60" t="s">
        <v>957</v>
      </c>
      <c r="I3587" s="60" t="s">
        <v>13</v>
      </c>
    </row>
    <row r="3588" spans="1:9" ht="29.25" customHeight="1" x14ac:dyDescent="0.25">
      <c r="A3588" s="60" t="s">
        <v>1024</v>
      </c>
      <c r="C3588" s="60"/>
      <c r="D3588" s="60"/>
      <c r="E3588" s="68" t="s">
        <v>1025</v>
      </c>
      <c r="G3588" s="72">
        <v>253900</v>
      </c>
      <c r="H3588" s="60" t="s">
        <v>957</v>
      </c>
      <c r="I3588" s="60" t="s">
        <v>13</v>
      </c>
    </row>
    <row r="3589" spans="1:9" ht="29.25" customHeight="1" x14ac:dyDescent="0.25">
      <c r="A3589" s="60" t="s">
        <v>1026</v>
      </c>
      <c r="C3589" s="60"/>
      <c r="D3589" s="60"/>
      <c r="E3589" s="68" t="s">
        <v>1027</v>
      </c>
      <c r="G3589" s="72">
        <v>249800</v>
      </c>
      <c r="H3589" s="60" t="s">
        <v>957</v>
      </c>
      <c r="I3589" s="60" t="s">
        <v>13</v>
      </c>
    </row>
    <row r="3590" spans="1:9" ht="29.25" customHeight="1" x14ac:dyDescent="0.25">
      <c r="A3590" s="60" t="s">
        <v>1028</v>
      </c>
      <c r="C3590" s="60"/>
      <c r="D3590" s="60"/>
      <c r="E3590" s="68" t="s">
        <v>1029</v>
      </c>
      <c r="G3590" s="72">
        <v>319800</v>
      </c>
      <c r="H3590" s="60" t="s">
        <v>957</v>
      </c>
      <c r="I3590" s="60" t="s">
        <v>13</v>
      </c>
    </row>
    <row r="3591" spans="1:9" ht="29.25" customHeight="1" x14ac:dyDescent="0.25">
      <c r="A3591" s="60" t="s">
        <v>1030</v>
      </c>
      <c r="C3591" s="60"/>
      <c r="D3591" s="60"/>
      <c r="E3591" s="68" t="s">
        <v>1031</v>
      </c>
      <c r="G3591" s="72">
        <v>339800</v>
      </c>
      <c r="H3591" s="60" t="s">
        <v>957</v>
      </c>
      <c r="I3591" s="60" t="s">
        <v>13</v>
      </c>
    </row>
    <row r="3592" spans="1:9" ht="29.25" customHeight="1" x14ac:dyDescent="0.25">
      <c r="A3592" s="60" t="s">
        <v>1032</v>
      </c>
      <c r="C3592" s="60"/>
      <c r="D3592" s="60"/>
      <c r="E3592" s="68" t="s">
        <v>1033</v>
      </c>
      <c r="G3592" s="72">
        <v>409700</v>
      </c>
      <c r="H3592" s="60" t="s">
        <v>957</v>
      </c>
      <c r="I3592" s="60" t="s">
        <v>13</v>
      </c>
    </row>
    <row r="3593" spans="1:9" ht="29.25" customHeight="1" x14ac:dyDescent="0.25">
      <c r="A3593" s="60" t="s">
        <v>1034</v>
      </c>
      <c r="C3593" s="60"/>
      <c r="D3593" s="60"/>
      <c r="E3593" s="68" t="s">
        <v>1035</v>
      </c>
      <c r="G3593" s="72">
        <v>499600</v>
      </c>
      <c r="H3593" s="60" t="s">
        <v>957</v>
      </c>
      <c r="I3593" s="60" t="s">
        <v>13</v>
      </c>
    </row>
    <row r="3594" spans="1:9" ht="29.25" customHeight="1" x14ac:dyDescent="0.25">
      <c r="A3594" s="60" t="s">
        <v>1036</v>
      </c>
      <c r="C3594" s="60"/>
      <c r="D3594" s="60"/>
      <c r="E3594" s="68" t="s">
        <v>1037</v>
      </c>
      <c r="G3594" s="72">
        <v>709400</v>
      </c>
      <c r="H3594" s="60" t="s">
        <v>957</v>
      </c>
      <c r="I3594" s="60" t="s">
        <v>13</v>
      </c>
    </row>
    <row r="3595" spans="1:9" ht="29.25" customHeight="1" x14ac:dyDescent="0.25">
      <c r="A3595" s="60" t="s">
        <v>1038</v>
      </c>
      <c r="C3595" s="60"/>
      <c r="D3595" s="60"/>
      <c r="E3595" s="68" t="s">
        <v>1039</v>
      </c>
      <c r="G3595" s="72">
        <v>819200</v>
      </c>
      <c r="H3595" s="60" t="s">
        <v>957</v>
      </c>
      <c r="I3595" s="60" t="s">
        <v>13</v>
      </c>
    </row>
    <row r="3596" spans="1:9" ht="29.25" customHeight="1" x14ac:dyDescent="0.25">
      <c r="A3596" s="60" t="s">
        <v>1040</v>
      </c>
      <c r="C3596" s="60"/>
      <c r="D3596" s="60"/>
      <c r="E3596" s="68" t="s">
        <v>1041</v>
      </c>
      <c r="G3596" s="72">
        <v>956500</v>
      </c>
      <c r="H3596" s="60" t="s">
        <v>957</v>
      </c>
      <c r="I3596" s="60" t="s">
        <v>13</v>
      </c>
    </row>
    <row r="3597" spans="1:9" ht="29.25" customHeight="1" x14ac:dyDescent="0.25">
      <c r="A3597" s="60" t="s">
        <v>1042</v>
      </c>
      <c r="C3597" s="60"/>
      <c r="D3597" s="60"/>
      <c r="E3597" s="68" t="s">
        <v>1043</v>
      </c>
      <c r="G3597" s="72">
        <v>1178800</v>
      </c>
      <c r="H3597" s="60" t="s">
        <v>957</v>
      </c>
      <c r="I3597" s="60" t="s">
        <v>13</v>
      </c>
    </row>
    <row r="3598" spans="1:9" ht="29.25" customHeight="1" x14ac:dyDescent="0.25">
      <c r="A3598" s="60" t="s">
        <v>1044</v>
      </c>
      <c r="C3598" s="60"/>
      <c r="D3598" s="60"/>
      <c r="E3598" s="68" t="s">
        <v>1045</v>
      </c>
      <c r="G3598" s="72">
        <v>1349000</v>
      </c>
      <c r="H3598" s="60" t="s">
        <v>957</v>
      </c>
      <c r="I3598" s="60" t="s">
        <v>13</v>
      </c>
    </row>
    <row r="3599" spans="1:9" ht="29.25" customHeight="1" x14ac:dyDescent="0.25">
      <c r="A3599" s="60" t="s">
        <v>1046</v>
      </c>
      <c r="C3599" s="60"/>
      <c r="D3599" s="60"/>
      <c r="E3599" s="68" t="s">
        <v>1047</v>
      </c>
      <c r="G3599" s="72">
        <v>1197600</v>
      </c>
      <c r="H3599" s="60" t="s">
        <v>957</v>
      </c>
      <c r="I3599" s="60" t="s">
        <v>13</v>
      </c>
    </row>
    <row r="3600" spans="1:9" ht="29.25" customHeight="1" x14ac:dyDescent="0.25">
      <c r="A3600" s="60" t="s">
        <v>1048</v>
      </c>
      <c r="C3600" s="60"/>
      <c r="D3600" s="60"/>
      <c r="E3600" s="68" t="s">
        <v>1049</v>
      </c>
      <c r="G3600" s="72">
        <v>1628100</v>
      </c>
      <c r="H3600" s="60" t="s">
        <v>957</v>
      </c>
      <c r="I3600" s="60" t="s">
        <v>13</v>
      </c>
    </row>
    <row r="3601" spans="1:9" ht="29.25" customHeight="1" x14ac:dyDescent="0.25">
      <c r="A3601" s="60" t="s">
        <v>1050</v>
      </c>
      <c r="C3601" s="60"/>
      <c r="D3601" s="60"/>
      <c r="E3601" s="68" t="s">
        <v>1051</v>
      </c>
      <c r="G3601" s="72">
        <v>87200</v>
      </c>
      <c r="H3601" s="60" t="s">
        <v>957</v>
      </c>
      <c r="I3601" s="60" t="s">
        <v>13</v>
      </c>
    </row>
    <row r="3602" spans="1:9" ht="29.25" customHeight="1" x14ac:dyDescent="0.25">
      <c r="A3602" s="60" t="s">
        <v>1052</v>
      </c>
      <c r="C3602" s="60"/>
      <c r="D3602" s="60"/>
      <c r="E3602" s="68" t="s">
        <v>1053</v>
      </c>
      <c r="G3602" s="72">
        <v>122200</v>
      </c>
      <c r="H3602" s="60" t="s">
        <v>957</v>
      </c>
      <c r="I3602" s="60" t="s">
        <v>13</v>
      </c>
    </row>
    <row r="3603" spans="1:9" ht="29.25" customHeight="1" x14ac:dyDescent="0.25">
      <c r="A3603" s="60" t="s">
        <v>1054</v>
      </c>
      <c r="C3603" s="60"/>
      <c r="D3603" s="60"/>
      <c r="E3603" s="68" t="s">
        <v>1055</v>
      </c>
      <c r="G3603" s="72">
        <v>99600</v>
      </c>
      <c r="H3603" s="60" t="s">
        <v>957</v>
      </c>
      <c r="I3603" s="60" t="s">
        <v>13</v>
      </c>
    </row>
    <row r="3604" spans="1:9" ht="29.25" customHeight="1" x14ac:dyDescent="0.25">
      <c r="A3604" s="60" t="s">
        <v>1056</v>
      </c>
      <c r="C3604" s="60"/>
      <c r="D3604" s="60"/>
      <c r="E3604" s="68" t="s">
        <v>1057</v>
      </c>
      <c r="G3604" s="72">
        <v>132400</v>
      </c>
      <c r="H3604" s="60" t="s">
        <v>957</v>
      </c>
      <c r="I3604" s="60" t="s">
        <v>13</v>
      </c>
    </row>
    <row r="3605" spans="1:9" ht="29.25" customHeight="1" x14ac:dyDescent="0.25">
      <c r="A3605" s="60" t="s">
        <v>1058</v>
      </c>
      <c r="C3605" s="60"/>
      <c r="D3605" s="60"/>
      <c r="E3605" s="68" t="s">
        <v>1059</v>
      </c>
      <c r="G3605" s="72">
        <v>23800</v>
      </c>
      <c r="H3605" s="60" t="s">
        <v>957</v>
      </c>
      <c r="I3605" s="60" t="s">
        <v>13</v>
      </c>
    </row>
    <row r="3606" spans="1:9" ht="29.25" customHeight="1" x14ac:dyDescent="0.25">
      <c r="A3606" s="60" t="s">
        <v>1060</v>
      </c>
      <c r="C3606" s="60"/>
      <c r="D3606" s="60"/>
      <c r="E3606" s="68" t="s">
        <v>1061</v>
      </c>
      <c r="G3606" s="72">
        <v>23800</v>
      </c>
      <c r="H3606" s="60" t="s">
        <v>957</v>
      </c>
      <c r="I3606" s="60" t="s">
        <v>13</v>
      </c>
    </row>
    <row r="3607" spans="1:9" ht="29.25" customHeight="1" x14ac:dyDescent="0.25">
      <c r="A3607" s="60" t="s">
        <v>1062</v>
      </c>
      <c r="C3607" s="60"/>
      <c r="D3607" s="60"/>
      <c r="E3607" s="68" t="s">
        <v>1063</v>
      </c>
      <c r="G3607" s="72">
        <v>23800</v>
      </c>
      <c r="H3607" s="60" t="s">
        <v>957</v>
      </c>
      <c r="I3607" s="60" t="s">
        <v>13</v>
      </c>
    </row>
    <row r="3608" spans="1:9" ht="29.25" customHeight="1" x14ac:dyDescent="0.25">
      <c r="A3608" s="60" t="s">
        <v>1064</v>
      </c>
      <c r="C3608" s="60"/>
      <c r="D3608" s="60"/>
      <c r="E3608" s="68" t="s">
        <v>1065</v>
      </c>
      <c r="G3608" s="72">
        <v>18100</v>
      </c>
      <c r="H3608" s="60" t="s">
        <v>957</v>
      </c>
      <c r="I3608" s="60" t="s">
        <v>13</v>
      </c>
    </row>
    <row r="3609" spans="1:9" ht="29.25" customHeight="1" x14ac:dyDescent="0.25">
      <c r="A3609" s="60" t="s">
        <v>1066</v>
      </c>
      <c r="C3609" s="60"/>
      <c r="D3609" s="60"/>
      <c r="E3609" s="68" t="s">
        <v>1067</v>
      </c>
      <c r="G3609" s="72">
        <v>18100</v>
      </c>
      <c r="H3609" s="60" t="s">
        <v>957</v>
      </c>
      <c r="I3609" s="60" t="s">
        <v>13</v>
      </c>
    </row>
    <row r="3610" spans="1:9" ht="29.25" customHeight="1" x14ac:dyDescent="0.25">
      <c r="A3610" s="60" t="s">
        <v>1068</v>
      </c>
      <c r="C3610" s="60"/>
      <c r="D3610" s="60"/>
      <c r="E3610" s="68" t="s">
        <v>1069</v>
      </c>
      <c r="G3610" s="72">
        <v>74300</v>
      </c>
      <c r="H3610" s="60" t="s">
        <v>957</v>
      </c>
      <c r="I3610" s="60" t="s">
        <v>13</v>
      </c>
    </row>
    <row r="3611" spans="1:9" ht="29.25" customHeight="1" x14ac:dyDescent="0.25">
      <c r="A3611" s="60" t="s">
        <v>1070</v>
      </c>
      <c r="C3611" s="60"/>
      <c r="D3611" s="60"/>
      <c r="E3611" s="68" t="s">
        <v>1071</v>
      </c>
      <c r="G3611" s="72">
        <v>74300</v>
      </c>
      <c r="H3611" s="60" t="s">
        <v>957</v>
      </c>
      <c r="I3611" s="60" t="s">
        <v>13</v>
      </c>
    </row>
    <row r="3612" spans="1:9" ht="29.25" customHeight="1" x14ac:dyDescent="0.25">
      <c r="A3612" s="60" t="s">
        <v>1072</v>
      </c>
      <c r="C3612" s="60"/>
      <c r="D3612" s="60"/>
      <c r="E3612" s="68" t="s">
        <v>1073</v>
      </c>
      <c r="G3612" s="72">
        <v>74300</v>
      </c>
      <c r="H3612" s="60" t="s">
        <v>957</v>
      </c>
      <c r="I3612" s="60" t="s">
        <v>13</v>
      </c>
    </row>
    <row r="3613" spans="1:9" ht="29.25" customHeight="1" x14ac:dyDescent="0.25">
      <c r="A3613" s="60" t="s">
        <v>1074</v>
      </c>
      <c r="C3613" s="60"/>
      <c r="D3613" s="60"/>
      <c r="E3613" s="68" t="s">
        <v>1073</v>
      </c>
      <c r="G3613" s="72">
        <v>74300</v>
      </c>
      <c r="H3613" s="60" t="s">
        <v>957</v>
      </c>
      <c r="I3613" s="60" t="s">
        <v>13</v>
      </c>
    </row>
    <row r="3614" spans="1:9" ht="29.25" customHeight="1" x14ac:dyDescent="0.25">
      <c r="A3614" s="60" t="s">
        <v>1075</v>
      </c>
      <c r="C3614" s="60"/>
      <c r="D3614" s="60"/>
      <c r="E3614" s="68" t="s">
        <v>1076</v>
      </c>
      <c r="G3614" s="72">
        <v>74300</v>
      </c>
      <c r="H3614" s="60" t="s">
        <v>957</v>
      </c>
      <c r="I3614" s="60" t="s">
        <v>13</v>
      </c>
    </row>
    <row r="3615" spans="1:9" ht="29.25" customHeight="1" x14ac:dyDescent="0.25">
      <c r="A3615" s="60" t="s">
        <v>1077</v>
      </c>
      <c r="C3615" s="60"/>
      <c r="D3615" s="60"/>
      <c r="E3615" s="68" t="s">
        <v>1071</v>
      </c>
      <c r="G3615" s="72">
        <v>74300</v>
      </c>
      <c r="H3615" s="60" t="s">
        <v>957</v>
      </c>
      <c r="I3615" s="60" t="s">
        <v>13</v>
      </c>
    </row>
    <row r="3616" spans="1:9" ht="29.25" customHeight="1" x14ac:dyDescent="0.25">
      <c r="A3616" s="60" t="s">
        <v>1078</v>
      </c>
      <c r="C3616" s="60"/>
      <c r="D3616" s="60"/>
      <c r="E3616" s="68" t="s">
        <v>1079</v>
      </c>
      <c r="G3616" s="72">
        <v>46800</v>
      </c>
      <c r="H3616" s="60" t="s">
        <v>957</v>
      </c>
      <c r="I3616" s="60" t="s">
        <v>13</v>
      </c>
    </row>
    <row r="3617" spans="1:9" ht="29.25" customHeight="1" x14ac:dyDescent="0.25">
      <c r="A3617" s="60" t="s">
        <v>1080</v>
      </c>
      <c r="C3617" s="60"/>
      <c r="D3617" s="60"/>
      <c r="E3617" s="68" t="s">
        <v>1079</v>
      </c>
      <c r="G3617" s="72">
        <v>88200</v>
      </c>
      <c r="H3617" s="60" t="s">
        <v>957</v>
      </c>
      <c r="I3617" s="60" t="s">
        <v>13</v>
      </c>
    </row>
    <row r="3618" spans="1:9" ht="29.25" customHeight="1" x14ac:dyDescent="0.25">
      <c r="A3618" s="60" t="s">
        <v>1081</v>
      </c>
      <c r="C3618" s="60"/>
      <c r="D3618" s="60"/>
      <c r="E3618" s="68" t="s">
        <v>1082</v>
      </c>
      <c r="G3618" s="72">
        <v>74800</v>
      </c>
      <c r="H3618" s="60" t="s">
        <v>957</v>
      </c>
      <c r="I3618" s="60" t="s">
        <v>13</v>
      </c>
    </row>
    <row r="3619" spans="1:9" ht="29.25" customHeight="1" x14ac:dyDescent="0.25">
      <c r="A3619" s="60" t="s">
        <v>1083</v>
      </c>
      <c r="C3619" s="60"/>
      <c r="D3619" s="60"/>
      <c r="E3619" s="68" t="s">
        <v>1084</v>
      </c>
      <c r="G3619" s="72">
        <v>109000</v>
      </c>
      <c r="H3619" s="60" t="s">
        <v>957</v>
      </c>
      <c r="I3619" s="60" t="s">
        <v>13</v>
      </c>
    </row>
    <row r="3620" spans="1:9" ht="29.25" customHeight="1" x14ac:dyDescent="0.25">
      <c r="A3620" s="60" t="s">
        <v>1085</v>
      </c>
      <c r="C3620" s="60"/>
      <c r="D3620" s="60"/>
      <c r="E3620" s="68" t="s">
        <v>1086</v>
      </c>
      <c r="G3620" s="72">
        <v>118200</v>
      </c>
      <c r="H3620" s="60" t="s">
        <v>957</v>
      </c>
      <c r="I3620" s="60" t="s">
        <v>13</v>
      </c>
    </row>
    <row r="3621" spans="1:9" ht="29.25" customHeight="1" x14ac:dyDescent="0.25">
      <c r="A3621" s="60" t="s">
        <v>1087</v>
      </c>
      <c r="C3621" s="60"/>
      <c r="D3621" s="60"/>
      <c r="E3621" s="68" t="s">
        <v>1088</v>
      </c>
      <c r="G3621" s="72">
        <v>108500</v>
      </c>
      <c r="H3621" s="60" t="s">
        <v>957</v>
      </c>
      <c r="I3621" s="60" t="s">
        <v>13</v>
      </c>
    </row>
    <row r="3622" spans="1:9" ht="29.25" customHeight="1" x14ac:dyDescent="0.25">
      <c r="A3622" s="60" t="s">
        <v>1089</v>
      </c>
      <c r="C3622" s="60"/>
      <c r="D3622" s="60"/>
      <c r="E3622" s="68" t="s">
        <v>1090</v>
      </c>
      <c r="G3622" s="72">
        <v>189800</v>
      </c>
      <c r="H3622" s="60" t="s">
        <v>957</v>
      </c>
      <c r="I3622" s="60" t="s">
        <v>13</v>
      </c>
    </row>
    <row r="3623" spans="1:9" ht="29.25" customHeight="1" x14ac:dyDescent="0.25">
      <c r="A3623" s="60" t="s">
        <v>1091</v>
      </c>
      <c r="C3623" s="60"/>
      <c r="D3623" s="60"/>
      <c r="E3623" s="68" t="s">
        <v>1092</v>
      </c>
      <c r="G3623" s="72">
        <v>189800</v>
      </c>
      <c r="H3623" s="60" t="s">
        <v>957</v>
      </c>
      <c r="I3623" s="60" t="s">
        <v>13</v>
      </c>
    </row>
    <row r="3624" spans="1:9" ht="29.25" customHeight="1" x14ac:dyDescent="0.25">
      <c r="A3624" s="60" t="s">
        <v>1093</v>
      </c>
      <c r="C3624" s="60"/>
      <c r="D3624" s="60"/>
      <c r="E3624" s="68" t="s">
        <v>1094</v>
      </c>
      <c r="G3624" s="72">
        <v>77100</v>
      </c>
      <c r="H3624" s="60" t="s">
        <v>957</v>
      </c>
      <c r="I3624" s="60" t="s">
        <v>13</v>
      </c>
    </row>
    <row r="3625" spans="1:9" ht="29.25" customHeight="1" x14ac:dyDescent="0.25">
      <c r="A3625" s="60" t="s">
        <v>1095</v>
      </c>
      <c r="C3625" s="60"/>
      <c r="D3625" s="60"/>
      <c r="E3625" s="68" t="s">
        <v>1096</v>
      </c>
      <c r="G3625" s="72">
        <v>106900</v>
      </c>
      <c r="H3625" s="60" t="s">
        <v>957</v>
      </c>
      <c r="I3625" s="60" t="s">
        <v>13</v>
      </c>
    </row>
    <row r="3626" spans="1:9" ht="29.25" customHeight="1" x14ac:dyDescent="0.25">
      <c r="A3626" s="60" t="s">
        <v>1097</v>
      </c>
      <c r="C3626" s="60"/>
      <c r="D3626" s="60"/>
      <c r="E3626" s="68" t="s">
        <v>1098</v>
      </c>
      <c r="G3626" s="72">
        <v>159300</v>
      </c>
      <c r="H3626" s="60" t="s">
        <v>957</v>
      </c>
      <c r="I3626" s="60" t="s">
        <v>13</v>
      </c>
    </row>
    <row r="3627" spans="1:9" ht="29.25" customHeight="1" x14ac:dyDescent="0.25">
      <c r="A3627" s="60" t="s">
        <v>1099</v>
      </c>
      <c r="C3627" s="60"/>
      <c r="D3627" s="60"/>
      <c r="E3627" s="68" t="s">
        <v>1100</v>
      </c>
      <c r="G3627" s="72">
        <v>172900</v>
      </c>
      <c r="H3627" s="60" t="s">
        <v>957</v>
      </c>
      <c r="I3627" s="60" t="s">
        <v>13</v>
      </c>
    </row>
    <row r="3628" spans="1:9" ht="29.25" customHeight="1" x14ac:dyDescent="0.25">
      <c r="A3628" s="60" t="s">
        <v>1101</v>
      </c>
      <c r="C3628" s="60"/>
      <c r="D3628" s="60"/>
      <c r="E3628" s="68" t="s">
        <v>1102</v>
      </c>
      <c r="G3628" s="72">
        <v>300900</v>
      </c>
      <c r="H3628" s="60" t="s">
        <v>957</v>
      </c>
      <c r="I3628" s="60" t="s">
        <v>13</v>
      </c>
    </row>
    <row r="3629" spans="1:9" ht="29.25" customHeight="1" x14ac:dyDescent="0.25">
      <c r="A3629" s="60" t="s">
        <v>1103</v>
      </c>
      <c r="C3629" s="60"/>
      <c r="D3629" s="60"/>
      <c r="E3629" s="68" t="s">
        <v>1104</v>
      </c>
      <c r="G3629" s="72">
        <v>337100</v>
      </c>
      <c r="H3629" s="60" t="s">
        <v>957</v>
      </c>
      <c r="I3629" s="60" t="s">
        <v>13</v>
      </c>
    </row>
    <row r="3630" spans="1:9" ht="29.25" customHeight="1" x14ac:dyDescent="0.25">
      <c r="A3630" s="60" t="s">
        <v>1105</v>
      </c>
      <c r="C3630" s="60"/>
      <c r="D3630" s="60"/>
      <c r="E3630" s="68" t="s">
        <v>1106</v>
      </c>
      <c r="G3630" s="72">
        <v>1192600</v>
      </c>
      <c r="H3630" s="60" t="s">
        <v>957</v>
      </c>
      <c r="I3630" s="60" t="s">
        <v>13</v>
      </c>
    </row>
    <row r="3631" spans="1:9" ht="29.25" customHeight="1" x14ac:dyDescent="0.25">
      <c r="A3631" s="60" t="s">
        <v>1107</v>
      </c>
      <c r="C3631" s="60"/>
      <c r="D3631" s="60"/>
      <c r="E3631" s="68" t="s">
        <v>1106</v>
      </c>
      <c r="G3631" s="72">
        <v>1753600</v>
      </c>
      <c r="H3631" s="60" t="s">
        <v>957</v>
      </c>
      <c r="I3631" s="60" t="s">
        <v>13</v>
      </c>
    </row>
    <row r="3632" spans="1:9" ht="29.25" customHeight="1" x14ac:dyDescent="0.25">
      <c r="A3632" s="60" t="s">
        <v>1108</v>
      </c>
      <c r="C3632" s="60"/>
      <c r="D3632" s="60"/>
      <c r="E3632" s="68" t="s">
        <v>1109</v>
      </c>
      <c r="G3632" s="72">
        <v>1422900</v>
      </c>
      <c r="H3632" s="60" t="s">
        <v>957</v>
      </c>
      <c r="I3632" s="60" t="s">
        <v>13</v>
      </c>
    </row>
    <row r="3633" spans="1:9" ht="29.25" customHeight="1" x14ac:dyDescent="0.25">
      <c r="A3633" s="60" t="s">
        <v>1110</v>
      </c>
      <c r="C3633" s="60"/>
      <c r="D3633" s="60"/>
      <c r="E3633" s="68" t="s">
        <v>1109</v>
      </c>
      <c r="G3633" s="72">
        <v>1753600</v>
      </c>
      <c r="H3633" s="60" t="s">
        <v>957</v>
      </c>
      <c r="I3633" s="60" t="s">
        <v>13</v>
      </c>
    </row>
    <row r="3634" spans="1:9" ht="29.25" customHeight="1" x14ac:dyDescent="0.25">
      <c r="A3634" s="60" t="s">
        <v>1111</v>
      </c>
      <c r="C3634" s="60"/>
      <c r="D3634" s="60"/>
      <c r="E3634" s="68" t="s">
        <v>1112</v>
      </c>
      <c r="G3634" s="72">
        <v>389000</v>
      </c>
      <c r="H3634" s="60" t="s">
        <v>957</v>
      </c>
      <c r="I3634" s="60" t="s">
        <v>13</v>
      </c>
    </row>
    <row r="3635" spans="1:9" ht="29.25" customHeight="1" x14ac:dyDescent="0.25">
      <c r="A3635" s="60" t="s">
        <v>1113</v>
      </c>
      <c r="C3635" s="60"/>
      <c r="D3635" s="60"/>
      <c r="E3635" s="68" t="s">
        <v>1114</v>
      </c>
      <c r="G3635" s="72">
        <v>587900</v>
      </c>
      <c r="H3635" s="60" t="s">
        <v>957</v>
      </c>
      <c r="I3635" s="60" t="s">
        <v>13</v>
      </c>
    </row>
    <row r="3636" spans="1:9" ht="29.25" customHeight="1" x14ac:dyDescent="0.25">
      <c r="A3636" s="60" t="s">
        <v>1115</v>
      </c>
      <c r="C3636" s="60"/>
      <c r="D3636" s="60"/>
      <c r="E3636" s="68" t="s">
        <v>1116</v>
      </c>
      <c r="G3636" s="72">
        <v>295300</v>
      </c>
      <c r="H3636" s="60" t="s">
        <v>957</v>
      </c>
      <c r="I3636" s="60" t="s">
        <v>13</v>
      </c>
    </row>
    <row r="3637" spans="1:9" ht="29.25" customHeight="1" x14ac:dyDescent="0.25">
      <c r="A3637" s="60" t="s">
        <v>1117</v>
      </c>
      <c r="C3637" s="60"/>
      <c r="D3637" s="60"/>
      <c r="E3637" s="68" t="s">
        <v>1118</v>
      </c>
      <c r="G3637" s="72">
        <v>219800</v>
      </c>
      <c r="H3637" s="60" t="s">
        <v>957</v>
      </c>
      <c r="I3637" s="60" t="s">
        <v>13</v>
      </c>
    </row>
    <row r="3638" spans="1:9" ht="29.25" customHeight="1" x14ac:dyDescent="0.25">
      <c r="A3638" s="60" t="s">
        <v>1119</v>
      </c>
      <c r="C3638" s="60"/>
      <c r="D3638" s="60"/>
      <c r="E3638" s="68" t="s">
        <v>1120</v>
      </c>
      <c r="G3638" s="72">
        <v>219800</v>
      </c>
      <c r="H3638" s="60" t="s">
        <v>957</v>
      </c>
      <c r="I3638" s="60" t="s">
        <v>13</v>
      </c>
    </row>
    <row r="3639" spans="1:9" ht="29.25" customHeight="1" x14ac:dyDescent="0.25">
      <c r="A3639" s="60" t="s">
        <v>1121</v>
      </c>
      <c r="C3639" s="60"/>
      <c r="D3639" s="60"/>
      <c r="E3639" s="68" t="s">
        <v>1122</v>
      </c>
      <c r="G3639" s="72">
        <v>295300</v>
      </c>
      <c r="H3639" s="60" t="s">
        <v>957</v>
      </c>
      <c r="I3639" s="60" t="s">
        <v>13</v>
      </c>
    </row>
    <row r="3640" spans="1:9" ht="29.25" customHeight="1" x14ac:dyDescent="0.25">
      <c r="A3640" s="60" t="s">
        <v>1123</v>
      </c>
      <c r="C3640" s="60"/>
      <c r="D3640" s="60"/>
      <c r="E3640" s="68" t="s">
        <v>1124</v>
      </c>
      <c r="G3640" s="72">
        <v>392900</v>
      </c>
      <c r="H3640" s="60" t="s">
        <v>957</v>
      </c>
      <c r="I3640" s="60" t="s">
        <v>13</v>
      </c>
    </row>
    <row r="3641" spans="1:9" ht="29.25" customHeight="1" x14ac:dyDescent="0.25">
      <c r="A3641" s="60" t="s">
        <v>1125</v>
      </c>
      <c r="C3641" s="60"/>
      <c r="D3641" s="60"/>
      <c r="E3641" s="68" t="s">
        <v>1126</v>
      </c>
      <c r="G3641" s="72">
        <v>392900</v>
      </c>
      <c r="H3641" s="60" t="s">
        <v>957</v>
      </c>
      <c r="I3641" s="60" t="s">
        <v>13</v>
      </c>
    </row>
    <row r="3642" spans="1:9" ht="29.25" customHeight="1" x14ac:dyDescent="0.25">
      <c r="A3642" s="60" t="s">
        <v>1127</v>
      </c>
      <c r="C3642" s="60"/>
      <c r="D3642" s="60"/>
      <c r="E3642" s="68" t="s">
        <v>1128</v>
      </c>
      <c r="G3642" s="72">
        <v>331200</v>
      </c>
      <c r="H3642" s="60" t="s">
        <v>957</v>
      </c>
      <c r="I3642" s="60" t="s">
        <v>13</v>
      </c>
    </row>
    <row r="3643" spans="1:9" ht="29.25" customHeight="1" x14ac:dyDescent="0.25">
      <c r="A3643" s="60" t="s">
        <v>1129</v>
      </c>
      <c r="C3643" s="60"/>
      <c r="D3643" s="60"/>
      <c r="E3643" s="68" t="s">
        <v>1130</v>
      </c>
      <c r="G3643" s="72">
        <v>286200</v>
      </c>
      <c r="H3643" s="60" t="s">
        <v>957</v>
      </c>
      <c r="I3643" s="60" t="s">
        <v>13</v>
      </c>
    </row>
    <row r="3644" spans="1:9" ht="29.25" customHeight="1" x14ac:dyDescent="0.25">
      <c r="A3644" s="60" t="s">
        <v>1131</v>
      </c>
      <c r="C3644" s="60"/>
      <c r="D3644" s="60"/>
      <c r="E3644" s="68" t="s">
        <v>1132</v>
      </c>
      <c r="G3644" s="72">
        <v>345200</v>
      </c>
      <c r="H3644" s="60" t="s">
        <v>957</v>
      </c>
      <c r="I3644" s="60" t="s">
        <v>13</v>
      </c>
    </row>
    <row r="3645" spans="1:9" ht="29.25" customHeight="1" x14ac:dyDescent="0.25">
      <c r="A3645" s="60" t="s">
        <v>1133</v>
      </c>
      <c r="C3645" s="60"/>
      <c r="D3645" s="60"/>
      <c r="E3645" s="68" t="s">
        <v>1134</v>
      </c>
      <c r="G3645" s="72">
        <v>305900</v>
      </c>
      <c r="H3645" s="60" t="s">
        <v>957</v>
      </c>
      <c r="I3645" s="60" t="s">
        <v>13</v>
      </c>
    </row>
    <row r="3646" spans="1:9" ht="29.25" customHeight="1" x14ac:dyDescent="0.25">
      <c r="A3646" s="60" t="s">
        <v>1135</v>
      </c>
      <c r="C3646" s="60"/>
      <c r="D3646" s="60"/>
      <c r="E3646" s="68" t="s">
        <v>1136</v>
      </c>
      <c r="G3646" s="72">
        <v>362100</v>
      </c>
      <c r="H3646" s="60" t="s">
        <v>957</v>
      </c>
      <c r="I3646" s="60" t="s">
        <v>13</v>
      </c>
    </row>
    <row r="3647" spans="1:9" ht="29.25" customHeight="1" x14ac:dyDescent="0.25">
      <c r="A3647" s="60" t="s">
        <v>1137</v>
      </c>
      <c r="C3647" s="60"/>
      <c r="D3647" s="60"/>
      <c r="E3647" s="68" t="s">
        <v>1138</v>
      </c>
      <c r="G3647" s="72">
        <v>184000</v>
      </c>
      <c r="H3647" s="60" t="s">
        <v>957</v>
      </c>
      <c r="I3647" s="60" t="s">
        <v>13</v>
      </c>
    </row>
    <row r="3648" spans="1:9" ht="29.25" customHeight="1" x14ac:dyDescent="0.25">
      <c r="A3648" s="60" t="s">
        <v>1139</v>
      </c>
      <c r="C3648" s="60"/>
      <c r="D3648" s="60"/>
      <c r="E3648" s="68" t="s">
        <v>1140</v>
      </c>
      <c r="G3648" s="72">
        <v>184000</v>
      </c>
      <c r="H3648" s="60" t="s">
        <v>957</v>
      </c>
      <c r="I3648" s="60" t="s">
        <v>13</v>
      </c>
    </row>
    <row r="3649" spans="1:9" ht="29.25" customHeight="1" x14ac:dyDescent="0.25">
      <c r="A3649" s="60" t="s">
        <v>1141</v>
      </c>
      <c r="C3649" s="60"/>
      <c r="D3649" s="60"/>
      <c r="E3649" s="68" t="s">
        <v>1142</v>
      </c>
      <c r="G3649" s="72">
        <v>184000</v>
      </c>
      <c r="H3649" s="60" t="s">
        <v>957</v>
      </c>
      <c r="I3649" s="60" t="s">
        <v>13</v>
      </c>
    </row>
    <row r="3650" spans="1:9" ht="29.25" customHeight="1" x14ac:dyDescent="0.25">
      <c r="A3650" s="60" t="s">
        <v>1143</v>
      </c>
      <c r="C3650" s="60"/>
      <c r="D3650" s="60"/>
      <c r="E3650" s="68" t="s">
        <v>1144</v>
      </c>
      <c r="G3650" s="72">
        <v>184000</v>
      </c>
      <c r="H3650" s="60" t="s">
        <v>957</v>
      </c>
      <c r="I3650" s="60" t="s">
        <v>13</v>
      </c>
    </row>
    <row r="3651" spans="1:9" ht="29.25" customHeight="1" x14ac:dyDescent="0.25">
      <c r="A3651" s="60" t="s">
        <v>1145</v>
      </c>
      <c r="C3651" s="60"/>
      <c r="D3651" s="60"/>
      <c r="E3651" s="68" t="s">
        <v>1146</v>
      </c>
      <c r="G3651" s="72">
        <v>184000</v>
      </c>
      <c r="H3651" s="60" t="s">
        <v>957</v>
      </c>
      <c r="I3651" s="60" t="s">
        <v>13</v>
      </c>
    </row>
    <row r="3652" spans="1:9" ht="29.25" customHeight="1" x14ac:dyDescent="0.25">
      <c r="A3652" s="60" t="s">
        <v>1147</v>
      </c>
      <c r="C3652" s="60"/>
      <c r="D3652" s="60"/>
      <c r="E3652" s="68" t="s">
        <v>1148</v>
      </c>
      <c r="G3652" s="72">
        <v>184000</v>
      </c>
      <c r="H3652" s="60" t="s">
        <v>957</v>
      </c>
      <c r="I3652" s="60" t="s">
        <v>13</v>
      </c>
    </row>
    <row r="3653" spans="1:9" ht="29.25" customHeight="1" x14ac:dyDescent="0.25">
      <c r="A3653" s="60" t="s">
        <v>1149</v>
      </c>
      <c r="C3653" s="60"/>
      <c r="D3653" s="60"/>
      <c r="E3653" s="68" t="s">
        <v>1150</v>
      </c>
      <c r="G3653" s="72">
        <v>184000</v>
      </c>
      <c r="H3653" s="60" t="s">
        <v>957</v>
      </c>
      <c r="I3653" s="60" t="s">
        <v>13</v>
      </c>
    </row>
    <row r="3654" spans="1:9" ht="29.25" customHeight="1" x14ac:dyDescent="0.25">
      <c r="A3654" s="60" t="s">
        <v>1151</v>
      </c>
      <c r="C3654" s="60"/>
      <c r="D3654" s="60"/>
      <c r="E3654" s="68" t="s">
        <v>1152</v>
      </c>
      <c r="G3654" s="72">
        <v>184000</v>
      </c>
      <c r="H3654" s="60" t="s">
        <v>957</v>
      </c>
      <c r="I3654" s="60" t="s">
        <v>13</v>
      </c>
    </row>
    <row r="3655" spans="1:9" ht="29.25" customHeight="1" x14ac:dyDescent="0.25">
      <c r="A3655" s="60" t="s">
        <v>1153</v>
      </c>
      <c r="C3655" s="60"/>
      <c r="D3655" s="60"/>
      <c r="E3655" s="68" t="s">
        <v>1154</v>
      </c>
      <c r="G3655" s="72">
        <v>184000</v>
      </c>
      <c r="H3655" s="60" t="s">
        <v>957</v>
      </c>
      <c r="I3655" s="60" t="s">
        <v>13</v>
      </c>
    </row>
    <row r="3656" spans="1:9" ht="29.25" customHeight="1" x14ac:dyDescent="0.25">
      <c r="A3656" s="60" t="s">
        <v>1155</v>
      </c>
      <c r="C3656" s="60"/>
      <c r="D3656" s="60"/>
      <c r="E3656" s="68" t="s">
        <v>1156</v>
      </c>
      <c r="G3656" s="72">
        <v>184000</v>
      </c>
      <c r="H3656" s="60" t="s">
        <v>957</v>
      </c>
      <c r="I3656" s="60" t="s">
        <v>13</v>
      </c>
    </row>
    <row r="3657" spans="1:9" ht="29.25" customHeight="1" x14ac:dyDescent="0.25">
      <c r="A3657" s="60" t="s">
        <v>1157</v>
      </c>
      <c r="C3657" s="60"/>
      <c r="D3657" s="60"/>
      <c r="E3657" s="68" t="s">
        <v>1158</v>
      </c>
      <c r="G3657" s="72">
        <v>184000</v>
      </c>
      <c r="H3657" s="60" t="s">
        <v>957</v>
      </c>
      <c r="I3657" s="60" t="s">
        <v>13</v>
      </c>
    </row>
    <row r="3658" spans="1:9" ht="29.25" customHeight="1" x14ac:dyDescent="0.25">
      <c r="A3658" s="60" t="s">
        <v>1159</v>
      </c>
      <c r="C3658" s="60"/>
      <c r="D3658" s="60"/>
      <c r="E3658" s="68" t="s">
        <v>1160</v>
      </c>
      <c r="G3658" s="72">
        <v>184000</v>
      </c>
      <c r="H3658" s="60" t="s">
        <v>957</v>
      </c>
      <c r="I3658" s="60" t="s">
        <v>13</v>
      </c>
    </row>
    <row r="3659" spans="1:9" ht="29.25" customHeight="1" x14ac:dyDescent="0.25">
      <c r="A3659" s="60" t="s">
        <v>1161</v>
      </c>
      <c r="C3659" s="60"/>
      <c r="D3659" s="60"/>
      <c r="E3659" s="68" t="s">
        <v>1162</v>
      </c>
      <c r="G3659" s="72">
        <v>184000</v>
      </c>
      <c r="H3659" s="60" t="s">
        <v>957</v>
      </c>
      <c r="I3659" s="60" t="s">
        <v>13</v>
      </c>
    </row>
    <row r="3660" spans="1:9" ht="29.25" customHeight="1" x14ac:dyDescent="0.25">
      <c r="A3660" s="60" t="s">
        <v>1163</v>
      </c>
      <c r="C3660" s="60"/>
      <c r="D3660" s="60"/>
      <c r="E3660" s="68" t="s">
        <v>1164</v>
      </c>
      <c r="G3660" s="72">
        <v>184000</v>
      </c>
      <c r="H3660" s="60" t="s">
        <v>957</v>
      </c>
      <c r="I3660" s="60" t="s">
        <v>13</v>
      </c>
    </row>
    <row r="3661" spans="1:9" ht="29.25" customHeight="1" x14ac:dyDescent="0.25">
      <c r="A3661" s="60" t="s">
        <v>1165</v>
      </c>
      <c r="C3661" s="60"/>
      <c r="D3661" s="60"/>
      <c r="E3661" s="68" t="s">
        <v>1166</v>
      </c>
      <c r="G3661" s="72">
        <v>184000</v>
      </c>
      <c r="H3661" s="60" t="s">
        <v>957</v>
      </c>
      <c r="I3661" s="60" t="s">
        <v>13</v>
      </c>
    </row>
    <row r="3662" spans="1:9" ht="29.25" customHeight="1" x14ac:dyDescent="0.25">
      <c r="A3662" s="60" t="s">
        <v>1167</v>
      </c>
      <c r="C3662" s="60"/>
      <c r="D3662" s="60"/>
      <c r="E3662" s="68" t="s">
        <v>1168</v>
      </c>
      <c r="G3662" s="72">
        <v>184000</v>
      </c>
      <c r="H3662" s="60" t="s">
        <v>957</v>
      </c>
      <c r="I3662" s="60" t="s">
        <v>13</v>
      </c>
    </row>
    <row r="3663" spans="1:9" ht="29.25" customHeight="1" x14ac:dyDescent="0.25">
      <c r="A3663" s="60" t="s">
        <v>1169</v>
      </c>
      <c r="C3663" s="60"/>
      <c r="D3663" s="60"/>
      <c r="E3663" s="68" t="s">
        <v>1170</v>
      </c>
      <c r="G3663" s="72">
        <v>233500</v>
      </c>
      <c r="H3663" s="60" t="s">
        <v>957</v>
      </c>
      <c r="I3663" s="60" t="s">
        <v>13</v>
      </c>
    </row>
    <row r="3664" spans="1:9" ht="29.25" customHeight="1" x14ac:dyDescent="0.25">
      <c r="A3664" s="60" t="s">
        <v>1171</v>
      </c>
      <c r="C3664" s="60"/>
      <c r="D3664" s="60"/>
      <c r="E3664" s="68" t="s">
        <v>1172</v>
      </c>
      <c r="G3664" s="72">
        <v>309900</v>
      </c>
      <c r="H3664" s="60" t="s">
        <v>957</v>
      </c>
      <c r="I3664" s="60" t="s">
        <v>13</v>
      </c>
    </row>
    <row r="3665" spans="1:9" ht="29.25" customHeight="1" x14ac:dyDescent="0.25">
      <c r="A3665" s="60" t="s">
        <v>1173</v>
      </c>
      <c r="C3665" s="60"/>
      <c r="D3665" s="60"/>
      <c r="E3665" s="68" t="s">
        <v>1174</v>
      </c>
      <c r="G3665" s="72">
        <v>341400</v>
      </c>
      <c r="H3665" s="60" t="s">
        <v>957</v>
      </c>
      <c r="I3665" s="60" t="s">
        <v>13</v>
      </c>
    </row>
    <row r="3666" spans="1:9" ht="29.25" customHeight="1" x14ac:dyDescent="0.25">
      <c r="A3666" s="60" t="s">
        <v>1175</v>
      </c>
      <c r="C3666" s="60"/>
      <c r="D3666" s="60"/>
      <c r="E3666" s="68" t="s">
        <v>1176</v>
      </c>
      <c r="G3666" s="72">
        <v>361400</v>
      </c>
      <c r="H3666" s="60" t="s">
        <v>957</v>
      </c>
      <c r="I3666" s="60" t="s">
        <v>13</v>
      </c>
    </row>
    <row r="3667" spans="1:9" ht="29.25" customHeight="1" x14ac:dyDescent="0.25">
      <c r="A3667" s="60" t="s">
        <v>1177</v>
      </c>
      <c r="C3667" s="60"/>
      <c r="D3667" s="60"/>
      <c r="E3667" s="68" t="s">
        <v>1178</v>
      </c>
      <c r="G3667" s="72">
        <v>361400</v>
      </c>
      <c r="H3667" s="60" t="s">
        <v>957</v>
      </c>
      <c r="I3667" s="60" t="s">
        <v>13</v>
      </c>
    </row>
    <row r="3668" spans="1:9" ht="29.25" customHeight="1" x14ac:dyDescent="0.25">
      <c r="A3668" s="60" t="s">
        <v>1179</v>
      </c>
      <c r="C3668" s="60"/>
      <c r="D3668" s="60"/>
      <c r="E3668" s="68" t="s">
        <v>1180</v>
      </c>
      <c r="G3668" s="72">
        <v>364500</v>
      </c>
      <c r="H3668" s="60" t="s">
        <v>957</v>
      </c>
      <c r="I3668" s="60" t="s">
        <v>13</v>
      </c>
    </row>
    <row r="3669" spans="1:9" ht="29.25" customHeight="1" x14ac:dyDescent="0.25">
      <c r="A3669" s="60" t="s">
        <v>1181</v>
      </c>
      <c r="C3669" s="60"/>
      <c r="D3669" s="60"/>
      <c r="E3669" s="68" t="s">
        <v>1182</v>
      </c>
      <c r="G3669" s="72">
        <v>365400</v>
      </c>
      <c r="H3669" s="60" t="s">
        <v>957</v>
      </c>
      <c r="I3669" s="60" t="s">
        <v>13</v>
      </c>
    </row>
    <row r="3670" spans="1:9" ht="29.25" customHeight="1" x14ac:dyDescent="0.25">
      <c r="A3670" s="60" t="s">
        <v>1183</v>
      </c>
      <c r="C3670" s="60"/>
      <c r="D3670" s="60"/>
      <c r="E3670" s="68" t="s">
        <v>1184</v>
      </c>
      <c r="G3670" s="72">
        <v>369400</v>
      </c>
      <c r="H3670" s="60" t="s">
        <v>957</v>
      </c>
      <c r="I3670" s="60" t="s">
        <v>13</v>
      </c>
    </row>
    <row r="3671" spans="1:9" ht="29.25" customHeight="1" x14ac:dyDescent="0.25">
      <c r="A3671" s="60" t="s">
        <v>1185</v>
      </c>
      <c r="C3671" s="60"/>
      <c r="D3671" s="60"/>
      <c r="E3671" s="68" t="s">
        <v>1186</v>
      </c>
      <c r="G3671" s="72">
        <v>431100</v>
      </c>
      <c r="H3671" s="60" t="s">
        <v>957</v>
      </c>
      <c r="I3671" s="60" t="s">
        <v>13</v>
      </c>
    </row>
    <row r="3672" spans="1:9" ht="29.25" customHeight="1" x14ac:dyDescent="0.25">
      <c r="A3672" s="60" t="s">
        <v>1187</v>
      </c>
      <c r="C3672" s="60"/>
      <c r="D3672" s="60"/>
      <c r="E3672" s="68" t="s">
        <v>1188</v>
      </c>
      <c r="G3672" s="72">
        <v>487000</v>
      </c>
      <c r="H3672" s="60" t="s">
        <v>957</v>
      </c>
      <c r="I3672" s="60" t="s">
        <v>13</v>
      </c>
    </row>
    <row r="3673" spans="1:9" ht="29.25" customHeight="1" x14ac:dyDescent="0.25">
      <c r="A3673" s="60" t="s">
        <v>1189</v>
      </c>
      <c r="C3673" s="60"/>
      <c r="D3673" s="60"/>
      <c r="E3673" s="68" t="s">
        <v>1190</v>
      </c>
      <c r="G3673" s="72">
        <v>515500</v>
      </c>
      <c r="H3673" s="60" t="s">
        <v>957</v>
      </c>
      <c r="I3673" s="60" t="s">
        <v>13</v>
      </c>
    </row>
    <row r="3674" spans="1:9" ht="29.25" customHeight="1" x14ac:dyDescent="0.25">
      <c r="A3674" s="60" t="s">
        <v>1191</v>
      </c>
      <c r="C3674" s="60"/>
      <c r="D3674" s="60"/>
      <c r="E3674" s="68" t="s">
        <v>1192</v>
      </c>
      <c r="G3674" s="72">
        <v>395300</v>
      </c>
      <c r="H3674" s="60" t="s">
        <v>957</v>
      </c>
      <c r="I3674" s="60" t="s">
        <v>13</v>
      </c>
    </row>
    <row r="3675" spans="1:9" ht="29.25" customHeight="1" x14ac:dyDescent="0.25">
      <c r="A3675" s="60" t="s">
        <v>1193</v>
      </c>
      <c r="C3675" s="60"/>
      <c r="D3675" s="60"/>
      <c r="E3675" s="68" t="s">
        <v>1194</v>
      </c>
      <c r="G3675" s="72">
        <v>517600</v>
      </c>
      <c r="H3675" s="60" t="s">
        <v>957</v>
      </c>
      <c r="I3675" s="60" t="s">
        <v>13</v>
      </c>
    </row>
    <row r="3676" spans="1:9" ht="29.25" customHeight="1" x14ac:dyDescent="0.25">
      <c r="A3676" s="60" t="s">
        <v>1195</v>
      </c>
      <c r="C3676" s="60"/>
      <c r="D3676" s="60"/>
      <c r="E3676" s="68" t="s">
        <v>1196</v>
      </c>
      <c r="G3676" s="72">
        <v>517600</v>
      </c>
      <c r="H3676" s="60" t="s">
        <v>957</v>
      </c>
      <c r="I3676" s="60" t="s">
        <v>13</v>
      </c>
    </row>
    <row r="3677" spans="1:9" ht="29.25" customHeight="1" x14ac:dyDescent="0.25">
      <c r="A3677" s="60" t="s">
        <v>1197</v>
      </c>
      <c r="C3677" s="60"/>
      <c r="D3677" s="60"/>
      <c r="E3677" s="68" t="s">
        <v>1198</v>
      </c>
      <c r="G3677" s="72">
        <v>517600</v>
      </c>
      <c r="H3677" s="60" t="s">
        <v>957</v>
      </c>
      <c r="I3677" s="60" t="s">
        <v>13</v>
      </c>
    </row>
    <row r="3678" spans="1:9" ht="29.25" customHeight="1" x14ac:dyDescent="0.25">
      <c r="A3678" s="60" t="s">
        <v>1199</v>
      </c>
      <c r="C3678" s="60"/>
      <c r="D3678" s="60"/>
      <c r="E3678" s="68" t="s">
        <v>1200</v>
      </c>
      <c r="G3678" s="72">
        <v>441700</v>
      </c>
      <c r="H3678" s="60" t="s">
        <v>957</v>
      </c>
      <c r="I3678" s="60" t="s">
        <v>13</v>
      </c>
    </row>
    <row r="3679" spans="1:9" ht="29.25" customHeight="1" x14ac:dyDescent="0.25">
      <c r="A3679" s="60" t="s">
        <v>1201</v>
      </c>
      <c r="C3679" s="60"/>
      <c r="D3679" s="60"/>
      <c r="E3679" s="68" t="s">
        <v>1202</v>
      </c>
      <c r="G3679" s="72">
        <v>533200</v>
      </c>
      <c r="H3679" s="60" t="s">
        <v>957</v>
      </c>
      <c r="I3679" s="60" t="s">
        <v>13</v>
      </c>
    </row>
    <row r="3680" spans="1:9" ht="29.25" customHeight="1" x14ac:dyDescent="0.25">
      <c r="A3680" s="60" t="s">
        <v>1203</v>
      </c>
      <c r="C3680" s="60"/>
      <c r="D3680" s="60"/>
      <c r="E3680" s="68" t="s">
        <v>1204</v>
      </c>
      <c r="G3680" s="72">
        <v>536900</v>
      </c>
      <c r="H3680" s="60" t="s">
        <v>957</v>
      </c>
      <c r="I3680" s="60" t="s">
        <v>13</v>
      </c>
    </row>
    <row r="3681" spans="1:9" ht="29.25" customHeight="1" x14ac:dyDescent="0.25">
      <c r="A3681" s="60" t="s">
        <v>1205</v>
      </c>
      <c r="C3681" s="60"/>
      <c r="D3681" s="60"/>
      <c r="E3681" s="68" t="s">
        <v>1206</v>
      </c>
      <c r="G3681" s="72">
        <v>545100</v>
      </c>
      <c r="H3681" s="60" t="s">
        <v>957</v>
      </c>
      <c r="I3681" s="60" t="s">
        <v>13</v>
      </c>
    </row>
    <row r="3682" spans="1:9" ht="29.25" customHeight="1" x14ac:dyDescent="0.25">
      <c r="A3682" s="60" t="s">
        <v>1207</v>
      </c>
      <c r="C3682" s="60"/>
      <c r="D3682" s="60"/>
      <c r="E3682" s="68" t="s">
        <v>1208</v>
      </c>
      <c r="G3682" s="72">
        <v>720400</v>
      </c>
      <c r="H3682" s="60" t="s">
        <v>957</v>
      </c>
      <c r="I3682" s="60" t="s">
        <v>13</v>
      </c>
    </row>
    <row r="3683" spans="1:9" ht="29.25" customHeight="1" x14ac:dyDescent="0.25">
      <c r="A3683" s="60" t="s">
        <v>1209</v>
      </c>
      <c r="C3683" s="60"/>
      <c r="D3683" s="60"/>
      <c r="E3683" s="68" t="s">
        <v>1210</v>
      </c>
      <c r="G3683" s="72">
        <v>956700</v>
      </c>
      <c r="H3683" s="60" t="s">
        <v>957</v>
      </c>
      <c r="I3683" s="60" t="s">
        <v>13</v>
      </c>
    </row>
    <row r="3684" spans="1:9" ht="29.25" customHeight="1" x14ac:dyDescent="0.25">
      <c r="A3684" s="60" t="s">
        <v>1211</v>
      </c>
      <c r="C3684" s="60"/>
      <c r="D3684" s="60"/>
      <c r="E3684" s="68" t="s">
        <v>1212</v>
      </c>
      <c r="G3684" s="72">
        <v>958100</v>
      </c>
      <c r="H3684" s="60" t="s">
        <v>957</v>
      </c>
      <c r="I3684" s="60" t="s">
        <v>13</v>
      </c>
    </row>
    <row r="3685" spans="1:9" ht="29.25" customHeight="1" x14ac:dyDescent="0.25">
      <c r="A3685" s="60" t="s">
        <v>1213</v>
      </c>
      <c r="C3685" s="60"/>
      <c r="D3685" s="60"/>
      <c r="E3685" s="68" t="s">
        <v>1214</v>
      </c>
      <c r="G3685" s="72">
        <v>1106800</v>
      </c>
      <c r="H3685" s="60" t="s">
        <v>957</v>
      </c>
      <c r="I3685" s="60" t="s">
        <v>13</v>
      </c>
    </row>
    <row r="3686" spans="1:9" ht="29.25" customHeight="1" x14ac:dyDescent="0.25">
      <c r="A3686" s="60" t="s">
        <v>1215</v>
      </c>
      <c r="C3686" s="60"/>
      <c r="D3686" s="60"/>
      <c r="E3686" s="68" t="s">
        <v>1216</v>
      </c>
      <c r="G3686" s="72">
        <v>1613600</v>
      </c>
      <c r="H3686" s="60" t="s">
        <v>957</v>
      </c>
      <c r="I3686" s="60" t="s">
        <v>13</v>
      </c>
    </row>
    <row r="3687" spans="1:9" ht="29.25" customHeight="1" x14ac:dyDescent="0.25">
      <c r="A3687" s="60" t="s">
        <v>1217</v>
      </c>
      <c r="C3687" s="60"/>
      <c r="D3687" s="60"/>
      <c r="E3687" s="68" t="s">
        <v>1218</v>
      </c>
      <c r="G3687" s="72">
        <v>1638000</v>
      </c>
      <c r="H3687" s="60" t="s">
        <v>957</v>
      </c>
      <c r="I3687" s="60" t="s">
        <v>13</v>
      </c>
    </row>
    <row r="3688" spans="1:9" ht="29.25" customHeight="1" x14ac:dyDescent="0.25">
      <c r="A3688" s="60" t="s">
        <v>1219</v>
      </c>
      <c r="C3688" s="60"/>
      <c r="D3688" s="60"/>
      <c r="E3688" s="68" t="s">
        <v>1220</v>
      </c>
      <c r="G3688" s="72">
        <v>1669200</v>
      </c>
      <c r="H3688" s="60" t="s">
        <v>957</v>
      </c>
      <c r="I3688" s="60" t="s">
        <v>13</v>
      </c>
    </row>
    <row r="3689" spans="1:9" ht="29.25" customHeight="1" x14ac:dyDescent="0.25">
      <c r="A3689" s="60" t="s">
        <v>1221</v>
      </c>
      <c r="C3689" s="60"/>
      <c r="D3689" s="60"/>
      <c r="E3689" s="68" t="s">
        <v>1222</v>
      </c>
      <c r="G3689" s="72">
        <v>56200</v>
      </c>
      <c r="H3689" s="60" t="s">
        <v>957</v>
      </c>
      <c r="I3689" s="60" t="s">
        <v>13</v>
      </c>
    </row>
    <row r="3690" spans="1:9" ht="29.25" customHeight="1" x14ac:dyDescent="0.25">
      <c r="A3690" s="60" t="s">
        <v>1223</v>
      </c>
      <c r="C3690" s="60"/>
      <c r="D3690" s="60"/>
      <c r="E3690" s="68" t="s">
        <v>1224</v>
      </c>
      <c r="G3690" s="72">
        <v>71800</v>
      </c>
      <c r="H3690" s="60" t="s">
        <v>957</v>
      </c>
      <c r="I3690" s="60" t="s">
        <v>13</v>
      </c>
    </row>
    <row r="3691" spans="1:9" ht="29.25" customHeight="1" x14ac:dyDescent="0.25">
      <c r="A3691" s="60" t="s">
        <v>1225</v>
      </c>
      <c r="C3691" s="60"/>
      <c r="D3691" s="60"/>
      <c r="E3691" s="68" t="s">
        <v>1226</v>
      </c>
      <c r="G3691" s="72">
        <v>147600</v>
      </c>
      <c r="H3691" s="60" t="s">
        <v>957</v>
      </c>
      <c r="I3691" s="60" t="s">
        <v>13</v>
      </c>
    </row>
    <row r="3692" spans="1:9" ht="29.25" customHeight="1" x14ac:dyDescent="0.25">
      <c r="A3692" s="60" t="s">
        <v>1227</v>
      </c>
      <c r="C3692" s="60"/>
      <c r="D3692" s="60"/>
      <c r="E3692" s="68" t="s">
        <v>1228</v>
      </c>
      <c r="G3692" s="72">
        <v>115100</v>
      </c>
      <c r="H3692" s="60" t="s">
        <v>957</v>
      </c>
      <c r="I3692" s="60" t="s">
        <v>13</v>
      </c>
    </row>
    <row r="3693" spans="1:9" ht="29.25" customHeight="1" x14ac:dyDescent="0.25">
      <c r="A3693" s="60" t="s">
        <v>1229</v>
      </c>
      <c r="C3693" s="60"/>
      <c r="D3693" s="60"/>
      <c r="E3693" s="68" t="s">
        <v>1230</v>
      </c>
      <c r="G3693" s="72">
        <v>345600</v>
      </c>
      <c r="H3693" s="60" t="s">
        <v>957</v>
      </c>
      <c r="I3693" s="60" t="s">
        <v>13</v>
      </c>
    </row>
    <row r="3694" spans="1:9" ht="29.25" customHeight="1" x14ac:dyDescent="0.25">
      <c r="A3694" s="60" t="s">
        <v>1231</v>
      </c>
      <c r="C3694" s="60"/>
      <c r="D3694" s="60"/>
      <c r="E3694" s="68" t="s">
        <v>1232</v>
      </c>
      <c r="G3694" s="72">
        <v>371400</v>
      </c>
      <c r="H3694" s="60" t="s">
        <v>957</v>
      </c>
      <c r="I3694" s="60" t="s">
        <v>13</v>
      </c>
    </row>
    <row r="3695" spans="1:9" ht="29.25" customHeight="1" x14ac:dyDescent="0.25">
      <c r="A3695" s="60" t="s">
        <v>1233</v>
      </c>
      <c r="C3695" s="60"/>
      <c r="D3695" s="60"/>
      <c r="E3695" s="68" t="s">
        <v>1234</v>
      </c>
      <c r="G3695" s="72">
        <v>437600</v>
      </c>
      <c r="H3695" s="60" t="s">
        <v>957</v>
      </c>
      <c r="I3695" s="60" t="s">
        <v>13</v>
      </c>
    </row>
    <row r="3696" spans="1:9" ht="29.25" customHeight="1" x14ac:dyDescent="0.25">
      <c r="A3696" s="60" t="s">
        <v>1235</v>
      </c>
      <c r="C3696" s="60"/>
      <c r="D3696" s="60"/>
      <c r="E3696" s="68" t="s">
        <v>1236</v>
      </c>
      <c r="G3696" s="72">
        <v>437600</v>
      </c>
      <c r="H3696" s="60" t="s">
        <v>957</v>
      </c>
      <c r="I3696" s="60" t="s">
        <v>13</v>
      </c>
    </row>
    <row r="3697" spans="1:9" ht="29.25" customHeight="1" x14ac:dyDescent="0.25">
      <c r="A3697" s="60" t="s">
        <v>1237</v>
      </c>
      <c r="C3697" s="60"/>
      <c r="D3697" s="60"/>
      <c r="E3697" s="68" t="s">
        <v>1238</v>
      </c>
      <c r="G3697" s="72">
        <v>437600</v>
      </c>
      <c r="H3697" s="60" t="s">
        <v>957</v>
      </c>
      <c r="I3697" s="60" t="s">
        <v>13</v>
      </c>
    </row>
    <row r="3698" spans="1:9" ht="29.25" customHeight="1" x14ac:dyDescent="0.25">
      <c r="A3698" s="60" t="s">
        <v>1239</v>
      </c>
      <c r="C3698" s="60"/>
      <c r="D3698" s="60"/>
      <c r="E3698" s="68" t="s">
        <v>1240</v>
      </c>
      <c r="G3698" s="72">
        <v>486600</v>
      </c>
      <c r="H3698" s="60" t="s">
        <v>957</v>
      </c>
      <c r="I3698" s="60" t="s">
        <v>13</v>
      </c>
    </row>
    <row r="3699" spans="1:9" ht="29.25" customHeight="1" x14ac:dyDescent="0.25">
      <c r="A3699" s="60" t="s">
        <v>1241</v>
      </c>
      <c r="C3699" s="60"/>
      <c r="D3699" s="60"/>
      <c r="E3699" s="68" t="s">
        <v>1242</v>
      </c>
      <c r="G3699" s="72">
        <v>486600</v>
      </c>
      <c r="H3699" s="60" t="s">
        <v>957</v>
      </c>
      <c r="I3699" s="60" t="s">
        <v>13</v>
      </c>
    </row>
    <row r="3700" spans="1:9" ht="29.25" customHeight="1" x14ac:dyDescent="0.25">
      <c r="A3700" s="60" t="s">
        <v>1243</v>
      </c>
      <c r="C3700" s="60"/>
      <c r="D3700" s="60"/>
      <c r="E3700" s="68" t="s">
        <v>1244</v>
      </c>
      <c r="G3700" s="72">
        <v>649100</v>
      </c>
      <c r="H3700" s="60" t="s">
        <v>957</v>
      </c>
      <c r="I3700" s="60" t="s">
        <v>13</v>
      </c>
    </row>
    <row r="3701" spans="1:9" ht="29.25" customHeight="1" x14ac:dyDescent="0.25">
      <c r="A3701" s="60" t="s">
        <v>1243</v>
      </c>
      <c r="C3701" s="60"/>
      <c r="D3701" s="60"/>
      <c r="E3701" s="68" t="s">
        <v>1245</v>
      </c>
      <c r="G3701" s="72">
        <v>784100</v>
      </c>
      <c r="H3701" s="60" t="s">
        <v>957</v>
      </c>
      <c r="I3701" s="60" t="s">
        <v>13</v>
      </c>
    </row>
    <row r="3702" spans="1:9" ht="29.25" customHeight="1" x14ac:dyDescent="0.25">
      <c r="A3702" s="60" t="s">
        <v>1246</v>
      </c>
      <c r="C3702" s="60"/>
      <c r="D3702" s="60"/>
      <c r="E3702" s="68" t="s">
        <v>1247</v>
      </c>
      <c r="G3702" s="72">
        <v>989700</v>
      </c>
      <c r="H3702" s="60" t="s">
        <v>957</v>
      </c>
      <c r="I3702" s="60" t="s">
        <v>13</v>
      </c>
    </row>
    <row r="3703" spans="1:9" ht="29.25" customHeight="1" x14ac:dyDescent="0.25">
      <c r="A3703" s="60" t="s">
        <v>1248</v>
      </c>
      <c r="C3703" s="60"/>
      <c r="D3703" s="60"/>
      <c r="E3703" s="68" t="s">
        <v>1249</v>
      </c>
      <c r="G3703" s="72">
        <v>1311000</v>
      </c>
      <c r="H3703" s="60" t="s">
        <v>957</v>
      </c>
      <c r="I3703" s="60" t="s">
        <v>13</v>
      </c>
    </row>
    <row r="3704" spans="1:9" ht="29.25" customHeight="1" x14ac:dyDescent="0.25">
      <c r="A3704" s="60" t="s">
        <v>1250</v>
      </c>
      <c r="C3704" s="60"/>
      <c r="D3704" s="60"/>
      <c r="E3704" s="68" t="s">
        <v>1251</v>
      </c>
      <c r="G3704" s="72">
        <v>2255600</v>
      </c>
      <c r="H3704" s="60" t="s">
        <v>957</v>
      </c>
      <c r="I3704" s="60" t="s">
        <v>13</v>
      </c>
    </row>
    <row r="3705" spans="1:9" ht="29.25" customHeight="1" x14ac:dyDescent="0.25">
      <c r="A3705" s="60" t="s">
        <v>1252</v>
      </c>
      <c r="C3705" s="60"/>
      <c r="D3705" s="60"/>
      <c r="E3705" s="68" t="s">
        <v>1253</v>
      </c>
      <c r="G3705" s="72">
        <v>2715800</v>
      </c>
      <c r="H3705" s="60" t="s">
        <v>957</v>
      </c>
      <c r="I3705" s="60" t="s">
        <v>13</v>
      </c>
    </row>
    <row r="3706" spans="1:9" ht="29.25" customHeight="1" x14ac:dyDescent="0.25">
      <c r="A3706" s="60" t="s">
        <v>1254</v>
      </c>
      <c r="C3706" s="60"/>
      <c r="D3706" s="60"/>
      <c r="E3706" s="68" t="s">
        <v>1255</v>
      </c>
      <c r="G3706" s="72">
        <v>3953100</v>
      </c>
      <c r="H3706" s="60" t="s">
        <v>957</v>
      </c>
      <c r="I3706" s="60" t="s">
        <v>13</v>
      </c>
    </row>
    <row r="3707" spans="1:9" ht="29.25" customHeight="1" x14ac:dyDescent="0.25">
      <c r="A3707" s="60" t="s">
        <v>1256</v>
      </c>
      <c r="C3707" s="60"/>
      <c r="D3707" s="60"/>
      <c r="E3707" s="68" t="s">
        <v>1257</v>
      </c>
      <c r="G3707" s="72">
        <v>5273300</v>
      </c>
      <c r="H3707" s="60" t="s">
        <v>957</v>
      </c>
      <c r="I3707" s="60" t="s">
        <v>13</v>
      </c>
    </row>
    <row r="3708" spans="1:9" ht="29.25" customHeight="1" x14ac:dyDescent="0.25">
      <c r="A3708" s="60" t="s">
        <v>1258</v>
      </c>
      <c r="C3708" s="60"/>
      <c r="D3708" s="60"/>
      <c r="E3708" s="68" t="s">
        <v>1259</v>
      </c>
      <c r="G3708" s="72">
        <v>5284500</v>
      </c>
      <c r="H3708" s="60" t="s">
        <v>957</v>
      </c>
      <c r="I3708" s="60" t="s">
        <v>13</v>
      </c>
    </row>
    <row r="3709" spans="1:9" ht="29.25" customHeight="1" x14ac:dyDescent="0.25">
      <c r="A3709" s="60" t="s">
        <v>1260</v>
      </c>
      <c r="C3709" s="60"/>
      <c r="D3709" s="60"/>
      <c r="E3709" s="68" t="s">
        <v>1261</v>
      </c>
      <c r="G3709" s="72">
        <v>78200</v>
      </c>
      <c r="H3709" s="60" t="s">
        <v>957</v>
      </c>
      <c r="I3709" s="60" t="s">
        <v>13</v>
      </c>
    </row>
    <row r="3710" spans="1:9" ht="29.25" customHeight="1" x14ac:dyDescent="0.25">
      <c r="A3710" s="60" t="s">
        <v>1262</v>
      </c>
      <c r="C3710" s="60"/>
      <c r="D3710" s="60"/>
      <c r="E3710" s="68" t="s">
        <v>1263</v>
      </c>
      <c r="G3710" s="72">
        <v>174100</v>
      </c>
      <c r="H3710" s="60" t="s">
        <v>957</v>
      </c>
      <c r="I3710" s="60" t="s">
        <v>13</v>
      </c>
    </row>
    <row r="3711" spans="1:9" ht="29.25" customHeight="1" x14ac:dyDescent="0.25">
      <c r="A3711" s="60" t="s">
        <v>1264</v>
      </c>
      <c r="C3711" s="60"/>
      <c r="D3711" s="60"/>
      <c r="E3711" s="68" t="s">
        <v>1265</v>
      </c>
      <c r="G3711" s="72">
        <v>214300</v>
      </c>
      <c r="H3711" s="60" t="s">
        <v>957</v>
      </c>
      <c r="I3711" s="60" t="s">
        <v>13</v>
      </c>
    </row>
    <row r="3712" spans="1:9" ht="29.25" customHeight="1" x14ac:dyDescent="0.25">
      <c r="A3712" s="60" t="s">
        <v>1266</v>
      </c>
      <c r="C3712" s="60"/>
      <c r="D3712" s="60"/>
      <c r="E3712" s="68" t="s">
        <v>1267</v>
      </c>
      <c r="G3712" s="72">
        <v>312500</v>
      </c>
      <c r="H3712" s="60" t="s">
        <v>957</v>
      </c>
      <c r="I3712" s="60" t="s">
        <v>13</v>
      </c>
    </row>
    <row r="3713" spans="1:9" ht="29.25" customHeight="1" x14ac:dyDescent="0.25">
      <c r="A3713" s="60" t="s">
        <v>1268</v>
      </c>
      <c r="C3713" s="60"/>
      <c r="D3713" s="60"/>
      <c r="E3713" s="68" t="s">
        <v>1269</v>
      </c>
      <c r="G3713" s="72">
        <v>132900</v>
      </c>
      <c r="H3713" s="60" t="s">
        <v>957</v>
      </c>
      <c r="I3713" s="60" t="s">
        <v>13</v>
      </c>
    </row>
    <row r="3714" spans="1:9" ht="29.25" customHeight="1" x14ac:dyDescent="0.25">
      <c r="A3714" s="60" t="s">
        <v>1270</v>
      </c>
      <c r="C3714" s="60"/>
      <c r="D3714" s="60"/>
      <c r="E3714" s="68" t="s">
        <v>1271</v>
      </c>
      <c r="G3714" s="72">
        <v>132900</v>
      </c>
      <c r="H3714" s="60" t="s">
        <v>957</v>
      </c>
      <c r="I3714" s="60" t="s">
        <v>13</v>
      </c>
    </row>
    <row r="3715" spans="1:9" ht="29.25" customHeight="1" x14ac:dyDescent="0.25">
      <c r="A3715" s="60" t="s">
        <v>1272</v>
      </c>
      <c r="C3715" s="60"/>
      <c r="D3715" s="60"/>
      <c r="E3715" s="68" t="s">
        <v>1273</v>
      </c>
      <c r="G3715" s="72">
        <v>132900</v>
      </c>
      <c r="H3715" s="60" t="s">
        <v>957</v>
      </c>
      <c r="I3715" s="60" t="s">
        <v>13</v>
      </c>
    </row>
    <row r="3716" spans="1:9" ht="29.25" customHeight="1" x14ac:dyDescent="0.25">
      <c r="A3716" s="60" t="s">
        <v>1274</v>
      </c>
      <c r="C3716" s="60"/>
      <c r="D3716" s="60"/>
      <c r="E3716" s="68" t="s">
        <v>1275</v>
      </c>
      <c r="G3716" s="72">
        <v>132900</v>
      </c>
      <c r="H3716" s="60" t="s">
        <v>957</v>
      </c>
      <c r="I3716" s="60" t="s">
        <v>13</v>
      </c>
    </row>
    <row r="3717" spans="1:9" ht="29.25" customHeight="1" x14ac:dyDescent="0.25">
      <c r="A3717" s="60" t="s">
        <v>1276</v>
      </c>
      <c r="C3717" s="60"/>
      <c r="D3717" s="60"/>
      <c r="E3717" s="68" t="s">
        <v>1277</v>
      </c>
      <c r="G3717" s="72">
        <v>132900</v>
      </c>
      <c r="H3717" s="60" t="s">
        <v>957</v>
      </c>
      <c r="I3717" s="60" t="s">
        <v>13</v>
      </c>
    </row>
    <row r="3718" spans="1:9" ht="29.25" customHeight="1" x14ac:dyDescent="0.25">
      <c r="A3718" s="60" t="s">
        <v>1278</v>
      </c>
      <c r="C3718" s="60"/>
      <c r="D3718" s="60"/>
      <c r="E3718" s="68" t="s">
        <v>1279</v>
      </c>
      <c r="G3718" s="72">
        <v>132900</v>
      </c>
      <c r="H3718" s="60" t="s">
        <v>957</v>
      </c>
      <c r="I3718" s="60" t="s">
        <v>13</v>
      </c>
    </row>
    <row r="3719" spans="1:9" ht="29.25" customHeight="1" x14ac:dyDescent="0.25">
      <c r="A3719" s="60" t="s">
        <v>1280</v>
      </c>
      <c r="C3719" s="60"/>
      <c r="D3719" s="60"/>
      <c r="E3719" s="68" t="s">
        <v>1281</v>
      </c>
      <c r="G3719" s="72">
        <v>132900</v>
      </c>
      <c r="H3719" s="60" t="s">
        <v>957</v>
      </c>
      <c r="I3719" s="60" t="s">
        <v>13</v>
      </c>
    </row>
    <row r="3720" spans="1:9" ht="29.25" customHeight="1" x14ac:dyDescent="0.25">
      <c r="A3720" s="60" t="s">
        <v>1282</v>
      </c>
      <c r="C3720" s="60"/>
      <c r="D3720" s="60"/>
      <c r="E3720" s="68" t="s">
        <v>1283</v>
      </c>
      <c r="G3720" s="72">
        <v>132900</v>
      </c>
      <c r="H3720" s="60" t="s">
        <v>957</v>
      </c>
      <c r="I3720" s="60" t="s">
        <v>13</v>
      </c>
    </row>
    <row r="3721" spans="1:9" ht="29.25" customHeight="1" x14ac:dyDescent="0.25">
      <c r="A3721" s="60" t="s">
        <v>1284</v>
      </c>
      <c r="C3721" s="60"/>
      <c r="D3721" s="60"/>
      <c r="E3721" s="68" t="s">
        <v>1285</v>
      </c>
      <c r="G3721" s="72">
        <v>132900</v>
      </c>
      <c r="H3721" s="60" t="s">
        <v>957</v>
      </c>
      <c r="I3721" s="60" t="s">
        <v>13</v>
      </c>
    </row>
    <row r="3722" spans="1:9" ht="29.25" customHeight="1" x14ac:dyDescent="0.25">
      <c r="A3722" s="60" t="s">
        <v>1286</v>
      </c>
      <c r="C3722" s="60"/>
      <c r="D3722" s="60"/>
      <c r="E3722" s="68" t="s">
        <v>1287</v>
      </c>
      <c r="G3722" s="72">
        <v>132900</v>
      </c>
      <c r="H3722" s="60" t="s">
        <v>957</v>
      </c>
      <c r="I3722" s="60" t="s">
        <v>13</v>
      </c>
    </row>
    <row r="3723" spans="1:9" ht="29.25" customHeight="1" x14ac:dyDescent="0.25">
      <c r="A3723" s="60" t="s">
        <v>1288</v>
      </c>
      <c r="C3723" s="60"/>
      <c r="D3723" s="60"/>
      <c r="E3723" s="68" t="s">
        <v>1289</v>
      </c>
      <c r="G3723" s="72">
        <v>132900</v>
      </c>
      <c r="H3723" s="60" t="s">
        <v>957</v>
      </c>
      <c r="I3723" s="60" t="s">
        <v>13</v>
      </c>
    </row>
    <row r="3724" spans="1:9" ht="29.25" customHeight="1" x14ac:dyDescent="0.25">
      <c r="A3724" s="60" t="s">
        <v>1290</v>
      </c>
      <c r="C3724" s="60"/>
      <c r="D3724" s="60"/>
      <c r="E3724" s="68" t="s">
        <v>1291</v>
      </c>
      <c r="G3724" s="72">
        <v>198600</v>
      </c>
      <c r="H3724" s="60" t="s">
        <v>957</v>
      </c>
      <c r="I3724" s="60" t="s">
        <v>13</v>
      </c>
    </row>
    <row r="3725" spans="1:9" ht="29.25" customHeight="1" x14ac:dyDescent="0.25">
      <c r="A3725" s="60" t="s">
        <v>1292</v>
      </c>
      <c r="C3725" s="60"/>
      <c r="D3725" s="60"/>
      <c r="E3725" s="68" t="s">
        <v>1293</v>
      </c>
      <c r="G3725" s="72">
        <v>198600</v>
      </c>
      <c r="H3725" s="60" t="s">
        <v>957</v>
      </c>
      <c r="I3725" s="60" t="s">
        <v>13</v>
      </c>
    </row>
    <row r="3726" spans="1:9" ht="29.25" customHeight="1" x14ac:dyDescent="0.25">
      <c r="A3726" s="60" t="s">
        <v>1294</v>
      </c>
      <c r="C3726" s="60"/>
      <c r="D3726" s="60"/>
      <c r="E3726" s="68" t="s">
        <v>1295</v>
      </c>
      <c r="G3726" s="72">
        <v>198600</v>
      </c>
      <c r="H3726" s="60" t="s">
        <v>957</v>
      </c>
      <c r="I3726" s="60" t="s">
        <v>13</v>
      </c>
    </row>
    <row r="3727" spans="1:9" ht="29.25" customHeight="1" x14ac:dyDescent="0.25">
      <c r="A3727" s="60" t="s">
        <v>1296</v>
      </c>
      <c r="C3727" s="60"/>
      <c r="D3727" s="60"/>
      <c r="E3727" s="68" t="s">
        <v>1297</v>
      </c>
      <c r="G3727" s="72">
        <v>198600</v>
      </c>
      <c r="H3727" s="60" t="s">
        <v>957</v>
      </c>
      <c r="I3727" s="60" t="s">
        <v>13</v>
      </c>
    </row>
    <row r="3728" spans="1:9" ht="29.25" customHeight="1" x14ac:dyDescent="0.25">
      <c r="A3728" s="60" t="s">
        <v>1298</v>
      </c>
      <c r="C3728" s="60"/>
      <c r="D3728" s="60"/>
      <c r="E3728" s="68" t="s">
        <v>1299</v>
      </c>
      <c r="G3728" s="72">
        <v>198600</v>
      </c>
      <c r="H3728" s="60" t="s">
        <v>957</v>
      </c>
      <c r="I3728" s="60" t="s">
        <v>13</v>
      </c>
    </row>
    <row r="3729" spans="1:9" ht="29.25" customHeight="1" x14ac:dyDescent="0.25">
      <c r="A3729" s="60" t="s">
        <v>1300</v>
      </c>
      <c r="C3729" s="60"/>
      <c r="D3729" s="60"/>
      <c r="E3729" s="68" t="s">
        <v>1301</v>
      </c>
      <c r="G3729" s="72">
        <v>198600</v>
      </c>
      <c r="H3729" s="60" t="s">
        <v>957</v>
      </c>
      <c r="I3729" s="60" t="s">
        <v>13</v>
      </c>
    </row>
    <row r="3730" spans="1:9" ht="29.25" customHeight="1" x14ac:dyDescent="0.25">
      <c r="A3730" s="60" t="s">
        <v>1302</v>
      </c>
      <c r="C3730" s="60"/>
      <c r="D3730" s="60"/>
      <c r="E3730" s="68" t="s">
        <v>1303</v>
      </c>
      <c r="G3730" s="72">
        <v>198600</v>
      </c>
      <c r="H3730" s="60" t="s">
        <v>957</v>
      </c>
      <c r="I3730" s="60" t="s">
        <v>13</v>
      </c>
    </row>
    <row r="3731" spans="1:9" ht="29.25" customHeight="1" x14ac:dyDescent="0.25">
      <c r="A3731" s="60" t="s">
        <v>1304</v>
      </c>
      <c r="C3731" s="60"/>
      <c r="D3731" s="60"/>
      <c r="E3731" s="68" t="s">
        <v>1305</v>
      </c>
      <c r="G3731" s="72">
        <v>198600</v>
      </c>
      <c r="H3731" s="60" t="s">
        <v>957</v>
      </c>
      <c r="I3731" s="60" t="s">
        <v>13</v>
      </c>
    </row>
    <row r="3732" spans="1:9" ht="29.25" customHeight="1" x14ac:dyDescent="0.25">
      <c r="A3732" s="60" t="s">
        <v>1306</v>
      </c>
      <c r="C3732" s="60"/>
      <c r="D3732" s="60"/>
      <c r="E3732" s="68" t="s">
        <v>1307</v>
      </c>
      <c r="G3732" s="72">
        <v>204600</v>
      </c>
      <c r="H3732" s="60" t="s">
        <v>957</v>
      </c>
      <c r="I3732" s="60" t="s">
        <v>13</v>
      </c>
    </row>
    <row r="3733" spans="1:9" ht="29.25" customHeight="1" x14ac:dyDescent="0.25">
      <c r="A3733" s="60" t="s">
        <v>1308</v>
      </c>
      <c r="C3733" s="60"/>
      <c r="D3733" s="60"/>
      <c r="E3733" s="68" t="s">
        <v>1309</v>
      </c>
      <c r="G3733" s="72">
        <v>544500</v>
      </c>
      <c r="H3733" s="60" t="s">
        <v>957</v>
      </c>
      <c r="I3733" s="60" t="s">
        <v>13</v>
      </c>
    </row>
    <row r="3734" spans="1:9" ht="29.25" customHeight="1" x14ac:dyDescent="0.25">
      <c r="A3734" s="60" t="s">
        <v>1310</v>
      </c>
      <c r="C3734" s="60"/>
      <c r="D3734" s="60"/>
      <c r="E3734" s="68" t="s">
        <v>1311</v>
      </c>
      <c r="G3734" s="72">
        <v>544500</v>
      </c>
      <c r="H3734" s="60" t="s">
        <v>957</v>
      </c>
      <c r="I3734" s="60" t="s">
        <v>13</v>
      </c>
    </row>
    <row r="3735" spans="1:9" ht="29.25" customHeight="1" x14ac:dyDescent="0.25">
      <c r="A3735" s="60" t="s">
        <v>1312</v>
      </c>
      <c r="C3735" s="60"/>
      <c r="D3735" s="60"/>
      <c r="E3735" s="68" t="s">
        <v>1313</v>
      </c>
      <c r="G3735" s="72">
        <v>591100</v>
      </c>
      <c r="H3735" s="60" t="s">
        <v>957</v>
      </c>
      <c r="I3735" s="60" t="s">
        <v>13</v>
      </c>
    </row>
    <row r="3736" spans="1:9" ht="29.25" customHeight="1" x14ac:dyDescent="0.25">
      <c r="A3736" s="60" t="s">
        <v>1314</v>
      </c>
      <c r="C3736" s="60"/>
      <c r="D3736" s="60"/>
      <c r="E3736" s="68" t="s">
        <v>1315</v>
      </c>
      <c r="G3736" s="72">
        <v>616200</v>
      </c>
      <c r="H3736" s="60" t="s">
        <v>957</v>
      </c>
      <c r="I3736" s="60" t="s">
        <v>13</v>
      </c>
    </row>
    <row r="3737" spans="1:9" ht="29.25" customHeight="1" x14ac:dyDescent="0.25">
      <c r="A3737" s="60" t="s">
        <v>1316</v>
      </c>
      <c r="C3737" s="60"/>
      <c r="D3737" s="60"/>
      <c r="E3737" s="68" t="s">
        <v>1317</v>
      </c>
      <c r="G3737" s="72">
        <v>762200</v>
      </c>
      <c r="H3737" s="60" t="s">
        <v>957</v>
      </c>
      <c r="I3737" s="60" t="s">
        <v>13</v>
      </c>
    </row>
    <row r="3738" spans="1:9" ht="29.25" customHeight="1" x14ac:dyDescent="0.25">
      <c r="A3738" s="60" t="s">
        <v>1318</v>
      </c>
      <c r="C3738" s="60"/>
      <c r="D3738" s="60"/>
      <c r="E3738" s="68" t="s">
        <v>1319</v>
      </c>
      <c r="G3738" s="72">
        <v>808800</v>
      </c>
      <c r="H3738" s="60" t="s">
        <v>957</v>
      </c>
      <c r="I3738" s="60" t="s">
        <v>13</v>
      </c>
    </row>
    <row r="3739" spans="1:9" ht="29.25" customHeight="1" x14ac:dyDescent="0.25">
      <c r="A3739" s="60" t="s">
        <v>1320</v>
      </c>
      <c r="C3739" s="60"/>
      <c r="D3739" s="60"/>
      <c r="E3739" s="68" t="s">
        <v>1321</v>
      </c>
      <c r="G3739" s="72">
        <v>839900</v>
      </c>
      <c r="H3739" s="60" t="s">
        <v>957</v>
      </c>
      <c r="I3739" s="60" t="s">
        <v>13</v>
      </c>
    </row>
    <row r="3740" spans="1:9" ht="29.25" customHeight="1" x14ac:dyDescent="0.25">
      <c r="A3740" s="60" t="s">
        <v>1322</v>
      </c>
      <c r="C3740" s="60"/>
      <c r="D3740" s="60"/>
      <c r="E3740" s="68" t="s">
        <v>1323</v>
      </c>
      <c r="G3740" s="72">
        <v>851000</v>
      </c>
      <c r="H3740" s="60" t="s">
        <v>957</v>
      </c>
      <c r="I3740" s="60" t="s">
        <v>13</v>
      </c>
    </row>
    <row r="3741" spans="1:9" ht="29.25" customHeight="1" x14ac:dyDescent="0.25">
      <c r="A3741" s="60" t="s">
        <v>1324</v>
      </c>
      <c r="C3741" s="60"/>
      <c r="D3741" s="60"/>
      <c r="E3741" s="68" t="s">
        <v>1325</v>
      </c>
      <c r="G3741" s="72">
        <v>851000</v>
      </c>
      <c r="H3741" s="60" t="s">
        <v>957</v>
      </c>
      <c r="I3741" s="60" t="s">
        <v>13</v>
      </c>
    </row>
    <row r="3742" spans="1:9" ht="29.25" customHeight="1" x14ac:dyDescent="0.25">
      <c r="A3742" s="60" t="s">
        <v>1326</v>
      </c>
      <c r="C3742" s="60"/>
      <c r="D3742" s="60"/>
      <c r="E3742" s="68" t="s">
        <v>1327</v>
      </c>
      <c r="G3742" s="72">
        <v>851000</v>
      </c>
      <c r="H3742" s="60" t="s">
        <v>957</v>
      </c>
      <c r="I3742" s="60" t="s">
        <v>13</v>
      </c>
    </row>
    <row r="3743" spans="1:9" ht="29.25" customHeight="1" x14ac:dyDescent="0.25">
      <c r="A3743" s="60" t="s">
        <v>1328</v>
      </c>
      <c r="C3743" s="60"/>
      <c r="D3743" s="60"/>
      <c r="E3743" s="68" t="s">
        <v>1329</v>
      </c>
      <c r="G3743" s="72">
        <v>909700</v>
      </c>
      <c r="H3743" s="60" t="s">
        <v>957</v>
      </c>
      <c r="I3743" s="60" t="s">
        <v>13</v>
      </c>
    </row>
    <row r="3744" spans="1:9" ht="29.25" customHeight="1" x14ac:dyDescent="0.25">
      <c r="A3744" s="60" t="s">
        <v>1330</v>
      </c>
      <c r="C3744" s="60"/>
      <c r="D3744" s="60"/>
      <c r="E3744" s="68" t="s">
        <v>1331</v>
      </c>
      <c r="G3744" s="72">
        <v>968400</v>
      </c>
      <c r="H3744" s="60" t="s">
        <v>957</v>
      </c>
      <c r="I3744" s="60" t="s">
        <v>13</v>
      </c>
    </row>
    <row r="3745" spans="1:9" ht="29.25" customHeight="1" x14ac:dyDescent="0.25">
      <c r="A3745" s="60" t="s">
        <v>1332</v>
      </c>
      <c r="C3745" s="60"/>
      <c r="D3745" s="60"/>
      <c r="E3745" s="68" t="s">
        <v>1333</v>
      </c>
      <c r="G3745" s="72">
        <v>1041700</v>
      </c>
      <c r="H3745" s="60" t="s">
        <v>957</v>
      </c>
      <c r="I3745" s="60" t="s">
        <v>13</v>
      </c>
    </row>
    <row r="3746" spans="1:9" ht="29.25" customHeight="1" x14ac:dyDescent="0.25">
      <c r="A3746" s="60" t="s">
        <v>1334</v>
      </c>
      <c r="C3746" s="60"/>
      <c r="D3746" s="60"/>
      <c r="E3746" s="68" t="s">
        <v>1335</v>
      </c>
      <c r="G3746" s="72">
        <v>30500</v>
      </c>
      <c r="H3746" s="60" t="s">
        <v>957</v>
      </c>
      <c r="I3746" s="60" t="s">
        <v>13</v>
      </c>
    </row>
    <row r="3747" spans="1:9" ht="29.25" customHeight="1" x14ac:dyDescent="0.25">
      <c r="A3747" s="60" t="s">
        <v>1336</v>
      </c>
      <c r="C3747" s="60"/>
      <c r="D3747" s="60"/>
      <c r="E3747" s="68" t="s">
        <v>1337</v>
      </c>
      <c r="G3747" s="72">
        <v>43200</v>
      </c>
      <c r="H3747" s="60" t="s">
        <v>957</v>
      </c>
      <c r="I3747" s="60" t="s">
        <v>13</v>
      </c>
    </row>
    <row r="3748" spans="1:9" ht="29.25" customHeight="1" x14ac:dyDescent="0.25">
      <c r="A3748" s="60" t="s">
        <v>1338</v>
      </c>
      <c r="C3748" s="60"/>
      <c r="D3748" s="60"/>
      <c r="E3748" s="68" t="s">
        <v>1339</v>
      </c>
      <c r="G3748" s="72">
        <v>30500</v>
      </c>
      <c r="H3748" s="60" t="s">
        <v>957</v>
      </c>
      <c r="I3748" s="60" t="s">
        <v>13</v>
      </c>
    </row>
    <row r="3749" spans="1:9" ht="29.25" customHeight="1" x14ac:dyDescent="0.25">
      <c r="A3749" s="60" t="s">
        <v>1340</v>
      </c>
      <c r="C3749" s="60"/>
      <c r="D3749" s="60"/>
      <c r="E3749" s="68" t="s">
        <v>1341</v>
      </c>
      <c r="G3749" s="72">
        <v>49600</v>
      </c>
      <c r="H3749" s="60" t="s">
        <v>957</v>
      </c>
      <c r="I3749" s="60" t="s">
        <v>13</v>
      </c>
    </row>
    <row r="3750" spans="1:9" ht="29.25" customHeight="1" x14ac:dyDescent="0.25">
      <c r="A3750" s="60" t="s">
        <v>1342</v>
      </c>
      <c r="C3750" s="60"/>
      <c r="D3750" s="60"/>
      <c r="E3750" s="68" t="s">
        <v>1335</v>
      </c>
      <c r="G3750" s="72">
        <v>46200</v>
      </c>
      <c r="H3750" s="60" t="s">
        <v>957</v>
      </c>
      <c r="I3750" s="60" t="s">
        <v>13</v>
      </c>
    </row>
    <row r="3751" spans="1:9" ht="29.25" customHeight="1" x14ac:dyDescent="0.25">
      <c r="A3751" s="60" t="s">
        <v>1343</v>
      </c>
      <c r="C3751" s="60"/>
      <c r="D3751" s="60"/>
      <c r="E3751" s="68" t="s">
        <v>1344</v>
      </c>
      <c r="G3751" s="72">
        <v>48200</v>
      </c>
      <c r="H3751" s="60" t="s">
        <v>957</v>
      </c>
      <c r="I3751" s="60" t="s">
        <v>13</v>
      </c>
    </row>
    <row r="3752" spans="1:9" ht="29.25" customHeight="1" x14ac:dyDescent="0.25">
      <c r="A3752" s="60" t="s">
        <v>1345</v>
      </c>
      <c r="C3752" s="60"/>
      <c r="D3752" s="60"/>
      <c r="E3752" s="68" t="s">
        <v>1346</v>
      </c>
      <c r="G3752" s="72">
        <v>72600</v>
      </c>
      <c r="H3752" s="60" t="s">
        <v>957</v>
      </c>
      <c r="I3752" s="60" t="s">
        <v>13</v>
      </c>
    </row>
    <row r="3753" spans="1:9" ht="29.25" customHeight="1" x14ac:dyDescent="0.25">
      <c r="A3753" s="60" t="s">
        <v>1347</v>
      </c>
      <c r="C3753" s="60"/>
      <c r="D3753" s="60"/>
      <c r="E3753" s="68" t="s">
        <v>1348</v>
      </c>
      <c r="G3753" s="72">
        <v>49000</v>
      </c>
      <c r="H3753" s="60" t="s">
        <v>957</v>
      </c>
      <c r="I3753" s="60" t="s">
        <v>13</v>
      </c>
    </row>
    <row r="3754" spans="1:9" ht="29.25" customHeight="1" x14ac:dyDescent="0.25">
      <c r="A3754" s="60" t="s">
        <v>1349</v>
      </c>
      <c r="C3754" s="60"/>
      <c r="D3754" s="60"/>
      <c r="E3754" s="68" t="s">
        <v>1350</v>
      </c>
      <c r="G3754" s="72">
        <v>81600</v>
      </c>
      <c r="H3754" s="60" t="s">
        <v>957</v>
      </c>
      <c r="I3754" s="60" t="s">
        <v>13</v>
      </c>
    </row>
    <row r="3755" spans="1:9" ht="29.25" customHeight="1" x14ac:dyDescent="0.25">
      <c r="A3755" s="60" t="s">
        <v>1351</v>
      </c>
      <c r="C3755" s="60"/>
      <c r="D3755" s="60"/>
      <c r="E3755" s="68" t="s">
        <v>1352</v>
      </c>
      <c r="G3755" s="72">
        <v>567700</v>
      </c>
      <c r="H3755" s="60" t="s">
        <v>957</v>
      </c>
      <c r="I3755" s="60" t="s">
        <v>13</v>
      </c>
    </row>
    <row r="3756" spans="1:9" ht="29.25" customHeight="1" x14ac:dyDescent="0.25">
      <c r="A3756" s="60" t="s">
        <v>1353</v>
      </c>
      <c r="C3756" s="60"/>
      <c r="D3756" s="60"/>
      <c r="E3756" s="68" t="s">
        <v>1354</v>
      </c>
      <c r="G3756" s="72">
        <v>595400</v>
      </c>
      <c r="H3756" s="60" t="s">
        <v>957</v>
      </c>
      <c r="I3756" s="60" t="s">
        <v>13</v>
      </c>
    </row>
    <row r="3757" spans="1:9" ht="29.25" customHeight="1" x14ac:dyDescent="0.25">
      <c r="A3757" s="60" t="s">
        <v>1355</v>
      </c>
      <c r="C3757" s="60"/>
      <c r="D3757" s="60"/>
      <c r="E3757" s="68" t="s">
        <v>1356</v>
      </c>
      <c r="G3757" s="72">
        <v>687600</v>
      </c>
      <c r="H3757" s="60" t="s">
        <v>957</v>
      </c>
      <c r="I3757" s="60" t="s">
        <v>13</v>
      </c>
    </row>
    <row r="3758" spans="1:9" ht="29.25" customHeight="1" x14ac:dyDescent="0.25">
      <c r="A3758" s="60" t="s">
        <v>1357</v>
      </c>
      <c r="C3758" s="60"/>
      <c r="D3758" s="60"/>
      <c r="E3758" s="68" t="s">
        <v>1358</v>
      </c>
      <c r="G3758" s="72">
        <v>815600</v>
      </c>
      <c r="H3758" s="60" t="s">
        <v>957</v>
      </c>
      <c r="I3758" s="60" t="s">
        <v>13</v>
      </c>
    </row>
    <row r="3759" spans="1:9" ht="29.25" customHeight="1" x14ac:dyDescent="0.25">
      <c r="A3759" s="60" t="s">
        <v>1359</v>
      </c>
      <c r="C3759" s="60"/>
      <c r="D3759" s="60"/>
      <c r="E3759" s="68" t="s">
        <v>1360</v>
      </c>
      <c r="G3759" s="72">
        <v>936800</v>
      </c>
      <c r="H3759" s="60" t="s">
        <v>957</v>
      </c>
      <c r="I3759" s="60" t="s">
        <v>13</v>
      </c>
    </row>
    <row r="3760" spans="1:9" ht="29.25" customHeight="1" x14ac:dyDescent="0.25">
      <c r="A3760" s="60" t="s">
        <v>1361</v>
      </c>
      <c r="C3760" s="60"/>
      <c r="D3760" s="60"/>
      <c r="E3760" s="68" t="s">
        <v>1362</v>
      </c>
      <c r="G3760" s="72">
        <v>969900</v>
      </c>
      <c r="H3760" s="60" t="s">
        <v>957</v>
      </c>
      <c r="I3760" s="60" t="s">
        <v>13</v>
      </c>
    </row>
    <row r="3761" spans="1:9" ht="29.25" customHeight="1" x14ac:dyDescent="0.25">
      <c r="A3761" s="60" t="s">
        <v>1363</v>
      </c>
      <c r="C3761" s="60"/>
      <c r="D3761" s="60"/>
      <c r="E3761" s="68" t="s">
        <v>1364</v>
      </c>
      <c r="G3761" s="72">
        <v>1145600</v>
      </c>
      <c r="H3761" s="60" t="s">
        <v>957</v>
      </c>
      <c r="I3761" s="60" t="s">
        <v>13</v>
      </c>
    </row>
    <row r="3762" spans="1:9" ht="29.25" customHeight="1" x14ac:dyDescent="0.25">
      <c r="A3762" s="60" t="s">
        <v>1365</v>
      </c>
      <c r="C3762" s="60"/>
      <c r="D3762" s="60"/>
      <c r="E3762" s="68" t="s">
        <v>1366</v>
      </c>
      <c r="G3762" s="72">
        <v>1487900</v>
      </c>
      <c r="H3762" s="60" t="s">
        <v>957</v>
      </c>
      <c r="I3762" s="60" t="s">
        <v>13</v>
      </c>
    </row>
    <row r="3763" spans="1:9" ht="29.25" customHeight="1" x14ac:dyDescent="0.25">
      <c r="A3763" s="60" t="s">
        <v>1367</v>
      </c>
      <c r="C3763" s="60"/>
      <c r="D3763" s="60"/>
      <c r="E3763" s="68" t="s">
        <v>1368</v>
      </c>
      <c r="G3763" s="72">
        <v>1889100</v>
      </c>
      <c r="H3763" s="60" t="s">
        <v>957</v>
      </c>
      <c r="I3763" s="60" t="s">
        <v>13</v>
      </c>
    </row>
    <row r="3764" spans="1:9" ht="29.25" customHeight="1" x14ac:dyDescent="0.25">
      <c r="A3764" s="60" t="s">
        <v>1369</v>
      </c>
      <c r="C3764" s="60"/>
      <c r="D3764" s="60"/>
      <c r="E3764" s="68" t="s">
        <v>1370</v>
      </c>
      <c r="G3764" s="72">
        <v>2034500</v>
      </c>
      <c r="H3764" s="60" t="s">
        <v>957</v>
      </c>
      <c r="I3764" s="60" t="s">
        <v>13</v>
      </c>
    </row>
    <row r="3765" spans="1:9" ht="29.25" customHeight="1" x14ac:dyDescent="0.25">
      <c r="A3765" s="60" t="s">
        <v>1371</v>
      </c>
      <c r="C3765" s="60"/>
      <c r="D3765" s="60"/>
      <c r="E3765" s="68" t="s">
        <v>1372</v>
      </c>
      <c r="G3765" s="72">
        <v>2561000</v>
      </c>
      <c r="H3765" s="60" t="s">
        <v>957</v>
      </c>
      <c r="I3765" s="60" t="s">
        <v>13</v>
      </c>
    </row>
    <row r="3766" spans="1:9" ht="29.25" customHeight="1" x14ac:dyDescent="0.25">
      <c r="A3766" s="60" t="s">
        <v>1373</v>
      </c>
      <c r="C3766" s="60"/>
      <c r="D3766" s="60"/>
      <c r="E3766" s="68" t="s">
        <v>1374</v>
      </c>
      <c r="G3766" s="72">
        <v>2944000</v>
      </c>
      <c r="H3766" s="60" t="s">
        <v>957</v>
      </c>
      <c r="I3766" s="60" t="s">
        <v>13</v>
      </c>
    </row>
    <row r="3767" spans="1:9" ht="29.25" customHeight="1" x14ac:dyDescent="0.25">
      <c r="A3767" s="60" t="s">
        <v>1375</v>
      </c>
      <c r="C3767" s="60"/>
      <c r="D3767" s="60"/>
      <c r="E3767" s="68" t="s">
        <v>1376</v>
      </c>
      <c r="G3767" s="72">
        <v>3075600</v>
      </c>
      <c r="H3767" s="60" t="s">
        <v>957</v>
      </c>
      <c r="I3767" s="60" t="s">
        <v>13</v>
      </c>
    </row>
    <row r="3768" spans="1:9" ht="29.25" customHeight="1" x14ac:dyDescent="0.25">
      <c r="A3768" s="60" t="s">
        <v>1377</v>
      </c>
      <c r="C3768" s="60"/>
      <c r="D3768" s="60"/>
      <c r="E3768" s="68" t="s">
        <v>1378</v>
      </c>
      <c r="G3768" s="72">
        <v>839100</v>
      </c>
      <c r="H3768" s="60" t="s">
        <v>957</v>
      </c>
      <c r="I3768" s="60" t="s">
        <v>13</v>
      </c>
    </row>
    <row r="3769" spans="1:9" ht="29.25" customHeight="1" x14ac:dyDescent="0.25">
      <c r="A3769" s="60" t="s">
        <v>1379</v>
      </c>
      <c r="C3769" s="60"/>
      <c r="D3769" s="60"/>
      <c r="E3769" s="68" t="s">
        <v>1380</v>
      </c>
      <c r="G3769" s="72">
        <v>26200</v>
      </c>
      <c r="H3769" s="60" t="s">
        <v>957</v>
      </c>
      <c r="I3769" s="60" t="s">
        <v>13</v>
      </c>
    </row>
    <row r="3770" spans="1:9" ht="29.25" customHeight="1" x14ac:dyDescent="0.25">
      <c r="A3770" s="60" t="s">
        <v>1381</v>
      </c>
      <c r="C3770" s="60"/>
      <c r="D3770" s="60"/>
      <c r="E3770" s="68" t="s">
        <v>1382</v>
      </c>
      <c r="G3770" s="72">
        <v>62300</v>
      </c>
      <c r="H3770" s="60" t="s">
        <v>957</v>
      </c>
      <c r="I3770" s="60" t="s">
        <v>13</v>
      </c>
    </row>
    <row r="3771" spans="1:9" ht="29.25" customHeight="1" x14ac:dyDescent="0.25">
      <c r="A3771" s="60" t="s">
        <v>1383</v>
      </c>
      <c r="C3771" s="60"/>
      <c r="D3771" s="60"/>
      <c r="E3771" s="68" t="s">
        <v>1384</v>
      </c>
      <c r="G3771" s="72">
        <v>238800</v>
      </c>
      <c r="H3771" s="60" t="s">
        <v>957</v>
      </c>
      <c r="I3771" s="60" t="s">
        <v>13</v>
      </c>
    </row>
    <row r="3772" spans="1:9" ht="29.25" customHeight="1" x14ac:dyDescent="0.25">
      <c r="A3772" s="60" t="s">
        <v>1385</v>
      </c>
      <c r="C3772" s="60"/>
      <c r="D3772" s="60"/>
      <c r="E3772" s="68" t="s">
        <v>1386</v>
      </c>
      <c r="G3772" s="72">
        <v>263300</v>
      </c>
      <c r="H3772" s="60" t="s">
        <v>957</v>
      </c>
      <c r="I3772" s="60" t="s">
        <v>13</v>
      </c>
    </row>
    <row r="3773" spans="1:9" ht="29.25" customHeight="1" x14ac:dyDescent="0.25">
      <c r="A3773" s="60" t="s">
        <v>1387</v>
      </c>
      <c r="C3773" s="60"/>
      <c r="D3773" s="60"/>
      <c r="E3773" s="68" t="s">
        <v>1388</v>
      </c>
      <c r="G3773" s="72">
        <v>176300</v>
      </c>
      <c r="H3773" s="60" t="s">
        <v>957</v>
      </c>
      <c r="I3773" s="60" t="s">
        <v>13</v>
      </c>
    </row>
    <row r="3774" spans="1:9" ht="29.25" customHeight="1" x14ac:dyDescent="0.25">
      <c r="A3774" s="60" t="s">
        <v>1389</v>
      </c>
      <c r="C3774" s="60"/>
      <c r="D3774" s="60"/>
      <c r="E3774" s="68" t="s">
        <v>1390</v>
      </c>
      <c r="G3774" s="72">
        <v>3541600</v>
      </c>
      <c r="H3774" s="60" t="s">
        <v>957</v>
      </c>
      <c r="I3774" s="60" t="s">
        <v>13</v>
      </c>
    </row>
    <row r="3775" spans="1:9" ht="29.25" customHeight="1" x14ac:dyDescent="0.25">
      <c r="A3775" s="60" t="s">
        <v>1391</v>
      </c>
      <c r="C3775" s="60"/>
      <c r="D3775" s="60"/>
      <c r="E3775" s="68" t="s">
        <v>1392</v>
      </c>
      <c r="G3775" s="72">
        <v>4030100</v>
      </c>
      <c r="H3775" s="60" t="s">
        <v>957</v>
      </c>
      <c r="I3775" s="60" t="s">
        <v>13</v>
      </c>
    </row>
    <row r="3776" spans="1:9" ht="29.25" customHeight="1" x14ac:dyDescent="0.25">
      <c r="A3776" s="60" t="s">
        <v>1393</v>
      </c>
      <c r="C3776" s="60"/>
      <c r="D3776" s="60"/>
      <c r="E3776" s="68" t="s">
        <v>1394</v>
      </c>
      <c r="G3776" s="72">
        <v>4640700</v>
      </c>
      <c r="H3776" s="60" t="s">
        <v>957</v>
      </c>
      <c r="I3776" s="60" t="s">
        <v>13</v>
      </c>
    </row>
    <row r="3777" spans="1:9" ht="29.25" customHeight="1" x14ac:dyDescent="0.25">
      <c r="A3777" s="60" t="s">
        <v>1395</v>
      </c>
      <c r="C3777" s="60"/>
      <c r="D3777" s="60"/>
      <c r="E3777" s="68" t="s">
        <v>1396</v>
      </c>
      <c r="G3777" s="72">
        <v>4718400</v>
      </c>
      <c r="H3777" s="60" t="s">
        <v>957</v>
      </c>
      <c r="I3777" s="60" t="s">
        <v>13</v>
      </c>
    </row>
    <row r="3778" spans="1:9" ht="29.25" customHeight="1" x14ac:dyDescent="0.25">
      <c r="A3778" s="60" t="s">
        <v>1397</v>
      </c>
      <c r="C3778" s="60"/>
      <c r="D3778" s="60"/>
      <c r="E3778" s="68" t="s">
        <v>1398</v>
      </c>
      <c r="G3778" s="72">
        <v>5084800</v>
      </c>
      <c r="H3778" s="60" t="s">
        <v>957</v>
      </c>
      <c r="I3778" s="60" t="s">
        <v>13</v>
      </c>
    </row>
    <row r="3779" spans="1:9" ht="29.25" customHeight="1" x14ac:dyDescent="0.25">
      <c r="A3779" s="60" t="s">
        <v>1399</v>
      </c>
      <c r="C3779" s="60"/>
      <c r="D3779" s="60"/>
      <c r="E3779" s="68" t="s">
        <v>1400</v>
      </c>
      <c r="G3779" s="72">
        <v>5573300</v>
      </c>
      <c r="H3779" s="60" t="s">
        <v>957</v>
      </c>
      <c r="I3779" s="60" t="s">
        <v>13</v>
      </c>
    </row>
    <row r="3780" spans="1:9" ht="29.25" customHeight="1" x14ac:dyDescent="0.25">
      <c r="A3780" s="60" t="s">
        <v>1401</v>
      </c>
      <c r="C3780" s="60"/>
      <c r="D3780" s="60"/>
      <c r="E3780" s="68" t="s">
        <v>1402</v>
      </c>
      <c r="G3780" s="72">
        <v>5906300</v>
      </c>
      <c r="H3780" s="60" t="s">
        <v>957</v>
      </c>
      <c r="I3780" s="60" t="s">
        <v>13</v>
      </c>
    </row>
    <row r="3781" spans="1:9" ht="29.25" customHeight="1" x14ac:dyDescent="0.25">
      <c r="A3781" s="60" t="s">
        <v>1403</v>
      </c>
      <c r="C3781" s="60"/>
      <c r="D3781" s="60"/>
      <c r="E3781" s="68" t="s">
        <v>1404</v>
      </c>
      <c r="G3781" s="72">
        <v>6139500</v>
      </c>
      <c r="H3781" s="60" t="s">
        <v>957</v>
      </c>
      <c r="I3781" s="60" t="s">
        <v>13</v>
      </c>
    </row>
    <row r="3782" spans="1:9" ht="29.25" customHeight="1" x14ac:dyDescent="0.25">
      <c r="A3782" s="60" t="s">
        <v>1405</v>
      </c>
      <c r="C3782" s="60"/>
      <c r="D3782" s="60"/>
      <c r="E3782" s="68" t="s">
        <v>1406</v>
      </c>
      <c r="G3782" s="72">
        <v>7016500</v>
      </c>
      <c r="H3782" s="60" t="s">
        <v>957</v>
      </c>
      <c r="I3782" s="60" t="s">
        <v>13</v>
      </c>
    </row>
    <row r="3783" spans="1:9" ht="29.25" customHeight="1" x14ac:dyDescent="0.25">
      <c r="A3783" s="60" t="s">
        <v>1407</v>
      </c>
      <c r="C3783" s="60"/>
      <c r="D3783" s="60"/>
      <c r="E3783" s="68" t="s">
        <v>1408</v>
      </c>
      <c r="G3783" s="72">
        <v>9803100</v>
      </c>
      <c r="H3783" s="60" t="s">
        <v>957</v>
      </c>
      <c r="I3783" s="60" t="s">
        <v>13</v>
      </c>
    </row>
    <row r="3784" spans="1:9" ht="29.25" customHeight="1" x14ac:dyDescent="0.25">
      <c r="A3784" s="60" t="s">
        <v>1409</v>
      </c>
      <c r="C3784" s="60"/>
      <c r="D3784" s="60"/>
      <c r="E3784" s="68" t="s">
        <v>1410</v>
      </c>
      <c r="G3784" s="72">
        <v>11224200</v>
      </c>
      <c r="H3784" s="60" t="s">
        <v>957</v>
      </c>
      <c r="I3784" s="60" t="s">
        <v>13</v>
      </c>
    </row>
    <row r="3785" spans="1:9" ht="29.25" customHeight="1" x14ac:dyDescent="0.25">
      <c r="A3785" s="60" t="s">
        <v>1411</v>
      </c>
      <c r="C3785" s="60"/>
      <c r="D3785" s="60"/>
      <c r="E3785" s="68" t="s">
        <v>1412</v>
      </c>
      <c r="G3785" s="72">
        <v>12767300</v>
      </c>
      <c r="H3785" s="60" t="s">
        <v>957</v>
      </c>
      <c r="I3785" s="60" t="s">
        <v>13</v>
      </c>
    </row>
    <row r="3786" spans="1:9" ht="29.25" customHeight="1" x14ac:dyDescent="0.25">
      <c r="A3786" s="60" t="s">
        <v>1413</v>
      </c>
      <c r="C3786" s="60"/>
      <c r="D3786" s="60"/>
      <c r="E3786" s="68" t="s">
        <v>1414</v>
      </c>
      <c r="G3786" s="72">
        <v>15576200</v>
      </c>
      <c r="H3786" s="60" t="s">
        <v>957</v>
      </c>
      <c r="I3786" s="60" t="s">
        <v>13</v>
      </c>
    </row>
    <row r="3787" spans="1:9" ht="29.25" customHeight="1" x14ac:dyDescent="0.25">
      <c r="A3787" s="60" t="s">
        <v>1415</v>
      </c>
      <c r="C3787" s="60"/>
      <c r="D3787" s="60"/>
      <c r="E3787" s="68" t="s">
        <v>1416</v>
      </c>
      <c r="G3787" s="72">
        <v>18218400</v>
      </c>
      <c r="H3787" s="60" t="s">
        <v>957</v>
      </c>
      <c r="I3787" s="60" t="s">
        <v>13</v>
      </c>
    </row>
    <row r="3788" spans="1:9" ht="29.25" customHeight="1" x14ac:dyDescent="0.25">
      <c r="A3788" s="60" t="s">
        <v>1417</v>
      </c>
      <c r="C3788" s="60"/>
      <c r="D3788" s="60"/>
      <c r="E3788" s="68" t="s">
        <v>1418</v>
      </c>
      <c r="G3788" s="72">
        <v>21304800</v>
      </c>
      <c r="H3788" s="60" t="s">
        <v>957</v>
      </c>
      <c r="I3788" s="60" t="s">
        <v>13</v>
      </c>
    </row>
    <row r="3789" spans="1:9" ht="29.25" customHeight="1" x14ac:dyDescent="0.25">
      <c r="A3789" s="60" t="s">
        <v>1419</v>
      </c>
      <c r="C3789" s="60"/>
      <c r="D3789" s="60"/>
      <c r="E3789" s="68" t="s">
        <v>1420</v>
      </c>
      <c r="G3789" s="72">
        <v>25068400</v>
      </c>
      <c r="H3789" s="60" t="s">
        <v>957</v>
      </c>
      <c r="I3789" s="60" t="s">
        <v>13</v>
      </c>
    </row>
    <row r="3790" spans="1:9" ht="29.25" customHeight="1" x14ac:dyDescent="0.25">
      <c r="A3790" s="60" t="s">
        <v>1421</v>
      </c>
      <c r="C3790" s="60"/>
      <c r="D3790" s="60"/>
      <c r="E3790" s="68" t="s">
        <v>1422</v>
      </c>
      <c r="G3790" s="72">
        <v>34160900</v>
      </c>
      <c r="H3790" s="60" t="s">
        <v>957</v>
      </c>
      <c r="I3790" s="60" t="s">
        <v>13</v>
      </c>
    </row>
    <row r="3791" spans="1:9" ht="29.25" customHeight="1" x14ac:dyDescent="0.25">
      <c r="A3791" s="60" t="s">
        <v>1423</v>
      </c>
      <c r="C3791" s="60"/>
      <c r="D3791" s="60"/>
      <c r="E3791" s="68" t="s">
        <v>1424</v>
      </c>
      <c r="G3791" s="72">
        <v>37535900</v>
      </c>
      <c r="H3791" s="60" t="s">
        <v>957</v>
      </c>
      <c r="I3791" s="60" t="s">
        <v>13</v>
      </c>
    </row>
    <row r="3792" spans="1:9" ht="29.25" customHeight="1" x14ac:dyDescent="0.25">
      <c r="A3792" s="60" t="s">
        <v>1425</v>
      </c>
      <c r="C3792" s="60"/>
      <c r="D3792" s="60"/>
      <c r="E3792" s="68" t="s">
        <v>1426</v>
      </c>
      <c r="G3792" s="72">
        <v>46639600</v>
      </c>
      <c r="H3792" s="60" t="s">
        <v>957</v>
      </c>
      <c r="I3792" s="60" t="s">
        <v>13</v>
      </c>
    </row>
    <row r="3793" spans="1:9" ht="29.25" customHeight="1" x14ac:dyDescent="0.25">
      <c r="A3793" s="60" t="s">
        <v>1427</v>
      </c>
      <c r="C3793" s="60"/>
      <c r="D3793" s="60"/>
      <c r="E3793" s="68" t="s">
        <v>1428</v>
      </c>
      <c r="G3793" s="72">
        <v>15000</v>
      </c>
      <c r="H3793" s="60" t="s">
        <v>957</v>
      </c>
      <c r="I3793" s="60" t="s">
        <v>13</v>
      </c>
    </row>
    <row r="3794" spans="1:9" ht="29.25" customHeight="1" x14ac:dyDescent="0.25">
      <c r="A3794" s="60" t="s">
        <v>1429</v>
      </c>
      <c r="C3794" s="60"/>
      <c r="D3794" s="60"/>
      <c r="E3794" s="68" t="s">
        <v>1430</v>
      </c>
      <c r="G3794" s="72">
        <v>15000</v>
      </c>
      <c r="H3794" s="60" t="s">
        <v>957</v>
      </c>
      <c r="I3794" s="60" t="s">
        <v>13</v>
      </c>
    </row>
    <row r="3795" spans="1:9" ht="29.25" customHeight="1" x14ac:dyDescent="0.25">
      <c r="A3795" s="60" t="s">
        <v>1431</v>
      </c>
      <c r="C3795" s="60"/>
      <c r="D3795" s="60"/>
      <c r="E3795" s="68" t="s">
        <v>1432</v>
      </c>
      <c r="G3795" s="72">
        <v>15000</v>
      </c>
      <c r="H3795" s="60" t="s">
        <v>957</v>
      </c>
      <c r="I3795" s="60" t="s">
        <v>13</v>
      </c>
    </row>
    <row r="3796" spans="1:9" ht="29.25" customHeight="1" x14ac:dyDescent="0.25">
      <c r="A3796" s="60" t="s">
        <v>1433</v>
      </c>
      <c r="C3796" s="60"/>
      <c r="D3796" s="60"/>
      <c r="E3796" s="68" t="s">
        <v>1434</v>
      </c>
      <c r="G3796" s="72">
        <v>28700</v>
      </c>
      <c r="H3796" s="60" t="s">
        <v>957</v>
      </c>
      <c r="I3796" s="60" t="s">
        <v>13</v>
      </c>
    </row>
    <row r="3797" spans="1:9" ht="29.25" customHeight="1" x14ac:dyDescent="0.25">
      <c r="A3797" s="60" t="s">
        <v>1435</v>
      </c>
      <c r="C3797" s="60"/>
      <c r="D3797" s="60"/>
      <c r="E3797" s="68" t="s">
        <v>1436</v>
      </c>
      <c r="G3797" s="72">
        <v>28700</v>
      </c>
      <c r="H3797" s="60" t="s">
        <v>957</v>
      </c>
      <c r="I3797" s="60" t="s">
        <v>13</v>
      </c>
    </row>
    <row r="3798" spans="1:9" ht="29.25" customHeight="1" x14ac:dyDescent="0.25">
      <c r="A3798" s="60" t="s">
        <v>1437</v>
      </c>
      <c r="C3798" s="60"/>
      <c r="D3798" s="60"/>
      <c r="E3798" s="68" t="s">
        <v>1438</v>
      </c>
      <c r="G3798" s="72">
        <v>34300</v>
      </c>
      <c r="H3798" s="60" t="s">
        <v>957</v>
      </c>
      <c r="I3798" s="60" t="s">
        <v>13</v>
      </c>
    </row>
    <row r="3799" spans="1:9" ht="29.25" customHeight="1" x14ac:dyDescent="0.25">
      <c r="A3799" s="60" t="s">
        <v>1439</v>
      </c>
      <c r="C3799" s="60"/>
      <c r="D3799" s="60"/>
      <c r="E3799" s="68" t="s">
        <v>1440</v>
      </c>
      <c r="G3799" s="72">
        <v>43700</v>
      </c>
      <c r="H3799" s="60" t="s">
        <v>957</v>
      </c>
      <c r="I3799" s="60" t="s">
        <v>13</v>
      </c>
    </row>
    <row r="3800" spans="1:9" ht="29.25" customHeight="1" x14ac:dyDescent="0.25">
      <c r="A3800" s="60" t="s">
        <v>1441</v>
      </c>
      <c r="C3800" s="60"/>
      <c r="D3800" s="60"/>
      <c r="E3800" s="68" t="s">
        <v>1442</v>
      </c>
      <c r="G3800" s="72">
        <v>43700</v>
      </c>
      <c r="H3800" s="60" t="s">
        <v>957</v>
      </c>
      <c r="I3800" s="60" t="s">
        <v>13</v>
      </c>
    </row>
    <row r="3801" spans="1:9" ht="29.25" customHeight="1" x14ac:dyDescent="0.25">
      <c r="A3801" s="60" t="s">
        <v>1443</v>
      </c>
      <c r="C3801" s="60"/>
      <c r="D3801" s="60"/>
      <c r="E3801" s="68" t="s">
        <v>1444</v>
      </c>
      <c r="G3801" s="72">
        <v>38700</v>
      </c>
      <c r="H3801" s="60" t="s">
        <v>957</v>
      </c>
      <c r="I3801" s="60" t="s">
        <v>13</v>
      </c>
    </row>
    <row r="3802" spans="1:9" ht="29.25" customHeight="1" x14ac:dyDescent="0.25">
      <c r="A3802" s="60" t="s">
        <v>1445</v>
      </c>
      <c r="C3802" s="60"/>
      <c r="D3802" s="60"/>
      <c r="E3802" s="68" t="s">
        <v>1446</v>
      </c>
      <c r="G3802" s="72">
        <v>68600</v>
      </c>
      <c r="H3802" s="60" t="s">
        <v>957</v>
      </c>
      <c r="I3802" s="60" t="s">
        <v>13</v>
      </c>
    </row>
    <row r="3803" spans="1:9" ht="29.25" customHeight="1" x14ac:dyDescent="0.25">
      <c r="A3803" s="60" t="s">
        <v>1447</v>
      </c>
      <c r="C3803" s="60"/>
      <c r="D3803" s="60"/>
      <c r="E3803" s="68" t="s">
        <v>1444</v>
      </c>
      <c r="G3803" s="72">
        <v>44900</v>
      </c>
      <c r="H3803" s="60" t="s">
        <v>957</v>
      </c>
      <c r="I3803" s="60" t="s">
        <v>13</v>
      </c>
    </row>
    <row r="3804" spans="1:9" ht="29.25" customHeight="1" x14ac:dyDescent="0.25">
      <c r="A3804" s="60" t="s">
        <v>1448</v>
      </c>
      <c r="C3804" s="60"/>
      <c r="D3804" s="60"/>
      <c r="E3804" s="68" t="s">
        <v>1449</v>
      </c>
      <c r="G3804" s="72">
        <v>38700</v>
      </c>
      <c r="H3804" s="60" t="s">
        <v>957</v>
      </c>
      <c r="I3804" s="60" t="s">
        <v>13</v>
      </c>
    </row>
    <row r="3805" spans="1:9" ht="29.25" customHeight="1" x14ac:dyDescent="0.25">
      <c r="A3805" s="60" t="s">
        <v>1450</v>
      </c>
      <c r="C3805" s="60"/>
      <c r="D3805" s="60"/>
      <c r="E3805" s="68" t="s">
        <v>1451</v>
      </c>
      <c r="G3805" s="72">
        <v>68600</v>
      </c>
      <c r="H3805" s="60" t="s">
        <v>957</v>
      </c>
      <c r="I3805" s="60" t="s">
        <v>13</v>
      </c>
    </row>
    <row r="3806" spans="1:9" ht="29.25" customHeight="1" x14ac:dyDescent="0.25">
      <c r="A3806" s="60" t="s">
        <v>1452</v>
      </c>
      <c r="C3806" s="60"/>
      <c r="D3806" s="60"/>
      <c r="E3806" s="68" t="s">
        <v>1453</v>
      </c>
      <c r="G3806" s="72">
        <v>44900</v>
      </c>
      <c r="H3806" s="60" t="s">
        <v>957</v>
      </c>
      <c r="I3806" s="60" t="s">
        <v>13</v>
      </c>
    </row>
    <row r="3807" spans="1:9" ht="29.25" customHeight="1" x14ac:dyDescent="0.25">
      <c r="A3807" s="60" t="s">
        <v>1454</v>
      </c>
      <c r="C3807" s="60"/>
      <c r="D3807" s="60"/>
      <c r="E3807" s="68" t="s">
        <v>1455</v>
      </c>
      <c r="G3807" s="72">
        <v>44900</v>
      </c>
      <c r="H3807" s="60" t="s">
        <v>957</v>
      </c>
      <c r="I3807" s="60" t="s">
        <v>13</v>
      </c>
    </row>
    <row r="3808" spans="1:9" ht="29.25" customHeight="1" x14ac:dyDescent="0.25">
      <c r="A3808" s="60" t="s">
        <v>1456</v>
      </c>
      <c r="C3808" s="60"/>
      <c r="D3808" s="60"/>
      <c r="E3808" s="68" t="s">
        <v>1457</v>
      </c>
      <c r="G3808" s="72">
        <v>44900</v>
      </c>
      <c r="H3808" s="60" t="s">
        <v>957</v>
      </c>
      <c r="I3808" s="60" t="s">
        <v>13</v>
      </c>
    </row>
    <row r="3809" spans="1:9" ht="29.25" customHeight="1" x14ac:dyDescent="0.25">
      <c r="A3809" s="60" t="s">
        <v>1458</v>
      </c>
      <c r="C3809" s="60"/>
      <c r="D3809" s="60"/>
      <c r="E3809" s="68" t="s">
        <v>1459</v>
      </c>
      <c r="G3809" s="72">
        <v>41300</v>
      </c>
      <c r="H3809" s="60" t="s">
        <v>957</v>
      </c>
      <c r="I3809" s="60" t="s">
        <v>13</v>
      </c>
    </row>
    <row r="3810" spans="1:9" ht="29.25" customHeight="1" x14ac:dyDescent="0.25">
      <c r="A3810" s="60" t="s">
        <v>1460</v>
      </c>
      <c r="C3810" s="60"/>
      <c r="D3810" s="60"/>
      <c r="E3810" s="68" t="s">
        <v>1461</v>
      </c>
      <c r="G3810" s="72">
        <v>41300</v>
      </c>
      <c r="H3810" s="60" t="s">
        <v>957</v>
      </c>
      <c r="I3810" s="60" t="s">
        <v>13</v>
      </c>
    </row>
    <row r="3811" spans="1:9" ht="29.25" customHeight="1" x14ac:dyDescent="0.25">
      <c r="A3811" s="60" t="s">
        <v>1462</v>
      </c>
      <c r="C3811" s="60"/>
      <c r="D3811" s="60"/>
      <c r="E3811" s="68" t="s">
        <v>1463</v>
      </c>
      <c r="G3811" s="72">
        <v>41300</v>
      </c>
      <c r="H3811" s="60" t="s">
        <v>957</v>
      </c>
      <c r="I3811" s="60" t="s">
        <v>13</v>
      </c>
    </row>
    <row r="3812" spans="1:9" ht="29.25" customHeight="1" x14ac:dyDescent="0.25">
      <c r="A3812" s="60" t="s">
        <v>1464</v>
      </c>
      <c r="C3812" s="60"/>
      <c r="D3812" s="60"/>
      <c r="E3812" s="68" t="s">
        <v>1465</v>
      </c>
      <c r="G3812" s="72">
        <v>41300</v>
      </c>
      <c r="H3812" s="60" t="s">
        <v>957</v>
      </c>
      <c r="I3812" s="60" t="s">
        <v>13</v>
      </c>
    </row>
    <row r="3813" spans="1:9" ht="29.25" customHeight="1" x14ac:dyDescent="0.25">
      <c r="A3813" s="60" t="s">
        <v>1466</v>
      </c>
      <c r="C3813" s="60"/>
      <c r="D3813" s="60"/>
      <c r="E3813" s="68" t="s">
        <v>1467</v>
      </c>
      <c r="G3813" s="72">
        <v>41300</v>
      </c>
      <c r="H3813" s="60" t="s">
        <v>957</v>
      </c>
      <c r="I3813" s="60" t="s">
        <v>13</v>
      </c>
    </row>
    <row r="3814" spans="1:9" ht="29.25" customHeight="1" x14ac:dyDescent="0.25">
      <c r="A3814" s="60" t="s">
        <v>1468</v>
      </c>
      <c r="C3814" s="60"/>
      <c r="D3814" s="60"/>
      <c r="E3814" s="68" t="s">
        <v>1469</v>
      </c>
      <c r="G3814" s="72">
        <v>41300</v>
      </c>
      <c r="H3814" s="60" t="s">
        <v>957</v>
      </c>
      <c r="I3814" s="60" t="s">
        <v>13</v>
      </c>
    </row>
    <row r="3815" spans="1:9" ht="29.25" customHeight="1" x14ac:dyDescent="0.25">
      <c r="A3815" s="60" t="s">
        <v>1470</v>
      </c>
      <c r="C3815" s="60"/>
      <c r="D3815" s="60"/>
      <c r="E3815" s="68" t="s">
        <v>1471</v>
      </c>
      <c r="G3815" s="72">
        <v>27400</v>
      </c>
      <c r="H3815" s="60" t="s">
        <v>957</v>
      </c>
      <c r="I3815" s="60" t="s">
        <v>13</v>
      </c>
    </row>
    <row r="3816" spans="1:9" ht="29.25" customHeight="1" x14ac:dyDescent="0.25">
      <c r="A3816" s="60" t="s">
        <v>1472</v>
      </c>
      <c r="C3816" s="60"/>
      <c r="D3816" s="60"/>
      <c r="E3816" s="68" t="s">
        <v>1473</v>
      </c>
      <c r="G3816" s="72">
        <v>27400</v>
      </c>
      <c r="H3816" s="60" t="s">
        <v>957</v>
      </c>
      <c r="I3816" s="60" t="s">
        <v>13</v>
      </c>
    </row>
    <row r="3817" spans="1:9" ht="29.25" customHeight="1" x14ac:dyDescent="0.25">
      <c r="A3817" s="60" t="s">
        <v>1474</v>
      </c>
      <c r="C3817" s="60"/>
      <c r="D3817" s="60"/>
      <c r="E3817" s="68" t="s">
        <v>1475</v>
      </c>
      <c r="G3817" s="72">
        <v>27400</v>
      </c>
      <c r="H3817" s="60" t="s">
        <v>957</v>
      </c>
      <c r="I3817" s="60" t="s">
        <v>13</v>
      </c>
    </row>
    <row r="3818" spans="1:9" ht="29.25" customHeight="1" x14ac:dyDescent="0.25">
      <c r="A3818" s="60" t="s">
        <v>1476</v>
      </c>
      <c r="C3818" s="60"/>
      <c r="D3818" s="60"/>
      <c r="E3818" s="68" t="s">
        <v>1477</v>
      </c>
      <c r="G3818" s="72">
        <v>27400</v>
      </c>
      <c r="H3818" s="60" t="s">
        <v>957</v>
      </c>
      <c r="I3818" s="60" t="s">
        <v>13</v>
      </c>
    </row>
    <row r="3819" spans="1:9" ht="29.25" customHeight="1" x14ac:dyDescent="0.25">
      <c r="A3819" s="60" t="s">
        <v>1478</v>
      </c>
      <c r="C3819" s="60"/>
      <c r="D3819" s="60"/>
      <c r="E3819" s="68" t="s">
        <v>1479</v>
      </c>
      <c r="G3819" s="72">
        <v>27400</v>
      </c>
      <c r="H3819" s="60" t="s">
        <v>957</v>
      </c>
      <c r="I3819" s="60" t="s">
        <v>13</v>
      </c>
    </row>
    <row r="3820" spans="1:9" ht="29.25" customHeight="1" x14ac:dyDescent="0.25">
      <c r="A3820" s="60" t="s">
        <v>1480</v>
      </c>
      <c r="C3820" s="60"/>
      <c r="D3820" s="60"/>
      <c r="E3820" s="68" t="s">
        <v>1481</v>
      </c>
      <c r="G3820" s="72">
        <v>27400</v>
      </c>
      <c r="H3820" s="60" t="s">
        <v>957</v>
      </c>
      <c r="I3820" s="60" t="s">
        <v>13</v>
      </c>
    </row>
    <row r="3821" spans="1:9" ht="29.25" customHeight="1" x14ac:dyDescent="0.25">
      <c r="A3821" s="60" t="s">
        <v>1482</v>
      </c>
      <c r="C3821" s="60"/>
      <c r="D3821" s="60"/>
      <c r="E3821" s="68" t="s">
        <v>1483</v>
      </c>
      <c r="G3821" s="72">
        <v>44000</v>
      </c>
      <c r="H3821" s="60" t="s">
        <v>957</v>
      </c>
      <c r="I3821" s="60" t="s">
        <v>13</v>
      </c>
    </row>
    <row r="3822" spans="1:9" ht="29.25" customHeight="1" x14ac:dyDescent="0.25">
      <c r="A3822" s="60" t="s">
        <v>1484</v>
      </c>
      <c r="C3822" s="60"/>
      <c r="D3822" s="60"/>
      <c r="E3822" s="68" t="s">
        <v>1485</v>
      </c>
      <c r="G3822" s="72">
        <v>49400</v>
      </c>
      <c r="H3822" s="60" t="s">
        <v>957</v>
      </c>
      <c r="I3822" s="60" t="s">
        <v>13</v>
      </c>
    </row>
    <row r="3823" spans="1:9" ht="29.25" customHeight="1" x14ac:dyDescent="0.25">
      <c r="A3823" s="60" t="s">
        <v>1486</v>
      </c>
      <c r="C3823" s="60"/>
      <c r="D3823" s="60"/>
      <c r="E3823" s="68" t="s">
        <v>1487</v>
      </c>
      <c r="G3823" s="72">
        <v>54900</v>
      </c>
      <c r="H3823" s="60" t="s">
        <v>957</v>
      </c>
      <c r="I3823" s="60" t="s">
        <v>13</v>
      </c>
    </row>
    <row r="3824" spans="1:9" ht="29.25" customHeight="1" x14ac:dyDescent="0.25">
      <c r="A3824" s="60" t="s">
        <v>1458</v>
      </c>
      <c r="C3824" s="60"/>
      <c r="D3824" s="60"/>
      <c r="E3824" s="68" t="s">
        <v>1488</v>
      </c>
      <c r="G3824" s="72">
        <v>135900</v>
      </c>
      <c r="H3824" s="60" t="s">
        <v>957</v>
      </c>
      <c r="I3824" s="60" t="s">
        <v>13</v>
      </c>
    </row>
    <row r="3825" spans="1:9" ht="29.25" customHeight="1" x14ac:dyDescent="0.25">
      <c r="A3825" s="60" t="s">
        <v>1460</v>
      </c>
      <c r="C3825" s="60"/>
      <c r="D3825" s="60"/>
      <c r="E3825" s="68" t="s">
        <v>1489</v>
      </c>
      <c r="G3825" s="72">
        <v>135900</v>
      </c>
      <c r="H3825" s="60" t="s">
        <v>957</v>
      </c>
      <c r="I3825" s="60" t="s">
        <v>13</v>
      </c>
    </row>
    <row r="3826" spans="1:9" ht="29.25" customHeight="1" x14ac:dyDescent="0.25">
      <c r="A3826" s="60" t="s">
        <v>1462</v>
      </c>
      <c r="C3826" s="60"/>
      <c r="D3826" s="60"/>
      <c r="E3826" s="68" t="s">
        <v>1490</v>
      </c>
      <c r="G3826" s="72">
        <v>135900</v>
      </c>
      <c r="H3826" s="60" t="s">
        <v>957</v>
      </c>
      <c r="I3826" s="60" t="s">
        <v>13</v>
      </c>
    </row>
    <row r="3827" spans="1:9" ht="29.25" customHeight="1" x14ac:dyDescent="0.25">
      <c r="A3827" s="60" t="s">
        <v>1464</v>
      </c>
      <c r="C3827" s="60"/>
      <c r="D3827" s="60"/>
      <c r="E3827" s="68" t="s">
        <v>1491</v>
      </c>
      <c r="G3827" s="72">
        <v>135900</v>
      </c>
      <c r="H3827" s="60" t="s">
        <v>957</v>
      </c>
      <c r="I3827" s="60" t="s">
        <v>13</v>
      </c>
    </row>
    <row r="3828" spans="1:9" ht="29.25" customHeight="1" x14ac:dyDescent="0.25">
      <c r="A3828" s="60" t="s">
        <v>1466</v>
      </c>
      <c r="C3828" s="60"/>
      <c r="D3828" s="60"/>
      <c r="E3828" s="68" t="s">
        <v>1492</v>
      </c>
      <c r="G3828" s="72">
        <v>135900</v>
      </c>
      <c r="H3828" s="60" t="s">
        <v>957</v>
      </c>
      <c r="I3828" s="60" t="s">
        <v>13</v>
      </c>
    </row>
    <row r="3829" spans="1:9" ht="29.25" customHeight="1" x14ac:dyDescent="0.25">
      <c r="A3829" s="60" t="s">
        <v>1468</v>
      </c>
      <c r="C3829" s="60"/>
      <c r="D3829" s="60"/>
      <c r="E3829" s="68" t="s">
        <v>1493</v>
      </c>
      <c r="G3829" s="72">
        <v>135900</v>
      </c>
      <c r="H3829" s="60" t="s">
        <v>957</v>
      </c>
      <c r="I3829" s="60" t="s">
        <v>13</v>
      </c>
    </row>
    <row r="3830" spans="1:9" ht="29.25" customHeight="1" x14ac:dyDescent="0.25">
      <c r="A3830" s="60" t="s">
        <v>1470</v>
      </c>
      <c r="C3830" s="60"/>
      <c r="D3830" s="60"/>
      <c r="E3830" s="68" t="s">
        <v>1494</v>
      </c>
      <c r="G3830" s="72">
        <v>64500</v>
      </c>
      <c r="H3830" s="60" t="s">
        <v>957</v>
      </c>
      <c r="I3830" s="60" t="s">
        <v>13</v>
      </c>
    </row>
    <row r="3831" spans="1:9" ht="29.25" customHeight="1" x14ac:dyDescent="0.25">
      <c r="A3831" s="60" t="s">
        <v>1472</v>
      </c>
      <c r="C3831" s="60"/>
      <c r="D3831" s="60"/>
      <c r="E3831" s="68" t="s">
        <v>1495</v>
      </c>
      <c r="G3831" s="72">
        <v>64500</v>
      </c>
      <c r="H3831" s="60" t="s">
        <v>957</v>
      </c>
      <c r="I3831" s="60" t="s">
        <v>13</v>
      </c>
    </row>
    <row r="3832" spans="1:9" ht="29.25" customHeight="1" x14ac:dyDescent="0.25">
      <c r="A3832" s="60" t="s">
        <v>1474</v>
      </c>
      <c r="C3832" s="60"/>
      <c r="D3832" s="60"/>
      <c r="E3832" s="68" t="s">
        <v>1496</v>
      </c>
      <c r="G3832" s="72">
        <v>64500</v>
      </c>
      <c r="H3832" s="60" t="s">
        <v>957</v>
      </c>
      <c r="I3832" s="60" t="s">
        <v>13</v>
      </c>
    </row>
    <row r="3833" spans="1:9" ht="29.25" customHeight="1" x14ac:dyDescent="0.25">
      <c r="A3833" s="60" t="s">
        <v>1476</v>
      </c>
      <c r="C3833" s="60"/>
      <c r="D3833" s="60"/>
      <c r="E3833" s="68" t="s">
        <v>1497</v>
      </c>
      <c r="G3833" s="72">
        <v>64500</v>
      </c>
      <c r="H3833" s="60" t="s">
        <v>957</v>
      </c>
      <c r="I3833" s="60" t="s">
        <v>13</v>
      </c>
    </row>
    <row r="3834" spans="1:9" ht="29.25" customHeight="1" x14ac:dyDescent="0.25">
      <c r="A3834" s="60" t="s">
        <v>1478</v>
      </c>
      <c r="C3834" s="60"/>
      <c r="D3834" s="60"/>
      <c r="E3834" s="68" t="s">
        <v>1498</v>
      </c>
      <c r="G3834" s="72">
        <v>64500</v>
      </c>
      <c r="H3834" s="60" t="s">
        <v>957</v>
      </c>
      <c r="I3834" s="60" t="s">
        <v>13</v>
      </c>
    </row>
    <row r="3835" spans="1:9" ht="29.25" customHeight="1" x14ac:dyDescent="0.25">
      <c r="A3835" s="60" t="s">
        <v>1480</v>
      </c>
      <c r="C3835" s="60"/>
      <c r="D3835" s="60"/>
      <c r="E3835" s="68" t="s">
        <v>1499</v>
      </c>
      <c r="G3835" s="72">
        <v>64500</v>
      </c>
      <c r="H3835" s="60" t="s">
        <v>957</v>
      </c>
      <c r="I3835" s="60" t="s">
        <v>13</v>
      </c>
    </row>
    <row r="3836" spans="1:9" ht="29.25" customHeight="1" x14ac:dyDescent="0.25">
      <c r="A3836" s="60" t="s">
        <v>1482</v>
      </c>
      <c r="C3836" s="60"/>
      <c r="D3836" s="60"/>
      <c r="E3836" s="68" t="s">
        <v>1500</v>
      </c>
      <c r="G3836" s="72">
        <v>103000</v>
      </c>
      <c r="H3836" s="60" t="s">
        <v>957</v>
      </c>
      <c r="I3836" s="60" t="s">
        <v>13</v>
      </c>
    </row>
    <row r="3837" spans="1:9" ht="29.25" customHeight="1" x14ac:dyDescent="0.25">
      <c r="A3837" s="60" t="s">
        <v>1484</v>
      </c>
      <c r="C3837" s="60"/>
      <c r="D3837" s="60"/>
      <c r="E3837" s="68" t="s">
        <v>1501</v>
      </c>
      <c r="G3837" s="72">
        <v>116600</v>
      </c>
      <c r="H3837" s="60" t="s">
        <v>957</v>
      </c>
      <c r="I3837" s="60" t="s">
        <v>13</v>
      </c>
    </row>
    <row r="3838" spans="1:9" ht="29.25" customHeight="1" x14ac:dyDescent="0.25">
      <c r="A3838" s="60" t="s">
        <v>1486</v>
      </c>
      <c r="C3838" s="60"/>
      <c r="D3838" s="60"/>
      <c r="E3838" s="68" t="s">
        <v>1502</v>
      </c>
      <c r="G3838" s="72">
        <v>129500</v>
      </c>
      <c r="H3838" s="60" t="s">
        <v>957</v>
      </c>
      <c r="I3838" s="60" t="s">
        <v>13</v>
      </c>
    </row>
    <row r="3839" spans="1:9" ht="29.25" customHeight="1" x14ac:dyDescent="0.25">
      <c r="A3839" s="60" t="s">
        <v>1503</v>
      </c>
      <c r="C3839" s="60"/>
      <c r="D3839" s="60"/>
      <c r="E3839" s="68" t="s">
        <v>1504</v>
      </c>
      <c r="G3839" s="72">
        <v>162100</v>
      </c>
      <c r="H3839" s="60" t="s">
        <v>957</v>
      </c>
      <c r="I3839" s="60" t="s">
        <v>13</v>
      </c>
    </row>
    <row r="3840" spans="1:9" ht="29.25" customHeight="1" x14ac:dyDescent="0.25">
      <c r="A3840" s="60" t="s">
        <v>1505</v>
      </c>
      <c r="C3840" s="60"/>
      <c r="D3840" s="60"/>
      <c r="E3840" s="68" t="s">
        <v>1506</v>
      </c>
      <c r="G3840" s="72">
        <v>162100</v>
      </c>
      <c r="H3840" s="60" t="s">
        <v>957</v>
      </c>
      <c r="I3840" s="60" t="s">
        <v>13</v>
      </c>
    </row>
    <row r="3841" spans="1:9" ht="29.25" customHeight="1" x14ac:dyDescent="0.25">
      <c r="A3841" s="60" t="s">
        <v>1507</v>
      </c>
      <c r="C3841" s="60"/>
      <c r="D3841" s="60"/>
      <c r="E3841" s="68" t="s">
        <v>1508</v>
      </c>
      <c r="G3841" s="72">
        <v>162100</v>
      </c>
      <c r="H3841" s="60" t="s">
        <v>957</v>
      </c>
      <c r="I3841" s="60" t="s">
        <v>13</v>
      </c>
    </row>
    <row r="3842" spans="1:9" ht="29.25" customHeight="1" x14ac:dyDescent="0.25">
      <c r="A3842" s="60" t="s">
        <v>1509</v>
      </c>
      <c r="C3842" s="60"/>
      <c r="D3842" s="60"/>
      <c r="E3842" s="68" t="s">
        <v>1510</v>
      </c>
      <c r="G3842" s="72">
        <v>162100</v>
      </c>
      <c r="H3842" s="60" t="s">
        <v>957</v>
      </c>
      <c r="I3842" s="60" t="s">
        <v>13</v>
      </c>
    </row>
    <row r="3843" spans="1:9" ht="29.25" customHeight="1" x14ac:dyDescent="0.25">
      <c r="A3843" s="60" t="s">
        <v>1511</v>
      </c>
      <c r="C3843" s="60"/>
      <c r="D3843" s="60"/>
      <c r="E3843" s="68" t="s">
        <v>1512</v>
      </c>
      <c r="G3843" s="72">
        <v>120800</v>
      </c>
      <c r="H3843" s="60" t="s">
        <v>957</v>
      </c>
      <c r="I3843" s="60" t="s">
        <v>13</v>
      </c>
    </row>
    <row r="3844" spans="1:9" ht="29.25" customHeight="1" x14ac:dyDescent="0.25">
      <c r="A3844" s="60" t="s">
        <v>1513</v>
      </c>
      <c r="C3844" s="60"/>
      <c r="D3844" s="60"/>
      <c r="E3844" s="68" t="s">
        <v>1514</v>
      </c>
      <c r="G3844" s="72">
        <v>120800</v>
      </c>
      <c r="H3844" s="60" t="s">
        <v>957</v>
      </c>
      <c r="I3844" s="60" t="s">
        <v>13</v>
      </c>
    </row>
    <row r="3845" spans="1:9" ht="29.25" customHeight="1" x14ac:dyDescent="0.25">
      <c r="A3845" s="60" t="s">
        <v>1515</v>
      </c>
      <c r="C3845" s="60"/>
      <c r="D3845" s="60"/>
      <c r="E3845" s="68" t="s">
        <v>1516</v>
      </c>
      <c r="G3845" s="72">
        <v>120800</v>
      </c>
      <c r="H3845" s="60" t="s">
        <v>957</v>
      </c>
      <c r="I3845" s="60" t="s">
        <v>13</v>
      </c>
    </row>
    <row r="3846" spans="1:9" ht="29.25" customHeight="1" x14ac:dyDescent="0.25">
      <c r="A3846" s="60" t="s">
        <v>1517</v>
      </c>
      <c r="C3846" s="60"/>
      <c r="D3846" s="60"/>
      <c r="E3846" s="68" t="s">
        <v>1518</v>
      </c>
      <c r="G3846" s="72">
        <v>120800</v>
      </c>
      <c r="H3846" s="60" t="s">
        <v>957</v>
      </c>
      <c r="I3846" s="60" t="s">
        <v>13</v>
      </c>
    </row>
    <row r="3847" spans="1:9" ht="29.25" customHeight="1" x14ac:dyDescent="0.25">
      <c r="A3847" s="60" t="s">
        <v>1519</v>
      </c>
      <c r="C3847" s="60"/>
      <c r="D3847" s="60"/>
      <c r="E3847" s="68" t="s">
        <v>1520</v>
      </c>
      <c r="G3847" s="72">
        <v>120800</v>
      </c>
      <c r="H3847" s="60" t="s">
        <v>957</v>
      </c>
      <c r="I3847" s="60" t="s">
        <v>13</v>
      </c>
    </row>
    <row r="3848" spans="1:9" ht="29.25" customHeight="1" x14ac:dyDescent="0.25">
      <c r="A3848" s="60" t="s">
        <v>1521</v>
      </c>
      <c r="C3848" s="60"/>
      <c r="D3848" s="60"/>
      <c r="E3848" s="68" t="s">
        <v>1522</v>
      </c>
      <c r="G3848" s="72">
        <v>120800</v>
      </c>
      <c r="H3848" s="60" t="s">
        <v>957</v>
      </c>
      <c r="I3848" s="60" t="s">
        <v>13</v>
      </c>
    </row>
    <row r="3849" spans="1:9" ht="29.25" customHeight="1" x14ac:dyDescent="0.25">
      <c r="A3849" s="60" t="s">
        <v>1523</v>
      </c>
      <c r="C3849" s="60"/>
      <c r="D3849" s="60"/>
      <c r="E3849" s="68" t="s">
        <v>1524</v>
      </c>
      <c r="G3849" s="72">
        <v>193500</v>
      </c>
      <c r="H3849" s="60" t="s">
        <v>957</v>
      </c>
      <c r="I3849" s="60" t="s">
        <v>13</v>
      </c>
    </row>
    <row r="3850" spans="1:9" ht="29.25" customHeight="1" x14ac:dyDescent="0.25">
      <c r="A3850" s="60" t="s">
        <v>1525</v>
      </c>
      <c r="C3850" s="60"/>
      <c r="D3850" s="60"/>
      <c r="E3850" s="68" t="s">
        <v>1526</v>
      </c>
      <c r="G3850" s="72">
        <v>218200</v>
      </c>
      <c r="H3850" s="60" t="s">
        <v>957</v>
      </c>
      <c r="I3850" s="60" t="s">
        <v>13</v>
      </c>
    </row>
    <row r="3851" spans="1:9" ht="29.25" customHeight="1" x14ac:dyDescent="0.25">
      <c r="A3851" s="60" t="s">
        <v>1527</v>
      </c>
      <c r="C3851" s="60"/>
      <c r="D3851" s="60"/>
      <c r="E3851" s="68" t="s">
        <v>1528</v>
      </c>
      <c r="G3851" s="72">
        <v>242900</v>
      </c>
      <c r="H3851" s="60" t="s">
        <v>957</v>
      </c>
      <c r="I3851" s="60" t="s">
        <v>13</v>
      </c>
    </row>
    <row r="3852" spans="1:9" ht="29.25" customHeight="1" x14ac:dyDescent="0.25">
      <c r="A3852" s="60" t="s">
        <v>1529</v>
      </c>
      <c r="C3852" s="60"/>
      <c r="D3852" s="60"/>
      <c r="E3852" s="68" t="s">
        <v>1530</v>
      </c>
      <c r="G3852" s="72">
        <v>21000</v>
      </c>
      <c r="H3852" s="60" t="s">
        <v>957</v>
      </c>
      <c r="I3852" s="60" t="s">
        <v>13</v>
      </c>
    </row>
    <row r="3853" spans="1:9" ht="29.25" customHeight="1" x14ac:dyDescent="0.25">
      <c r="A3853" s="60" t="s">
        <v>1531</v>
      </c>
      <c r="C3853" s="60"/>
      <c r="D3853" s="60"/>
      <c r="E3853" s="68" t="s">
        <v>1532</v>
      </c>
      <c r="G3853" s="72">
        <v>48600</v>
      </c>
      <c r="H3853" s="60" t="s">
        <v>957</v>
      </c>
      <c r="I3853" s="60" t="s">
        <v>13</v>
      </c>
    </row>
    <row r="3854" spans="1:9" ht="29.25" customHeight="1" x14ac:dyDescent="0.25">
      <c r="A3854" s="60" t="s">
        <v>1533</v>
      </c>
      <c r="C3854" s="60"/>
      <c r="D3854" s="60"/>
      <c r="E3854" s="68" t="s">
        <v>1534</v>
      </c>
      <c r="G3854" s="72">
        <v>73600</v>
      </c>
      <c r="H3854" s="60" t="s">
        <v>957</v>
      </c>
      <c r="I3854" s="60" t="s">
        <v>13</v>
      </c>
    </row>
    <row r="3855" spans="1:9" ht="29.25" customHeight="1" x14ac:dyDescent="0.25">
      <c r="A3855" s="60" t="s">
        <v>1535</v>
      </c>
      <c r="C3855" s="60"/>
      <c r="D3855" s="60"/>
      <c r="E3855" s="68" t="s">
        <v>1536</v>
      </c>
      <c r="G3855" s="72">
        <v>164900</v>
      </c>
      <c r="H3855" s="60" t="s">
        <v>957</v>
      </c>
      <c r="I3855" s="60" t="s">
        <v>13</v>
      </c>
    </row>
    <row r="3856" spans="1:9" ht="29.25" customHeight="1" x14ac:dyDescent="0.25">
      <c r="A3856" s="60" t="s">
        <v>1537</v>
      </c>
      <c r="C3856" s="60"/>
      <c r="D3856" s="60"/>
      <c r="E3856" s="68" t="s">
        <v>1538</v>
      </c>
      <c r="G3856" s="72">
        <v>164900</v>
      </c>
      <c r="H3856" s="60" t="s">
        <v>957</v>
      </c>
      <c r="I3856" s="60" t="s">
        <v>13</v>
      </c>
    </row>
    <row r="3857" spans="1:9" ht="29.25" customHeight="1" x14ac:dyDescent="0.25">
      <c r="A3857" s="60" t="s">
        <v>1539</v>
      </c>
      <c r="C3857" s="60"/>
      <c r="D3857" s="60"/>
      <c r="E3857" s="68" t="s">
        <v>1540</v>
      </c>
      <c r="G3857" s="72">
        <v>325300</v>
      </c>
      <c r="H3857" s="60" t="s">
        <v>957</v>
      </c>
      <c r="I3857" s="60" t="s">
        <v>13</v>
      </c>
    </row>
    <row r="3858" spans="1:9" ht="29.25" customHeight="1" x14ac:dyDescent="0.25">
      <c r="A3858" s="60" t="s">
        <v>1541</v>
      </c>
      <c r="C3858" s="60"/>
      <c r="D3858" s="60"/>
      <c r="E3858" s="68" t="s">
        <v>1542</v>
      </c>
      <c r="G3858" s="72">
        <v>325300</v>
      </c>
      <c r="H3858" s="60" t="s">
        <v>957</v>
      </c>
      <c r="I3858" s="60" t="s">
        <v>13</v>
      </c>
    </row>
    <row r="3859" spans="1:9" ht="29.25" customHeight="1" x14ac:dyDescent="0.25">
      <c r="A3859" s="60" t="s">
        <v>1543</v>
      </c>
      <c r="C3859" s="60"/>
      <c r="D3859" s="60"/>
      <c r="E3859" s="68" t="s">
        <v>1544</v>
      </c>
      <c r="G3859" s="72">
        <v>89200</v>
      </c>
      <c r="H3859" s="60" t="s">
        <v>957</v>
      </c>
      <c r="I3859" s="60" t="s">
        <v>13</v>
      </c>
    </row>
    <row r="3860" spans="1:9" ht="29.25" customHeight="1" x14ac:dyDescent="0.25">
      <c r="A3860" s="60" t="s">
        <v>1545</v>
      </c>
      <c r="C3860" s="60"/>
      <c r="D3860" s="60"/>
      <c r="E3860" s="68" t="s">
        <v>1546</v>
      </c>
      <c r="G3860" s="72">
        <v>135900</v>
      </c>
      <c r="H3860" s="60" t="s">
        <v>957</v>
      </c>
      <c r="I3860" s="60" t="s">
        <v>13</v>
      </c>
    </row>
    <row r="3861" spans="1:9" ht="29.25" customHeight="1" x14ac:dyDescent="0.25">
      <c r="A3861" s="60" t="s">
        <v>1547</v>
      </c>
      <c r="C3861" s="60"/>
      <c r="D3861" s="60"/>
      <c r="E3861" s="68" t="s">
        <v>1548</v>
      </c>
      <c r="G3861" s="72">
        <v>198000</v>
      </c>
      <c r="H3861" s="60" t="s">
        <v>957</v>
      </c>
      <c r="I3861" s="60" t="s">
        <v>13</v>
      </c>
    </row>
    <row r="3862" spans="1:9" ht="29.25" customHeight="1" x14ac:dyDescent="0.25">
      <c r="A3862" s="60" t="s">
        <v>1549</v>
      </c>
      <c r="C3862" s="60"/>
      <c r="D3862" s="60"/>
      <c r="E3862" s="68" t="s">
        <v>1550</v>
      </c>
      <c r="G3862" s="72">
        <v>17100</v>
      </c>
      <c r="H3862" s="60" t="s">
        <v>957</v>
      </c>
      <c r="I3862" s="60" t="s">
        <v>13</v>
      </c>
    </row>
    <row r="3863" spans="1:9" ht="29.25" customHeight="1" x14ac:dyDescent="0.25">
      <c r="A3863" s="60" t="s">
        <v>1551</v>
      </c>
      <c r="C3863" s="60"/>
      <c r="D3863" s="60"/>
      <c r="E3863" s="68" t="s">
        <v>1552</v>
      </c>
      <c r="G3863" s="72">
        <v>6800</v>
      </c>
      <c r="H3863" s="60" t="s">
        <v>957</v>
      </c>
      <c r="I3863" s="60" t="s">
        <v>13</v>
      </c>
    </row>
    <row r="3864" spans="1:9" ht="29.25" customHeight="1" x14ac:dyDescent="0.25">
      <c r="A3864" s="60" t="s">
        <v>1553</v>
      </c>
      <c r="C3864" s="60"/>
      <c r="D3864" s="60"/>
      <c r="E3864" s="68" t="s">
        <v>1554</v>
      </c>
      <c r="G3864" s="72">
        <v>4900</v>
      </c>
      <c r="H3864" s="60" t="s">
        <v>957</v>
      </c>
      <c r="I3864" s="60" t="s">
        <v>13</v>
      </c>
    </row>
    <row r="3865" spans="1:9" ht="29.25" customHeight="1" x14ac:dyDescent="0.25">
      <c r="A3865" s="60" t="s">
        <v>1555</v>
      </c>
      <c r="C3865" s="60"/>
      <c r="D3865" s="60"/>
      <c r="E3865" s="68" t="s">
        <v>1556</v>
      </c>
      <c r="G3865" s="72">
        <v>27900</v>
      </c>
      <c r="H3865" s="60" t="s">
        <v>957</v>
      </c>
      <c r="I3865" s="60" t="s">
        <v>13</v>
      </c>
    </row>
    <row r="3866" spans="1:9" ht="29.25" customHeight="1" x14ac:dyDescent="0.25">
      <c r="A3866" s="60" t="s">
        <v>1557</v>
      </c>
      <c r="C3866" s="60"/>
      <c r="D3866" s="60"/>
      <c r="E3866" s="68" t="s">
        <v>1558</v>
      </c>
      <c r="G3866" s="72">
        <v>75100</v>
      </c>
      <c r="H3866" s="60" t="s">
        <v>957</v>
      </c>
      <c r="I3866" s="60" t="s">
        <v>13</v>
      </c>
    </row>
    <row r="3867" spans="1:9" ht="29.25" customHeight="1" x14ac:dyDescent="0.25">
      <c r="A3867" s="60" t="s">
        <v>1559</v>
      </c>
      <c r="C3867" s="60"/>
      <c r="D3867" s="60"/>
      <c r="E3867" s="68" t="s">
        <v>1560</v>
      </c>
      <c r="G3867" s="72">
        <v>19500</v>
      </c>
      <c r="H3867" s="60" t="s">
        <v>957</v>
      </c>
      <c r="I3867" s="60" t="s">
        <v>13</v>
      </c>
    </row>
    <row r="3868" spans="1:9" ht="29.25" customHeight="1" x14ac:dyDescent="0.25">
      <c r="A3868" s="60" t="s">
        <v>1561</v>
      </c>
      <c r="C3868" s="60"/>
      <c r="D3868" s="60"/>
      <c r="E3868" s="68" t="s">
        <v>1562</v>
      </c>
      <c r="G3868" s="72">
        <v>137400</v>
      </c>
      <c r="H3868" s="60" t="s">
        <v>957</v>
      </c>
      <c r="I3868" s="60" t="s">
        <v>13</v>
      </c>
    </row>
    <row r="3869" spans="1:9" ht="29.25" customHeight="1" x14ac:dyDescent="0.25">
      <c r="A3869" s="60" t="s">
        <v>1563</v>
      </c>
      <c r="C3869" s="60"/>
      <c r="D3869" s="60"/>
      <c r="E3869" s="68" t="s">
        <v>1564</v>
      </c>
      <c r="G3869" s="72">
        <v>137400</v>
      </c>
      <c r="H3869" s="60" t="s">
        <v>957</v>
      </c>
      <c r="I3869" s="60" t="s">
        <v>13</v>
      </c>
    </row>
    <row r="3870" spans="1:9" ht="29.25" customHeight="1" x14ac:dyDescent="0.25">
      <c r="A3870" s="60" t="s">
        <v>1565</v>
      </c>
      <c r="C3870" s="60"/>
      <c r="D3870" s="60"/>
      <c r="E3870" s="68" t="s">
        <v>1566</v>
      </c>
      <c r="G3870" s="72">
        <v>137400</v>
      </c>
      <c r="H3870" s="60" t="s">
        <v>957</v>
      </c>
      <c r="I3870" s="60" t="s">
        <v>13</v>
      </c>
    </row>
    <row r="3871" spans="1:9" ht="29.25" customHeight="1" x14ac:dyDescent="0.25">
      <c r="A3871" s="60" t="s">
        <v>1567</v>
      </c>
      <c r="C3871" s="60"/>
      <c r="D3871" s="60"/>
      <c r="E3871" s="68" t="s">
        <v>1568</v>
      </c>
      <c r="G3871" s="72">
        <v>137400</v>
      </c>
      <c r="H3871" s="60" t="s">
        <v>957</v>
      </c>
      <c r="I3871" s="60" t="s">
        <v>13</v>
      </c>
    </row>
    <row r="3872" spans="1:9" ht="29.25" customHeight="1" x14ac:dyDescent="0.25">
      <c r="A3872" s="60" t="s">
        <v>1569</v>
      </c>
      <c r="C3872" s="60"/>
      <c r="D3872" s="60"/>
      <c r="E3872" s="68" t="s">
        <v>1570</v>
      </c>
      <c r="G3872" s="72">
        <v>137400</v>
      </c>
      <c r="H3872" s="60" t="s">
        <v>957</v>
      </c>
      <c r="I3872" s="60" t="s">
        <v>13</v>
      </c>
    </row>
    <row r="3873" spans="1:9" ht="29.25" customHeight="1" x14ac:dyDescent="0.25">
      <c r="A3873" s="60" t="s">
        <v>1571</v>
      </c>
      <c r="C3873" s="60"/>
      <c r="D3873" s="60"/>
      <c r="E3873" s="68" t="s">
        <v>1572</v>
      </c>
      <c r="G3873" s="72">
        <v>113200</v>
      </c>
      <c r="H3873" s="60" t="s">
        <v>957</v>
      </c>
      <c r="I3873" s="60" t="s">
        <v>13</v>
      </c>
    </row>
    <row r="3874" spans="1:9" ht="29.25" customHeight="1" x14ac:dyDescent="0.25">
      <c r="A3874" s="60" t="s">
        <v>1573</v>
      </c>
      <c r="C3874" s="60"/>
      <c r="D3874" s="60"/>
      <c r="E3874" s="68" t="s">
        <v>1574</v>
      </c>
      <c r="G3874" s="72">
        <v>99900</v>
      </c>
      <c r="H3874" s="60" t="s">
        <v>957</v>
      </c>
      <c r="I3874" s="60" t="s">
        <v>13</v>
      </c>
    </row>
    <row r="3875" spans="1:9" ht="29.25" customHeight="1" x14ac:dyDescent="0.25">
      <c r="A3875" s="60" t="s">
        <v>1575</v>
      </c>
      <c r="C3875" s="60"/>
      <c r="D3875" s="60"/>
      <c r="E3875" s="68" t="s">
        <v>1576</v>
      </c>
      <c r="G3875" s="72">
        <v>99900</v>
      </c>
      <c r="H3875" s="60" t="s">
        <v>957</v>
      </c>
      <c r="I3875" s="60" t="s">
        <v>13</v>
      </c>
    </row>
    <row r="3876" spans="1:9" ht="29.25" customHeight="1" x14ac:dyDescent="0.25">
      <c r="A3876" s="60" t="s">
        <v>1577</v>
      </c>
      <c r="C3876" s="60"/>
      <c r="D3876" s="60"/>
      <c r="E3876" s="68" t="s">
        <v>1578</v>
      </c>
      <c r="G3876" s="72">
        <v>99900</v>
      </c>
      <c r="H3876" s="60" t="s">
        <v>957</v>
      </c>
      <c r="I3876" s="60" t="s">
        <v>13</v>
      </c>
    </row>
    <row r="3877" spans="1:9" ht="29.25" customHeight="1" x14ac:dyDescent="0.25">
      <c r="A3877" s="60" t="s">
        <v>1579</v>
      </c>
      <c r="C3877" s="60"/>
      <c r="D3877" s="60"/>
      <c r="E3877" s="68" t="s">
        <v>1580</v>
      </c>
      <c r="G3877" s="72">
        <v>99900</v>
      </c>
      <c r="H3877" s="60" t="s">
        <v>957</v>
      </c>
      <c r="I3877" s="60" t="s">
        <v>13</v>
      </c>
    </row>
    <row r="3878" spans="1:9" ht="29.25" customHeight="1" x14ac:dyDescent="0.25">
      <c r="A3878" s="60" t="s">
        <v>1581</v>
      </c>
      <c r="C3878" s="60"/>
      <c r="D3878" s="60"/>
      <c r="E3878" s="68" t="s">
        <v>1582</v>
      </c>
      <c r="G3878" s="72">
        <v>170300</v>
      </c>
      <c r="H3878" s="60" t="s">
        <v>957</v>
      </c>
      <c r="I3878" s="60" t="s">
        <v>13</v>
      </c>
    </row>
    <row r="3879" spans="1:9" ht="29.25" customHeight="1" x14ac:dyDescent="0.25">
      <c r="A3879" s="60" t="s">
        <v>1583</v>
      </c>
      <c r="C3879" s="60"/>
      <c r="D3879" s="60"/>
      <c r="E3879" s="68" t="s">
        <v>1584</v>
      </c>
      <c r="G3879" s="72">
        <v>170300</v>
      </c>
      <c r="H3879" s="60" t="s">
        <v>957</v>
      </c>
      <c r="I3879" s="60" t="s">
        <v>13</v>
      </c>
    </row>
    <row r="3880" spans="1:9" ht="29.25" customHeight="1" x14ac:dyDescent="0.25">
      <c r="A3880" s="60" t="s">
        <v>1585</v>
      </c>
      <c r="C3880" s="60"/>
      <c r="D3880" s="60"/>
      <c r="E3880" s="68" t="s">
        <v>1586</v>
      </c>
      <c r="G3880" s="72">
        <v>170300</v>
      </c>
      <c r="H3880" s="60" t="s">
        <v>957</v>
      </c>
      <c r="I3880" s="60" t="s">
        <v>13</v>
      </c>
    </row>
    <row r="3881" spans="1:9" ht="29.25" customHeight="1" x14ac:dyDescent="0.25">
      <c r="A3881" s="60" t="s">
        <v>1587</v>
      </c>
      <c r="C3881" s="60"/>
      <c r="D3881" s="60"/>
      <c r="E3881" s="68" t="s">
        <v>1588</v>
      </c>
      <c r="G3881" s="72">
        <v>170300</v>
      </c>
      <c r="H3881" s="60" t="s">
        <v>957</v>
      </c>
      <c r="I3881" s="60" t="s">
        <v>13</v>
      </c>
    </row>
    <row r="3882" spans="1:9" ht="29.25" customHeight="1" x14ac:dyDescent="0.25">
      <c r="A3882" s="60" t="s">
        <v>1589</v>
      </c>
      <c r="C3882" s="60"/>
      <c r="D3882" s="60"/>
      <c r="E3882" s="68" t="s">
        <v>1590</v>
      </c>
      <c r="G3882" s="72">
        <v>170300</v>
      </c>
      <c r="H3882" s="60" t="s">
        <v>957</v>
      </c>
      <c r="I3882" s="60" t="s">
        <v>13</v>
      </c>
    </row>
    <row r="3883" spans="1:9" ht="29.25" customHeight="1" x14ac:dyDescent="0.25">
      <c r="A3883" s="60" t="s">
        <v>1591</v>
      </c>
      <c r="C3883" s="60"/>
      <c r="D3883" s="60"/>
      <c r="E3883" s="68" t="s">
        <v>1592</v>
      </c>
      <c r="G3883" s="72">
        <v>170300</v>
      </c>
      <c r="H3883" s="60" t="s">
        <v>957</v>
      </c>
      <c r="I3883" s="60" t="s">
        <v>13</v>
      </c>
    </row>
    <row r="3884" spans="1:9" ht="29.25" customHeight="1" x14ac:dyDescent="0.25">
      <c r="A3884" s="60" t="s">
        <v>1593</v>
      </c>
      <c r="C3884" s="60"/>
      <c r="D3884" s="60"/>
      <c r="E3884" s="68" t="s">
        <v>1594</v>
      </c>
      <c r="G3884" s="72">
        <v>170300</v>
      </c>
      <c r="H3884" s="60" t="s">
        <v>957</v>
      </c>
      <c r="I3884" s="60" t="s">
        <v>13</v>
      </c>
    </row>
    <row r="3885" spans="1:9" ht="29.25" customHeight="1" x14ac:dyDescent="0.25">
      <c r="A3885" s="60" t="s">
        <v>1595</v>
      </c>
      <c r="C3885" s="60"/>
      <c r="D3885" s="60"/>
      <c r="E3885" s="68" t="s">
        <v>1596</v>
      </c>
      <c r="G3885" s="72">
        <v>170300</v>
      </c>
      <c r="H3885" s="60" t="s">
        <v>957</v>
      </c>
      <c r="I3885" s="60" t="s">
        <v>13</v>
      </c>
    </row>
    <row r="3886" spans="1:9" ht="29.25" customHeight="1" x14ac:dyDescent="0.25">
      <c r="A3886" s="60" t="s">
        <v>1597</v>
      </c>
      <c r="C3886" s="60"/>
      <c r="D3886" s="60"/>
      <c r="E3886" s="68" t="s">
        <v>1598</v>
      </c>
      <c r="G3886" s="72">
        <v>170300</v>
      </c>
      <c r="H3886" s="60" t="s">
        <v>957</v>
      </c>
      <c r="I3886" s="60" t="s">
        <v>13</v>
      </c>
    </row>
    <row r="3887" spans="1:9" ht="29.25" customHeight="1" x14ac:dyDescent="0.25">
      <c r="A3887" s="60" t="s">
        <v>1599</v>
      </c>
      <c r="C3887" s="60"/>
      <c r="D3887" s="60"/>
      <c r="E3887" s="68" t="s">
        <v>1600</v>
      </c>
      <c r="G3887" s="72">
        <v>170300</v>
      </c>
      <c r="H3887" s="60" t="s">
        <v>957</v>
      </c>
      <c r="I3887" s="60" t="s">
        <v>13</v>
      </c>
    </row>
    <row r="3888" spans="1:9" ht="29.25" customHeight="1" x14ac:dyDescent="0.25">
      <c r="A3888" s="60" t="s">
        <v>1601</v>
      </c>
      <c r="C3888" s="60"/>
      <c r="D3888" s="60"/>
      <c r="E3888" s="68" t="s">
        <v>1602</v>
      </c>
      <c r="G3888" s="72">
        <v>52000</v>
      </c>
      <c r="H3888" s="60" t="s">
        <v>957</v>
      </c>
      <c r="I3888" s="60" t="s">
        <v>13</v>
      </c>
    </row>
    <row r="3889" spans="1:9" ht="29.25" customHeight="1" x14ac:dyDescent="0.25">
      <c r="A3889" s="60" t="s">
        <v>1603</v>
      </c>
      <c r="C3889" s="60"/>
      <c r="D3889" s="60"/>
      <c r="E3889" s="68" t="s">
        <v>1604</v>
      </c>
      <c r="G3889" s="72">
        <v>73500</v>
      </c>
      <c r="H3889" s="60" t="s">
        <v>957</v>
      </c>
      <c r="I3889" s="60" t="s">
        <v>13</v>
      </c>
    </row>
    <row r="3890" spans="1:9" ht="29.25" customHeight="1" x14ac:dyDescent="0.25">
      <c r="A3890" s="60" t="s">
        <v>1605</v>
      </c>
      <c r="C3890" s="60"/>
      <c r="D3890" s="60"/>
      <c r="E3890" s="68" t="s">
        <v>1606</v>
      </c>
      <c r="G3890" s="72">
        <v>85700</v>
      </c>
      <c r="H3890" s="60" t="s">
        <v>957</v>
      </c>
      <c r="I3890" s="60" t="s">
        <v>13</v>
      </c>
    </row>
    <row r="3891" spans="1:9" ht="29.25" customHeight="1" x14ac:dyDescent="0.25">
      <c r="A3891" s="81" t="s">
        <v>1607</v>
      </c>
      <c r="B3891" s="81"/>
      <c r="C3891" s="81"/>
      <c r="D3891" s="81"/>
      <c r="E3891" s="81" t="s">
        <v>1608</v>
      </c>
      <c r="F3891" s="82"/>
      <c r="G3891" s="83">
        <v>15900</v>
      </c>
      <c r="H3891" s="60" t="s">
        <v>1609</v>
      </c>
      <c r="I3891" s="60" t="s">
        <v>13</v>
      </c>
    </row>
    <row r="3892" spans="1:9" ht="29.25" customHeight="1" x14ac:dyDescent="0.25">
      <c r="A3892" s="81" t="s">
        <v>1610</v>
      </c>
      <c r="B3892" s="81"/>
      <c r="C3892" s="81"/>
      <c r="D3892" s="81"/>
      <c r="E3892" s="81" t="s">
        <v>1611</v>
      </c>
      <c r="F3892" s="82"/>
      <c r="G3892" s="83">
        <v>16700</v>
      </c>
      <c r="H3892" s="60" t="s">
        <v>1609</v>
      </c>
      <c r="I3892" s="60" t="s">
        <v>13</v>
      </c>
    </row>
    <row r="3893" spans="1:9" ht="29.25" customHeight="1" x14ac:dyDescent="0.25">
      <c r="A3893" s="81" t="s">
        <v>1612</v>
      </c>
      <c r="B3893" s="81"/>
      <c r="C3893" s="81"/>
      <c r="D3893" s="81"/>
      <c r="E3893" s="81" t="s">
        <v>1613</v>
      </c>
      <c r="F3893" s="82"/>
      <c r="G3893" s="83">
        <v>25600</v>
      </c>
      <c r="H3893" s="60" t="s">
        <v>1609</v>
      </c>
      <c r="I3893" s="60" t="s">
        <v>13</v>
      </c>
    </row>
    <row r="3894" spans="1:9" ht="29.25" customHeight="1" x14ac:dyDescent="0.25">
      <c r="A3894" s="81" t="s">
        <v>1614</v>
      </c>
      <c r="B3894" s="81"/>
      <c r="C3894" s="81"/>
      <c r="D3894" s="81"/>
      <c r="E3894" s="81" t="s">
        <v>1615</v>
      </c>
      <c r="F3894" s="82"/>
      <c r="G3894" s="83">
        <v>32000</v>
      </c>
      <c r="H3894" s="60" t="s">
        <v>1609</v>
      </c>
      <c r="I3894" s="60" t="s">
        <v>13</v>
      </c>
    </row>
    <row r="3895" spans="1:9" ht="29.25" customHeight="1" x14ac:dyDescent="0.25">
      <c r="A3895" s="81" t="s">
        <v>1616</v>
      </c>
      <c r="B3895" s="81"/>
      <c r="C3895" s="81"/>
      <c r="D3895" s="81"/>
      <c r="E3895" s="81" t="s">
        <v>1617</v>
      </c>
      <c r="F3895" s="82"/>
      <c r="G3895" s="83">
        <v>26600</v>
      </c>
      <c r="H3895" s="60" t="s">
        <v>1609</v>
      </c>
      <c r="I3895" s="60" t="s">
        <v>13</v>
      </c>
    </row>
    <row r="3896" spans="1:9" ht="29.25" customHeight="1" x14ac:dyDescent="0.25">
      <c r="A3896" s="81" t="s">
        <v>1618</v>
      </c>
      <c r="B3896" s="81"/>
      <c r="C3896" s="81"/>
      <c r="D3896" s="81"/>
      <c r="E3896" s="81" t="s">
        <v>1619</v>
      </c>
      <c r="F3896" s="82"/>
      <c r="G3896" s="83">
        <v>32000</v>
      </c>
      <c r="H3896" s="60" t="s">
        <v>1609</v>
      </c>
      <c r="I3896" s="60" t="s">
        <v>13</v>
      </c>
    </row>
    <row r="3897" spans="1:9" ht="29.25" customHeight="1" x14ac:dyDescent="0.25">
      <c r="A3897" s="81" t="s">
        <v>1620</v>
      </c>
      <c r="B3897" s="81"/>
      <c r="C3897" s="81"/>
      <c r="D3897" s="81"/>
      <c r="E3897" s="81" t="s">
        <v>1621</v>
      </c>
      <c r="F3897" s="82"/>
      <c r="G3897" s="83">
        <v>34800</v>
      </c>
      <c r="H3897" s="60" t="s">
        <v>1609</v>
      </c>
      <c r="I3897" s="60" t="s">
        <v>13</v>
      </c>
    </row>
    <row r="3898" spans="1:9" ht="29.25" customHeight="1" x14ac:dyDescent="0.25">
      <c r="A3898" s="81" t="s">
        <v>1622</v>
      </c>
      <c r="B3898" s="81"/>
      <c r="C3898" s="81"/>
      <c r="D3898" s="81"/>
      <c r="E3898" s="81" t="s">
        <v>1623</v>
      </c>
      <c r="F3898" s="82"/>
      <c r="G3898" s="83">
        <v>48600</v>
      </c>
      <c r="H3898" s="60" t="s">
        <v>1609</v>
      </c>
      <c r="I3898" s="60" t="s">
        <v>13</v>
      </c>
    </row>
    <row r="3899" spans="1:9" ht="29.25" customHeight="1" x14ac:dyDescent="0.25">
      <c r="A3899" s="81" t="s">
        <v>1624</v>
      </c>
      <c r="B3899" s="81"/>
      <c r="C3899" s="81"/>
      <c r="D3899" s="81"/>
      <c r="E3899" s="81" t="s">
        <v>1625</v>
      </c>
      <c r="F3899" s="82"/>
      <c r="G3899" s="83">
        <v>55200</v>
      </c>
      <c r="H3899" s="60" t="s">
        <v>1609</v>
      </c>
      <c r="I3899" s="60" t="s">
        <v>13</v>
      </c>
    </row>
    <row r="3900" spans="1:9" ht="29.25" customHeight="1" x14ac:dyDescent="0.25">
      <c r="A3900" s="81" t="s">
        <v>1626</v>
      </c>
      <c r="B3900" s="81"/>
      <c r="C3900" s="81"/>
      <c r="D3900" s="81"/>
      <c r="E3900" s="81" t="s">
        <v>1627</v>
      </c>
      <c r="F3900" s="82"/>
      <c r="G3900" s="83">
        <v>94600</v>
      </c>
      <c r="H3900" s="60" t="s">
        <v>1609</v>
      </c>
      <c r="I3900" s="60" t="s">
        <v>13</v>
      </c>
    </row>
    <row r="3901" spans="1:9" ht="29.25" customHeight="1" x14ac:dyDescent="0.25">
      <c r="A3901" s="81" t="s">
        <v>1628</v>
      </c>
      <c r="B3901" s="81"/>
      <c r="C3901" s="81"/>
      <c r="D3901" s="81"/>
      <c r="E3901" s="81" t="s">
        <v>1629</v>
      </c>
      <c r="F3901" s="82"/>
      <c r="G3901" s="83">
        <v>1400</v>
      </c>
      <c r="H3901" s="60" t="s">
        <v>1609</v>
      </c>
      <c r="I3901" s="60" t="s">
        <v>13</v>
      </c>
    </row>
    <row r="3902" spans="1:9" ht="29.25" customHeight="1" x14ac:dyDescent="0.25">
      <c r="A3902" s="81" t="s">
        <v>1630</v>
      </c>
      <c r="B3902" s="81"/>
      <c r="C3902" s="81"/>
      <c r="D3902" s="81"/>
      <c r="E3902" s="81" t="s">
        <v>1631</v>
      </c>
      <c r="F3902" s="82"/>
      <c r="G3902" s="83">
        <v>1600</v>
      </c>
      <c r="H3902" s="60" t="s">
        <v>1609</v>
      </c>
      <c r="I3902" s="60" t="s">
        <v>13</v>
      </c>
    </row>
    <row r="3903" spans="1:9" ht="29.25" customHeight="1" x14ac:dyDescent="0.25">
      <c r="A3903" s="81" t="s">
        <v>1632</v>
      </c>
      <c r="B3903" s="81"/>
      <c r="C3903" s="81"/>
      <c r="D3903" s="81"/>
      <c r="E3903" s="81" t="s">
        <v>1633</v>
      </c>
      <c r="F3903" s="82"/>
      <c r="G3903" s="83">
        <v>3200</v>
      </c>
      <c r="H3903" s="60" t="s">
        <v>1609</v>
      </c>
      <c r="I3903" s="60" t="s">
        <v>13</v>
      </c>
    </row>
    <row r="3904" spans="1:9" ht="29.25" customHeight="1" x14ac:dyDescent="0.25">
      <c r="A3904" s="81" t="s">
        <v>1634</v>
      </c>
      <c r="B3904" s="81"/>
      <c r="C3904" s="81"/>
      <c r="D3904" s="81"/>
      <c r="E3904" s="81" t="s">
        <v>1635</v>
      </c>
      <c r="F3904" s="82"/>
      <c r="G3904" s="83">
        <v>4400</v>
      </c>
      <c r="H3904" s="60" t="s">
        <v>1609</v>
      </c>
      <c r="I3904" s="60" t="s">
        <v>13</v>
      </c>
    </row>
    <row r="3905" spans="1:9" ht="29.25" customHeight="1" x14ac:dyDescent="0.25">
      <c r="A3905" s="81" t="s">
        <v>1636</v>
      </c>
      <c r="B3905" s="81"/>
      <c r="C3905" s="81"/>
      <c r="D3905" s="81"/>
      <c r="E3905" s="81" t="s">
        <v>1637</v>
      </c>
      <c r="F3905" s="82"/>
      <c r="G3905" s="83">
        <v>6200</v>
      </c>
      <c r="H3905" s="60" t="s">
        <v>1609</v>
      </c>
      <c r="I3905" s="60" t="s">
        <v>13</v>
      </c>
    </row>
    <row r="3906" spans="1:9" ht="29.25" customHeight="1" x14ac:dyDescent="0.25">
      <c r="A3906" s="81" t="s">
        <v>1638</v>
      </c>
      <c r="B3906" s="81"/>
      <c r="C3906" s="81"/>
      <c r="D3906" s="81"/>
      <c r="E3906" s="81" t="s">
        <v>1639</v>
      </c>
      <c r="F3906" s="82"/>
      <c r="G3906" s="83">
        <v>7000</v>
      </c>
      <c r="H3906" s="60" t="s">
        <v>1609</v>
      </c>
      <c r="I3906" s="60" t="s">
        <v>13</v>
      </c>
    </row>
    <row r="3907" spans="1:9" ht="29.25" customHeight="1" x14ac:dyDescent="0.25">
      <c r="A3907" s="81" t="s">
        <v>1640</v>
      </c>
      <c r="B3907" s="81"/>
      <c r="C3907" s="81"/>
      <c r="D3907" s="81"/>
      <c r="E3907" s="81" t="s">
        <v>1641</v>
      </c>
      <c r="F3907" s="82"/>
      <c r="G3907" s="83">
        <v>8800</v>
      </c>
      <c r="H3907" s="60" t="s">
        <v>1609</v>
      </c>
      <c r="I3907" s="60" t="s">
        <v>13</v>
      </c>
    </row>
    <row r="3908" spans="1:9" ht="29.25" customHeight="1" x14ac:dyDescent="0.25">
      <c r="A3908" s="81" t="s">
        <v>1642</v>
      </c>
      <c r="B3908" s="81"/>
      <c r="C3908" s="81"/>
      <c r="D3908" s="81"/>
      <c r="E3908" s="81" t="s">
        <v>1643</v>
      </c>
      <c r="F3908" s="82"/>
      <c r="G3908" s="83">
        <v>11400</v>
      </c>
      <c r="H3908" s="60" t="s">
        <v>1609</v>
      </c>
      <c r="I3908" s="60" t="s">
        <v>13</v>
      </c>
    </row>
    <row r="3909" spans="1:9" ht="29.25" customHeight="1" x14ac:dyDescent="0.25">
      <c r="A3909" s="81" t="s">
        <v>1644</v>
      </c>
      <c r="B3909" s="81"/>
      <c r="C3909" s="81"/>
      <c r="D3909" s="81"/>
      <c r="E3909" s="81" t="s">
        <v>1645</v>
      </c>
      <c r="F3909" s="82"/>
      <c r="G3909" s="83">
        <v>14400</v>
      </c>
      <c r="H3909" s="60" t="s">
        <v>1609</v>
      </c>
      <c r="I3909" s="60" t="s">
        <v>13</v>
      </c>
    </row>
    <row r="3910" spans="1:9" ht="29.25" customHeight="1" x14ac:dyDescent="0.25">
      <c r="A3910" s="81" t="s">
        <v>1646</v>
      </c>
      <c r="B3910" s="81"/>
      <c r="C3910" s="81"/>
      <c r="D3910" s="81"/>
      <c r="E3910" s="81" t="s">
        <v>1647</v>
      </c>
      <c r="F3910" s="82"/>
      <c r="G3910" s="83">
        <v>15400</v>
      </c>
      <c r="H3910" s="60" t="s">
        <v>1609</v>
      </c>
      <c r="I3910" s="60" t="s">
        <v>13</v>
      </c>
    </row>
    <row r="3911" spans="1:9" ht="29.25" customHeight="1" x14ac:dyDescent="0.25">
      <c r="A3911" s="81" t="s">
        <v>1648</v>
      </c>
      <c r="B3911" s="81"/>
      <c r="C3911" s="81"/>
      <c r="D3911" s="81"/>
      <c r="E3911" s="81" t="s">
        <v>1649</v>
      </c>
      <c r="F3911" s="82"/>
      <c r="G3911" s="83">
        <v>16400</v>
      </c>
      <c r="H3911" s="60" t="s">
        <v>1609</v>
      </c>
      <c r="I3911" s="60" t="s">
        <v>13</v>
      </c>
    </row>
    <row r="3912" spans="1:9" ht="29.25" customHeight="1" x14ac:dyDescent="0.25">
      <c r="A3912" s="81" t="s">
        <v>1650</v>
      </c>
      <c r="B3912" s="81"/>
      <c r="C3912" s="81"/>
      <c r="D3912" s="81"/>
      <c r="E3912" s="81" t="s">
        <v>1651</v>
      </c>
      <c r="F3912" s="82"/>
      <c r="G3912" s="83">
        <v>24200</v>
      </c>
      <c r="H3912" s="60" t="s">
        <v>1609</v>
      </c>
      <c r="I3912" s="60" t="s">
        <v>13</v>
      </c>
    </row>
    <row r="3913" spans="1:9" ht="29.25" customHeight="1" x14ac:dyDescent="0.25">
      <c r="A3913" s="81" t="s">
        <v>1652</v>
      </c>
      <c r="B3913" s="81"/>
      <c r="C3913" s="81"/>
      <c r="D3913" s="81"/>
      <c r="E3913" s="81" t="s">
        <v>1653</v>
      </c>
      <c r="F3913" s="82"/>
      <c r="G3913" s="83">
        <v>59800</v>
      </c>
      <c r="H3913" s="60" t="s">
        <v>1609</v>
      </c>
      <c r="I3913" s="60" t="s">
        <v>13</v>
      </c>
    </row>
    <row r="3914" spans="1:9" ht="29.25" customHeight="1" x14ac:dyDescent="0.25">
      <c r="A3914" s="81" t="s">
        <v>1654</v>
      </c>
      <c r="B3914" s="81"/>
      <c r="C3914" s="81"/>
      <c r="D3914" s="81"/>
      <c r="E3914" s="81" t="s">
        <v>1655</v>
      </c>
      <c r="F3914" s="82"/>
      <c r="G3914" s="83">
        <v>2600</v>
      </c>
      <c r="H3914" s="60" t="s">
        <v>1609</v>
      </c>
      <c r="I3914" s="60" t="s">
        <v>13</v>
      </c>
    </row>
    <row r="3915" spans="1:9" ht="29.25" customHeight="1" x14ac:dyDescent="0.25">
      <c r="A3915" s="81" t="s">
        <v>1656</v>
      </c>
      <c r="B3915" s="81"/>
      <c r="C3915" s="81"/>
      <c r="D3915" s="81"/>
      <c r="E3915" s="81" t="s">
        <v>1657</v>
      </c>
      <c r="F3915" s="82"/>
      <c r="G3915" s="83">
        <v>11200</v>
      </c>
      <c r="H3915" s="60" t="s">
        <v>1609</v>
      </c>
      <c r="I3915" s="60" t="s">
        <v>13</v>
      </c>
    </row>
    <row r="3916" spans="1:9" ht="29.25" customHeight="1" x14ac:dyDescent="0.25">
      <c r="A3916" s="81" t="s">
        <v>1658</v>
      </c>
      <c r="B3916" s="81"/>
      <c r="C3916" s="81"/>
      <c r="D3916" s="81"/>
      <c r="E3916" s="81" t="s">
        <v>1659</v>
      </c>
      <c r="F3916" s="82"/>
      <c r="G3916" s="83">
        <v>17200</v>
      </c>
      <c r="H3916" s="60" t="s">
        <v>1609</v>
      </c>
      <c r="I3916" s="60" t="s">
        <v>13</v>
      </c>
    </row>
    <row r="3917" spans="1:9" ht="29.25" customHeight="1" x14ac:dyDescent="0.25">
      <c r="A3917" s="81" t="s">
        <v>1660</v>
      </c>
      <c r="B3917" s="81"/>
      <c r="C3917" s="81"/>
      <c r="D3917" s="81"/>
      <c r="E3917" s="81" t="s">
        <v>1661</v>
      </c>
      <c r="F3917" s="82"/>
      <c r="G3917" s="83">
        <v>19600</v>
      </c>
      <c r="H3917" s="60" t="s">
        <v>1609</v>
      </c>
      <c r="I3917" s="60" t="s">
        <v>13</v>
      </c>
    </row>
    <row r="3918" spans="1:9" ht="29.25" customHeight="1" x14ac:dyDescent="0.25">
      <c r="A3918" s="81" t="s">
        <v>1662</v>
      </c>
      <c r="B3918" s="81"/>
      <c r="C3918" s="81"/>
      <c r="D3918" s="81"/>
      <c r="E3918" s="81" t="s">
        <v>1663</v>
      </c>
      <c r="F3918" s="82"/>
      <c r="G3918" s="83">
        <v>29600</v>
      </c>
      <c r="H3918" s="60" t="s">
        <v>1609</v>
      </c>
      <c r="I3918" s="60" t="s">
        <v>13</v>
      </c>
    </row>
    <row r="3919" spans="1:9" ht="29.25" customHeight="1" x14ac:dyDescent="0.25">
      <c r="A3919" s="81" t="s">
        <v>1664</v>
      </c>
      <c r="B3919" s="81"/>
      <c r="C3919" s="81"/>
      <c r="D3919" s="81"/>
      <c r="E3919" s="81" t="s">
        <v>1665</v>
      </c>
      <c r="F3919" s="82"/>
      <c r="G3919" s="83">
        <v>31400</v>
      </c>
      <c r="H3919" s="60" t="s">
        <v>1609</v>
      </c>
      <c r="I3919" s="60" t="s">
        <v>13</v>
      </c>
    </row>
    <row r="3920" spans="1:9" ht="29.25" customHeight="1" x14ac:dyDescent="0.25">
      <c r="A3920" s="81" t="s">
        <v>1666</v>
      </c>
      <c r="B3920" s="81"/>
      <c r="C3920" s="81"/>
      <c r="D3920" s="81"/>
      <c r="E3920" s="81" t="s">
        <v>1667</v>
      </c>
      <c r="F3920" s="82"/>
      <c r="G3920" s="83">
        <v>2800</v>
      </c>
      <c r="H3920" s="60" t="s">
        <v>1609</v>
      </c>
      <c r="I3920" s="60" t="s">
        <v>13</v>
      </c>
    </row>
    <row r="3921" spans="1:9" ht="29.25" customHeight="1" x14ac:dyDescent="0.25">
      <c r="A3921" s="81" t="s">
        <v>1668</v>
      </c>
      <c r="B3921" s="81"/>
      <c r="C3921" s="81"/>
      <c r="D3921" s="81"/>
      <c r="E3921" s="81" t="s">
        <v>1669</v>
      </c>
      <c r="F3921" s="82"/>
      <c r="G3921" s="83">
        <v>8000</v>
      </c>
      <c r="H3921" s="60" t="s">
        <v>1609</v>
      </c>
      <c r="I3921" s="60" t="s">
        <v>13</v>
      </c>
    </row>
    <row r="3922" spans="1:9" ht="29.25" customHeight="1" x14ac:dyDescent="0.25">
      <c r="A3922" s="81" t="s">
        <v>1670</v>
      </c>
      <c r="B3922" s="81"/>
      <c r="C3922" s="81"/>
      <c r="D3922" s="81"/>
      <c r="E3922" s="81" t="s">
        <v>1671</v>
      </c>
      <c r="F3922" s="82"/>
      <c r="G3922" s="83">
        <v>10000</v>
      </c>
      <c r="H3922" s="60" t="s">
        <v>1609</v>
      </c>
      <c r="I3922" s="60" t="s">
        <v>13</v>
      </c>
    </row>
    <row r="3923" spans="1:9" ht="29.25" customHeight="1" x14ac:dyDescent="0.25">
      <c r="A3923" s="81" t="s">
        <v>1672</v>
      </c>
      <c r="B3923" s="81"/>
      <c r="C3923" s="81"/>
      <c r="D3923" s="81"/>
      <c r="E3923" s="81" t="s">
        <v>1673</v>
      </c>
      <c r="F3923" s="82"/>
      <c r="G3923" s="83">
        <v>10400</v>
      </c>
      <c r="H3923" s="60" t="s">
        <v>1609</v>
      </c>
      <c r="I3923" s="60" t="s">
        <v>13</v>
      </c>
    </row>
    <row r="3924" spans="1:9" ht="29.25" customHeight="1" x14ac:dyDescent="0.25">
      <c r="A3924" s="81" t="s">
        <v>1674</v>
      </c>
      <c r="B3924" s="81"/>
      <c r="C3924" s="81"/>
      <c r="D3924" s="81"/>
      <c r="E3924" s="81" t="s">
        <v>1675</v>
      </c>
      <c r="F3924" s="82"/>
      <c r="G3924" s="83">
        <v>14400</v>
      </c>
      <c r="H3924" s="60" t="s">
        <v>1609</v>
      </c>
      <c r="I3924" s="60" t="s">
        <v>13</v>
      </c>
    </row>
    <row r="3925" spans="1:9" ht="29.25" customHeight="1" x14ac:dyDescent="0.25">
      <c r="A3925" s="81" t="s">
        <v>1676</v>
      </c>
      <c r="B3925" s="81"/>
      <c r="C3925" s="81"/>
      <c r="D3925" s="81"/>
      <c r="E3925" s="81" t="s">
        <v>1677</v>
      </c>
      <c r="F3925" s="82"/>
      <c r="G3925" s="83">
        <v>14800</v>
      </c>
      <c r="H3925" s="60" t="s">
        <v>1609</v>
      </c>
      <c r="I3925" s="60" t="s">
        <v>13</v>
      </c>
    </row>
    <row r="3926" spans="1:9" ht="29.25" customHeight="1" x14ac:dyDescent="0.25">
      <c r="A3926" s="81" t="s">
        <v>1678</v>
      </c>
      <c r="B3926" s="81"/>
      <c r="C3926" s="81"/>
      <c r="D3926" s="81"/>
      <c r="E3926" s="81" t="s">
        <v>1679</v>
      </c>
      <c r="F3926" s="82"/>
      <c r="G3926" s="83">
        <v>16000</v>
      </c>
      <c r="H3926" s="60" t="s">
        <v>1609</v>
      </c>
      <c r="I3926" s="60" t="s">
        <v>13</v>
      </c>
    </row>
    <row r="3927" spans="1:9" ht="29.25" customHeight="1" x14ac:dyDescent="0.25">
      <c r="A3927" s="81" t="s">
        <v>1680</v>
      </c>
      <c r="B3927" s="81"/>
      <c r="C3927" s="81"/>
      <c r="D3927" s="81"/>
      <c r="E3927" s="81" t="s">
        <v>1681</v>
      </c>
      <c r="F3927" s="82"/>
      <c r="G3927" s="83">
        <v>17200</v>
      </c>
      <c r="H3927" s="60" t="s">
        <v>1609</v>
      </c>
      <c r="I3927" s="60" t="s">
        <v>13</v>
      </c>
    </row>
    <row r="3928" spans="1:9" ht="29.25" customHeight="1" x14ac:dyDescent="0.25">
      <c r="A3928" s="81" t="s">
        <v>1682</v>
      </c>
      <c r="B3928" s="81"/>
      <c r="C3928" s="81"/>
      <c r="D3928" s="81"/>
      <c r="E3928" s="81" t="s">
        <v>1683</v>
      </c>
      <c r="F3928" s="82"/>
      <c r="G3928" s="83">
        <v>23000</v>
      </c>
      <c r="H3928" s="60" t="s">
        <v>1609</v>
      </c>
      <c r="I3928" s="60" t="s">
        <v>13</v>
      </c>
    </row>
    <row r="3929" spans="1:9" ht="29.25" customHeight="1" x14ac:dyDescent="0.25">
      <c r="A3929" s="81" t="s">
        <v>1684</v>
      </c>
      <c r="B3929" s="81"/>
      <c r="C3929" s="81"/>
      <c r="D3929" s="81"/>
      <c r="E3929" s="81" t="s">
        <v>1685</v>
      </c>
      <c r="F3929" s="82"/>
      <c r="G3929" s="83">
        <v>25800</v>
      </c>
      <c r="H3929" s="60" t="s">
        <v>1609</v>
      </c>
      <c r="I3929" s="60" t="s">
        <v>13</v>
      </c>
    </row>
    <row r="3930" spans="1:9" ht="29.25" customHeight="1" x14ac:dyDescent="0.25">
      <c r="A3930" s="81" t="s">
        <v>1686</v>
      </c>
      <c r="B3930" s="81"/>
      <c r="C3930" s="81"/>
      <c r="D3930" s="81"/>
      <c r="E3930" s="81" t="s">
        <v>1687</v>
      </c>
      <c r="F3930" s="82"/>
      <c r="G3930" s="83">
        <v>600</v>
      </c>
      <c r="H3930" s="60" t="s">
        <v>1609</v>
      </c>
      <c r="I3930" s="60" t="s">
        <v>13</v>
      </c>
    </row>
    <row r="3931" spans="1:9" ht="29.25" customHeight="1" x14ac:dyDescent="0.25">
      <c r="A3931" s="81" t="s">
        <v>1688</v>
      </c>
      <c r="B3931" s="81"/>
      <c r="C3931" s="81"/>
      <c r="D3931" s="81"/>
      <c r="E3931" s="81" t="s">
        <v>1689</v>
      </c>
      <c r="F3931" s="82"/>
      <c r="G3931" s="83">
        <v>600</v>
      </c>
      <c r="H3931" s="60" t="s">
        <v>1609</v>
      </c>
      <c r="I3931" s="60" t="s">
        <v>13</v>
      </c>
    </row>
    <row r="3932" spans="1:9" ht="29.25" customHeight="1" x14ac:dyDescent="0.25">
      <c r="A3932" s="81" t="s">
        <v>1690</v>
      </c>
      <c r="B3932" s="81"/>
      <c r="C3932" s="81"/>
      <c r="D3932" s="81"/>
      <c r="E3932" s="81" t="s">
        <v>1691</v>
      </c>
      <c r="F3932" s="82"/>
      <c r="G3932" s="83">
        <v>600</v>
      </c>
      <c r="H3932" s="60" t="s">
        <v>1609</v>
      </c>
      <c r="I3932" s="60" t="s">
        <v>13</v>
      </c>
    </row>
    <row r="3933" spans="1:9" ht="29.25" customHeight="1" x14ac:dyDescent="0.25">
      <c r="A3933" s="81" t="s">
        <v>1692</v>
      </c>
      <c r="B3933" s="81"/>
      <c r="C3933" s="81"/>
      <c r="D3933" s="81"/>
      <c r="E3933" s="81" t="s">
        <v>1693</v>
      </c>
      <c r="F3933" s="82"/>
      <c r="G3933" s="83">
        <v>600</v>
      </c>
      <c r="H3933" s="60" t="s">
        <v>1609</v>
      </c>
      <c r="I3933" s="60" t="s">
        <v>13</v>
      </c>
    </row>
    <row r="3934" spans="1:9" ht="29.25" customHeight="1" x14ac:dyDescent="0.25">
      <c r="A3934" s="81" t="s">
        <v>1694</v>
      </c>
      <c r="B3934" s="81"/>
      <c r="C3934" s="81"/>
      <c r="D3934" s="81"/>
      <c r="E3934" s="81" t="s">
        <v>1695</v>
      </c>
      <c r="F3934" s="82"/>
      <c r="G3934" s="83">
        <v>600</v>
      </c>
      <c r="H3934" s="60" t="s">
        <v>1609</v>
      </c>
      <c r="I3934" s="60" t="s">
        <v>13</v>
      </c>
    </row>
    <row r="3935" spans="1:9" ht="29.25" customHeight="1" x14ac:dyDescent="0.25">
      <c r="A3935" s="81" t="s">
        <v>1696</v>
      </c>
      <c r="B3935" s="81"/>
      <c r="C3935" s="81"/>
      <c r="D3935" s="81"/>
      <c r="E3935" s="81" t="s">
        <v>1697</v>
      </c>
      <c r="F3935" s="82"/>
      <c r="G3935" s="83">
        <v>600</v>
      </c>
      <c r="H3935" s="60" t="s">
        <v>1609</v>
      </c>
      <c r="I3935" s="60" t="s">
        <v>13</v>
      </c>
    </row>
    <row r="3936" spans="1:9" ht="29.25" customHeight="1" x14ac:dyDescent="0.25">
      <c r="A3936" s="81" t="s">
        <v>1698</v>
      </c>
      <c r="B3936" s="81"/>
      <c r="C3936" s="81"/>
      <c r="D3936" s="81"/>
      <c r="E3936" s="81" t="s">
        <v>1699</v>
      </c>
      <c r="F3936" s="82"/>
      <c r="G3936" s="83">
        <v>600</v>
      </c>
      <c r="H3936" s="60" t="s">
        <v>1609</v>
      </c>
      <c r="I3936" s="60" t="s">
        <v>13</v>
      </c>
    </row>
    <row r="3937" spans="1:9" ht="29.25" customHeight="1" x14ac:dyDescent="0.25">
      <c r="A3937" s="81" t="s">
        <v>1700</v>
      </c>
      <c r="B3937" s="81"/>
      <c r="C3937" s="81"/>
      <c r="D3937" s="81"/>
      <c r="E3937" s="81" t="s">
        <v>1701</v>
      </c>
      <c r="F3937" s="82"/>
      <c r="G3937" s="83">
        <v>600</v>
      </c>
      <c r="H3937" s="60" t="s">
        <v>1609</v>
      </c>
      <c r="I3937" s="60" t="s">
        <v>13</v>
      </c>
    </row>
    <row r="3938" spans="1:9" ht="29.25" customHeight="1" x14ac:dyDescent="0.25">
      <c r="A3938" s="81" t="s">
        <v>1702</v>
      </c>
      <c r="B3938" s="81"/>
      <c r="C3938" s="81"/>
      <c r="D3938" s="81"/>
      <c r="E3938" s="81" t="s">
        <v>1703</v>
      </c>
      <c r="F3938" s="82"/>
      <c r="G3938" s="83">
        <v>600</v>
      </c>
      <c r="H3938" s="60" t="s">
        <v>1609</v>
      </c>
      <c r="I3938" s="60" t="s">
        <v>13</v>
      </c>
    </row>
    <row r="3939" spans="1:9" ht="29.25" customHeight="1" x14ac:dyDescent="0.25">
      <c r="A3939" s="81" t="s">
        <v>1704</v>
      </c>
      <c r="B3939" s="81"/>
      <c r="C3939" s="81"/>
      <c r="D3939" s="81"/>
      <c r="E3939" s="81" t="s">
        <v>1705</v>
      </c>
      <c r="F3939" s="82"/>
      <c r="G3939" s="83">
        <v>600</v>
      </c>
      <c r="H3939" s="60" t="s">
        <v>1609</v>
      </c>
      <c r="I3939" s="60" t="s">
        <v>13</v>
      </c>
    </row>
    <row r="3940" spans="1:9" ht="29.25" customHeight="1" x14ac:dyDescent="0.25">
      <c r="A3940" s="81" t="s">
        <v>1706</v>
      </c>
      <c r="B3940" s="81"/>
      <c r="C3940" s="81"/>
      <c r="D3940" s="81"/>
      <c r="E3940" s="81" t="s">
        <v>1707</v>
      </c>
      <c r="F3940" s="82"/>
      <c r="G3940" s="83">
        <v>600</v>
      </c>
      <c r="H3940" s="60" t="s">
        <v>1609</v>
      </c>
      <c r="I3940" s="60" t="s">
        <v>13</v>
      </c>
    </row>
    <row r="3941" spans="1:9" ht="29.25" customHeight="1" x14ac:dyDescent="0.25">
      <c r="A3941" s="81" t="s">
        <v>1708</v>
      </c>
      <c r="B3941" s="81"/>
      <c r="C3941" s="81"/>
      <c r="D3941" s="81"/>
      <c r="E3941" s="81" t="s">
        <v>1709</v>
      </c>
      <c r="F3941" s="82"/>
      <c r="G3941" s="83">
        <v>600</v>
      </c>
      <c r="H3941" s="60" t="s">
        <v>1609</v>
      </c>
      <c r="I3941" s="60" t="s">
        <v>13</v>
      </c>
    </row>
    <row r="3942" spans="1:9" ht="29.25" customHeight="1" x14ac:dyDescent="0.25">
      <c r="A3942" s="81" t="s">
        <v>1710</v>
      </c>
      <c r="B3942" s="81"/>
      <c r="C3942" s="81"/>
      <c r="D3942" s="81"/>
      <c r="E3942" s="81" t="s">
        <v>1711</v>
      </c>
      <c r="F3942" s="82"/>
      <c r="G3942" s="83">
        <v>600</v>
      </c>
      <c r="H3942" s="60" t="s">
        <v>1609</v>
      </c>
      <c r="I3942" s="60" t="s">
        <v>13</v>
      </c>
    </row>
    <row r="3943" spans="1:9" ht="29.25" customHeight="1" x14ac:dyDescent="0.25">
      <c r="A3943" s="81" t="s">
        <v>1712</v>
      </c>
      <c r="B3943" s="81"/>
      <c r="C3943" s="81"/>
      <c r="D3943" s="81"/>
      <c r="E3943" s="81" t="s">
        <v>1713</v>
      </c>
      <c r="F3943" s="82"/>
      <c r="G3943" s="83">
        <v>600</v>
      </c>
      <c r="H3943" s="60" t="s">
        <v>1609</v>
      </c>
      <c r="I3943" s="60" t="s">
        <v>13</v>
      </c>
    </row>
    <row r="3944" spans="1:9" ht="29.25" customHeight="1" x14ac:dyDescent="0.25">
      <c r="A3944" s="81" t="s">
        <v>1714</v>
      </c>
      <c r="B3944" s="81"/>
      <c r="C3944" s="81"/>
      <c r="D3944" s="81"/>
      <c r="E3944" s="81" t="s">
        <v>1715</v>
      </c>
      <c r="F3944" s="82"/>
      <c r="G3944" s="83">
        <v>600</v>
      </c>
      <c r="H3944" s="60" t="s">
        <v>1609</v>
      </c>
      <c r="I3944" s="60" t="s">
        <v>13</v>
      </c>
    </row>
    <row r="3945" spans="1:9" ht="29.25" customHeight="1" x14ac:dyDescent="0.25">
      <c r="A3945" s="81" t="s">
        <v>1716</v>
      </c>
      <c r="B3945" s="81"/>
      <c r="C3945" s="81"/>
      <c r="D3945" s="81"/>
      <c r="E3945" s="81" t="s">
        <v>1717</v>
      </c>
      <c r="F3945" s="82"/>
      <c r="G3945" s="83">
        <v>600</v>
      </c>
      <c r="H3945" s="60" t="s">
        <v>1609</v>
      </c>
      <c r="I3945" s="60" t="s">
        <v>13</v>
      </c>
    </row>
    <row r="3946" spans="1:9" ht="29.25" customHeight="1" x14ac:dyDescent="0.25">
      <c r="A3946" s="81" t="s">
        <v>1718</v>
      </c>
      <c r="B3946" s="81"/>
      <c r="C3946" s="81"/>
      <c r="D3946" s="81"/>
      <c r="E3946" s="81" t="s">
        <v>1719</v>
      </c>
      <c r="F3946" s="82"/>
      <c r="G3946" s="83">
        <v>600</v>
      </c>
      <c r="H3946" s="60" t="s">
        <v>1609</v>
      </c>
      <c r="I3946" s="60" t="s">
        <v>13</v>
      </c>
    </row>
    <row r="3947" spans="1:9" ht="29.25" customHeight="1" x14ac:dyDescent="0.25">
      <c r="A3947" s="81" t="s">
        <v>1720</v>
      </c>
      <c r="B3947" s="81"/>
      <c r="C3947" s="81"/>
      <c r="D3947" s="81"/>
      <c r="E3947" s="81" t="s">
        <v>1721</v>
      </c>
      <c r="F3947" s="82"/>
      <c r="G3947" s="83">
        <v>600</v>
      </c>
      <c r="H3947" s="60" t="s">
        <v>1609</v>
      </c>
      <c r="I3947" s="60" t="s">
        <v>13</v>
      </c>
    </row>
    <row r="3948" spans="1:9" ht="29.25" customHeight="1" x14ac:dyDescent="0.25">
      <c r="A3948" s="81" t="s">
        <v>1722</v>
      </c>
      <c r="B3948" s="81"/>
      <c r="C3948" s="81"/>
      <c r="D3948" s="81"/>
      <c r="E3948" s="81" t="s">
        <v>1723</v>
      </c>
      <c r="F3948" s="82"/>
      <c r="G3948" s="83">
        <v>600</v>
      </c>
      <c r="H3948" s="60" t="s">
        <v>1609</v>
      </c>
      <c r="I3948" s="60" t="s">
        <v>13</v>
      </c>
    </row>
    <row r="3949" spans="1:9" ht="29.25" customHeight="1" x14ac:dyDescent="0.25">
      <c r="A3949" s="81" t="s">
        <v>1724</v>
      </c>
      <c r="B3949" s="81"/>
      <c r="C3949" s="81"/>
      <c r="D3949" s="81"/>
      <c r="E3949" s="81" t="s">
        <v>1725</v>
      </c>
      <c r="F3949" s="82"/>
      <c r="G3949" s="83">
        <v>600</v>
      </c>
      <c r="H3949" s="60" t="s">
        <v>1609</v>
      </c>
      <c r="I3949" s="60" t="s">
        <v>13</v>
      </c>
    </row>
    <row r="3950" spans="1:9" ht="29.25" customHeight="1" x14ac:dyDescent="0.25">
      <c r="A3950" s="81" t="s">
        <v>1726</v>
      </c>
      <c r="B3950" s="81"/>
      <c r="C3950" s="81"/>
      <c r="D3950" s="81"/>
      <c r="E3950" s="81" t="s">
        <v>1727</v>
      </c>
      <c r="F3950" s="82"/>
      <c r="G3950" s="83">
        <v>600</v>
      </c>
      <c r="H3950" s="60" t="s">
        <v>1609</v>
      </c>
      <c r="I3950" s="60" t="s">
        <v>13</v>
      </c>
    </row>
    <row r="3951" spans="1:9" ht="29.25" customHeight="1" x14ac:dyDescent="0.25">
      <c r="A3951" s="81" t="s">
        <v>1728</v>
      </c>
      <c r="B3951" s="81"/>
      <c r="C3951" s="81"/>
      <c r="D3951" s="81"/>
      <c r="E3951" s="81" t="s">
        <v>1729</v>
      </c>
      <c r="F3951" s="82"/>
      <c r="G3951" s="83">
        <v>600</v>
      </c>
      <c r="H3951" s="60" t="s">
        <v>1609</v>
      </c>
      <c r="I3951" s="60" t="s">
        <v>13</v>
      </c>
    </row>
    <row r="3952" spans="1:9" ht="29.25" customHeight="1" x14ac:dyDescent="0.25">
      <c r="A3952" s="81" t="s">
        <v>1730</v>
      </c>
      <c r="B3952" s="81"/>
      <c r="C3952" s="81"/>
      <c r="D3952" s="81"/>
      <c r="E3952" s="81" t="s">
        <v>1731</v>
      </c>
      <c r="F3952" s="82"/>
      <c r="G3952" s="83">
        <v>600</v>
      </c>
      <c r="H3952" s="60" t="s">
        <v>1609</v>
      </c>
      <c r="I3952" s="60" t="s">
        <v>13</v>
      </c>
    </row>
    <row r="3953" spans="1:9" ht="29.25" customHeight="1" x14ac:dyDescent="0.25">
      <c r="A3953" s="81" t="s">
        <v>1732</v>
      </c>
      <c r="B3953" s="81"/>
      <c r="C3953" s="81"/>
      <c r="D3953" s="81"/>
      <c r="E3953" s="81" t="s">
        <v>1733</v>
      </c>
      <c r="F3953" s="82"/>
      <c r="G3953" s="83">
        <v>600</v>
      </c>
      <c r="H3953" s="60" t="s">
        <v>1609</v>
      </c>
      <c r="I3953" s="60" t="s">
        <v>13</v>
      </c>
    </row>
    <row r="3954" spans="1:9" ht="29.25" customHeight="1" x14ac:dyDescent="0.25">
      <c r="A3954" s="81" t="s">
        <v>1734</v>
      </c>
      <c r="B3954" s="81"/>
      <c r="C3954" s="81"/>
      <c r="D3954" s="81"/>
      <c r="E3954" s="81" t="s">
        <v>1735</v>
      </c>
      <c r="F3954" s="82"/>
      <c r="G3954" s="83">
        <v>600</v>
      </c>
      <c r="H3954" s="60" t="s">
        <v>1609</v>
      </c>
      <c r="I3954" s="60" t="s">
        <v>13</v>
      </c>
    </row>
    <row r="3955" spans="1:9" ht="29.25" customHeight="1" x14ac:dyDescent="0.25">
      <c r="A3955" s="81" t="s">
        <v>1736</v>
      </c>
      <c r="B3955" s="81"/>
      <c r="C3955" s="81"/>
      <c r="D3955" s="81"/>
      <c r="E3955" s="81" t="s">
        <v>1737</v>
      </c>
      <c r="F3955" s="82"/>
      <c r="G3955" s="83">
        <v>600</v>
      </c>
      <c r="H3955" s="60" t="s">
        <v>1609</v>
      </c>
      <c r="I3955" s="60" t="s">
        <v>13</v>
      </c>
    </row>
    <row r="3956" spans="1:9" ht="29.25" customHeight="1" x14ac:dyDescent="0.25">
      <c r="A3956" s="81" t="s">
        <v>1738</v>
      </c>
      <c r="B3956" s="81"/>
      <c r="C3956" s="81"/>
      <c r="D3956" s="81"/>
      <c r="E3956" s="81" t="s">
        <v>1739</v>
      </c>
      <c r="F3956" s="82"/>
      <c r="G3956" s="83">
        <v>600</v>
      </c>
      <c r="H3956" s="60" t="s">
        <v>1609</v>
      </c>
      <c r="I3956" s="60" t="s">
        <v>13</v>
      </c>
    </row>
    <row r="3957" spans="1:9" ht="29.25" customHeight="1" x14ac:dyDescent="0.25">
      <c r="A3957" s="81" t="s">
        <v>1740</v>
      </c>
      <c r="B3957" s="81"/>
      <c r="C3957" s="81"/>
      <c r="D3957" s="81"/>
      <c r="E3957" s="81" t="s">
        <v>1741</v>
      </c>
      <c r="F3957" s="82"/>
      <c r="G3957" s="83">
        <v>600</v>
      </c>
      <c r="H3957" s="60" t="s">
        <v>1609</v>
      </c>
      <c r="I3957" s="60" t="s">
        <v>13</v>
      </c>
    </row>
    <row r="3958" spans="1:9" ht="29.25" customHeight="1" x14ac:dyDescent="0.25">
      <c r="A3958" s="81" t="s">
        <v>1742</v>
      </c>
      <c r="B3958" s="81"/>
      <c r="C3958" s="81"/>
      <c r="D3958" s="81"/>
      <c r="E3958" s="81" t="s">
        <v>1743</v>
      </c>
      <c r="F3958" s="82"/>
      <c r="G3958" s="83">
        <v>600</v>
      </c>
      <c r="H3958" s="60" t="s">
        <v>1609</v>
      </c>
      <c r="I3958" s="60" t="s">
        <v>13</v>
      </c>
    </row>
    <row r="3959" spans="1:9" ht="29.25" customHeight="1" x14ac:dyDescent="0.25">
      <c r="A3959" s="81" t="s">
        <v>1744</v>
      </c>
      <c r="B3959" s="81"/>
      <c r="C3959" s="81"/>
      <c r="D3959" s="81"/>
      <c r="E3959" s="81" t="s">
        <v>1745</v>
      </c>
      <c r="F3959" s="82"/>
      <c r="G3959" s="83">
        <v>600</v>
      </c>
      <c r="H3959" s="60" t="s">
        <v>1609</v>
      </c>
      <c r="I3959" s="60" t="s">
        <v>13</v>
      </c>
    </row>
    <row r="3960" spans="1:9" ht="29.25" customHeight="1" x14ac:dyDescent="0.25">
      <c r="A3960" s="81" t="s">
        <v>1746</v>
      </c>
      <c r="B3960" s="81"/>
      <c r="C3960" s="81"/>
      <c r="D3960" s="81"/>
      <c r="E3960" s="81" t="s">
        <v>1747</v>
      </c>
      <c r="F3960" s="82"/>
      <c r="G3960" s="83">
        <v>600</v>
      </c>
      <c r="H3960" s="60" t="s">
        <v>1609</v>
      </c>
      <c r="I3960" s="60" t="s">
        <v>13</v>
      </c>
    </row>
    <row r="3961" spans="1:9" ht="29.25" customHeight="1" x14ac:dyDescent="0.25">
      <c r="A3961" s="81" t="s">
        <v>1748</v>
      </c>
      <c r="B3961" s="81"/>
      <c r="C3961" s="81"/>
      <c r="D3961" s="81"/>
      <c r="E3961" s="81" t="s">
        <v>1749</v>
      </c>
      <c r="F3961" s="82"/>
      <c r="G3961" s="83">
        <v>600</v>
      </c>
      <c r="H3961" s="60" t="s">
        <v>1609</v>
      </c>
      <c r="I3961" s="60" t="s">
        <v>13</v>
      </c>
    </row>
    <row r="3962" spans="1:9" ht="29.25" customHeight="1" x14ac:dyDescent="0.25">
      <c r="A3962" s="81" t="s">
        <v>1750</v>
      </c>
      <c r="B3962" s="81"/>
      <c r="C3962" s="81"/>
      <c r="D3962" s="81"/>
      <c r="E3962" s="81" t="s">
        <v>1751</v>
      </c>
      <c r="F3962" s="82"/>
      <c r="G3962" s="83">
        <v>600</v>
      </c>
      <c r="H3962" s="60" t="s">
        <v>1609</v>
      </c>
      <c r="I3962" s="60" t="s">
        <v>13</v>
      </c>
    </row>
    <row r="3963" spans="1:9" ht="29.25" customHeight="1" x14ac:dyDescent="0.25">
      <c r="A3963" s="81" t="s">
        <v>1752</v>
      </c>
      <c r="B3963" s="81"/>
      <c r="C3963" s="81"/>
      <c r="D3963" s="81"/>
      <c r="E3963" s="81" t="s">
        <v>1753</v>
      </c>
      <c r="F3963" s="82"/>
      <c r="G3963" s="83">
        <v>600</v>
      </c>
      <c r="H3963" s="60" t="s">
        <v>1609</v>
      </c>
      <c r="I3963" s="60" t="s">
        <v>13</v>
      </c>
    </row>
    <row r="3964" spans="1:9" ht="29.25" customHeight="1" x14ac:dyDescent="0.25">
      <c r="A3964" s="81" t="s">
        <v>1754</v>
      </c>
      <c r="B3964" s="81"/>
      <c r="C3964" s="81"/>
      <c r="D3964" s="81"/>
      <c r="E3964" s="81" t="s">
        <v>1755</v>
      </c>
      <c r="F3964" s="82"/>
      <c r="G3964" s="83">
        <v>600</v>
      </c>
      <c r="H3964" s="60" t="s">
        <v>1609</v>
      </c>
      <c r="I3964" s="60" t="s">
        <v>13</v>
      </c>
    </row>
    <row r="3965" spans="1:9" ht="29.25" customHeight="1" x14ac:dyDescent="0.25">
      <c r="A3965" s="81" t="s">
        <v>1756</v>
      </c>
      <c r="B3965" s="81"/>
      <c r="C3965" s="81"/>
      <c r="D3965" s="81"/>
      <c r="E3965" s="81" t="s">
        <v>1757</v>
      </c>
      <c r="F3965" s="82"/>
      <c r="G3965" s="83">
        <v>600</v>
      </c>
      <c r="H3965" s="60" t="s">
        <v>1609</v>
      </c>
      <c r="I3965" s="60" t="s">
        <v>13</v>
      </c>
    </row>
    <row r="3966" spans="1:9" ht="29.25" customHeight="1" x14ac:dyDescent="0.25">
      <c r="A3966" s="81" t="s">
        <v>1758</v>
      </c>
      <c r="B3966" s="81"/>
      <c r="C3966" s="81"/>
      <c r="D3966" s="81"/>
      <c r="E3966" s="81" t="s">
        <v>1759</v>
      </c>
      <c r="F3966" s="82"/>
      <c r="G3966" s="83">
        <v>600</v>
      </c>
      <c r="H3966" s="60" t="s">
        <v>1609</v>
      </c>
      <c r="I3966" s="60" t="s">
        <v>13</v>
      </c>
    </row>
    <row r="3967" spans="1:9" ht="29.25" customHeight="1" x14ac:dyDescent="0.25">
      <c r="A3967" s="81" t="s">
        <v>1760</v>
      </c>
      <c r="B3967" s="81"/>
      <c r="C3967" s="81"/>
      <c r="D3967" s="81"/>
      <c r="E3967" s="81" t="s">
        <v>1761</v>
      </c>
      <c r="F3967" s="82"/>
      <c r="G3967" s="83">
        <v>600</v>
      </c>
      <c r="H3967" s="60" t="s">
        <v>1609</v>
      </c>
      <c r="I3967" s="60" t="s">
        <v>13</v>
      </c>
    </row>
    <row r="3968" spans="1:9" ht="29.25" customHeight="1" x14ac:dyDescent="0.25">
      <c r="A3968" s="81" t="s">
        <v>1762</v>
      </c>
      <c r="B3968" s="81"/>
      <c r="C3968" s="81"/>
      <c r="D3968" s="81"/>
      <c r="E3968" s="81" t="s">
        <v>1763</v>
      </c>
      <c r="F3968" s="82"/>
      <c r="G3968" s="83">
        <v>600</v>
      </c>
      <c r="H3968" s="60" t="s">
        <v>1609</v>
      </c>
      <c r="I3968" s="60" t="s">
        <v>13</v>
      </c>
    </row>
    <row r="3969" spans="1:9" ht="29.25" customHeight="1" x14ac:dyDescent="0.25">
      <c r="A3969" s="81" t="s">
        <v>1764</v>
      </c>
      <c r="B3969" s="81"/>
      <c r="C3969" s="81"/>
      <c r="D3969" s="81"/>
      <c r="E3969" s="81" t="s">
        <v>1765</v>
      </c>
      <c r="F3969" s="82"/>
      <c r="G3969" s="83">
        <v>600</v>
      </c>
      <c r="H3969" s="60" t="s">
        <v>1609</v>
      </c>
      <c r="I3969" s="60" t="s">
        <v>13</v>
      </c>
    </row>
    <row r="3970" spans="1:9" ht="29.25" customHeight="1" x14ac:dyDescent="0.25">
      <c r="A3970" s="81" t="s">
        <v>1766</v>
      </c>
      <c r="B3970" s="81"/>
      <c r="C3970" s="81"/>
      <c r="D3970" s="81"/>
      <c r="E3970" s="81" t="s">
        <v>1767</v>
      </c>
      <c r="F3970" s="82"/>
      <c r="G3970" s="83">
        <v>600</v>
      </c>
      <c r="H3970" s="60" t="s">
        <v>1609</v>
      </c>
      <c r="I3970" s="60" t="s">
        <v>13</v>
      </c>
    </row>
    <row r="3971" spans="1:9" ht="29.25" customHeight="1" x14ac:dyDescent="0.25">
      <c r="A3971" s="81" t="s">
        <v>1768</v>
      </c>
      <c r="B3971" s="81"/>
      <c r="C3971" s="81"/>
      <c r="D3971" s="81"/>
      <c r="E3971" s="81" t="s">
        <v>1769</v>
      </c>
      <c r="F3971" s="82"/>
      <c r="G3971" s="83">
        <v>600</v>
      </c>
      <c r="H3971" s="60" t="s">
        <v>1609</v>
      </c>
      <c r="I3971" s="60" t="s">
        <v>13</v>
      </c>
    </row>
    <row r="3972" spans="1:9" ht="29.25" customHeight="1" x14ac:dyDescent="0.25">
      <c r="A3972" s="81" t="s">
        <v>1770</v>
      </c>
      <c r="B3972" s="81"/>
      <c r="C3972" s="81"/>
      <c r="D3972" s="81"/>
      <c r="E3972" s="81" t="s">
        <v>1771</v>
      </c>
      <c r="F3972" s="82"/>
      <c r="G3972" s="83">
        <v>600</v>
      </c>
      <c r="H3972" s="60" t="s">
        <v>1609</v>
      </c>
      <c r="I3972" s="60" t="s">
        <v>13</v>
      </c>
    </row>
    <row r="3973" spans="1:9" ht="29.25" customHeight="1" x14ac:dyDescent="0.25">
      <c r="A3973" s="81" t="s">
        <v>1772</v>
      </c>
      <c r="B3973" s="81"/>
      <c r="C3973" s="81"/>
      <c r="D3973" s="81"/>
      <c r="E3973" s="81" t="s">
        <v>1773</v>
      </c>
      <c r="F3973" s="82"/>
      <c r="G3973" s="83">
        <v>600</v>
      </c>
      <c r="H3973" s="60" t="s">
        <v>1609</v>
      </c>
      <c r="I3973" s="60" t="s">
        <v>13</v>
      </c>
    </row>
    <row r="3974" spans="1:9" ht="29.25" customHeight="1" x14ac:dyDescent="0.25">
      <c r="A3974" s="81" t="s">
        <v>1774</v>
      </c>
      <c r="B3974" s="81"/>
      <c r="C3974" s="81"/>
      <c r="D3974" s="81"/>
      <c r="E3974" s="81" t="s">
        <v>1775</v>
      </c>
      <c r="F3974" s="82"/>
      <c r="G3974" s="83">
        <v>600</v>
      </c>
      <c r="H3974" s="60" t="s">
        <v>1609</v>
      </c>
      <c r="I3974" s="60" t="s">
        <v>13</v>
      </c>
    </row>
    <row r="3975" spans="1:9" ht="29.25" customHeight="1" x14ac:dyDescent="0.25">
      <c r="A3975" s="81" t="s">
        <v>1776</v>
      </c>
      <c r="B3975" s="81"/>
      <c r="C3975" s="81"/>
      <c r="D3975" s="81"/>
      <c r="E3975" s="81" t="s">
        <v>1777</v>
      </c>
      <c r="F3975" s="82"/>
      <c r="G3975" s="83">
        <v>600</v>
      </c>
      <c r="H3975" s="60" t="s">
        <v>1609</v>
      </c>
      <c r="I3975" s="60" t="s">
        <v>13</v>
      </c>
    </row>
    <row r="3976" spans="1:9" ht="29.25" customHeight="1" x14ac:dyDescent="0.25">
      <c r="A3976" s="81" t="s">
        <v>1778</v>
      </c>
      <c r="B3976" s="81"/>
      <c r="C3976" s="81"/>
      <c r="D3976" s="81"/>
      <c r="E3976" s="81" t="s">
        <v>1779</v>
      </c>
      <c r="F3976" s="82"/>
      <c r="G3976" s="83">
        <v>600</v>
      </c>
      <c r="H3976" s="60" t="s">
        <v>1609</v>
      </c>
      <c r="I3976" s="60" t="s">
        <v>13</v>
      </c>
    </row>
    <row r="3977" spans="1:9" ht="29.25" customHeight="1" x14ac:dyDescent="0.25">
      <c r="A3977" s="81" t="s">
        <v>1780</v>
      </c>
      <c r="B3977" s="81"/>
      <c r="C3977" s="81"/>
      <c r="D3977" s="81"/>
      <c r="E3977" s="81" t="s">
        <v>1781</v>
      </c>
      <c r="F3977" s="82"/>
      <c r="G3977" s="83">
        <v>600</v>
      </c>
      <c r="H3977" s="60" t="s">
        <v>1609</v>
      </c>
      <c r="I3977" s="60" t="s">
        <v>13</v>
      </c>
    </row>
    <row r="3978" spans="1:9" ht="29.25" customHeight="1" x14ac:dyDescent="0.25">
      <c r="A3978" s="81" t="s">
        <v>1782</v>
      </c>
      <c r="B3978" s="81"/>
      <c r="C3978" s="81"/>
      <c r="D3978" s="81"/>
      <c r="E3978" s="81" t="s">
        <v>1783</v>
      </c>
      <c r="F3978" s="82"/>
      <c r="G3978" s="83">
        <v>600</v>
      </c>
      <c r="H3978" s="60" t="s">
        <v>1609</v>
      </c>
      <c r="I3978" s="60" t="s">
        <v>13</v>
      </c>
    </row>
    <row r="3979" spans="1:9" ht="29.25" customHeight="1" x14ac:dyDescent="0.25">
      <c r="A3979" s="81" t="s">
        <v>1784</v>
      </c>
      <c r="B3979" s="81"/>
      <c r="C3979" s="81"/>
      <c r="D3979" s="81"/>
      <c r="E3979" s="81" t="s">
        <v>1785</v>
      </c>
      <c r="F3979" s="82"/>
      <c r="G3979" s="83">
        <v>600</v>
      </c>
      <c r="H3979" s="60" t="s">
        <v>1609</v>
      </c>
      <c r="I3979" s="60" t="s">
        <v>13</v>
      </c>
    </row>
    <row r="3980" spans="1:9" ht="29.25" customHeight="1" x14ac:dyDescent="0.25">
      <c r="A3980" s="81" t="s">
        <v>1786</v>
      </c>
      <c r="B3980" s="81"/>
      <c r="C3980" s="81"/>
      <c r="D3980" s="81"/>
      <c r="E3980" s="81" t="s">
        <v>1787</v>
      </c>
      <c r="F3980" s="82"/>
      <c r="G3980" s="83">
        <v>600</v>
      </c>
      <c r="H3980" s="60" t="s">
        <v>1609</v>
      </c>
      <c r="I3980" s="60" t="s">
        <v>13</v>
      </c>
    </row>
    <row r="3981" spans="1:9" ht="29.25" customHeight="1" x14ac:dyDescent="0.25">
      <c r="A3981" s="81" t="s">
        <v>1788</v>
      </c>
      <c r="B3981" s="81"/>
      <c r="C3981" s="81"/>
      <c r="D3981" s="81"/>
      <c r="E3981" s="81" t="s">
        <v>1789</v>
      </c>
      <c r="F3981" s="82"/>
      <c r="G3981" s="83">
        <v>600</v>
      </c>
      <c r="H3981" s="60" t="s">
        <v>1609</v>
      </c>
      <c r="I3981" s="60" t="s">
        <v>13</v>
      </c>
    </row>
    <row r="3982" spans="1:9" ht="29.25" customHeight="1" x14ac:dyDescent="0.25">
      <c r="A3982" s="81" t="s">
        <v>1790</v>
      </c>
      <c r="B3982" s="81"/>
      <c r="C3982" s="81"/>
      <c r="D3982" s="81"/>
      <c r="E3982" s="81" t="s">
        <v>1791</v>
      </c>
      <c r="F3982" s="82"/>
      <c r="G3982" s="83">
        <v>600</v>
      </c>
      <c r="H3982" s="60" t="s">
        <v>1609</v>
      </c>
      <c r="I3982" s="60" t="s">
        <v>13</v>
      </c>
    </row>
    <row r="3983" spans="1:9" ht="29.25" customHeight="1" x14ac:dyDescent="0.25">
      <c r="A3983" s="81" t="s">
        <v>1792</v>
      </c>
      <c r="B3983" s="81"/>
      <c r="C3983" s="81"/>
      <c r="D3983" s="81"/>
      <c r="E3983" s="81" t="s">
        <v>1793</v>
      </c>
      <c r="F3983" s="82"/>
      <c r="G3983" s="83">
        <v>600</v>
      </c>
      <c r="H3983" s="60" t="s">
        <v>1609</v>
      </c>
      <c r="I3983" s="60" t="s">
        <v>13</v>
      </c>
    </row>
    <row r="3984" spans="1:9" ht="29.25" customHeight="1" x14ac:dyDescent="0.25">
      <c r="A3984" s="81" t="s">
        <v>1794</v>
      </c>
      <c r="B3984" s="81"/>
      <c r="C3984" s="81"/>
      <c r="D3984" s="81"/>
      <c r="E3984" s="81" t="s">
        <v>1795</v>
      </c>
      <c r="F3984" s="82"/>
      <c r="G3984" s="83">
        <v>600</v>
      </c>
      <c r="H3984" s="60" t="s">
        <v>1609</v>
      </c>
      <c r="I3984" s="60" t="s">
        <v>13</v>
      </c>
    </row>
    <row r="3985" spans="1:9" ht="29.25" customHeight="1" x14ac:dyDescent="0.25">
      <c r="A3985" s="81" t="s">
        <v>1796</v>
      </c>
      <c r="B3985" s="81"/>
      <c r="C3985" s="81"/>
      <c r="D3985" s="81"/>
      <c r="E3985" s="81" t="s">
        <v>1797</v>
      </c>
      <c r="F3985" s="82"/>
      <c r="G3985" s="83">
        <v>600</v>
      </c>
      <c r="H3985" s="60" t="s">
        <v>1609</v>
      </c>
      <c r="I3985" s="60" t="s">
        <v>13</v>
      </c>
    </row>
    <row r="3986" spans="1:9" ht="29.25" customHeight="1" x14ac:dyDescent="0.25">
      <c r="A3986" s="81" t="s">
        <v>1798</v>
      </c>
      <c r="B3986" s="81"/>
      <c r="C3986" s="81"/>
      <c r="D3986" s="81"/>
      <c r="E3986" s="81" t="s">
        <v>1799</v>
      </c>
      <c r="F3986" s="82"/>
      <c r="G3986" s="83">
        <v>600</v>
      </c>
      <c r="H3986" s="60" t="s">
        <v>1609</v>
      </c>
      <c r="I3986" s="60" t="s">
        <v>13</v>
      </c>
    </row>
    <row r="3987" spans="1:9" ht="29.25" customHeight="1" x14ac:dyDescent="0.25">
      <c r="A3987" s="81" t="s">
        <v>1800</v>
      </c>
      <c r="B3987" s="81"/>
      <c r="C3987" s="81"/>
      <c r="D3987" s="81"/>
      <c r="E3987" s="81" t="s">
        <v>1801</v>
      </c>
      <c r="F3987" s="82"/>
      <c r="G3987" s="83">
        <v>600</v>
      </c>
      <c r="H3987" s="60" t="s">
        <v>1609</v>
      </c>
      <c r="I3987" s="60" t="s">
        <v>13</v>
      </c>
    </row>
    <row r="3988" spans="1:9" ht="29.25" customHeight="1" x14ac:dyDescent="0.25">
      <c r="A3988" s="81" t="s">
        <v>1802</v>
      </c>
      <c r="B3988" s="81"/>
      <c r="C3988" s="81"/>
      <c r="D3988" s="81"/>
      <c r="E3988" s="81" t="s">
        <v>1803</v>
      </c>
      <c r="F3988" s="82"/>
      <c r="G3988" s="83">
        <v>600</v>
      </c>
      <c r="H3988" s="60" t="s">
        <v>1609</v>
      </c>
      <c r="I3988" s="60" t="s">
        <v>13</v>
      </c>
    </row>
    <row r="3989" spans="1:9" ht="29.25" customHeight="1" x14ac:dyDescent="0.25">
      <c r="A3989" s="81" t="s">
        <v>1804</v>
      </c>
      <c r="B3989" s="81"/>
      <c r="C3989" s="81"/>
      <c r="D3989" s="81"/>
      <c r="E3989" s="81" t="s">
        <v>1805</v>
      </c>
      <c r="F3989" s="82"/>
      <c r="G3989" s="83">
        <v>600</v>
      </c>
      <c r="H3989" s="60" t="s">
        <v>1609</v>
      </c>
      <c r="I3989" s="60" t="s">
        <v>13</v>
      </c>
    </row>
    <row r="3990" spans="1:9" ht="29.25" customHeight="1" x14ac:dyDescent="0.25">
      <c r="A3990" s="81" t="s">
        <v>1806</v>
      </c>
      <c r="B3990" s="81"/>
      <c r="C3990" s="81"/>
      <c r="D3990" s="81"/>
      <c r="E3990" s="81" t="s">
        <v>1807</v>
      </c>
      <c r="F3990" s="82"/>
      <c r="G3990" s="83">
        <v>600</v>
      </c>
      <c r="H3990" s="60" t="s">
        <v>1609</v>
      </c>
      <c r="I3990" s="60" t="s">
        <v>13</v>
      </c>
    </row>
    <row r="3991" spans="1:9" ht="29.25" customHeight="1" x14ac:dyDescent="0.25">
      <c r="A3991" s="81" t="s">
        <v>1808</v>
      </c>
      <c r="B3991" s="81"/>
      <c r="C3991" s="81"/>
      <c r="D3991" s="81"/>
      <c r="E3991" s="81" t="s">
        <v>1809</v>
      </c>
      <c r="F3991" s="82"/>
      <c r="G3991" s="83">
        <v>600</v>
      </c>
      <c r="H3991" s="60" t="s">
        <v>1609</v>
      </c>
      <c r="I3991" s="60" t="s">
        <v>13</v>
      </c>
    </row>
    <row r="3992" spans="1:9" ht="29.25" customHeight="1" x14ac:dyDescent="0.25">
      <c r="A3992" s="81" t="s">
        <v>1810</v>
      </c>
      <c r="B3992" s="81"/>
      <c r="C3992" s="81"/>
      <c r="D3992" s="81"/>
      <c r="E3992" s="81" t="s">
        <v>1811</v>
      </c>
      <c r="F3992" s="82"/>
      <c r="G3992" s="83">
        <v>600</v>
      </c>
      <c r="H3992" s="60" t="s">
        <v>1609</v>
      </c>
      <c r="I3992" s="60" t="s">
        <v>13</v>
      </c>
    </row>
    <row r="3993" spans="1:9" ht="29.25" customHeight="1" x14ac:dyDescent="0.25">
      <c r="A3993" s="81" t="s">
        <v>1812</v>
      </c>
      <c r="B3993" s="81"/>
      <c r="C3993" s="81"/>
      <c r="D3993" s="81"/>
      <c r="E3993" s="81" t="s">
        <v>1813</v>
      </c>
      <c r="F3993" s="82"/>
      <c r="G3993" s="83">
        <v>600</v>
      </c>
      <c r="H3993" s="60" t="s">
        <v>1609</v>
      </c>
      <c r="I3993" s="60" t="s">
        <v>13</v>
      </c>
    </row>
    <row r="3994" spans="1:9" ht="29.25" customHeight="1" x14ac:dyDescent="0.25">
      <c r="A3994" s="81" t="s">
        <v>1814</v>
      </c>
      <c r="B3994" s="81"/>
      <c r="C3994" s="81"/>
      <c r="D3994" s="81"/>
      <c r="E3994" s="81" t="s">
        <v>1815</v>
      </c>
      <c r="F3994" s="82"/>
      <c r="G3994" s="83">
        <v>600</v>
      </c>
      <c r="H3994" s="60" t="s">
        <v>1609</v>
      </c>
      <c r="I3994" s="60" t="s">
        <v>13</v>
      </c>
    </row>
    <row r="3995" spans="1:9" ht="29.25" customHeight="1" x14ac:dyDescent="0.25">
      <c r="A3995" s="81" t="s">
        <v>1816</v>
      </c>
      <c r="B3995" s="81"/>
      <c r="C3995" s="81"/>
      <c r="D3995" s="81"/>
      <c r="E3995" s="81" t="s">
        <v>1817</v>
      </c>
      <c r="F3995" s="82"/>
      <c r="G3995" s="83">
        <v>600</v>
      </c>
      <c r="H3995" s="60" t="s">
        <v>1609</v>
      </c>
      <c r="I3995" s="60" t="s">
        <v>13</v>
      </c>
    </row>
    <row r="3996" spans="1:9" ht="29.25" customHeight="1" x14ac:dyDescent="0.25">
      <c r="A3996" s="81" t="s">
        <v>1818</v>
      </c>
      <c r="B3996" s="81"/>
      <c r="C3996" s="81"/>
      <c r="D3996" s="81"/>
      <c r="E3996" s="81" t="s">
        <v>1819</v>
      </c>
      <c r="F3996" s="82"/>
      <c r="G3996" s="83">
        <v>600</v>
      </c>
      <c r="H3996" s="60" t="s">
        <v>1609</v>
      </c>
      <c r="I3996" s="60" t="s">
        <v>13</v>
      </c>
    </row>
    <row r="3997" spans="1:9" ht="29.25" customHeight="1" x14ac:dyDescent="0.25">
      <c r="A3997" s="81" t="s">
        <v>1820</v>
      </c>
      <c r="B3997" s="81"/>
      <c r="C3997" s="81"/>
      <c r="D3997" s="81"/>
      <c r="E3997" s="81" t="s">
        <v>1821</v>
      </c>
      <c r="F3997" s="82"/>
      <c r="G3997" s="83">
        <v>600</v>
      </c>
      <c r="H3997" s="60" t="s">
        <v>1609</v>
      </c>
      <c r="I3997" s="60" t="s">
        <v>13</v>
      </c>
    </row>
    <row r="3998" spans="1:9" ht="29.25" customHeight="1" x14ac:dyDescent="0.25">
      <c r="A3998" s="81" t="s">
        <v>1822</v>
      </c>
      <c r="B3998" s="81"/>
      <c r="C3998" s="81"/>
      <c r="D3998" s="81"/>
      <c r="E3998" s="81" t="s">
        <v>1823</v>
      </c>
      <c r="F3998" s="82"/>
      <c r="G3998" s="83">
        <v>600</v>
      </c>
      <c r="H3998" s="60" t="s">
        <v>1609</v>
      </c>
      <c r="I3998" s="60" t="s">
        <v>13</v>
      </c>
    </row>
    <row r="3999" spans="1:9" ht="29.25" customHeight="1" x14ac:dyDescent="0.25">
      <c r="A3999" s="81" t="s">
        <v>1824</v>
      </c>
      <c r="B3999" s="81"/>
      <c r="C3999" s="81"/>
      <c r="D3999" s="81"/>
      <c r="E3999" s="81" t="s">
        <v>1825</v>
      </c>
      <c r="F3999" s="82"/>
      <c r="G3999" s="83">
        <v>100</v>
      </c>
      <c r="H3999" s="60" t="s">
        <v>1609</v>
      </c>
      <c r="I3999" s="60" t="s">
        <v>13</v>
      </c>
    </row>
    <row r="4000" spans="1:9" ht="29.25" customHeight="1" x14ac:dyDescent="0.25">
      <c r="A4000" s="81" t="s">
        <v>1826</v>
      </c>
      <c r="B4000" s="81"/>
      <c r="C4000" s="81"/>
      <c r="D4000" s="81"/>
      <c r="E4000" s="81" t="s">
        <v>1827</v>
      </c>
      <c r="F4000" s="82"/>
      <c r="G4000" s="83">
        <v>200</v>
      </c>
      <c r="H4000" s="60" t="s">
        <v>1609</v>
      </c>
      <c r="I4000" s="60" t="s">
        <v>13</v>
      </c>
    </row>
    <row r="4001" spans="1:9" ht="29.25" customHeight="1" x14ac:dyDescent="0.25">
      <c r="A4001" s="81" t="s">
        <v>1828</v>
      </c>
      <c r="B4001" s="81"/>
      <c r="C4001" s="81"/>
      <c r="D4001" s="81"/>
      <c r="E4001" s="81" t="s">
        <v>1829</v>
      </c>
      <c r="F4001" s="82"/>
      <c r="G4001" s="83">
        <v>200</v>
      </c>
      <c r="H4001" s="60" t="s">
        <v>1609</v>
      </c>
      <c r="I4001" s="60" t="s">
        <v>13</v>
      </c>
    </row>
    <row r="4002" spans="1:9" ht="29.25" customHeight="1" x14ac:dyDescent="0.25">
      <c r="A4002" s="81" t="s">
        <v>1830</v>
      </c>
      <c r="B4002" s="81"/>
      <c r="C4002" s="81"/>
      <c r="D4002" s="81"/>
      <c r="E4002" s="81" t="s">
        <v>1831</v>
      </c>
      <c r="F4002" s="82"/>
      <c r="G4002" s="83">
        <v>300</v>
      </c>
      <c r="H4002" s="60" t="s">
        <v>1609</v>
      </c>
      <c r="I4002" s="60" t="s">
        <v>13</v>
      </c>
    </row>
    <row r="4003" spans="1:9" ht="29.25" customHeight="1" x14ac:dyDescent="0.25">
      <c r="A4003" s="81" t="s">
        <v>1832</v>
      </c>
      <c r="B4003" s="81"/>
      <c r="C4003" s="81"/>
      <c r="D4003" s="81"/>
      <c r="E4003" s="81" t="s">
        <v>1833</v>
      </c>
      <c r="F4003" s="82"/>
      <c r="G4003" s="83">
        <v>800</v>
      </c>
      <c r="H4003" s="60" t="s">
        <v>1609</v>
      </c>
      <c r="I4003" s="60" t="s">
        <v>13</v>
      </c>
    </row>
    <row r="4004" spans="1:9" ht="29.25" customHeight="1" x14ac:dyDescent="0.25">
      <c r="A4004" s="81" t="s">
        <v>1834</v>
      </c>
      <c r="B4004" s="81"/>
      <c r="C4004" s="81"/>
      <c r="D4004" s="81"/>
      <c r="E4004" s="81" t="s">
        <v>1835</v>
      </c>
      <c r="F4004" s="82"/>
      <c r="G4004" s="83">
        <v>1100</v>
      </c>
      <c r="H4004" s="60" t="s">
        <v>1609</v>
      </c>
      <c r="I4004" s="60" t="s">
        <v>13</v>
      </c>
    </row>
    <row r="4005" spans="1:9" ht="29.25" customHeight="1" x14ac:dyDescent="0.25">
      <c r="A4005" s="81" t="s">
        <v>1836</v>
      </c>
      <c r="B4005" s="81"/>
      <c r="C4005" s="81"/>
      <c r="D4005" s="81"/>
      <c r="E4005" s="81" t="s">
        <v>1837</v>
      </c>
      <c r="F4005" s="82"/>
      <c r="G4005" s="83">
        <v>1200</v>
      </c>
      <c r="H4005" s="60" t="s">
        <v>1609</v>
      </c>
      <c r="I4005" s="60" t="s">
        <v>13</v>
      </c>
    </row>
    <row r="4006" spans="1:9" ht="29.25" customHeight="1" x14ac:dyDescent="0.25">
      <c r="A4006" s="81" t="s">
        <v>1838</v>
      </c>
      <c r="B4006" s="81"/>
      <c r="C4006" s="81"/>
      <c r="D4006" s="81"/>
      <c r="E4006" s="81" t="s">
        <v>1839</v>
      </c>
      <c r="F4006" s="82"/>
      <c r="G4006" s="83">
        <v>1400</v>
      </c>
      <c r="H4006" s="60" t="s">
        <v>1609</v>
      </c>
      <c r="I4006" s="60" t="s">
        <v>13</v>
      </c>
    </row>
    <row r="4007" spans="1:9" ht="29.25" customHeight="1" x14ac:dyDescent="0.25">
      <c r="A4007" s="81" t="s">
        <v>1840</v>
      </c>
      <c r="B4007" s="81"/>
      <c r="C4007" s="81"/>
      <c r="D4007" s="81"/>
      <c r="E4007" s="81" t="s">
        <v>1841</v>
      </c>
      <c r="F4007" s="82"/>
      <c r="G4007" s="83">
        <v>1600</v>
      </c>
      <c r="H4007" s="60" t="s">
        <v>1609</v>
      </c>
      <c r="I4007" s="60" t="s">
        <v>13</v>
      </c>
    </row>
    <row r="4008" spans="1:9" ht="29.25" customHeight="1" x14ac:dyDescent="0.25">
      <c r="A4008" s="81" t="s">
        <v>1842</v>
      </c>
      <c r="B4008" s="81"/>
      <c r="C4008" s="81"/>
      <c r="D4008" s="81"/>
      <c r="E4008" s="81" t="s">
        <v>1843</v>
      </c>
      <c r="F4008" s="82"/>
      <c r="G4008" s="83">
        <v>2100</v>
      </c>
      <c r="H4008" s="60" t="s">
        <v>1609</v>
      </c>
      <c r="I4008" s="60" t="s">
        <v>13</v>
      </c>
    </row>
    <row r="4009" spans="1:9" ht="29.25" customHeight="1" x14ac:dyDescent="0.25">
      <c r="A4009" s="81" t="s">
        <v>1844</v>
      </c>
      <c r="B4009" s="81"/>
      <c r="C4009" s="81"/>
      <c r="D4009" s="81"/>
      <c r="E4009" s="81" t="s">
        <v>1845</v>
      </c>
      <c r="F4009" s="82"/>
      <c r="G4009" s="83">
        <v>2600</v>
      </c>
      <c r="H4009" s="60" t="s">
        <v>1609</v>
      </c>
      <c r="I4009" s="60" t="s">
        <v>13</v>
      </c>
    </row>
    <row r="4010" spans="1:9" ht="29.25" customHeight="1" x14ac:dyDescent="0.25">
      <c r="A4010" s="81" t="s">
        <v>1846</v>
      </c>
      <c r="B4010" s="81"/>
      <c r="C4010" s="81"/>
      <c r="D4010" s="81"/>
      <c r="E4010" s="81" t="s">
        <v>1847</v>
      </c>
      <c r="F4010" s="82"/>
      <c r="G4010" s="83">
        <v>3900</v>
      </c>
      <c r="H4010" s="60" t="s">
        <v>1609</v>
      </c>
      <c r="I4010" s="60" t="s">
        <v>13</v>
      </c>
    </row>
    <row r="4011" spans="1:9" ht="29.25" customHeight="1" x14ac:dyDescent="0.25">
      <c r="A4011" s="81" t="s">
        <v>1848</v>
      </c>
      <c r="B4011" s="81"/>
      <c r="C4011" s="81"/>
      <c r="D4011" s="81"/>
      <c r="E4011" s="81" t="s">
        <v>1849</v>
      </c>
      <c r="F4011" s="82"/>
      <c r="G4011" s="83">
        <v>4100</v>
      </c>
      <c r="H4011" s="60" t="s">
        <v>1609</v>
      </c>
      <c r="I4011" s="60" t="s">
        <v>13</v>
      </c>
    </row>
    <row r="4012" spans="1:9" ht="29.25" customHeight="1" x14ac:dyDescent="0.25">
      <c r="A4012" s="81" t="s">
        <v>1850</v>
      </c>
      <c r="B4012" s="81"/>
      <c r="C4012" s="81"/>
      <c r="D4012" s="81"/>
      <c r="E4012" s="81" t="s">
        <v>1851</v>
      </c>
      <c r="F4012" s="82"/>
      <c r="G4012" s="83">
        <v>5400</v>
      </c>
      <c r="H4012" s="60" t="s">
        <v>1609</v>
      </c>
      <c r="I4012" s="60" t="s">
        <v>13</v>
      </c>
    </row>
    <row r="4013" spans="1:9" ht="29.25" customHeight="1" x14ac:dyDescent="0.25">
      <c r="A4013" s="81" t="s">
        <v>1852</v>
      </c>
      <c r="B4013" s="81"/>
      <c r="C4013" s="81"/>
      <c r="D4013" s="81"/>
      <c r="E4013" s="81" t="s">
        <v>1853</v>
      </c>
      <c r="F4013" s="82"/>
      <c r="G4013" s="83">
        <v>85300</v>
      </c>
      <c r="H4013" s="60" t="s">
        <v>1609</v>
      </c>
      <c r="I4013" s="60" t="s">
        <v>13</v>
      </c>
    </row>
    <row r="4014" spans="1:9" ht="29.25" customHeight="1" x14ac:dyDescent="0.25">
      <c r="A4014" s="81" t="s">
        <v>1854</v>
      </c>
      <c r="B4014" s="81"/>
      <c r="C4014" s="81"/>
      <c r="D4014" s="81"/>
      <c r="E4014" s="81" t="s">
        <v>1855</v>
      </c>
      <c r="F4014" s="82"/>
      <c r="G4014" s="83">
        <v>2000</v>
      </c>
      <c r="H4014" s="60" t="s">
        <v>1856</v>
      </c>
      <c r="I4014" s="60" t="s">
        <v>13</v>
      </c>
    </row>
    <row r="4015" spans="1:9" ht="29.25" customHeight="1" x14ac:dyDescent="0.25">
      <c r="A4015" s="81" t="s">
        <v>1857</v>
      </c>
      <c r="B4015" s="81"/>
      <c r="C4015" s="81"/>
      <c r="D4015" s="81"/>
      <c r="E4015" s="81" t="s">
        <v>1858</v>
      </c>
      <c r="F4015" s="82"/>
      <c r="G4015" s="83">
        <v>2200</v>
      </c>
      <c r="H4015" s="60" t="s">
        <v>1856</v>
      </c>
      <c r="I4015" s="60" t="s">
        <v>13</v>
      </c>
    </row>
    <row r="4016" spans="1:9" ht="29.25" customHeight="1" x14ac:dyDescent="0.25">
      <c r="A4016" s="81" t="s">
        <v>1859</v>
      </c>
      <c r="B4016" s="81"/>
      <c r="C4016" s="81"/>
      <c r="D4016" s="81"/>
      <c r="E4016" s="81" t="s">
        <v>1860</v>
      </c>
      <c r="F4016" s="82"/>
      <c r="G4016" s="83">
        <v>3200</v>
      </c>
      <c r="H4016" s="60" t="s">
        <v>1856</v>
      </c>
      <c r="I4016" s="60" t="s">
        <v>13</v>
      </c>
    </row>
    <row r="4017" spans="1:9" ht="29.25" customHeight="1" x14ac:dyDescent="0.25">
      <c r="A4017" s="81" t="s">
        <v>1861</v>
      </c>
      <c r="B4017" s="81"/>
      <c r="C4017" s="81"/>
      <c r="D4017" s="81"/>
      <c r="E4017" s="81" t="s">
        <v>1862</v>
      </c>
      <c r="F4017" s="82"/>
      <c r="G4017" s="83">
        <v>3700</v>
      </c>
      <c r="H4017" s="60" t="s">
        <v>1856</v>
      </c>
      <c r="I4017" s="60" t="s">
        <v>13</v>
      </c>
    </row>
    <row r="4018" spans="1:9" ht="29.25" customHeight="1" x14ac:dyDescent="0.25">
      <c r="A4018" s="81" t="s">
        <v>1863</v>
      </c>
      <c r="B4018" s="81"/>
      <c r="C4018" s="81"/>
      <c r="D4018" s="81"/>
      <c r="E4018" s="81" t="s">
        <v>1864</v>
      </c>
      <c r="F4018" s="82"/>
      <c r="G4018" s="83">
        <v>5700</v>
      </c>
      <c r="H4018" s="60" t="s">
        <v>1856</v>
      </c>
      <c r="I4018" s="60" t="s">
        <v>13</v>
      </c>
    </row>
    <row r="4019" spans="1:9" ht="29.25" customHeight="1" x14ac:dyDescent="0.25">
      <c r="A4019" s="81" t="s">
        <v>1865</v>
      </c>
      <c r="B4019" s="81"/>
      <c r="C4019" s="81"/>
      <c r="D4019" s="81"/>
      <c r="E4019" s="81" t="s">
        <v>1866</v>
      </c>
      <c r="F4019" s="82"/>
      <c r="G4019" s="83">
        <v>8600</v>
      </c>
      <c r="H4019" s="60" t="s">
        <v>1856</v>
      </c>
      <c r="I4019" s="60" t="s">
        <v>13</v>
      </c>
    </row>
    <row r="4020" spans="1:9" ht="29.25" customHeight="1" x14ac:dyDescent="0.25">
      <c r="A4020" s="81" t="s">
        <v>1867</v>
      </c>
      <c r="B4020" s="81"/>
      <c r="C4020" s="81"/>
      <c r="D4020" s="81"/>
      <c r="E4020" s="81" t="s">
        <v>1868</v>
      </c>
      <c r="F4020" s="82"/>
      <c r="G4020" s="83">
        <v>11900</v>
      </c>
      <c r="H4020" s="60" t="s">
        <v>1856</v>
      </c>
      <c r="I4020" s="60" t="s">
        <v>13</v>
      </c>
    </row>
    <row r="4021" spans="1:9" ht="29.25" customHeight="1" x14ac:dyDescent="0.25">
      <c r="A4021" s="81" t="s">
        <v>1869</v>
      </c>
      <c r="B4021" s="81"/>
      <c r="C4021" s="81"/>
      <c r="D4021" s="81"/>
      <c r="E4021" s="81" t="s">
        <v>1870</v>
      </c>
      <c r="F4021" s="82"/>
      <c r="G4021" s="83">
        <v>28400</v>
      </c>
      <c r="H4021" s="60" t="s">
        <v>1856</v>
      </c>
      <c r="I4021" s="60" t="s">
        <v>13</v>
      </c>
    </row>
    <row r="4022" spans="1:9" ht="29.25" customHeight="1" x14ac:dyDescent="0.25">
      <c r="A4022" s="81" t="s">
        <v>1871</v>
      </c>
      <c r="B4022" s="81"/>
      <c r="C4022" s="81"/>
      <c r="D4022" s="81"/>
      <c r="E4022" s="81" t="s">
        <v>1872</v>
      </c>
      <c r="F4022" s="82"/>
      <c r="G4022" s="83">
        <v>55800</v>
      </c>
      <c r="H4022" s="60" t="s">
        <v>1856</v>
      </c>
      <c r="I4022" s="60" t="s">
        <v>13</v>
      </c>
    </row>
    <row r="4023" spans="1:9" ht="29.25" customHeight="1" x14ac:dyDescent="0.25">
      <c r="A4023" s="81" t="s">
        <v>1873</v>
      </c>
      <c r="B4023" s="81"/>
      <c r="C4023" s="81"/>
      <c r="D4023" s="81"/>
      <c r="E4023" s="81" t="s">
        <v>1874</v>
      </c>
      <c r="F4023" s="82"/>
      <c r="G4023" s="83">
        <v>6000</v>
      </c>
      <c r="H4023" s="60" t="s">
        <v>1856</v>
      </c>
      <c r="I4023" s="60" t="s">
        <v>13</v>
      </c>
    </row>
    <row r="4024" spans="1:9" ht="29.25" customHeight="1" x14ac:dyDescent="0.25">
      <c r="A4024" s="81" t="s">
        <v>1875</v>
      </c>
      <c r="B4024" s="81"/>
      <c r="C4024" s="81"/>
      <c r="D4024" s="81"/>
      <c r="E4024" s="81" t="s">
        <v>1876</v>
      </c>
      <c r="F4024" s="82"/>
      <c r="G4024" s="83">
        <v>2800</v>
      </c>
      <c r="H4024" s="60" t="s">
        <v>1856</v>
      </c>
      <c r="I4024" s="60" t="s">
        <v>13</v>
      </c>
    </row>
    <row r="4025" spans="1:9" ht="29.25" customHeight="1" x14ac:dyDescent="0.25">
      <c r="A4025" s="81" t="s">
        <v>1877</v>
      </c>
      <c r="B4025" s="81"/>
      <c r="C4025" s="81"/>
      <c r="D4025" s="81"/>
      <c r="E4025" s="81" t="s">
        <v>1878</v>
      </c>
      <c r="F4025" s="82"/>
      <c r="G4025" s="83">
        <v>3100</v>
      </c>
      <c r="H4025" s="60" t="s">
        <v>1856</v>
      </c>
      <c r="I4025" s="60" t="s">
        <v>13</v>
      </c>
    </row>
    <row r="4026" spans="1:9" ht="29.25" customHeight="1" x14ac:dyDescent="0.25">
      <c r="A4026" s="81" t="s">
        <v>1879</v>
      </c>
      <c r="B4026" s="81"/>
      <c r="C4026" s="81"/>
      <c r="D4026" s="81"/>
      <c r="E4026" s="81" t="s">
        <v>1880</v>
      </c>
      <c r="F4026" s="82"/>
      <c r="G4026" s="83">
        <v>8300</v>
      </c>
      <c r="H4026" s="60" t="s">
        <v>1856</v>
      </c>
      <c r="I4026" s="60" t="s">
        <v>13</v>
      </c>
    </row>
    <row r="4027" spans="1:9" ht="29.25" customHeight="1" x14ac:dyDescent="0.25">
      <c r="A4027" s="81" t="s">
        <v>1881</v>
      </c>
      <c r="B4027" s="81"/>
      <c r="C4027" s="81"/>
      <c r="D4027" s="81"/>
      <c r="E4027" s="81" t="s">
        <v>1882</v>
      </c>
      <c r="F4027" s="82"/>
      <c r="G4027" s="83">
        <v>10900</v>
      </c>
      <c r="H4027" s="60" t="s">
        <v>1856</v>
      </c>
      <c r="I4027" s="60" t="s">
        <v>13</v>
      </c>
    </row>
    <row r="4028" spans="1:9" ht="29.25" customHeight="1" x14ac:dyDescent="0.25">
      <c r="A4028" s="81" t="s">
        <v>1883</v>
      </c>
      <c r="B4028" s="81"/>
      <c r="C4028" s="81"/>
      <c r="D4028" s="81"/>
      <c r="E4028" s="81" t="s">
        <v>1884</v>
      </c>
      <c r="F4028" s="82"/>
      <c r="G4028" s="83">
        <v>22600</v>
      </c>
      <c r="H4028" s="60" t="s">
        <v>1856</v>
      </c>
      <c r="I4028" s="60" t="s">
        <v>13</v>
      </c>
    </row>
    <row r="4029" spans="1:9" ht="29.25" customHeight="1" x14ac:dyDescent="0.25">
      <c r="A4029" s="81" t="s">
        <v>1885</v>
      </c>
      <c r="B4029" s="81"/>
      <c r="C4029" s="81"/>
      <c r="D4029" s="81"/>
      <c r="E4029" s="81" t="s">
        <v>1886</v>
      </c>
      <c r="F4029" s="82"/>
      <c r="G4029" s="83">
        <v>2800</v>
      </c>
      <c r="H4029" s="60" t="s">
        <v>1856</v>
      </c>
      <c r="I4029" s="60" t="s">
        <v>13</v>
      </c>
    </row>
    <row r="4030" spans="1:9" ht="29.25" customHeight="1" x14ac:dyDescent="0.25">
      <c r="A4030" s="81" t="s">
        <v>1887</v>
      </c>
      <c r="B4030" s="81"/>
      <c r="C4030" s="81"/>
      <c r="D4030" s="81"/>
      <c r="E4030" s="81" t="s">
        <v>1888</v>
      </c>
      <c r="F4030" s="82"/>
      <c r="G4030" s="83">
        <v>2900</v>
      </c>
      <c r="H4030" s="60" t="s">
        <v>1856</v>
      </c>
      <c r="I4030" s="60" t="s">
        <v>13</v>
      </c>
    </row>
    <row r="4031" spans="1:9" ht="29.25" customHeight="1" x14ac:dyDescent="0.25">
      <c r="A4031" s="81" t="s">
        <v>1889</v>
      </c>
      <c r="B4031" s="81"/>
      <c r="C4031" s="81"/>
      <c r="D4031" s="81"/>
      <c r="E4031" s="81" t="s">
        <v>1890</v>
      </c>
      <c r="F4031" s="82"/>
      <c r="G4031" s="83">
        <v>4100</v>
      </c>
      <c r="H4031" s="60" t="s">
        <v>1856</v>
      </c>
      <c r="I4031" s="60" t="s">
        <v>13</v>
      </c>
    </row>
    <row r="4032" spans="1:9" ht="29.25" customHeight="1" x14ac:dyDescent="0.25">
      <c r="A4032" s="81" t="s">
        <v>1891</v>
      </c>
      <c r="B4032" s="81"/>
      <c r="C4032" s="81"/>
      <c r="D4032" s="81"/>
      <c r="E4032" s="81" t="s">
        <v>1892</v>
      </c>
      <c r="F4032" s="82"/>
      <c r="G4032" s="83">
        <v>4900</v>
      </c>
      <c r="H4032" s="60" t="s">
        <v>1856</v>
      </c>
      <c r="I4032" s="60" t="s">
        <v>13</v>
      </c>
    </row>
    <row r="4033" spans="1:9" ht="29.25" customHeight="1" x14ac:dyDescent="0.25">
      <c r="A4033" s="81" t="s">
        <v>1893</v>
      </c>
      <c r="B4033" s="81"/>
      <c r="C4033" s="81"/>
      <c r="D4033" s="81"/>
      <c r="E4033" s="81" t="s">
        <v>1894</v>
      </c>
      <c r="F4033" s="82"/>
      <c r="G4033" s="83">
        <v>10300</v>
      </c>
      <c r="H4033" s="60" t="s">
        <v>1856</v>
      </c>
      <c r="I4033" s="60" t="s">
        <v>13</v>
      </c>
    </row>
    <row r="4034" spans="1:9" ht="29.25" customHeight="1" x14ac:dyDescent="0.25">
      <c r="A4034" s="81" t="s">
        <v>1895</v>
      </c>
      <c r="B4034" s="81"/>
      <c r="C4034" s="81"/>
      <c r="D4034" s="81"/>
      <c r="E4034" s="81" t="s">
        <v>1896</v>
      </c>
      <c r="F4034" s="82"/>
      <c r="G4034" s="83">
        <v>13600</v>
      </c>
      <c r="H4034" s="60" t="s">
        <v>1856</v>
      </c>
      <c r="I4034" s="60" t="s">
        <v>13</v>
      </c>
    </row>
    <row r="4035" spans="1:9" ht="29.25" customHeight="1" x14ac:dyDescent="0.25">
      <c r="A4035" s="81" t="s">
        <v>1897</v>
      </c>
      <c r="B4035" s="81"/>
      <c r="C4035" s="81"/>
      <c r="D4035" s="81"/>
      <c r="E4035" s="81" t="s">
        <v>1898</v>
      </c>
      <c r="F4035" s="82"/>
      <c r="G4035" s="83">
        <v>1100</v>
      </c>
      <c r="H4035" s="60" t="s">
        <v>1856</v>
      </c>
      <c r="I4035" s="60" t="s">
        <v>13</v>
      </c>
    </row>
    <row r="4036" spans="1:9" ht="29.25" customHeight="1" x14ac:dyDescent="0.25">
      <c r="A4036" s="81" t="s">
        <v>1899</v>
      </c>
      <c r="B4036" s="81"/>
      <c r="C4036" s="81"/>
      <c r="D4036" s="81"/>
      <c r="E4036" s="81" t="s">
        <v>1900</v>
      </c>
      <c r="F4036" s="82"/>
      <c r="G4036" s="83">
        <v>1400</v>
      </c>
      <c r="H4036" s="60" t="s">
        <v>1856</v>
      </c>
      <c r="I4036" s="60" t="s">
        <v>13</v>
      </c>
    </row>
    <row r="4037" spans="1:9" ht="29.25" customHeight="1" x14ac:dyDescent="0.25">
      <c r="A4037" s="81" t="s">
        <v>1901</v>
      </c>
      <c r="B4037" s="81"/>
      <c r="C4037" s="81"/>
      <c r="D4037" s="81"/>
      <c r="E4037" s="81" t="s">
        <v>1902</v>
      </c>
      <c r="F4037" s="82"/>
      <c r="G4037" s="83">
        <v>2000</v>
      </c>
      <c r="H4037" s="60" t="s">
        <v>1856</v>
      </c>
      <c r="I4037" s="60" t="s">
        <v>13</v>
      </c>
    </row>
    <row r="4038" spans="1:9" ht="29.25" customHeight="1" x14ac:dyDescent="0.25">
      <c r="A4038" s="81" t="s">
        <v>1903</v>
      </c>
      <c r="B4038" s="81"/>
      <c r="C4038" s="81"/>
      <c r="D4038" s="81"/>
      <c r="E4038" s="81" t="s">
        <v>1904</v>
      </c>
      <c r="F4038" s="82"/>
      <c r="G4038" s="83">
        <v>2600</v>
      </c>
      <c r="H4038" s="60" t="s">
        <v>1856</v>
      </c>
      <c r="I4038" s="60" t="s">
        <v>13</v>
      </c>
    </row>
    <row r="4039" spans="1:9" ht="29.25" customHeight="1" x14ac:dyDescent="0.25">
      <c r="A4039" s="81" t="s">
        <v>1905</v>
      </c>
      <c r="B4039" s="81"/>
      <c r="C4039" s="81"/>
      <c r="D4039" s="81"/>
      <c r="E4039" s="81" t="s">
        <v>1906</v>
      </c>
      <c r="F4039" s="82"/>
      <c r="G4039" s="83">
        <v>1000</v>
      </c>
      <c r="H4039" s="60" t="s">
        <v>1856</v>
      </c>
      <c r="I4039" s="60" t="s">
        <v>13</v>
      </c>
    </row>
    <row r="4040" spans="1:9" ht="29.25" customHeight="1" x14ac:dyDescent="0.25">
      <c r="A4040" s="81" t="s">
        <v>1907</v>
      </c>
      <c r="B4040" s="81"/>
      <c r="C4040" s="81"/>
      <c r="D4040" s="81"/>
      <c r="E4040" s="81" t="s">
        <v>1908</v>
      </c>
      <c r="F4040" s="82"/>
      <c r="G4040" s="83">
        <v>900</v>
      </c>
      <c r="H4040" s="60" t="s">
        <v>1856</v>
      </c>
      <c r="I4040" s="60" t="s">
        <v>13</v>
      </c>
    </row>
    <row r="4041" spans="1:9" ht="29.25" customHeight="1" x14ac:dyDescent="0.25">
      <c r="A4041" s="81" t="s">
        <v>1909</v>
      </c>
      <c r="B4041" s="81"/>
      <c r="C4041" s="81"/>
      <c r="D4041" s="81"/>
      <c r="E4041" s="81" t="s">
        <v>1910</v>
      </c>
      <c r="F4041" s="82"/>
      <c r="G4041" s="83">
        <v>1300</v>
      </c>
      <c r="H4041" s="60" t="s">
        <v>1856</v>
      </c>
      <c r="I4041" s="60" t="s">
        <v>13</v>
      </c>
    </row>
    <row r="4042" spans="1:9" ht="29.25" customHeight="1" x14ac:dyDescent="0.25">
      <c r="A4042" s="81" t="s">
        <v>1911</v>
      </c>
      <c r="B4042" s="81"/>
      <c r="C4042" s="81"/>
      <c r="D4042" s="81"/>
      <c r="E4042" s="81" t="s">
        <v>1912</v>
      </c>
      <c r="F4042" s="82"/>
      <c r="G4042" s="83">
        <v>1100</v>
      </c>
      <c r="H4042" s="60" t="s">
        <v>1856</v>
      </c>
      <c r="I4042" s="60" t="s">
        <v>13</v>
      </c>
    </row>
    <row r="4043" spans="1:9" ht="29.25" customHeight="1" x14ac:dyDescent="0.25">
      <c r="A4043" s="81" t="s">
        <v>1913</v>
      </c>
      <c r="B4043" s="81"/>
      <c r="C4043" s="81"/>
      <c r="D4043" s="81"/>
      <c r="E4043" s="81" t="s">
        <v>1914</v>
      </c>
      <c r="F4043" s="82"/>
      <c r="G4043" s="83">
        <v>1500</v>
      </c>
      <c r="H4043" s="60" t="s">
        <v>1856</v>
      </c>
      <c r="I4043" s="60" t="s">
        <v>13</v>
      </c>
    </row>
    <row r="4044" spans="1:9" ht="29.25" customHeight="1" x14ac:dyDescent="0.25">
      <c r="A4044" s="81" t="s">
        <v>1915</v>
      </c>
      <c r="B4044" s="81"/>
      <c r="C4044" s="81"/>
      <c r="D4044" s="81"/>
      <c r="E4044" s="81" t="s">
        <v>1916</v>
      </c>
      <c r="F4044" s="82"/>
      <c r="G4044" s="83">
        <v>3500</v>
      </c>
      <c r="H4044" s="60" t="s">
        <v>1856</v>
      </c>
      <c r="I4044" s="60" t="s">
        <v>13</v>
      </c>
    </row>
    <row r="4045" spans="1:9" ht="29.25" customHeight="1" x14ac:dyDescent="0.25">
      <c r="A4045" s="81" t="s">
        <v>1917</v>
      </c>
      <c r="B4045" s="81"/>
      <c r="C4045" s="81"/>
      <c r="D4045" s="81"/>
      <c r="E4045" s="81" t="s">
        <v>1918</v>
      </c>
      <c r="F4045" s="82"/>
      <c r="G4045" s="83">
        <v>5900</v>
      </c>
      <c r="H4045" s="60" t="s">
        <v>1856</v>
      </c>
      <c r="I4045" s="60" t="s">
        <v>13</v>
      </c>
    </row>
    <row r="4046" spans="1:9" ht="29.25" customHeight="1" x14ac:dyDescent="0.25">
      <c r="A4046" s="81" t="s">
        <v>1919</v>
      </c>
      <c r="B4046" s="81"/>
      <c r="C4046" s="81"/>
      <c r="D4046" s="81"/>
      <c r="E4046" s="81" t="s">
        <v>1920</v>
      </c>
      <c r="F4046" s="82"/>
      <c r="G4046" s="83">
        <v>5900</v>
      </c>
      <c r="H4046" s="60" t="s">
        <v>1856</v>
      </c>
      <c r="I4046" s="60" t="s">
        <v>13</v>
      </c>
    </row>
    <row r="4047" spans="1:9" ht="29.25" customHeight="1" x14ac:dyDescent="0.25">
      <c r="A4047" s="81" t="s">
        <v>1921</v>
      </c>
      <c r="B4047" s="81"/>
      <c r="C4047" s="81"/>
      <c r="D4047" s="81"/>
      <c r="E4047" s="81" t="s">
        <v>1922</v>
      </c>
      <c r="F4047" s="82"/>
      <c r="G4047" s="83">
        <v>6500</v>
      </c>
      <c r="H4047" s="60" t="s">
        <v>1856</v>
      </c>
      <c r="I4047" s="60" t="s">
        <v>13</v>
      </c>
    </row>
    <row r="4048" spans="1:9" ht="29.25" customHeight="1" x14ac:dyDescent="0.25">
      <c r="A4048" s="81" t="s">
        <v>1923</v>
      </c>
      <c r="B4048" s="81"/>
      <c r="C4048" s="81"/>
      <c r="D4048" s="81"/>
      <c r="E4048" s="81" t="s">
        <v>1924</v>
      </c>
      <c r="F4048" s="82"/>
      <c r="G4048" s="83">
        <v>7800</v>
      </c>
      <c r="H4048" s="60" t="s">
        <v>1856</v>
      </c>
      <c r="I4048" s="60" t="s">
        <v>13</v>
      </c>
    </row>
    <row r="4049" spans="1:9" ht="29.25" customHeight="1" x14ac:dyDescent="0.25">
      <c r="A4049" s="81" t="s">
        <v>1925</v>
      </c>
      <c r="B4049" s="81"/>
      <c r="C4049" s="81"/>
      <c r="D4049" s="81"/>
      <c r="E4049" s="81" t="s">
        <v>1926</v>
      </c>
      <c r="F4049" s="82"/>
      <c r="G4049" s="83">
        <v>5100</v>
      </c>
      <c r="H4049" s="60" t="s">
        <v>1856</v>
      </c>
      <c r="I4049" s="60" t="s">
        <v>13</v>
      </c>
    </row>
    <row r="4050" spans="1:9" ht="29.25" customHeight="1" x14ac:dyDescent="0.25">
      <c r="A4050" s="81" t="s">
        <v>1927</v>
      </c>
      <c r="B4050" s="81"/>
      <c r="C4050" s="81"/>
      <c r="D4050" s="81"/>
      <c r="E4050" s="81" t="s">
        <v>1928</v>
      </c>
      <c r="F4050" s="82"/>
      <c r="G4050" s="83">
        <v>800</v>
      </c>
      <c r="H4050" s="60" t="s">
        <v>1856</v>
      </c>
      <c r="I4050" s="60" t="s">
        <v>13</v>
      </c>
    </row>
    <row r="4051" spans="1:9" ht="29.25" customHeight="1" x14ac:dyDescent="0.25">
      <c r="A4051" s="81" t="s">
        <v>1929</v>
      </c>
      <c r="B4051" s="81"/>
      <c r="C4051" s="81"/>
      <c r="D4051" s="81"/>
      <c r="E4051" s="81" t="s">
        <v>1930</v>
      </c>
      <c r="F4051" s="82"/>
      <c r="G4051" s="83">
        <v>800</v>
      </c>
      <c r="H4051" s="60" t="s">
        <v>1856</v>
      </c>
      <c r="I4051" s="60" t="s">
        <v>13</v>
      </c>
    </row>
    <row r="4052" spans="1:9" ht="29.25" customHeight="1" x14ac:dyDescent="0.25">
      <c r="A4052" s="81" t="s">
        <v>1931</v>
      </c>
      <c r="B4052" s="81"/>
      <c r="C4052" s="81"/>
      <c r="D4052" s="81"/>
      <c r="E4052" s="81" t="s">
        <v>1932</v>
      </c>
      <c r="F4052" s="82"/>
      <c r="G4052" s="83">
        <v>800</v>
      </c>
      <c r="H4052" s="60" t="s">
        <v>1856</v>
      </c>
      <c r="I4052" s="60" t="s">
        <v>13</v>
      </c>
    </row>
    <row r="4053" spans="1:9" ht="29.25" customHeight="1" x14ac:dyDescent="0.25">
      <c r="A4053" s="81" t="s">
        <v>1933</v>
      </c>
      <c r="B4053" s="81"/>
      <c r="C4053" s="81"/>
      <c r="D4053" s="81"/>
      <c r="E4053" s="81" t="s">
        <v>1934</v>
      </c>
      <c r="F4053" s="82"/>
      <c r="G4053" s="83">
        <v>800</v>
      </c>
      <c r="H4053" s="60" t="s">
        <v>1856</v>
      </c>
      <c r="I4053" s="60" t="s">
        <v>13</v>
      </c>
    </row>
    <row r="4054" spans="1:9" ht="29.25" customHeight="1" x14ac:dyDescent="0.25">
      <c r="A4054" s="81" t="s">
        <v>1935</v>
      </c>
      <c r="B4054" s="81"/>
      <c r="C4054" s="81"/>
      <c r="D4054" s="81"/>
      <c r="E4054" s="81" t="s">
        <v>1936</v>
      </c>
      <c r="F4054" s="82"/>
      <c r="G4054" s="83">
        <v>800</v>
      </c>
      <c r="H4054" s="60" t="s">
        <v>1856</v>
      </c>
      <c r="I4054" s="60" t="s">
        <v>13</v>
      </c>
    </row>
    <row r="4055" spans="1:9" ht="29.25" customHeight="1" x14ac:dyDescent="0.25">
      <c r="A4055" s="81" t="s">
        <v>1937</v>
      </c>
      <c r="B4055" s="81"/>
      <c r="C4055" s="81"/>
      <c r="D4055" s="81"/>
      <c r="E4055" s="81" t="s">
        <v>1938</v>
      </c>
      <c r="F4055" s="82"/>
      <c r="G4055" s="83">
        <v>800</v>
      </c>
      <c r="H4055" s="60" t="s">
        <v>1856</v>
      </c>
      <c r="I4055" s="60" t="s">
        <v>13</v>
      </c>
    </row>
    <row r="4056" spans="1:9" ht="29.25" customHeight="1" x14ac:dyDescent="0.25">
      <c r="A4056" s="81" t="s">
        <v>1939</v>
      </c>
      <c r="B4056" s="81"/>
      <c r="C4056" s="81"/>
      <c r="D4056" s="81"/>
      <c r="E4056" s="81" t="s">
        <v>1940</v>
      </c>
      <c r="F4056" s="82"/>
      <c r="G4056" s="83">
        <v>800</v>
      </c>
      <c r="H4056" s="60" t="s">
        <v>1856</v>
      </c>
      <c r="I4056" s="60" t="s">
        <v>13</v>
      </c>
    </row>
    <row r="4057" spans="1:9" ht="29.25" customHeight="1" x14ac:dyDescent="0.25">
      <c r="A4057" s="81" t="s">
        <v>1941</v>
      </c>
      <c r="B4057" s="81"/>
      <c r="C4057" s="81"/>
      <c r="D4057" s="81"/>
      <c r="E4057" s="81" t="s">
        <v>1942</v>
      </c>
      <c r="F4057" s="82"/>
      <c r="G4057" s="83">
        <v>800</v>
      </c>
      <c r="H4057" s="60" t="s">
        <v>1856</v>
      </c>
      <c r="I4057" s="60" t="s">
        <v>13</v>
      </c>
    </row>
    <row r="4058" spans="1:9" ht="29.25" customHeight="1" x14ac:dyDescent="0.25">
      <c r="A4058" s="81" t="s">
        <v>1943</v>
      </c>
      <c r="B4058" s="81"/>
      <c r="C4058" s="81"/>
      <c r="D4058" s="81"/>
      <c r="E4058" s="81" t="s">
        <v>1944</v>
      </c>
      <c r="F4058" s="82"/>
      <c r="G4058" s="83">
        <v>800</v>
      </c>
      <c r="H4058" s="60" t="s">
        <v>1856</v>
      </c>
      <c r="I4058" s="60" t="s">
        <v>13</v>
      </c>
    </row>
    <row r="4059" spans="1:9" ht="29.25" customHeight="1" x14ac:dyDescent="0.25">
      <c r="A4059" s="81" t="s">
        <v>1945</v>
      </c>
      <c r="B4059" s="81"/>
      <c r="C4059" s="81"/>
      <c r="D4059" s="81"/>
      <c r="E4059" s="81" t="s">
        <v>1946</v>
      </c>
      <c r="F4059" s="82"/>
      <c r="G4059" s="83">
        <v>800</v>
      </c>
      <c r="H4059" s="60" t="s">
        <v>1856</v>
      </c>
      <c r="I4059" s="60" t="s">
        <v>13</v>
      </c>
    </row>
    <row r="4060" spans="1:9" ht="29.25" customHeight="1" x14ac:dyDescent="0.25">
      <c r="A4060" s="81" t="s">
        <v>1947</v>
      </c>
      <c r="B4060" s="81"/>
      <c r="C4060" s="81"/>
      <c r="D4060" s="81"/>
      <c r="E4060" s="81" t="s">
        <v>1948</v>
      </c>
      <c r="F4060" s="82"/>
      <c r="G4060" s="83">
        <v>800</v>
      </c>
      <c r="H4060" s="60" t="s">
        <v>1856</v>
      </c>
      <c r="I4060" s="60" t="s">
        <v>13</v>
      </c>
    </row>
    <row r="4061" spans="1:9" ht="29.25" customHeight="1" x14ac:dyDescent="0.25">
      <c r="A4061" s="81" t="s">
        <v>1949</v>
      </c>
      <c r="B4061" s="81"/>
      <c r="C4061" s="81"/>
      <c r="D4061" s="81"/>
      <c r="E4061" s="81" t="s">
        <v>1950</v>
      </c>
      <c r="F4061" s="82"/>
      <c r="G4061" s="83">
        <v>800</v>
      </c>
      <c r="H4061" s="60" t="s">
        <v>1856</v>
      </c>
      <c r="I4061" s="60" t="s">
        <v>13</v>
      </c>
    </row>
    <row r="4062" spans="1:9" ht="29.25" customHeight="1" x14ac:dyDescent="0.25">
      <c r="A4062" s="81" t="s">
        <v>1951</v>
      </c>
      <c r="B4062" s="81"/>
      <c r="C4062" s="81"/>
      <c r="D4062" s="81"/>
      <c r="E4062" s="81" t="s">
        <v>1952</v>
      </c>
      <c r="F4062" s="82"/>
      <c r="G4062" s="83">
        <v>800</v>
      </c>
      <c r="H4062" s="60" t="s">
        <v>1856</v>
      </c>
      <c r="I4062" s="60" t="s">
        <v>13</v>
      </c>
    </row>
    <row r="4063" spans="1:9" ht="29.25" customHeight="1" x14ac:dyDescent="0.25">
      <c r="A4063" s="81" t="s">
        <v>1953</v>
      </c>
      <c r="B4063" s="81"/>
      <c r="C4063" s="81"/>
      <c r="D4063" s="81"/>
      <c r="E4063" s="81" t="s">
        <v>1954</v>
      </c>
      <c r="F4063" s="82"/>
      <c r="G4063" s="83">
        <v>800</v>
      </c>
      <c r="H4063" s="60" t="s">
        <v>1856</v>
      </c>
      <c r="I4063" s="60" t="s">
        <v>13</v>
      </c>
    </row>
    <row r="4064" spans="1:9" ht="29.25" customHeight="1" x14ac:dyDescent="0.25">
      <c r="A4064" s="81" t="s">
        <v>1955</v>
      </c>
      <c r="B4064" s="81"/>
      <c r="C4064" s="81"/>
      <c r="D4064" s="81"/>
      <c r="E4064" s="81" t="s">
        <v>1956</v>
      </c>
      <c r="F4064" s="82"/>
      <c r="G4064" s="83">
        <v>800</v>
      </c>
      <c r="H4064" s="60" t="s">
        <v>1856</v>
      </c>
      <c r="I4064" s="60" t="s">
        <v>13</v>
      </c>
    </row>
    <row r="4065" spans="1:9" ht="29.25" customHeight="1" x14ac:dyDescent="0.25">
      <c r="A4065" s="81" t="s">
        <v>1957</v>
      </c>
      <c r="B4065" s="81"/>
      <c r="C4065" s="81"/>
      <c r="D4065" s="81"/>
      <c r="E4065" s="81" t="s">
        <v>1958</v>
      </c>
      <c r="F4065" s="82"/>
      <c r="G4065" s="83">
        <v>800</v>
      </c>
      <c r="H4065" s="60" t="s">
        <v>1856</v>
      </c>
      <c r="I4065" s="60" t="s">
        <v>13</v>
      </c>
    </row>
    <row r="4066" spans="1:9" ht="29.25" customHeight="1" x14ac:dyDescent="0.25">
      <c r="A4066" s="81" t="s">
        <v>1959</v>
      </c>
      <c r="B4066" s="81"/>
      <c r="C4066" s="81"/>
      <c r="D4066" s="81"/>
      <c r="E4066" s="81" t="s">
        <v>1960</v>
      </c>
      <c r="F4066" s="82"/>
      <c r="G4066" s="83">
        <v>800</v>
      </c>
      <c r="H4066" s="60" t="s">
        <v>1856</v>
      </c>
      <c r="I4066" s="60" t="s">
        <v>13</v>
      </c>
    </row>
    <row r="4067" spans="1:9" ht="29.25" customHeight="1" x14ac:dyDescent="0.25">
      <c r="A4067" s="81" t="s">
        <v>1961</v>
      </c>
      <c r="B4067" s="81"/>
      <c r="C4067" s="81"/>
      <c r="D4067" s="81"/>
      <c r="E4067" s="81" t="s">
        <v>1962</v>
      </c>
      <c r="F4067" s="82"/>
      <c r="G4067" s="83">
        <v>800</v>
      </c>
      <c r="H4067" s="60" t="s">
        <v>1856</v>
      </c>
      <c r="I4067" s="60" t="s">
        <v>13</v>
      </c>
    </row>
    <row r="4068" spans="1:9" ht="29.25" customHeight="1" x14ac:dyDescent="0.25">
      <c r="A4068" s="81" t="s">
        <v>1963</v>
      </c>
      <c r="B4068" s="81"/>
      <c r="C4068" s="81"/>
      <c r="D4068" s="81"/>
      <c r="E4068" s="81" t="s">
        <v>1964</v>
      </c>
      <c r="F4068" s="82"/>
      <c r="G4068" s="83">
        <v>800</v>
      </c>
      <c r="H4068" s="60" t="s">
        <v>1856</v>
      </c>
      <c r="I4068" s="60" t="s">
        <v>13</v>
      </c>
    </row>
    <row r="4069" spans="1:9" ht="29.25" customHeight="1" x14ac:dyDescent="0.25">
      <c r="A4069" s="81" t="s">
        <v>1965</v>
      </c>
      <c r="B4069" s="81"/>
      <c r="C4069" s="81"/>
      <c r="D4069" s="81"/>
      <c r="E4069" s="81" t="s">
        <v>1966</v>
      </c>
      <c r="F4069" s="82"/>
      <c r="G4069" s="83">
        <v>800</v>
      </c>
      <c r="H4069" s="60" t="s">
        <v>1856</v>
      </c>
      <c r="I4069" s="60" t="s">
        <v>13</v>
      </c>
    </row>
    <row r="4070" spans="1:9" ht="29.25" customHeight="1" x14ac:dyDescent="0.25">
      <c r="A4070" s="81" t="s">
        <v>1967</v>
      </c>
      <c r="B4070" s="81"/>
      <c r="C4070" s="81"/>
      <c r="D4070" s="81"/>
      <c r="E4070" s="81" t="s">
        <v>1968</v>
      </c>
      <c r="F4070" s="82"/>
      <c r="G4070" s="83">
        <v>800</v>
      </c>
      <c r="H4070" s="60" t="s">
        <v>1856</v>
      </c>
      <c r="I4070" s="60" t="s">
        <v>13</v>
      </c>
    </row>
    <row r="4071" spans="1:9" ht="29.25" customHeight="1" x14ac:dyDescent="0.25">
      <c r="A4071" s="81" t="s">
        <v>1969</v>
      </c>
      <c r="B4071" s="81"/>
      <c r="C4071" s="81"/>
      <c r="D4071" s="81"/>
      <c r="E4071" s="81" t="s">
        <v>1970</v>
      </c>
      <c r="F4071" s="82"/>
      <c r="G4071" s="83">
        <v>800</v>
      </c>
      <c r="H4071" s="60" t="s">
        <v>1856</v>
      </c>
      <c r="I4071" s="60" t="s">
        <v>13</v>
      </c>
    </row>
    <row r="4072" spans="1:9" ht="29.25" customHeight="1" x14ac:dyDescent="0.25">
      <c r="A4072" s="81" t="s">
        <v>1971</v>
      </c>
      <c r="B4072" s="81"/>
      <c r="C4072" s="81"/>
      <c r="D4072" s="81"/>
      <c r="E4072" s="81" t="s">
        <v>1972</v>
      </c>
      <c r="F4072" s="82"/>
      <c r="G4072" s="83">
        <v>800</v>
      </c>
      <c r="H4072" s="60" t="s">
        <v>1856</v>
      </c>
      <c r="I4072" s="60" t="s">
        <v>13</v>
      </c>
    </row>
    <row r="4073" spans="1:9" ht="29.25" customHeight="1" x14ac:dyDescent="0.25">
      <c r="A4073" s="81" t="s">
        <v>1973</v>
      </c>
      <c r="B4073" s="81"/>
      <c r="C4073" s="81"/>
      <c r="D4073" s="81"/>
      <c r="E4073" s="81" t="s">
        <v>1974</v>
      </c>
      <c r="F4073" s="82"/>
      <c r="G4073" s="83">
        <v>800</v>
      </c>
      <c r="H4073" s="60" t="s">
        <v>1856</v>
      </c>
      <c r="I4073" s="60" t="s">
        <v>13</v>
      </c>
    </row>
    <row r="4074" spans="1:9" ht="29.25" customHeight="1" x14ac:dyDescent="0.25">
      <c r="A4074" s="81" t="s">
        <v>1975</v>
      </c>
      <c r="B4074" s="81"/>
      <c r="C4074" s="81"/>
      <c r="D4074" s="81"/>
      <c r="E4074" s="81" t="s">
        <v>1976</v>
      </c>
      <c r="F4074" s="82"/>
      <c r="G4074" s="83">
        <v>800</v>
      </c>
      <c r="H4074" s="60" t="s">
        <v>1856</v>
      </c>
      <c r="I4074" s="60" t="s">
        <v>13</v>
      </c>
    </row>
    <row r="4075" spans="1:9" ht="29.25" customHeight="1" x14ac:dyDescent="0.25">
      <c r="A4075" s="81" t="s">
        <v>1977</v>
      </c>
      <c r="B4075" s="81"/>
      <c r="C4075" s="81"/>
      <c r="D4075" s="81"/>
      <c r="E4075" s="81" t="s">
        <v>1978</v>
      </c>
      <c r="F4075" s="82"/>
      <c r="G4075" s="83">
        <v>800</v>
      </c>
      <c r="H4075" s="60" t="s">
        <v>1856</v>
      </c>
      <c r="I4075" s="60" t="s">
        <v>13</v>
      </c>
    </row>
    <row r="4076" spans="1:9" ht="29.25" customHeight="1" x14ac:dyDescent="0.25">
      <c r="A4076" s="81" t="s">
        <v>1979</v>
      </c>
      <c r="B4076" s="81"/>
      <c r="C4076" s="81"/>
      <c r="D4076" s="81"/>
      <c r="E4076" s="81" t="s">
        <v>1980</v>
      </c>
      <c r="F4076" s="82"/>
      <c r="G4076" s="83">
        <v>800</v>
      </c>
      <c r="H4076" s="60" t="s">
        <v>1856</v>
      </c>
      <c r="I4076" s="60" t="s">
        <v>13</v>
      </c>
    </row>
    <row r="4077" spans="1:9" ht="29.25" customHeight="1" x14ac:dyDescent="0.25">
      <c r="A4077" s="81" t="s">
        <v>1981</v>
      </c>
      <c r="B4077" s="81"/>
      <c r="C4077" s="81"/>
      <c r="D4077" s="81"/>
      <c r="E4077" s="81" t="s">
        <v>1982</v>
      </c>
      <c r="F4077" s="82"/>
      <c r="G4077" s="83">
        <v>800</v>
      </c>
      <c r="H4077" s="60" t="s">
        <v>1856</v>
      </c>
      <c r="I4077" s="60" t="s">
        <v>13</v>
      </c>
    </row>
    <row r="4078" spans="1:9" ht="29.25" customHeight="1" x14ac:dyDescent="0.25">
      <c r="A4078" s="81" t="s">
        <v>1983</v>
      </c>
      <c r="B4078" s="81"/>
      <c r="C4078" s="81"/>
      <c r="D4078" s="81"/>
      <c r="E4078" s="81" t="s">
        <v>1984</v>
      </c>
      <c r="F4078" s="82"/>
      <c r="G4078" s="83">
        <v>800</v>
      </c>
      <c r="H4078" s="60" t="s">
        <v>1856</v>
      </c>
      <c r="I4078" s="60" t="s">
        <v>13</v>
      </c>
    </row>
    <row r="4079" spans="1:9" ht="29.25" customHeight="1" x14ac:dyDescent="0.25">
      <c r="A4079" s="81" t="s">
        <v>1985</v>
      </c>
      <c r="B4079" s="81"/>
      <c r="C4079" s="81"/>
      <c r="D4079" s="81"/>
      <c r="E4079" s="81" t="s">
        <v>1986</v>
      </c>
      <c r="F4079" s="82"/>
      <c r="G4079" s="83">
        <v>800</v>
      </c>
      <c r="H4079" s="60" t="s">
        <v>1856</v>
      </c>
      <c r="I4079" s="60" t="s">
        <v>13</v>
      </c>
    </row>
    <row r="4080" spans="1:9" ht="29.25" customHeight="1" x14ac:dyDescent="0.25">
      <c r="A4080" s="81" t="s">
        <v>1987</v>
      </c>
      <c r="B4080" s="81"/>
      <c r="C4080" s="81"/>
      <c r="D4080" s="81"/>
      <c r="E4080" s="81" t="s">
        <v>1988</v>
      </c>
      <c r="F4080" s="82"/>
      <c r="G4080" s="83">
        <v>800</v>
      </c>
      <c r="H4080" s="60" t="s">
        <v>1856</v>
      </c>
      <c r="I4080" s="60" t="s">
        <v>13</v>
      </c>
    </row>
    <row r="4081" spans="1:9" ht="29.25" customHeight="1" x14ac:dyDescent="0.25">
      <c r="A4081" s="81" t="s">
        <v>1989</v>
      </c>
      <c r="B4081" s="81"/>
      <c r="C4081" s="81"/>
      <c r="D4081" s="81"/>
      <c r="E4081" s="81" t="s">
        <v>1990</v>
      </c>
      <c r="F4081" s="82"/>
      <c r="G4081" s="83">
        <v>800</v>
      </c>
      <c r="H4081" s="60" t="s">
        <v>1856</v>
      </c>
      <c r="I4081" s="60" t="s">
        <v>13</v>
      </c>
    </row>
    <row r="4082" spans="1:9" ht="29.25" customHeight="1" x14ac:dyDescent="0.25">
      <c r="A4082" s="81" t="s">
        <v>1991</v>
      </c>
      <c r="B4082" s="81"/>
      <c r="C4082" s="81"/>
      <c r="D4082" s="81"/>
      <c r="E4082" s="81" t="s">
        <v>1992</v>
      </c>
      <c r="F4082" s="82"/>
      <c r="G4082" s="83">
        <v>800</v>
      </c>
      <c r="H4082" s="60" t="s">
        <v>1856</v>
      </c>
      <c r="I4082" s="60" t="s">
        <v>13</v>
      </c>
    </row>
    <row r="4083" spans="1:9" ht="29.25" customHeight="1" x14ac:dyDescent="0.25">
      <c r="A4083" s="81" t="s">
        <v>1993</v>
      </c>
      <c r="B4083" s="81"/>
      <c r="C4083" s="81"/>
      <c r="D4083" s="81"/>
      <c r="E4083" s="81" t="s">
        <v>1994</v>
      </c>
      <c r="F4083" s="82"/>
      <c r="G4083" s="83">
        <v>800</v>
      </c>
      <c r="H4083" s="60" t="s">
        <v>1856</v>
      </c>
      <c r="I4083" s="60" t="s">
        <v>13</v>
      </c>
    </row>
    <row r="4084" spans="1:9" ht="29.25" customHeight="1" x14ac:dyDescent="0.25">
      <c r="A4084" s="81" t="s">
        <v>1995</v>
      </c>
      <c r="B4084" s="81"/>
      <c r="C4084" s="81"/>
      <c r="D4084" s="81"/>
      <c r="E4084" s="81" t="s">
        <v>1996</v>
      </c>
      <c r="F4084" s="82"/>
      <c r="G4084" s="83">
        <v>800</v>
      </c>
      <c r="H4084" s="60" t="s">
        <v>1856</v>
      </c>
      <c r="I4084" s="60" t="s">
        <v>13</v>
      </c>
    </row>
    <row r="4085" spans="1:9" ht="29.25" customHeight="1" x14ac:dyDescent="0.25">
      <c r="A4085" s="81" t="s">
        <v>1997</v>
      </c>
      <c r="B4085" s="81"/>
      <c r="C4085" s="81"/>
      <c r="D4085" s="81"/>
      <c r="E4085" s="81" t="s">
        <v>1998</v>
      </c>
      <c r="F4085" s="82"/>
      <c r="G4085" s="83">
        <v>800</v>
      </c>
      <c r="H4085" s="60" t="s">
        <v>1856</v>
      </c>
      <c r="I4085" s="60" t="s">
        <v>13</v>
      </c>
    </row>
    <row r="4086" spans="1:9" ht="29.25" customHeight="1" x14ac:dyDescent="0.25">
      <c r="A4086" s="81" t="s">
        <v>1999</v>
      </c>
      <c r="B4086" s="81"/>
      <c r="C4086" s="81"/>
      <c r="D4086" s="81"/>
      <c r="E4086" s="81" t="s">
        <v>2000</v>
      </c>
      <c r="F4086" s="82"/>
      <c r="G4086" s="83">
        <v>800</v>
      </c>
      <c r="H4086" s="60" t="s">
        <v>1856</v>
      </c>
      <c r="I4086" s="60" t="s">
        <v>13</v>
      </c>
    </row>
    <row r="4087" spans="1:9" ht="29.25" customHeight="1" x14ac:dyDescent="0.25">
      <c r="A4087" s="81" t="s">
        <v>2001</v>
      </c>
      <c r="B4087" s="81"/>
      <c r="C4087" s="81"/>
      <c r="D4087" s="81"/>
      <c r="E4087" s="81" t="s">
        <v>2002</v>
      </c>
      <c r="F4087" s="82"/>
      <c r="G4087" s="83">
        <v>800</v>
      </c>
      <c r="H4087" s="60" t="s">
        <v>1856</v>
      </c>
      <c r="I4087" s="60" t="s">
        <v>13</v>
      </c>
    </row>
    <row r="4088" spans="1:9" ht="29.25" customHeight="1" x14ac:dyDescent="0.25">
      <c r="A4088" s="81" t="s">
        <v>2003</v>
      </c>
      <c r="B4088" s="81"/>
      <c r="C4088" s="81"/>
      <c r="D4088" s="81"/>
      <c r="E4088" s="81" t="s">
        <v>2004</v>
      </c>
      <c r="F4088" s="82"/>
      <c r="G4088" s="83">
        <v>800</v>
      </c>
      <c r="H4088" s="60" t="s">
        <v>1856</v>
      </c>
      <c r="I4088" s="60" t="s">
        <v>13</v>
      </c>
    </row>
    <row r="4089" spans="1:9" ht="29.25" customHeight="1" x14ac:dyDescent="0.25">
      <c r="A4089" s="81" t="s">
        <v>2005</v>
      </c>
      <c r="B4089" s="81"/>
      <c r="C4089" s="81"/>
      <c r="D4089" s="81"/>
      <c r="E4089" s="81" t="s">
        <v>2006</v>
      </c>
      <c r="F4089" s="82"/>
      <c r="G4089" s="83">
        <v>800</v>
      </c>
      <c r="H4089" s="60" t="s">
        <v>1856</v>
      </c>
      <c r="I4089" s="60" t="s">
        <v>13</v>
      </c>
    </row>
    <row r="4090" spans="1:9" ht="29.25" customHeight="1" x14ac:dyDescent="0.25">
      <c r="A4090" s="81" t="s">
        <v>2007</v>
      </c>
      <c r="B4090" s="81"/>
      <c r="C4090" s="81"/>
      <c r="D4090" s="81"/>
      <c r="E4090" s="81" t="s">
        <v>2008</v>
      </c>
      <c r="F4090" s="82"/>
      <c r="G4090" s="83">
        <v>800</v>
      </c>
      <c r="H4090" s="60" t="s">
        <v>1856</v>
      </c>
      <c r="I4090" s="60" t="s">
        <v>13</v>
      </c>
    </row>
    <row r="4091" spans="1:9" ht="29.25" customHeight="1" x14ac:dyDescent="0.25">
      <c r="A4091" s="81" t="s">
        <v>2009</v>
      </c>
      <c r="B4091" s="81"/>
      <c r="C4091" s="81"/>
      <c r="D4091" s="81"/>
      <c r="E4091" s="81" t="s">
        <v>2010</v>
      </c>
      <c r="F4091" s="82"/>
      <c r="G4091" s="83">
        <v>800</v>
      </c>
      <c r="H4091" s="60" t="s">
        <v>1856</v>
      </c>
      <c r="I4091" s="60" t="s">
        <v>13</v>
      </c>
    </row>
    <row r="4092" spans="1:9" ht="29.25" customHeight="1" x14ac:dyDescent="0.25">
      <c r="A4092" s="81" t="s">
        <v>2011</v>
      </c>
      <c r="B4092" s="81"/>
      <c r="C4092" s="81"/>
      <c r="D4092" s="81"/>
      <c r="E4092" s="81" t="s">
        <v>2012</v>
      </c>
      <c r="F4092" s="82"/>
      <c r="G4092" s="83">
        <v>1100</v>
      </c>
      <c r="H4092" s="60" t="s">
        <v>1856</v>
      </c>
      <c r="I4092" s="60" t="s">
        <v>13</v>
      </c>
    </row>
    <row r="4093" spans="1:9" ht="29.25" customHeight="1" x14ac:dyDescent="0.25">
      <c r="A4093" s="81" t="s">
        <v>2013</v>
      </c>
      <c r="B4093" s="81"/>
      <c r="C4093" s="81"/>
      <c r="D4093" s="81"/>
      <c r="E4093" s="81" t="s">
        <v>2014</v>
      </c>
      <c r="F4093" s="82"/>
      <c r="G4093" s="83">
        <v>1100</v>
      </c>
      <c r="H4093" s="60" t="s">
        <v>1856</v>
      </c>
      <c r="I4093" s="60" t="s">
        <v>13</v>
      </c>
    </row>
    <row r="4094" spans="1:9" ht="29.25" customHeight="1" x14ac:dyDescent="0.25">
      <c r="A4094" s="81" t="s">
        <v>2015</v>
      </c>
      <c r="B4094" s="81"/>
      <c r="C4094" s="81"/>
      <c r="D4094" s="81"/>
      <c r="E4094" s="81" t="s">
        <v>2016</v>
      </c>
      <c r="F4094" s="82"/>
      <c r="G4094" s="83">
        <v>1100</v>
      </c>
      <c r="H4094" s="60" t="s">
        <v>1856</v>
      </c>
      <c r="I4094" s="60" t="s">
        <v>13</v>
      </c>
    </row>
    <row r="4095" spans="1:9" ht="29.25" customHeight="1" x14ac:dyDescent="0.25">
      <c r="A4095" s="81" t="s">
        <v>2017</v>
      </c>
      <c r="B4095" s="81"/>
      <c r="C4095" s="81"/>
      <c r="D4095" s="81"/>
      <c r="E4095" s="81" t="s">
        <v>2018</v>
      </c>
      <c r="F4095" s="82"/>
      <c r="G4095" s="83">
        <v>1100</v>
      </c>
      <c r="H4095" s="60" t="s">
        <v>1856</v>
      </c>
      <c r="I4095" s="60" t="s">
        <v>13</v>
      </c>
    </row>
    <row r="4096" spans="1:9" ht="29.25" customHeight="1" x14ac:dyDescent="0.25">
      <c r="A4096" s="81" t="s">
        <v>2019</v>
      </c>
      <c r="B4096" s="81"/>
      <c r="C4096" s="81"/>
      <c r="D4096" s="81"/>
      <c r="E4096" s="81" t="s">
        <v>2020</v>
      </c>
      <c r="F4096" s="82"/>
      <c r="G4096" s="83">
        <v>1100</v>
      </c>
      <c r="H4096" s="60" t="s">
        <v>1856</v>
      </c>
      <c r="I4096" s="60" t="s">
        <v>13</v>
      </c>
    </row>
    <row r="4097" spans="1:9" ht="29.25" customHeight="1" x14ac:dyDescent="0.25">
      <c r="A4097" s="81" t="s">
        <v>2021</v>
      </c>
      <c r="B4097" s="81"/>
      <c r="C4097" s="81"/>
      <c r="D4097" s="81"/>
      <c r="E4097" s="81" t="s">
        <v>2022</v>
      </c>
      <c r="F4097" s="82"/>
      <c r="G4097" s="83">
        <v>1100</v>
      </c>
      <c r="H4097" s="60" t="s">
        <v>1856</v>
      </c>
      <c r="I4097" s="60" t="s">
        <v>13</v>
      </c>
    </row>
    <row r="4098" spans="1:9" ht="29.25" customHeight="1" x14ac:dyDescent="0.25">
      <c r="A4098" s="81" t="s">
        <v>2023</v>
      </c>
      <c r="B4098" s="81"/>
      <c r="C4098" s="81"/>
      <c r="D4098" s="81"/>
      <c r="E4098" s="81" t="s">
        <v>2024</v>
      </c>
      <c r="F4098" s="82"/>
      <c r="G4098" s="83">
        <v>1100</v>
      </c>
      <c r="H4098" s="60" t="s">
        <v>1856</v>
      </c>
      <c r="I4098" s="60" t="s">
        <v>13</v>
      </c>
    </row>
    <row r="4099" spans="1:9" ht="29.25" customHeight="1" x14ac:dyDescent="0.25">
      <c r="A4099" s="81" t="s">
        <v>2025</v>
      </c>
      <c r="B4099" s="81"/>
      <c r="C4099" s="81"/>
      <c r="D4099" s="81"/>
      <c r="E4099" s="81" t="s">
        <v>2026</v>
      </c>
      <c r="F4099" s="82"/>
      <c r="G4099" s="83">
        <v>1100</v>
      </c>
      <c r="H4099" s="60" t="s">
        <v>1856</v>
      </c>
      <c r="I4099" s="60" t="s">
        <v>13</v>
      </c>
    </row>
    <row r="4100" spans="1:9" ht="29.25" customHeight="1" x14ac:dyDescent="0.25">
      <c r="A4100" s="81" t="s">
        <v>2027</v>
      </c>
      <c r="B4100" s="81"/>
      <c r="C4100" s="81"/>
      <c r="D4100" s="81"/>
      <c r="E4100" s="81" t="s">
        <v>2028</v>
      </c>
      <c r="F4100" s="82"/>
      <c r="G4100" s="83">
        <v>1100</v>
      </c>
      <c r="H4100" s="60" t="s">
        <v>1856</v>
      </c>
      <c r="I4100" s="60" t="s">
        <v>13</v>
      </c>
    </row>
    <row r="4101" spans="1:9" ht="29.25" customHeight="1" x14ac:dyDescent="0.25">
      <c r="A4101" s="81" t="s">
        <v>2029</v>
      </c>
      <c r="B4101" s="81"/>
      <c r="C4101" s="81"/>
      <c r="D4101" s="81"/>
      <c r="E4101" s="81" t="s">
        <v>2030</v>
      </c>
      <c r="F4101" s="82"/>
      <c r="G4101" s="83">
        <v>1100</v>
      </c>
      <c r="H4101" s="60" t="s">
        <v>1856</v>
      </c>
      <c r="I4101" s="60" t="s">
        <v>13</v>
      </c>
    </row>
    <row r="4102" spans="1:9" ht="29.25" customHeight="1" x14ac:dyDescent="0.25">
      <c r="A4102" s="81" t="s">
        <v>2031</v>
      </c>
      <c r="B4102" s="81"/>
      <c r="C4102" s="81"/>
      <c r="D4102" s="81"/>
      <c r="E4102" s="81" t="s">
        <v>2032</v>
      </c>
      <c r="F4102" s="82"/>
      <c r="G4102" s="83">
        <v>1100</v>
      </c>
      <c r="H4102" s="60" t="s">
        <v>1856</v>
      </c>
      <c r="I4102" s="60" t="s">
        <v>13</v>
      </c>
    </row>
    <row r="4103" spans="1:9" ht="29.25" customHeight="1" x14ac:dyDescent="0.25">
      <c r="A4103" s="81" t="s">
        <v>2033</v>
      </c>
      <c r="B4103" s="81"/>
      <c r="C4103" s="81"/>
      <c r="D4103" s="81"/>
      <c r="E4103" s="81" t="s">
        <v>2034</v>
      </c>
      <c r="F4103" s="82"/>
      <c r="G4103" s="83">
        <v>1100</v>
      </c>
      <c r="H4103" s="60" t="s">
        <v>1856</v>
      </c>
      <c r="I4103" s="60" t="s">
        <v>13</v>
      </c>
    </row>
    <row r="4104" spans="1:9" ht="29.25" customHeight="1" x14ac:dyDescent="0.25">
      <c r="A4104" s="81" t="s">
        <v>2035</v>
      </c>
      <c r="B4104" s="81"/>
      <c r="C4104" s="81"/>
      <c r="D4104" s="81"/>
      <c r="E4104" s="81" t="s">
        <v>2036</v>
      </c>
      <c r="F4104" s="82"/>
      <c r="G4104" s="83">
        <v>1100</v>
      </c>
      <c r="H4104" s="60" t="s">
        <v>1856</v>
      </c>
      <c r="I4104" s="60" t="s">
        <v>13</v>
      </c>
    </row>
    <row r="4105" spans="1:9" ht="29.25" customHeight="1" x14ac:dyDescent="0.25">
      <c r="A4105" s="81" t="s">
        <v>2037</v>
      </c>
      <c r="B4105" s="81"/>
      <c r="C4105" s="81"/>
      <c r="D4105" s="81"/>
      <c r="E4105" s="81" t="s">
        <v>2038</v>
      </c>
      <c r="F4105" s="82"/>
      <c r="G4105" s="83">
        <v>1100</v>
      </c>
      <c r="H4105" s="60" t="s">
        <v>1856</v>
      </c>
      <c r="I4105" s="60" t="s">
        <v>13</v>
      </c>
    </row>
    <row r="4106" spans="1:9" ht="29.25" customHeight="1" x14ac:dyDescent="0.25">
      <c r="A4106" s="81" t="s">
        <v>2039</v>
      </c>
      <c r="B4106" s="81"/>
      <c r="C4106" s="81"/>
      <c r="D4106" s="81"/>
      <c r="E4106" s="81" t="s">
        <v>2040</v>
      </c>
      <c r="F4106" s="82"/>
      <c r="G4106" s="83">
        <v>1100</v>
      </c>
      <c r="H4106" s="60" t="s">
        <v>1856</v>
      </c>
      <c r="I4106" s="60" t="s">
        <v>13</v>
      </c>
    </row>
    <row r="4107" spans="1:9" ht="29.25" customHeight="1" x14ac:dyDescent="0.25">
      <c r="A4107" s="81" t="s">
        <v>2041</v>
      </c>
      <c r="B4107" s="81"/>
      <c r="C4107" s="81"/>
      <c r="D4107" s="81"/>
      <c r="E4107" s="81" t="s">
        <v>2042</v>
      </c>
      <c r="F4107" s="82"/>
      <c r="G4107" s="83">
        <v>1100</v>
      </c>
      <c r="H4107" s="60" t="s">
        <v>1856</v>
      </c>
      <c r="I4107" s="60" t="s">
        <v>13</v>
      </c>
    </row>
    <row r="4108" spans="1:9" ht="29.25" customHeight="1" x14ac:dyDescent="0.25">
      <c r="A4108" s="81" t="s">
        <v>2043</v>
      </c>
      <c r="B4108" s="81"/>
      <c r="C4108" s="81"/>
      <c r="D4108" s="81"/>
      <c r="E4108" s="81" t="s">
        <v>2044</v>
      </c>
      <c r="F4108" s="82"/>
      <c r="G4108" s="83">
        <v>1100</v>
      </c>
      <c r="H4108" s="60" t="s">
        <v>1856</v>
      </c>
      <c r="I4108" s="60" t="s">
        <v>13</v>
      </c>
    </row>
    <row r="4109" spans="1:9" ht="29.25" customHeight="1" x14ac:dyDescent="0.25">
      <c r="A4109" s="81" t="s">
        <v>2045</v>
      </c>
      <c r="B4109" s="81"/>
      <c r="C4109" s="81"/>
      <c r="D4109" s="81"/>
      <c r="E4109" s="81" t="s">
        <v>2046</v>
      </c>
      <c r="F4109" s="82"/>
      <c r="G4109" s="83">
        <v>1100</v>
      </c>
      <c r="H4109" s="60" t="s">
        <v>1856</v>
      </c>
      <c r="I4109" s="60" t="s">
        <v>13</v>
      </c>
    </row>
    <row r="4110" spans="1:9" ht="29.25" customHeight="1" x14ac:dyDescent="0.25">
      <c r="A4110" s="81" t="s">
        <v>2047</v>
      </c>
      <c r="B4110" s="81"/>
      <c r="C4110" s="81"/>
      <c r="D4110" s="81"/>
      <c r="E4110" s="81" t="s">
        <v>2048</v>
      </c>
      <c r="F4110" s="82"/>
      <c r="G4110" s="83">
        <v>1100</v>
      </c>
      <c r="H4110" s="60" t="s">
        <v>1856</v>
      </c>
      <c r="I4110" s="60" t="s">
        <v>13</v>
      </c>
    </row>
    <row r="4111" spans="1:9" ht="29.25" customHeight="1" x14ac:dyDescent="0.25">
      <c r="A4111" s="81" t="s">
        <v>2049</v>
      </c>
      <c r="B4111" s="81"/>
      <c r="C4111" s="81"/>
      <c r="D4111" s="81"/>
      <c r="E4111" s="81" t="s">
        <v>2050</v>
      </c>
      <c r="F4111" s="82"/>
      <c r="G4111" s="83">
        <v>1100</v>
      </c>
      <c r="H4111" s="60" t="s">
        <v>1856</v>
      </c>
      <c r="I4111" s="60" t="s">
        <v>13</v>
      </c>
    </row>
    <row r="4112" spans="1:9" ht="29.25" customHeight="1" x14ac:dyDescent="0.25">
      <c r="A4112" s="81" t="s">
        <v>2051</v>
      </c>
      <c r="B4112" s="81"/>
      <c r="C4112" s="81"/>
      <c r="D4112" s="81"/>
      <c r="E4112" s="81" t="s">
        <v>2052</v>
      </c>
      <c r="F4112" s="82"/>
      <c r="G4112" s="83">
        <v>1100</v>
      </c>
      <c r="H4112" s="60" t="s">
        <v>1856</v>
      </c>
      <c r="I4112" s="60" t="s">
        <v>13</v>
      </c>
    </row>
    <row r="4113" spans="1:9" ht="29.25" customHeight="1" x14ac:dyDescent="0.25">
      <c r="A4113" s="81" t="s">
        <v>2053</v>
      </c>
      <c r="B4113" s="81"/>
      <c r="C4113" s="81"/>
      <c r="D4113" s="81"/>
      <c r="E4113" s="81" t="s">
        <v>2054</v>
      </c>
      <c r="F4113" s="82"/>
      <c r="G4113" s="83">
        <v>1100</v>
      </c>
      <c r="H4113" s="60" t="s">
        <v>1856</v>
      </c>
      <c r="I4113" s="60" t="s">
        <v>13</v>
      </c>
    </row>
    <row r="4114" spans="1:9" ht="29.25" customHeight="1" x14ac:dyDescent="0.25">
      <c r="A4114" s="81" t="s">
        <v>2055</v>
      </c>
      <c r="B4114" s="81"/>
      <c r="C4114" s="81"/>
      <c r="D4114" s="81"/>
      <c r="E4114" s="81" t="s">
        <v>2056</v>
      </c>
      <c r="F4114" s="82"/>
      <c r="G4114" s="83">
        <v>1100</v>
      </c>
      <c r="H4114" s="60" t="s">
        <v>1856</v>
      </c>
      <c r="I4114" s="60" t="s">
        <v>13</v>
      </c>
    </row>
    <row r="4115" spans="1:9" ht="29.25" customHeight="1" x14ac:dyDescent="0.25">
      <c r="A4115" s="81" t="s">
        <v>2057</v>
      </c>
      <c r="B4115" s="81"/>
      <c r="C4115" s="81"/>
      <c r="D4115" s="81"/>
      <c r="E4115" s="81" t="s">
        <v>2058</v>
      </c>
      <c r="F4115" s="82"/>
      <c r="G4115" s="83">
        <v>1100</v>
      </c>
      <c r="H4115" s="60" t="s">
        <v>1856</v>
      </c>
      <c r="I4115" s="60" t="s">
        <v>13</v>
      </c>
    </row>
    <row r="4116" spans="1:9" ht="29.25" customHeight="1" x14ac:dyDescent="0.25">
      <c r="A4116" s="81" t="s">
        <v>2059</v>
      </c>
      <c r="B4116" s="81"/>
      <c r="C4116" s="81"/>
      <c r="D4116" s="81"/>
      <c r="E4116" s="81" t="s">
        <v>2060</v>
      </c>
      <c r="F4116" s="82"/>
      <c r="G4116" s="83">
        <v>1100</v>
      </c>
      <c r="H4116" s="60" t="s">
        <v>1856</v>
      </c>
      <c r="I4116" s="60" t="s">
        <v>13</v>
      </c>
    </row>
    <row r="4117" spans="1:9" ht="29.25" customHeight="1" x14ac:dyDescent="0.25">
      <c r="A4117" s="81" t="s">
        <v>2061</v>
      </c>
      <c r="B4117" s="81"/>
      <c r="C4117" s="81"/>
      <c r="D4117" s="81"/>
      <c r="E4117" s="81" t="s">
        <v>2062</v>
      </c>
      <c r="F4117" s="82"/>
      <c r="G4117" s="83">
        <v>1100</v>
      </c>
      <c r="H4117" s="60" t="s">
        <v>1856</v>
      </c>
      <c r="I4117" s="60" t="s">
        <v>13</v>
      </c>
    </row>
    <row r="4118" spans="1:9" ht="29.25" customHeight="1" x14ac:dyDescent="0.25">
      <c r="A4118" s="81" t="s">
        <v>2063</v>
      </c>
      <c r="B4118" s="81"/>
      <c r="C4118" s="81"/>
      <c r="D4118" s="81"/>
      <c r="E4118" s="81" t="s">
        <v>2064</v>
      </c>
      <c r="F4118" s="82"/>
      <c r="G4118" s="83">
        <v>1100</v>
      </c>
      <c r="H4118" s="60" t="s">
        <v>1856</v>
      </c>
      <c r="I4118" s="60" t="s">
        <v>13</v>
      </c>
    </row>
    <row r="4119" spans="1:9" ht="29.25" customHeight="1" x14ac:dyDescent="0.25">
      <c r="A4119" s="81" t="s">
        <v>2065</v>
      </c>
      <c r="B4119" s="81"/>
      <c r="C4119" s="81"/>
      <c r="D4119" s="81"/>
      <c r="E4119" s="81" t="s">
        <v>2066</v>
      </c>
      <c r="F4119" s="82"/>
      <c r="G4119" s="83">
        <v>1100</v>
      </c>
      <c r="H4119" s="60" t="s">
        <v>1856</v>
      </c>
      <c r="I4119" s="60" t="s">
        <v>13</v>
      </c>
    </row>
    <row r="4120" spans="1:9" ht="29.25" customHeight="1" x14ac:dyDescent="0.25">
      <c r="A4120" s="81" t="s">
        <v>2067</v>
      </c>
      <c r="B4120" s="81"/>
      <c r="C4120" s="81"/>
      <c r="D4120" s="81"/>
      <c r="E4120" s="81" t="s">
        <v>2068</v>
      </c>
      <c r="F4120" s="82"/>
      <c r="G4120" s="83">
        <v>1100</v>
      </c>
      <c r="H4120" s="60" t="s">
        <v>1856</v>
      </c>
      <c r="I4120" s="60" t="s">
        <v>13</v>
      </c>
    </row>
    <row r="4121" spans="1:9" ht="29.25" customHeight="1" x14ac:dyDescent="0.25">
      <c r="A4121" s="81" t="s">
        <v>2069</v>
      </c>
      <c r="B4121" s="81"/>
      <c r="C4121" s="81"/>
      <c r="D4121" s="81"/>
      <c r="E4121" s="81" t="s">
        <v>2070</v>
      </c>
      <c r="F4121" s="82"/>
      <c r="G4121" s="83">
        <v>1100</v>
      </c>
      <c r="H4121" s="60" t="s">
        <v>1856</v>
      </c>
      <c r="I4121" s="60" t="s">
        <v>13</v>
      </c>
    </row>
    <row r="4122" spans="1:9" ht="29.25" customHeight="1" x14ac:dyDescent="0.25">
      <c r="A4122" s="81" t="s">
        <v>2071</v>
      </c>
      <c r="B4122" s="81"/>
      <c r="C4122" s="81"/>
      <c r="D4122" s="81"/>
      <c r="E4122" s="81" t="s">
        <v>2072</v>
      </c>
      <c r="F4122" s="82"/>
      <c r="G4122" s="83">
        <v>1100</v>
      </c>
      <c r="H4122" s="60" t="s">
        <v>1856</v>
      </c>
      <c r="I4122" s="60" t="s">
        <v>13</v>
      </c>
    </row>
    <row r="4123" spans="1:9" ht="29.25" customHeight="1" x14ac:dyDescent="0.25">
      <c r="A4123" s="81" t="s">
        <v>2073</v>
      </c>
      <c r="B4123" s="81"/>
      <c r="C4123" s="81"/>
      <c r="D4123" s="81"/>
      <c r="E4123" s="81" t="s">
        <v>2074</v>
      </c>
      <c r="F4123" s="82"/>
      <c r="G4123" s="83">
        <v>1100</v>
      </c>
      <c r="H4123" s="60" t="s">
        <v>1856</v>
      </c>
      <c r="I4123" s="60" t="s">
        <v>13</v>
      </c>
    </row>
    <row r="4124" spans="1:9" ht="29.25" customHeight="1" x14ac:dyDescent="0.25">
      <c r="A4124" s="81" t="s">
        <v>2075</v>
      </c>
      <c r="B4124" s="81"/>
      <c r="C4124" s="81"/>
      <c r="D4124" s="81"/>
      <c r="E4124" s="81" t="s">
        <v>2076</v>
      </c>
      <c r="F4124" s="82"/>
      <c r="G4124" s="83">
        <v>1100</v>
      </c>
      <c r="H4124" s="60" t="s">
        <v>1856</v>
      </c>
      <c r="I4124" s="60" t="s">
        <v>13</v>
      </c>
    </row>
    <row r="4125" spans="1:9" ht="29.25" customHeight="1" x14ac:dyDescent="0.25">
      <c r="A4125" s="81" t="s">
        <v>2077</v>
      </c>
      <c r="B4125" s="81"/>
      <c r="C4125" s="81"/>
      <c r="D4125" s="81"/>
      <c r="E4125" s="81" t="s">
        <v>2078</v>
      </c>
      <c r="F4125" s="82"/>
      <c r="G4125" s="83">
        <v>1100</v>
      </c>
      <c r="H4125" s="60" t="s">
        <v>1856</v>
      </c>
      <c r="I4125" s="60" t="s">
        <v>13</v>
      </c>
    </row>
    <row r="4126" spans="1:9" ht="29.25" customHeight="1" x14ac:dyDescent="0.25">
      <c r="A4126" s="81" t="s">
        <v>2079</v>
      </c>
      <c r="B4126" s="81"/>
      <c r="C4126" s="81"/>
      <c r="D4126" s="81"/>
      <c r="E4126" s="81" t="s">
        <v>2080</v>
      </c>
      <c r="F4126" s="82"/>
      <c r="G4126" s="83">
        <v>1100</v>
      </c>
      <c r="H4126" s="60" t="s">
        <v>1856</v>
      </c>
      <c r="I4126" s="60" t="s">
        <v>13</v>
      </c>
    </row>
    <row r="4127" spans="1:9" ht="29.25" customHeight="1" x14ac:dyDescent="0.25">
      <c r="A4127" s="81" t="s">
        <v>2081</v>
      </c>
      <c r="B4127" s="81"/>
      <c r="C4127" s="81"/>
      <c r="D4127" s="81"/>
      <c r="E4127" s="81" t="s">
        <v>2082</v>
      </c>
      <c r="F4127" s="82"/>
      <c r="G4127" s="83">
        <v>1100</v>
      </c>
      <c r="H4127" s="60" t="s">
        <v>1856</v>
      </c>
      <c r="I4127" s="60" t="s">
        <v>13</v>
      </c>
    </row>
    <row r="4128" spans="1:9" ht="29.25" customHeight="1" x14ac:dyDescent="0.25">
      <c r="A4128" s="81" t="s">
        <v>2083</v>
      </c>
      <c r="B4128" s="81"/>
      <c r="C4128" s="81"/>
      <c r="D4128" s="81"/>
      <c r="E4128" s="81" t="s">
        <v>2084</v>
      </c>
      <c r="F4128" s="82"/>
      <c r="G4128" s="83">
        <v>1100</v>
      </c>
      <c r="H4128" s="60" t="s">
        <v>1856</v>
      </c>
      <c r="I4128" s="60" t="s">
        <v>13</v>
      </c>
    </row>
    <row r="4129" spans="1:9" ht="29.25" customHeight="1" x14ac:dyDescent="0.25">
      <c r="A4129" s="81" t="s">
        <v>2085</v>
      </c>
      <c r="B4129" s="81"/>
      <c r="C4129" s="81"/>
      <c r="D4129" s="81"/>
      <c r="E4129" s="81" t="s">
        <v>2086</v>
      </c>
      <c r="F4129" s="82"/>
      <c r="G4129" s="83">
        <v>1100</v>
      </c>
      <c r="H4129" s="60" t="s">
        <v>1856</v>
      </c>
      <c r="I4129" s="60" t="s">
        <v>13</v>
      </c>
    </row>
    <row r="4130" spans="1:9" ht="29.25" customHeight="1" x14ac:dyDescent="0.25">
      <c r="A4130" s="81" t="s">
        <v>2087</v>
      </c>
      <c r="B4130" s="81"/>
      <c r="C4130" s="81"/>
      <c r="D4130" s="81"/>
      <c r="E4130" s="81" t="s">
        <v>2088</v>
      </c>
      <c r="F4130" s="82"/>
      <c r="G4130" s="83">
        <v>1100</v>
      </c>
      <c r="H4130" s="60" t="s">
        <v>1856</v>
      </c>
      <c r="I4130" s="60" t="s">
        <v>13</v>
      </c>
    </row>
    <row r="4131" spans="1:9" ht="29.25" customHeight="1" x14ac:dyDescent="0.25">
      <c r="A4131" s="81" t="s">
        <v>2089</v>
      </c>
      <c r="B4131" s="81"/>
      <c r="C4131" s="81"/>
      <c r="D4131" s="81"/>
      <c r="E4131" s="81" t="s">
        <v>2090</v>
      </c>
      <c r="F4131" s="82"/>
      <c r="G4131" s="83">
        <v>1100</v>
      </c>
      <c r="H4131" s="60" t="s">
        <v>1856</v>
      </c>
      <c r="I4131" s="60" t="s">
        <v>13</v>
      </c>
    </row>
    <row r="4132" spans="1:9" ht="29.25" customHeight="1" x14ac:dyDescent="0.25">
      <c r="A4132" s="81" t="s">
        <v>2091</v>
      </c>
      <c r="B4132" s="81"/>
      <c r="C4132" s="81"/>
      <c r="D4132" s="81"/>
      <c r="E4132" s="81" t="s">
        <v>2092</v>
      </c>
      <c r="F4132" s="82"/>
      <c r="G4132" s="83">
        <v>1100</v>
      </c>
      <c r="H4132" s="60" t="s">
        <v>1856</v>
      </c>
      <c r="I4132" s="60" t="s">
        <v>13</v>
      </c>
    </row>
    <row r="4133" spans="1:9" ht="29.25" customHeight="1" x14ac:dyDescent="0.25">
      <c r="A4133" s="81" t="s">
        <v>2093</v>
      </c>
      <c r="B4133" s="81"/>
      <c r="C4133" s="81"/>
      <c r="D4133" s="81"/>
      <c r="E4133" s="81" t="s">
        <v>2094</v>
      </c>
      <c r="F4133" s="82"/>
      <c r="G4133" s="83">
        <v>1100</v>
      </c>
      <c r="H4133" s="60" t="s">
        <v>1856</v>
      </c>
      <c r="I4133" s="60" t="s">
        <v>13</v>
      </c>
    </row>
    <row r="4134" spans="1:9" ht="29.25" customHeight="1" x14ac:dyDescent="0.25">
      <c r="A4134" s="81" t="s">
        <v>2095</v>
      </c>
      <c r="B4134" s="81"/>
      <c r="C4134" s="81"/>
      <c r="D4134" s="81"/>
      <c r="E4134" s="81" t="s">
        <v>2096</v>
      </c>
      <c r="F4134" s="82"/>
      <c r="G4134" s="83">
        <v>1100</v>
      </c>
      <c r="H4134" s="60" t="s">
        <v>1856</v>
      </c>
      <c r="I4134" s="60" t="s">
        <v>13</v>
      </c>
    </row>
    <row r="4135" spans="1:9" ht="29.25" customHeight="1" x14ac:dyDescent="0.25">
      <c r="A4135" s="81" t="s">
        <v>2097</v>
      </c>
      <c r="B4135" s="81"/>
      <c r="C4135" s="81"/>
      <c r="D4135" s="81"/>
      <c r="E4135" s="81" t="s">
        <v>2098</v>
      </c>
      <c r="F4135" s="82"/>
      <c r="G4135" s="83">
        <v>1100</v>
      </c>
      <c r="H4135" s="60" t="s">
        <v>1856</v>
      </c>
      <c r="I4135" s="60" t="s">
        <v>13</v>
      </c>
    </row>
    <row r="4136" spans="1:9" ht="29.25" customHeight="1" x14ac:dyDescent="0.25">
      <c r="A4136" s="81" t="s">
        <v>2099</v>
      </c>
      <c r="B4136" s="81"/>
      <c r="C4136" s="81"/>
      <c r="D4136" s="81"/>
      <c r="E4136" s="81" t="s">
        <v>2100</v>
      </c>
      <c r="F4136" s="82"/>
      <c r="G4136" s="83">
        <v>1100</v>
      </c>
      <c r="H4136" s="60" t="s">
        <v>1856</v>
      </c>
      <c r="I4136" s="60" t="s">
        <v>13</v>
      </c>
    </row>
    <row r="4137" spans="1:9" ht="29.25" customHeight="1" x14ac:dyDescent="0.25">
      <c r="A4137" s="81" t="s">
        <v>2101</v>
      </c>
      <c r="B4137" s="81"/>
      <c r="C4137" s="81"/>
      <c r="D4137" s="81"/>
      <c r="E4137" s="81" t="s">
        <v>2102</v>
      </c>
      <c r="F4137" s="82"/>
      <c r="G4137" s="83">
        <v>1100</v>
      </c>
      <c r="H4137" s="60" t="s">
        <v>1856</v>
      </c>
      <c r="I4137" s="60" t="s">
        <v>13</v>
      </c>
    </row>
    <row r="4138" spans="1:9" ht="29.25" customHeight="1" x14ac:dyDescent="0.25">
      <c r="A4138" s="81" t="s">
        <v>2103</v>
      </c>
      <c r="B4138" s="81"/>
      <c r="C4138" s="81"/>
      <c r="D4138" s="81"/>
      <c r="E4138" s="81" t="s">
        <v>2104</v>
      </c>
      <c r="F4138" s="82"/>
      <c r="G4138" s="83">
        <v>1100</v>
      </c>
      <c r="H4138" s="60" t="s">
        <v>1856</v>
      </c>
      <c r="I4138" s="60" t="s">
        <v>13</v>
      </c>
    </row>
    <row r="4139" spans="1:9" ht="29.25" customHeight="1" x14ac:dyDescent="0.25">
      <c r="A4139" s="81" t="s">
        <v>2105</v>
      </c>
      <c r="B4139" s="81"/>
      <c r="C4139" s="81"/>
      <c r="D4139" s="81"/>
      <c r="E4139" s="81" t="s">
        <v>2106</v>
      </c>
      <c r="F4139" s="82"/>
      <c r="G4139" s="83">
        <v>1100</v>
      </c>
      <c r="H4139" s="60" t="s">
        <v>1856</v>
      </c>
      <c r="I4139" s="60" t="s">
        <v>13</v>
      </c>
    </row>
    <row r="4140" spans="1:9" ht="29.25" customHeight="1" x14ac:dyDescent="0.25">
      <c r="A4140" s="81" t="s">
        <v>2107</v>
      </c>
      <c r="B4140" s="81"/>
      <c r="C4140" s="81"/>
      <c r="D4140" s="81"/>
      <c r="E4140" s="81" t="s">
        <v>2108</v>
      </c>
      <c r="F4140" s="82"/>
      <c r="G4140" s="83">
        <v>1100</v>
      </c>
      <c r="H4140" s="60" t="s">
        <v>1856</v>
      </c>
      <c r="I4140" s="60" t="s">
        <v>13</v>
      </c>
    </row>
    <row r="4141" spans="1:9" ht="29.25" customHeight="1" x14ac:dyDescent="0.25">
      <c r="A4141" s="81" t="s">
        <v>2109</v>
      </c>
      <c r="B4141" s="81"/>
      <c r="C4141" s="81"/>
      <c r="D4141" s="81"/>
      <c r="E4141" s="81" t="s">
        <v>2110</v>
      </c>
      <c r="F4141" s="82"/>
      <c r="G4141" s="83">
        <v>1100</v>
      </c>
      <c r="H4141" s="60" t="s">
        <v>1856</v>
      </c>
      <c r="I4141" s="60" t="s">
        <v>13</v>
      </c>
    </row>
    <row r="4142" spans="1:9" ht="29.25" customHeight="1" x14ac:dyDescent="0.25">
      <c r="A4142" s="81" t="s">
        <v>2111</v>
      </c>
      <c r="B4142" s="81"/>
      <c r="C4142" s="81"/>
      <c r="D4142" s="81"/>
      <c r="E4142" s="81" t="s">
        <v>2112</v>
      </c>
      <c r="F4142" s="82"/>
      <c r="G4142" s="83">
        <v>1100</v>
      </c>
      <c r="H4142" s="60" t="s">
        <v>1856</v>
      </c>
      <c r="I4142" s="60" t="s">
        <v>13</v>
      </c>
    </row>
    <row r="4143" spans="1:9" ht="29.25" customHeight="1" x14ac:dyDescent="0.25">
      <c r="A4143" s="81" t="s">
        <v>2113</v>
      </c>
      <c r="B4143" s="81"/>
      <c r="C4143" s="81"/>
      <c r="D4143" s="81"/>
      <c r="E4143" s="81" t="s">
        <v>2114</v>
      </c>
      <c r="F4143" s="82"/>
      <c r="G4143" s="83">
        <v>1100</v>
      </c>
      <c r="H4143" s="60" t="s">
        <v>1856</v>
      </c>
      <c r="I4143" s="60" t="s">
        <v>13</v>
      </c>
    </row>
    <row r="4144" spans="1:9" ht="29.25" customHeight="1" x14ac:dyDescent="0.25">
      <c r="A4144" s="81" t="s">
        <v>2115</v>
      </c>
      <c r="B4144" s="81"/>
      <c r="C4144" s="81"/>
      <c r="D4144" s="81"/>
      <c r="E4144" s="81" t="s">
        <v>2116</v>
      </c>
      <c r="F4144" s="82"/>
      <c r="G4144" s="83">
        <v>1100</v>
      </c>
      <c r="H4144" s="60" t="s">
        <v>1856</v>
      </c>
      <c r="I4144" s="60" t="s">
        <v>13</v>
      </c>
    </row>
    <row r="4145" spans="1:9" ht="29.25" customHeight="1" x14ac:dyDescent="0.25">
      <c r="A4145" s="81" t="s">
        <v>2117</v>
      </c>
      <c r="B4145" s="81"/>
      <c r="C4145" s="81"/>
      <c r="D4145" s="81"/>
      <c r="E4145" s="81" t="s">
        <v>2118</v>
      </c>
      <c r="F4145" s="82"/>
      <c r="G4145" s="83">
        <v>1100</v>
      </c>
      <c r="H4145" s="60" t="s">
        <v>1856</v>
      </c>
      <c r="I4145" s="60" t="s">
        <v>13</v>
      </c>
    </row>
    <row r="4146" spans="1:9" ht="29.25" customHeight="1" x14ac:dyDescent="0.25">
      <c r="A4146" s="81" t="s">
        <v>2119</v>
      </c>
      <c r="B4146" s="81"/>
      <c r="C4146" s="81"/>
      <c r="D4146" s="81"/>
      <c r="E4146" s="81" t="s">
        <v>2120</v>
      </c>
      <c r="F4146" s="82"/>
      <c r="G4146" s="83">
        <v>1100</v>
      </c>
      <c r="H4146" s="60" t="s">
        <v>1856</v>
      </c>
      <c r="I4146" s="60" t="s">
        <v>13</v>
      </c>
    </row>
    <row r="4147" spans="1:9" ht="29.25" customHeight="1" x14ac:dyDescent="0.25">
      <c r="A4147" s="81" t="s">
        <v>2121</v>
      </c>
      <c r="B4147" s="81"/>
      <c r="C4147" s="81"/>
      <c r="D4147" s="81"/>
      <c r="E4147" s="81" t="s">
        <v>2122</v>
      </c>
      <c r="F4147" s="82"/>
      <c r="G4147" s="83">
        <v>1100</v>
      </c>
      <c r="H4147" s="60" t="s">
        <v>1856</v>
      </c>
      <c r="I4147" s="60" t="s">
        <v>13</v>
      </c>
    </row>
    <row r="4148" spans="1:9" ht="29.25" customHeight="1" x14ac:dyDescent="0.25">
      <c r="A4148" s="81" t="s">
        <v>2123</v>
      </c>
      <c r="B4148" s="81"/>
      <c r="C4148" s="81"/>
      <c r="D4148" s="81"/>
      <c r="E4148" s="81" t="s">
        <v>2124</v>
      </c>
      <c r="F4148" s="82"/>
      <c r="G4148" s="83">
        <v>800</v>
      </c>
      <c r="H4148" s="60" t="s">
        <v>1856</v>
      </c>
      <c r="I4148" s="60" t="s">
        <v>13</v>
      </c>
    </row>
    <row r="4149" spans="1:9" ht="29.25" customHeight="1" x14ac:dyDescent="0.25">
      <c r="A4149" s="81" t="s">
        <v>2125</v>
      </c>
      <c r="B4149" s="81"/>
      <c r="C4149" s="81"/>
      <c r="D4149" s="81"/>
      <c r="E4149" s="81" t="s">
        <v>2126</v>
      </c>
      <c r="F4149" s="82"/>
      <c r="G4149" s="83">
        <v>800</v>
      </c>
      <c r="H4149" s="60" t="s">
        <v>1856</v>
      </c>
      <c r="I4149" s="60" t="s">
        <v>13</v>
      </c>
    </row>
    <row r="4150" spans="1:9" ht="29.25" customHeight="1" x14ac:dyDescent="0.25">
      <c r="A4150" s="81" t="s">
        <v>2127</v>
      </c>
      <c r="B4150" s="81"/>
      <c r="C4150" s="81"/>
      <c r="D4150" s="81"/>
      <c r="E4150" s="81" t="s">
        <v>2128</v>
      </c>
      <c r="F4150" s="82"/>
      <c r="G4150" s="83">
        <v>800</v>
      </c>
      <c r="H4150" s="60" t="s">
        <v>1856</v>
      </c>
      <c r="I4150" s="60" t="s">
        <v>13</v>
      </c>
    </row>
    <row r="4151" spans="1:9" ht="29.25" customHeight="1" x14ac:dyDescent="0.25">
      <c r="A4151" s="81" t="s">
        <v>2129</v>
      </c>
      <c r="B4151" s="81"/>
      <c r="C4151" s="81"/>
      <c r="D4151" s="81"/>
      <c r="E4151" s="81" t="s">
        <v>2130</v>
      </c>
      <c r="F4151" s="82"/>
      <c r="G4151" s="83">
        <v>800</v>
      </c>
      <c r="H4151" s="60" t="s">
        <v>1856</v>
      </c>
      <c r="I4151" s="60" t="s">
        <v>13</v>
      </c>
    </row>
    <row r="4152" spans="1:9" ht="29.25" customHeight="1" x14ac:dyDescent="0.25">
      <c r="A4152" s="81" t="s">
        <v>2131</v>
      </c>
      <c r="B4152" s="81"/>
      <c r="C4152" s="81"/>
      <c r="D4152" s="81"/>
      <c r="E4152" s="81" t="s">
        <v>2132</v>
      </c>
      <c r="F4152" s="82"/>
      <c r="G4152" s="83">
        <v>800</v>
      </c>
      <c r="H4152" s="60" t="s">
        <v>1856</v>
      </c>
      <c r="I4152" s="60" t="s">
        <v>13</v>
      </c>
    </row>
    <row r="4153" spans="1:9" ht="29.25" customHeight="1" x14ac:dyDescent="0.25">
      <c r="A4153" s="81" t="s">
        <v>2133</v>
      </c>
      <c r="B4153" s="81"/>
      <c r="C4153" s="81"/>
      <c r="D4153" s="81"/>
      <c r="E4153" s="81" t="s">
        <v>2134</v>
      </c>
      <c r="F4153" s="82"/>
      <c r="G4153" s="83">
        <v>800</v>
      </c>
      <c r="H4153" s="60" t="s">
        <v>1856</v>
      </c>
      <c r="I4153" s="60" t="s">
        <v>13</v>
      </c>
    </row>
    <row r="4154" spans="1:9" ht="29.25" customHeight="1" x14ac:dyDescent="0.25">
      <c r="A4154" s="81" t="s">
        <v>2135</v>
      </c>
      <c r="B4154" s="81"/>
      <c r="C4154" s="81"/>
      <c r="D4154" s="81"/>
      <c r="E4154" s="81" t="s">
        <v>2136</v>
      </c>
      <c r="F4154" s="82"/>
      <c r="G4154" s="83">
        <v>800</v>
      </c>
      <c r="H4154" s="60" t="s">
        <v>1856</v>
      </c>
      <c r="I4154" s="60" t="s">
        <v>13</v>
      </c>
    </row>
    <row r="4155" spans="1:9" ht="29.25" customHeight="1" x14ac:dyDescent="0.25">
      <c r="A4155" s="81" t="s">
        <v>2137</v>
      </c>
      <c r="B4155" s="81"/>
      <c r="C4155" s="81"/>
      <c r="D4155" s="81"/>
      <c r="E4155" s="81" t="s">
        <v>2138</v>
      </c>
      <c r="F4155" s="82"/>
      <c r="G4155" s="83">
        <v>800</v>
      </c>
      <c r="H4155" s="60" t="s">
        <v>1856</v>
      </c>
      <c r="I4155" s="60" t="s">
        <v>13</v>
      </c>
    </row>
    <row r="4156" spans="1:9" ht="29.25" customHeight="1" x14ac:dyDescent="0.25">
      <c r="A4156" s="81" t="s">
        <v>2139</v>
      </c>
      <c r="B4156" s="81"/>
      <c r="C4156" s="81"/>
      <c r="D4156" s="81"/>
      <c r="E4156" s="81" t="s">
        <v>2140</v>
      </c>
      <c r="F4156" s="82"/>
      <c r="G4156" s="83">
        <v>800</v>
      </c>
      <c r="H4156" s="60" t="s">
        <v>1856</v>
      </c>
      <c r="I4156" s="60" t="s">
        <v>13</v>
      </c>
    </row>
    <row r="4157" spans="1:9" ht="29.25" customHeight="1" x14ac:dyDescent="0.25">
      <c r="A4157" s="81" t="s">
        <v>2141</v>
      </c>
      <c r="B4157" s="81"/>
      <c r="C4157" s="81"/>
      <c r="D4157" s="81"/>
      <c r="E4157" s="81" t="s">
        <v>2142</v>
      </c>
      <c r="F4157" s="82"/>
      <c r="G4157" s="83">
        <v>1600</v>
      </c>
      <c r="H4157" s="60" t="s">
        <v>1856</v>
      </c>
      <c r="I4157" s="60" t="s">
        <v>13</v>
      </c>
    </row>
    <row r="4158" spans="1:9" ht="29.25" customHeight="1" x14ac:dyDescent="0.25">
      <c r="A4158" s="81" t="s">
        <v>2143</v>
      </c>
      <c r="B4158" s="81"/>
      <c r="C4158" s="81"/>
      <c r="D4158" s="81"/>
      <c r="E4158" s="81" t="s">
        <v>2144</v>
      </c>
      <c r="F4158" s="82"/>
      <c r="G4158" s="83">
        <v>800</v>
      </c>
      <c r="H4158" s="60" t="s">
        <v>1856</v>
      </c>
      <c r="I4158" s="60" t="s">
        <v>13</v>
      </c>
    </row>
    <row r="4159" spans="1:9" ht="29.25" customHeight="1" x14ac:dyDescent="0.25">
      <c r="A4159" s="81" t="s">
        <v>2145</v>
      </c>
      <c r="B4159" s="81"/>
      <c r="C4159" s="81"/>
      <c r="D4159" s="81"/>
      <c r="E4159" s="81" t="s">
        <v>2146</v>
      </c>
      <c r="F4159" s="82"/>
      <c r="G4159" s="83">
        <v>800</v>
      </c>
      <c r="H4159" s="60" t="s">
        <v>1856</v>
      </c>
      <c r="I4159" s="60" t="s">
        <v>13</v>
      </c>
    </row>
    <row r="4160" spans="1:9" ht="29.25" customHeight="1" x14ac:dyDescent="0.25">
      <c r="A4160" s="81" t="s">
        <v>2147</v>
      </c>
      <c r="B4160" s="81"/>
      <c r="C4160" s="81"/>
      <c r="D4160" s="81"/>
      <c r="E4160" s="81" t="s">
        <v>2148</v>
      </c>
      <c r="F4160" s="82"/>
      <c r="G4160" s="83">
        <v>800</v>
      </c>
      <c r="H4160" s="60" t="s">
        <v>1856</v>
      </c>
      <c r="I4160" s="60" t="s">
        <v>13</v>
      </c>
    </row>
    <row r="4161" spans="1:9" ht="29.25" customHeight="1" x14ac:dyDescent="0.25">
      <c r="A4161" s="81" t="s">
        <v>2149</v>
      </c>
      <c r="B4161" s="81"/>
      <c r="C4161" s="81"/>
      <c r="D4161" s="81"/>
      <c r="E4161" s="81" t="s">
        <v>2150</v>
      </c>
      <c r="F4161" s="82"/>
      <c r="G4161" s="83">
        <v>800</v>
      </c>
      <c r="H4161" s="60" t="s">
        <v>1856</v>
      </c>
      <c r="I4161" s="60" t="s">
        <v>13</v>
      </c>
    </row>
    <row r="4162" spans="1:9" ht="29.25" customHeight="1" x14ac:dyDescent="0.25">
      <c r="A4162" s="81" t="s">
        <v>2151</v>
      </c>
      <c r="B4162" s="81"/>
      <c r="C4162" s="81"/>
      <c r="D4162" s="81"/>
      <c r="E4162" s="81" t="s">
        <v>2152</v>
      </c>
      <c r="F4162" s="82"/>
      <c r="G4162" s="83">
        <v>800</v>
      </c>
      <c r="H4162" s="60" t="s">
        <v>1856</v>
      </c>
      <c r="I4162" s="60" t="s">
        <v>13</v>
      </c>
    </row>
    <row r="4163" spans="1:9" ht="29.25" customHeight="1" x14ac:dyDescent="0.25">
      <c r="A4163" s="81" t="s">
        <v>2153</v>
      </c>
      <c r="B4163" s="81"/>
      <c r="C4163" s="81"/>
      <c r="D4163" s="81"/>
      <c r="E4163" s="81" t="s">
        <v>2154</v>
      </c>
      <c r="F4163" s="82"/>
      <c r="G4163" s="83">
        <v>800</v>
      </c>
      <c r="H4163" s="60" t="s">
        <v>1856</v>
      </c>
      <c r="I4163" s="60" t="s">
        <v>13</v>
      </c>
    </row>
    <row r="4164" spans="1:9" ht="29.25" customHeight="1" x14ac:dyDescent="0.25">
      <c r="A4164" s="81" t="s">
        <v>2155</v>
      </c>
      <c r="B4164" s="81"/>
      <c r="C4164" s="81"/>
      <c r="D4164" s="81"/>
      <c r="E4164" s="81" t="s">
        <v>2156</v>
      </c>
      <c r="F4164" s="82"/>
      <c r="G4164" s="83">
        <v>800</v>
      </c>
      <c r="H4164" s="60" t="s">
        <v>1856</v>
      </c>
      <c r="I4164" s="60" t="s">
        <v>13</v>
      </c>
    </row>
    <row r="4165" spans="1:9" ht="29.25" customHeight="1" x14ac:dyDescent="0.25">
      <c r="A4165" s="81" t="s">
        <v>2157</v>
      </c>
      <c r="B4165" s="81"/>
      <c r="C4165" s="81"/>
      <c r="D4165" s="81"/>
      <c r="E4165" s="81" t="s">
        <v>2158</v>
      </c>
      <c r="F4165" s="82"/>
      <c r="G4165" s="83">
        <v>800</v>
      </c>
      <c r="H4165" s="60" t="s">
        <v>1856</v>
      </c>
      <c r="I4165" s="60" t="s">
        <v>13</v>
      </c>
    </row>
    <row r="4166" spans="1:9" ht="29.25" customHeight="1" x14ac:dyDescent="0.25">
      <c r="A4166" s="81" t="s">
        <v>2159</v>
      </c>
      <c r="B4166" s="81"/>
      <c r="C4166" s="81"/>
      <c r="D4166" s="81"/>
      <c r="E4166" s="81" t="s">
        <v>2160</v>
      </c>
      <c r="F4166" s="82"/>
      <c r="G4166" s="83">
        <v>1100</v>
      </c>
      <c r="H4166" s="60" t="s">
        <v>1856</v>
      </c>
      <c r="I4166" s="60" t="s">
        <v>13</v>
      </c>
    </row>
    <row r="4167" spans="1:9" ht="29.25" customHeight="1" x14ac:dyDescent="0.25">
      <c r="A4167" s="81" t="s">
        <v>2161</v>
      </c>
      <c r="B4167" s="81"/>
      <c r="C4167" s="81"/>
      <c r="D4167" s="81"/>
      <c r="E4167" s="81" t="s">
        <v>2162</v>
      </c>
      <c r="F4167" s="82"/>
      <c r="G4167" s="83">
        <v>1100</v>
      </c>
      <c r="H4167" s="60" t="s">
        <v>1856</v>
      </c>
      <c r="I4167" s="60" t="s">
        <v>13</v>
      </c>
    </row>
    <row r="4168" spans="1:9" ht="29.25" customHeight="1" x14ac:dyDescent="0.25">
      <c r="A4168" s="81" t="s">
        <v>2163</v>
      </c>
      <c r="B4168" s="81"/>
      <c r="C4168" s="81"/>
      <c r="D4168" s="81"/>
      <c r="E4168" s="81" t="s">
        <v>2164</v>
      </c>
      <c r="F4168" s="82"/>
      <c r="G4168" s="83">
        <v>1100</v>
      </c>
      <c r="H4168" s="60" t="s">
        <v>1856</v>
      </c>
      <c r="I4168" s="60" t="s">
        <v>13</v>
      </c>
    </row>
    <row r="4169" spans="1:9" ht="29.25" customHeight="1" x14ac:dyDescent="0.25">
      <c r="A4169" s="81" t="s">
        <v>2165</v>
      </c>
      <c r="B4169" s="81"/>
      <c r="C4169" s="81"/>
      <c r="D4169" s="81"/>
      <c r="E4169" s="81" t="s">
        <v>2166</v>
      </c>
      <c r="F4169" s="82"/>
      <c r="G4169" s="83">
        <v>1100</v>
      </c>
      <c r="H4169" s="60" t="s">
        <v>1856</v>
      </c>
      <c r="I4169" s="60" t="s">
        <v>13</v>
      </c>
    </row>
    <row r="4170" spans="1:9" ht="29.25" customHeight="1" x14ac:dyDescent="0.25">
      <c r="A4170" s="81" t="s">
        <v>2167</v>
      </c>
      <c r="B4170" s="81"/>
      <c r="C4170" s="81"/>
      <c r="D4170" s="81"/>
      <c r="E4170" s="81" t="s">
        <v>2168</v>
      </c>
      <c r="F4170" s="82"/>
      <c r="G4170" s="83">
        <v>800</v>
      </c>
      <c r="H4170" s="60" t="s">
        <v>1856</v>
      </c>
      <c r="I4170" s="60" t="s">
        <v>13</v>
      </c>
    </row>
    <row r="4171" spans="1:9" ht="29.25" customHeight="1" x14ac:dyDescent="0.25">
      <c r="A4171" s="81" t="s">
        <v>2169</v>
      </c>
      <c r="B4171" s="81"/>
      <c r="C4171" s="81"/>
      <c r="D4171" s="81"/>
      <c r="E4171" s="81" t="s">
        <v>2170</v>
      </c>
      <c r="F4171" s="82"/>
      <c r="G4171" s="83">
        <v>800</v>
      </c>
      <c r="H4171" s="60" t="s">
        <v>1856</v>
      </c>
      <c r="I4171" s="60" t="s">
        <v>13</v>
      </c>
    </row>
    <row r="4172" spans="1:9" ht="29.25" customHeight="1" x14ac:dyDescent="0.25">
      <c r="A4172" s="81" t="s">
        <v>2171</v>
      </c>
      <c r="B4172" s="81"/>
      <c r="C4172" s="81"/>
      <c r="D4172" s="81"/>
      <c r="E4172" s="81" t="s">
        <v>2172</v>
      </c>
      <c r="F4172" s="82"/>
      <c r="G4172" s="83">
        <v>800</v>
      </c>
      <c r="H4172" s="60" t="s">
        <v>1856</v>
      </c>
      <c r="I4172" s="60" t="s">
        <v>13</v>
      </c>
    </row>
    <row r="4173" spans="1:9" ht="29.25" customHeight="1" x14ac:dyDescent="0.25">
      <c r="A4173" s="81" t="s">
        <v>2173</v>
      </c>
      <c r="B4173" s="81"/>
      <c r="C4173" s="81"/>
      <c r="D4173" s="81"/>
      <c r="E4173" s="81" t="s">
        <v>2174</v>
      </c>
      <c r="F4173" s="82"/>
      <c r="G4173" s="83">
        <v>800</v>
      </c>
      <c r="H4173" s="60" t="s">
        <v>1856</v>
      </c>
      <c r="I4173" s="60" t="s">
        <v>13</v>
      </c>
    </row>
    <row r="4174" spans="1:9" ht="29.25" customHeight="1" x14ac:dyDescent="0.25">
      <c r="A4174" s="81" t="s">
        <v>2175</v>
      </c>
      <c r="B4174" s="81"/>
      <c r="C4174" s="81"/>
      <c r="D4174" s="81"/>
      <c r="E4174" s="81" t="s">
        <v>2176</v>
      </c>
      <c r="F4174" s="82"/>
      <c r="G4174" s="83">
        <v>800</v>
      </c>
      <c r="H4174" s="60" t="s">
        <v>1856</v>
      </c>
      <c r="I4174" s="60" t="s">
        <v>13</v>
      </c>
    </row>
    <row r="4175" spans="1:9" ht="29.25" customHeight="1" x14ac:dyDescent="0.25">
      <c r="A4175" s="81" t="s">
        <v>2177</v>
      </c>
      <c r="B4175" s="81"/>
      <c r="C4175" s="81"/>
      <c r="D4175" s="81"/>
      <c r="E4175" s="81" t="s">
        <v>2178</v>
      </c>
      <c r="F4175" s="82"/>
      <c r="G4175" s="83">
        <v>800</v>
      </c>
      <c r="H4175" s="60" t="s">
        <v>1856</v>
      </c>
      <c r="I4175" s="60" t="s">
        <v>13</v>
      </c>
    </row>
    <row r="4176" spans="1:9" ht="29.25" customHeight="1" x14ac:dyDescent="0.25">
      <c r="A4176" s="81" t="s">
        <v>2179</v>
      </c>
      <c r="B4176" s="81"/>
      <c r="C4176" s="81"/>
      <c r="D4176" s="81"/>
      <c r="E4176" s="81" t="s">
        <v>2180</v>
      </c>
      <c r="F4176" s="82"/>
      <c r="G4176" s="83">
        <v>800</v>
      </c>
      <c r="H4176" s="60" t="s">
        <v>1856</v>
      </c>
      <c r="I4176" s="60" t="s">
        <v>13</v>
      </c>
    </row>
    <row r="4177" spans="1:9" ht="29.25" customHeight="1" x14ac:dyDescent="0.25">
      <c r="A4177" s="81" t="s">
        <v>2181</v>
      </c>
      <c r="B4177" s="81"/>
      <c r="C4177" s="81"/>
      <c r="D4177" s="81"/>
      <c r="E4177" s="81" t="s">
        <v>2182</v>
      </c>
      <c r="F4177" s="82"/>
      <c r="G4177" s="83">
        <v>800</v>
      </c>
      <c r="H4177" s="60" t="s">
        <v>1856</v>
      </c>
      <c r="I4177" s="60" t="s">
        <v>13</v>
      </c>
    </row>
    <row r="4178" spans="1:9" ht="29.25" customHeight="1" x14ac:dyDescent="0.25">
      <c r="A4178" s="81" t="s">
        <v>2183</v>
      </c>
      <c r="B4178" s="81"/>
      <c r="C4178" s="81"/>
      <c r="D4178" s="81"/>
      <c r="E4178" s="81" t="s">
        <v>2184</v>
      </c>
      <c r="F4178" s="82"/>
      <c r="G4178" s="83">
        <v>800</v>
      </c>
      <c r="H4178" s="60" t="s">
        <v>1856</v>
      </c>
      <c r="I4178" s="60" t="s">
        <v>13</v>
      </c>
    </row>
    <row r="4179" spans="1:9" ht="29.25" customHeight="1" x14ac:dyDescent="0.25">
      <c r="A4179" s="81" t="s">
        <v>2185</v>
      </c>
      <c r="B4179" s="81"/>
      <c r="C4179" s="81"/>
      <c r="D4179" s="81"/>
      <c r="E4179" s="81" t="s">
        <v>2186</v>
      </c>
      <c r="F4179" s="82"/>
      <c r="G4179" s="83">
        <v>800</v>
      </c>
      <c r="H4179" s="60" t="s">
        <v>1856</v>
      </c>
      <c r="I4179" s="60" t="s">
        <v>13</v>
      </c>
    </row>
    <row r="4180" spans="1:9" ht="29.25" customHeight="1" x14ac:dyDescent="0.25">
      <c r="A4180" s="81" t="s">
        <v>2187</v>
      </c>
      <c r="B4180" s="81"/>
      <c r="C4180" s="81"/>
      <c r="D4180" s="81"/>
      <c r="E4180" s="81" t="s">
        <v>2188</v>
      </c>
      <c r="F4180" s="82"/>
      <c r="G4180" s="83">
        <v>800</v>
      </c>
      <c r="H4180" s="60" t="s">
        <v>1856</v>
      </c>
      <c r="I4180" s="60" t="s">
        <v>13</v>
      </c>
    </row>
    <row r="4181" spans="1:9" ht="29.25" customHeight="1" x14ac:dyDescent="0.25">
      <c r="A4181" s="81" t="s">
        <v>2189</v>
      </c>
      <c r="B4181" s="81"/>
      <c r="C4181" s="81"/>
      <c r="D4181" s="81"/>
      <c r="E4181" s="81" t="s">
        <v>2190</v>
      </c>
      <c r="F4181" s="82"/>
      <c r="G4181" s="83">
        <v>800</v>
      </c>
      <c r="H4181" s="60" t="s">
        <v>1856</v>
      </c>
      <c r="I4181" s="60" t="s">
        <v>13</v>
      </c>
    </row>
    <row r="4182" spans="1:9" ht="29.25" customHeight="1" x14ac:dyDescent="0.25">
      <c r="A4182" s="81" t="s">
        <v>2191</v>
      </c>
      <c r="B4182" s="81"/>
      <c r="C4182" s="81"/>
      <c r="D4182" s="81"/>
      <c r="E4182" s="81" t="s">
        <v>2192</v>
      </c>
      <c r="F4182" s="82"/>
      <c r="G4182" s="83">
        <v>800</v>
      </c>
      <c r="H4182" s="60" t="s">
        <v>1856</v>
      </c>
      <c r="I4182" s="60" t="s">
        <v>13</v>
      </c>
    </row>
    <row r="4183" spans="1:9" ht="29.25" customHeight="1" x14ac:dyDescent="0.25">
      <c r="A4183" s="81" t="s">
        <v>2193</v>
      </c>
      <c r="B4183" s="81"/>
      <c r="C4183" s="81"/>
      <c r="D4183" s="81"/>
      <c r="E4183" s="81" t="s">
        <v>2194</v>
      </c>
      <c r="F4183" s="82"/>
      <c r="G4183" s="83">
        <v>800</v>
      </c>
      <c r="H4183" s="60" t="s">
        <v>1856</v>
      </c>
      <c r="I4183" s="60" t="s">
        <v>13</v>
      </c>
    </row>
    <row r="4184" spans="1:9" ht="29.25" customHeight="1" x14ac:dyDescent="0.25">
      <c r="A4184" s="81" t="s">
        <v>2195</v>
      </c>
      <c r="B4184" s="81"/>
      <c r="C4184" s="81"/>
      <c r="D4184" s="81"/>
      <c r="E4184" s="81" t="s">
        <v>2196</v>
      </c>
      <c r="F4184" s="82"/>
      <c r="G4184" s="83">
        <v>800</v>
      </c>
      <c r="H4184" s="60" t="s">
        <v>1856</v>
      </c>
      <c r="I4184" s="60" t="s">
        <v>13</v>
      </c>
    </row>
    <row r="4185" spans="1:9" ht="29.25" customHeight="1" x14ac:dyDescent="0.25">
      <c r="A4185" s="81" t="s">
        <v>2197</v>
      </c>
      <c r="B4185" s="81"/>
      <c r="C4185" s="81"/>
      <c r="D4185" s="81"/>
      <c r="E4185" s="81" t="s">
        <v>2198</v>
      </c>
      <c r="F4185" s="82"/>
      <c r="G4185" s="83">
        <v>800</v>
      </c>
      <c r="H4185" s="60" t="s">
        <v>1856</v>
      </c>
      <c r="I4185" s="60" t="s">
        <v>13</v>
      </c>
    </row>
    <row r="4186" spans="1:9" ht="29.25" customHeight="1" x14ac:dyDescent="0.25">
      <c r="A4186" s="81" t="s">
        <v>2199</v>
      </c>
      <c r="B4186" s="81"/>
      <c r="C4186" s="81"/>
      <c r="D4186" s="81"/>
      <c r="E4186" s="81" t="s">
        <v>2200</v>
      </c>
      <c r="F4186" s="82"/>
      <c r="G4186" s="83">
        <v>800</v>
      </c>
      <c r="H4186" s="60" t="s">
        <v>1856</v>
      </c>
      <c r="I4186" s="60" t="s">
        <v>13</v>
      </c>
    </row>
    <row r="4187" spans="1:9" ht="29.25" customHeight="1" x14ac:dyDescent="0.25">
      <c r="A4187" s="81" t="s">
        <v>2201</v>
      </c>
      <c r="B4187" s="81"/>
      <c r="C4187" s="81"/>
      <c r="D4187" s="81"/>
      <c r="E4187" s="81" t="s">
        <v>2202</v>
      </c>
      <c r="F4187" s="82"/>
      <c r="G4187" s="83">
        <v>800</v>
      </c>
      <c r="H4187" s="60" t="s">
        <v>1856</v>
      </c>
      <c r="I4187" s="60" t="s">
        <v>13</v>
      </c>
    </row>
    <row r="4188" spans="1:9" ht="29.25" customHeight="1" x14ac:dyDescent="0.25">
      <c r="A4188" s="81" t="s">
        <v>2203</v>
      </c>
      <c r="B4188" s="81"/>
      <c r="C4188" s="81"/>
      <c r="D4188" s="81"/>
      <c r="E4188" s="81" t="s">
        <v>2204</v>
      </c>
      <c r="F4188" s="82"/>
      <c r="G4188" s="83">
        <v>800</v>
      </c>
      <c r="H4188" s="60" t="s">
        <v>1856</v>
      </c>
      <c r="I4188" s="60" t="s">
        <v>13</v>
      </c>
    </row>
    <row r="4189" spans="1:9" ht="29.25" customHeight="1" x14ac:dyDescent="0.25">
      <c r="A4189" s="81" t="s">
        <v>2205</v>
      </c>
      <c r="B4189" s="81"/>
      <c r="C4189" s="81"/>
      <c r="D4189" s="81"/>
      <c r="E4189" s="81" t="s">
        <v>2206</v>
      </c>
      <c r="F4189" s="82"/>
      <c r="G4189" s="83">
        <v>800</v>
      </c>
      <c r="H4189" s="60" t="s">
        <v>1856</v>
      </c>
      <c r="I4189" s="60" t="s">
        <v>13</v>
      </c>
    </row>
    <row r="4190" spans="1:9" ht="29.25" customHeight="1" x14ac:dyDescent="0.25">
      <c r="A4190" s="81" t="s">
        <v>2207</v>
      </c>
      <c r="B4190" s="81"/>
      <c r="C4190" s="81"/>
      <c r="D4190" s="81"/>
      <c r="E4190" s="81" t="s">
        <v>2208</v>
      </c>
      <c r="F4190" s="82"/>
      <c r="G4190" s="83">
        <v>800</v>
      </c>
      <c r="H4190" s="60" t="s">
        <v>1856</v>
      </c>
      <c r="I4190" s="60" t="s">
        <v>13</v>
      </c>
    </row>
    <row r="4191" spans="1:9" ht="29.25" customHeight="1" x14ac:dyDescent="0.25">
      <c r="A4191" s="81" t="s">
        <v>2209</v>
      </c>
      <c r="B4191" s="81"/>
      <c r="C4191" s="81"/>
      <c r="D4191" s="81"/>
      <c r="E4191" s="81" t="s">
        <v>2210</v>
      </c>
      <c r="F4191" s="82"/>
      <c r="G4191" s="83">
        <v>800</v>
      </c>
      <c r="H4191" s="60" t="s">
        <v>1856</v>
      </c>
      <c r="I4191" s="60" t="s">
        <v>13</v>
      </c>
    </row>
    <row r="4192" spans="1:9" ht="29.25" customHeight="1" x14ac:dyDescent="0.25">
      <c r="A4192" s="81" t="s">
        <v>2211</v>
      </c>
      <c r="B4192" s="81"/>
      <c r="C4192" s="81"/>
      <c r="D4192" s="81"/>
      <c r="E4192" s="81" t="s">
        <v>2212</v>
      </c>
      <c r="F4192" s="82"/>
      <c r="G4192" s="83">
        <v>800</v>
      </c>
      <c r="H4192" s="60" t="s">
        <v>1856</v>
      </c>
      <c r="I4192" s="60" t="s">
        <v>13</v>
      </c>
    </row>
    <row r="4193" spans="1:9" ht="29.25" customHeight="1" x14ac:dyDescent="0.25">
      <c r="A4193" s="81" t="s">
        <v>2213</v>
      </c>
      <c r="B4193" s="81"/>
      <c r="C4193" s="81"/>
      <c r="D4193" s="81"/>
      <c r="E4193" s="81" t="s">
        <v>2214</v>
      </c>
      <c r="F4193" s="82"/>
      <c r="G4193" s="83">
        <v>800</v>
      </c>
      <c r="H4193" s="60" t="s">
        <v>1856</v>
      </c>
      <c r="I4193" s="60" t="s">
        <v>13</v>
      </c>
    </row>
    <row r="4194" spans="1:9" ht="29.25" customHeight="1" x14ac:dyDescent="0.25">
      <c r="A4194" s="81" t="s">
        <v>2215</v>
      </c>
      <c r="B4194" s="81"/>
      <c r="C4194" s="81"/>
      <c r="D4194" s="81"/>
      <c r="E4194" s="81" t="s">
        <v>2216</v>
      </c>
      <c r="F4194" s="82"/>
      <c r="G4194" s="83">
        <v>800</v>
      </c>
      <c r="H4194" s="60" t="s">
        <v>1856</v>
      </c>
      <c r="I4194" s="60" t="s">
        <v>13</v>
      </c>
    </row>
    <row r="4195" spans="1:9" ht="29.25" customHeight="1" x14ac:dyDescent="0.25">
      <c r="A4195" s="81" t="s">
        <v>2217</v>
      </c>
      <c r="B4195" s="81"/>
      <c r="C4195" s="81"/>
      <c r="D4195" s="81"/>
      <c r="E4195" s="81" t="s">
        <v>2218</v>
      </c>
      <c r="F4195" s="82"/>
      <c r="G4195" s="83">
        <v>800</v>
      </c>
      <c r="H4195" s="60" t="s">
        <v>1856</v>
      </c>
      <c r="I4195" s="60" t="s">
        <v>13</v>
      </c>
    </row>
    <row r="4196" spans="1:9" ht="29.25" customHeight="1" x14ac:dyDescent="0.25">
      <c r="A4196" s="81" t="s">
        <v>2219</v>
      </c>
      <c r="B4196" s="81"/>
      <c r="C4196" s="81"/>
      <c r="D4196" s="81"/>
      <c r="E4196" s="81" t="s">
        <v>2220</v>
      </c>
      <c r="F4196" s="82"/>
      <c r="G4196" s="83">
        <v>800</v>
      </c>
      <c r="H4196" s="60" t="s">
        <v>1856</v>
      </c>
      <c r="I4196" s="60" t="s">
        <v>13</v>
      </c>
    </row>
    <row r="4197" spans="1:9" ht="29.25" customHeight="1" x14ac:dyDescent="0.25">
      <c r="A4197" s="81" t="s">
        <v>2221</v>
      </c>
      <c r="B4197" s="81"/>
      <c r="C4197" s="81"/>
      <c r="D4197" s="81"/>
      <c r="E4197" s="81" t="s">
        <v>2222</v>
      </c>
      <c r="F4197" s="82"/>
      <c r="G4197" s="83">
        <v>1100</v>
      </c>
      <c r="H4197" s="60" t="s">
        <v>1856</v>
      </c>
      <c r="I4197" s="60" t="s">
        <v>13</v>
      </c>
    </row>
    <row r="4198" spans="1:9" ht="29.25" customHeight="1" x14ac:dyDescent="0.25">
      <c r="A4198" s="81" t="s">
        <v>2223</v>
      </c>
      <c r="B4198" s="81"/>
      <c r="C4198" s="81"/>
      <c r="D4198" s="81"/>
      <c r="E4198" s="81" t="s">
        <v>2224</v>
      </c>
      <c r="F4198" s="82"/>
      <c r="G4198" s="83">
        <v>1100</v>
      </c>
      <c r="H4198" s="60" t="s">
        <v>1856</v>
      </c>
      <c r="I4198" s="60" t="s">
        <v>13</v>
      </c>
    </row>
    <row r="4199" spans="1:9" ht="29.25" customHeight="1" x14ac:dyDescent="0.25">
      <c r="A4199" s="81" t="s">
        <v>2225</v>
      </c>
      <c r="B4199" s="81"/>
      <c r="C4199" s="81"/>
      <c r="D4199" s="81"/>
      <c r="E4199" s="81" t="s">
        <v>2226</v>
      </c>
      <c r="F4199" s="82"/>
      <c r="G4199" s="83">
        <v>1100</v>
      </c>
      <c r="H4199" s="60" t="s">
        <v>1856</v>
      </c>
      <c r="I4199" s="60" t="s">
        <v>13</v>
      </c>
    </row>
    <row r="4200" spans="1:9" ht="29.25" customHeight="1" x14ac:dyDescent="0.25">
      <c r="A4200" s="81" t="s">
        <v>2227</v>
      </c>
      <c r="B4200" s="81"/>
      <c r="C4200" s="81"/>
      <c r="D4200" s="81"/>
      <c r="E4200" s="81" t="s">
        <v>2228</v>
      </c>
      <c r="F4200" s="82"/>
      <c r="G4200" s="83">
        <v>1100</v>
      </c>
      <c r="H4200" s="60" t="s">
        <v>1856</v>
      </c>
      <c r="I4200" s="60" t="s">
        <v>13</v>
      </c>
    </row>
    <row r="4201" spans="1:9" ht="29.25" customHeight="1" x14ac:dyDescent="0.25">
      <c r="A4201" s="81" t="s">
        <v>2229</v>
      </c>
      <c r="B4201" s="81"/>
      <c r="C4201" s="81"/>
      <c r="D4201" s="81"/>
      <c r="E4201" s="81" t="s">
        <v>2230</v>
      </c>
      <c r="F4201" s="82"/>
      <c r="G4201" s="83">
        <v>1100</v>
      </c>
      <c r="H4201" s="60" t="s">
        <v>1856</v>
      </c>
      <c r="I4201" s="60" t="s">
        <v>13</v>
      </c>
    </row>
    <row r="4202" spans="1:9" ht="29.25" customHeight="1" x14ac:dyDescent="0.25">
      <c r="A4202" s="81" t="s">
        <v>2231</v>
      </c>
      <c r="B4202" s="81"/>
      <c r="C4202" s="81"/>
      <c r="D4202" s="81"/>
      <c r="E4202" s="81" t="s">
        <v>2232</v>
      </c>
      <c r="F4202" s="82"/>
      <c r="G4202" s="83">
        <v>1100</v>
      </c>
      <c r="H4202" s="60" t="s">
        <v>1856</v>
      </c>
      <c r="I4202" s="60" t="s">
        <v>13</v>
      </c>
    </row>
    <row r="4203" spans="1:9" ht="29.25" customHeight="1" x14ac:dyDescent="0.25">
      <c r="A4203" s="81" t="s">
        <v>2233</v>
      </c>
      <c r="B4203" s="81"/>
      <c r="C4203" s="81"/>
      <c r="D4203" s="81"/>
      <c r="E4203" s="81" t="s">
        <v>2234</v>
      </c>
      <c r="F4203" s="82"/>
      <c r="G4203" s="83">
        <v>1100</v>
      </c>
      <c r="H4203" s="60" t="s">
        <v>1856</v>
      </c>
      <c r="I4203" s="60" t="s">
        <v>13</v>
      </c>
    </row>
    <row r="4204" spans="1:9" ht="29.25" customHeight="1" x14ac:dyDescent="0.25">
      <c r="A4204" s="81" t="s">
        <v>2235</v>
      </c>
      <c r="B4204" s="81"/>
      <c r="C4204" s="81"/>
      <c r="D4204" s="81"/>
      <c r="E4204" s="81" t="s">
        <v>2236</v>
      </c>
      <c r="F4204" s="82"/>
      <c r="G4204" s="83">
        <v>1100</v>
      </c>
      <c r="H4204" s="60" t="s">
        <v>1856</v>
      </c>
      <c r="I4204" s="60" t="s">
        <v>13</v>
      </c>
    </row>
    <row r="4205" spans="1:9" ht="29.25" customHeight="1" x14ac:dyDescent="0.25">
      <c r="A4205" s="81" t="s">
        <v>2237</v>
      </c>
      <c r="B4205" s="81"/>
      <c r="C4205" s="81"/>
      <c r="D4205" s="81"/>
      <c r="E4205" s="81" t="s">
        <v>2238</v>
      </c>
      <c r="F4205" s="82"/>
      <c r="G4205" s="83">
        <v>1100</v>
      </c>
      <c r="H4205" s="60" t="s">
        <v>1856</v>
      </c>
      <c r="I4205" s="60" t="s">
        <v>13</v>
      </c>
    </row>
    <row r="4206" spans="1:9" ht="29.25" customHeight="1" x14ac:dyDescent="0.25">
      <c r="A4206" s="81" t="s">
        <v>2239</v>
      </c>
      <c r="B4206" s="81"/>
      <c r="C4206" s="81"/>
      <c r="D4206" s="81"/>
      <c r="E4206" s="81" t="s">
        <v>2240</v>
      </c>
      <c r="F4206" s="82"/>
      <c r="G4206" s="83">
        <v>1100</v>
      </c>
      <c r="H4206" s="60" t="s">
        <v>1856</v>
      </c>
      <c r="I4206" s="60" t="s">
        <v>13</v>
      </c>
    </row>
    <row r="4207" spans="1:9" ht="29.25" customHeight="1" x14ac:dyDescent="0.25">
      <c r="A4207" s="81" t="s">
        <v>2241</v>
      </c>
      <c r="B4207" s="81"/>
      <c r="C4207" s="81"/>
      <c r="D4207" s="81"/>
      <c r="E4207" s="81" t="s">
        <v>2242</v>
      </c>
      <c r="F4207" s="82"/>
      <c r="G4207" s="83">
        <v>1100</v>
      </c>
      <c r="H4207" s="60" t="s">
        <v>1856</v>
      </c>
      <c r="I4207" s="60" t="s">
        <v>13</v>
      </c>
    </row>
    <row r="4208" spans="1:9" ht="29.25" customHeight="1" x14ac:dyDescent="0.25">
      <c r="A4208" s="81" t="s">
        <v>2243</v>
      </c>
      <c r="B4208" s="81"/>
      <c r="C4208" s="81"/>
      <c r="D4208" s="81"/>
      <c r="E4208" s="81" t="s">
        <v>2244</v>
      </c>
      <c r="F4208" s="82"/>
      <c r="G4208" s="83">
        <v>1100</v>
      </c>
      <c r="H4208" s="60" t="s">
        <v>1856</v>
      </c>
      <c r="I4208" s="60" t="s">
        <v>13</v>
      </c>
    </row>
    <row r="4209" spans="1:9" ht="29.25" customHeight="1" x14ac:dyDescent="0.25">
      <c r="A4209" s="81" t="s">
        <v>2245</v>
      </c>
      <c r="B4209" s="81"/>
      <c r="C4209" s="81"/>
      <c r="D4209" s="81"/>
      <c r="E4209" s="81" t="s">
        <v>2246</v>
      </c>
      <c r="F4209" s="82"/>
      <c r="G4209" s="83">
        <v>1100</v>
      </c>
      <c r="H4209" s="60" t="s">
        <v>1856</v>
      </c>
      <c r="I4209" s="60" t="s">
        <v>13</v>
      </c>
    </row>
    <row r="4210" spans="1:9" ht="29.25" customHeight="1" x14ac:dyDescent="0.25">
      <c r="A4210" s="81" t="s">
        <v>2247</v>
      </c>
      <c r="B4210" s="81"/>
      <c r="C4210" s="81"/>
      <c r="D4210" s="81"/>
      <c r="E4210" s="81" t="s">
        <v>2248</v>
      </c>
      <c r="F4210" s="82"/>
      <c r="G4210" s="83">
        <v>1100</v>
      </c>
      <c r="H4210" s="60" t="s">
        <v>1856</v>
      </c>
      <c r="I4210" s="60" t="s">
        <v>13</v>
      </c>
    </row>
    <row r="4211" spans="1:9" ht="29.25" customHeight="1" x14ac:dyDescent="0.25">
      <c r="A4211" s="81" t="s">
        <v>2249</v>
      </c>
      <c r="B4211" s="81"/>
      <c r="C4211" s="81"/>
      <c r="D4211" s="81"/>
      <c r="E4211" s="81" t="s">
        <v>2250</v>
      </c>
      <c r="F4211" s="82"/>
      <c r="G4211" s="83">
        <v>1100</v>
      </c>
      <c r="H4211" s="60" t="s">
        <v>1856</v>
      </c>
      <c r="I4211" s="60" t="s">
        <v>13</v>
      </c>
    </row>
    <row r="4212" spans="1:9" ht="29.25" customHeight="1" x14ac:dyDescent="0.25">
      <c r="A4212" s="81" t="s">
        <v>2251</v>
      </c>
      <c r="B4212" s="81"/>
      <c r="C4212" s="81"/>
      <c r="D4212" s="81"/>
      <c r="E4212" s="81" t="s">
        <v>2252</v>
      </c>
      <c r="F4212" s="82"/>
      <c r="G4212" s="83">
        <v>1100</v>
      </c>
      <c r="H4212" s="60" t="s">
        <v>1856</v>
      </c>
      <c r="I4212" s="60" t="s">
        <v>13</v>
      </c>
    </row>
    <row r="4213" spans="1:9" ht="29.25" customHeight="1" x14ac:dyDescent="0.25">
      <c r="A4213" s="81" t="s">
        <v>2253</v>
      </c>
      <c r="B4213" s="81"/>
      <c r="C4213" s="81"/>
      <c r="D4213" s="81"/>
      <c r="E4213" s="81" t="s">
        <v>2254</v>
      </c>
      <c r="F4213" s="82"/>
      <c r="G4213" s="83">
        <v>1100</v>
      </c>
      <c r="H4213" s="60" t="s">
        <v>1856</v>
      </c>
      <c r="I4213" s="60" t="s">
        <v>13</v>
      </c>
    </row>
    <row r="4214" spans="1:9" ht="29.25" customHeight="1" x14ac:dyDescent="0.25">
      <c r="A4214" s="81" t="s">
        <v>2255</v>
      </c>
      <c r="B4214" s="81"/>
      <c r="C4214" s="81"/>
      <c r="D4214" s="81"/>
      <c r="E4214" s="81" t="s">
        <v>2256</v>
      </c>
      <c r="F4214" s="82"/>
      <c r="G4214" s="83">
        <v>1100</v>
      </c>
      <c r="H4214" s="60" t="s">
        <v>1856</v>
      </c>
      <c r="I4214" s="60" t="s">
        <v>13</v>
      </c>
    </row>
    <row r="4215" spans="1:9" ht="29.25" customHeight="1" x14ac:dyDescent="0.25">
      <c r="A4215" s="81" t="s">
        <v>2257</v>
      </c>
      <c r="B4215" s="81"/>
      <c r="C4215" s="81"/>
      <c r="D4215" s="81"/>
      <c r="E4215" s="81" t="s">
        <v>2258</v>
      </c>
      <c r="F4215" s="82"/>
      <c r="G4215" s="83">
        <v>1100</v>
      </c>
      <c r="H4215" s="60" t="s">
        <v>1856</v>
      </c>
      <c r="I4215" s="60" t="s">
        <v>13</v>
      </c>
    </row>
    <row r="4216" spans="1:9" ht="29.25" customHeight="1" x14ac:dyDescent="0.25">
      <c r="A4216" s="81" t="s">
        <v>2259</v>
      </c>
      <c r="B4216" s="81"/>
      <c r="C4216" s="81"/>
      <c r="D4216" s="81"/>
      <c r="E4216" s="81" t="s">
        <v>2260</v>
      </c>
      <c r="F4216" s="82"/>
      <c r="G4216" s="83">
        <v>1100</v>
      </c>
      <c r="H4216" s="60" t="s">
        <v>1856</v>
      </c>
      <c r="I4216" s="60" t="s">
        <v>13</v>
      </c>
    </row>
    <row r="4217" spans="1:9" ht="29.25" customHeight="1" x14ac:dyDescent="0.25">
      <c r="A4217" s="81" t="s">
        <v>2261</v>
      </c>
      <c r="B4217" s="81"/>
      <c r="C4217" s="81"/>
      <c r="D4217" s="81"/>
      <c r="E4217" s="81" t="s">
        <v>2262</v>
      </c>
      <c r="F4217" s="82"/>
      <c r="G4217" s="83">
        <v>1100</v>
      </c>
      <c r="H4217" s="60" t="s">
        <v>1856</v>
      </c>
      <c r="I4217" s="60" t="s">
        <v>13</v>
      </c>
    </row>
    <row r="4218" spans="1:9" ht="29.25" customHeight="1" x14ac:dyDescent="0.25">
      <c r="A4218" s="81" t="s">
        <v>2263</v>
      </c>
      <c r="B4218" s="81"/>
      <c r="C4218" s="81"/>
      <c r="D4218" s="81"/>
      <c r="E4218" s="81" t="s">
        <v>2264</v>
      </c>
      <c r="F4218" s="82"/>
      <c r="G4218" s="83">
        <v>1100</v>
      </c>
      <c r="H4218" s="60" t="s">
        <v>1856</v>
      </c>
      <c r="I4218" s="60" t="s">
        <v>13</v>
      </c>
    </row>
    <row r="4219" spans="1:9" ht="29.25" customHeight="1" x14ac:dyDescent="0.25">
      <c r="A4219" s="81" t="s">
        <v>2265</v>
      </c>
      <c r="B4219" s="81"/>
      <c r="C4219" s="81"/>
      <c r="D4219" s="81"/>
      <c r="E4219" s="81" t="s">
        <v>2266</v>
      </c>
      <c r="F4219" s="82"/>
      <c r="G4219" s="83">
        <v>1100</v>
      </c>
      <c r="H4219" s="60" t="s">
        <v>1856</v>
      </c>
      <c r="I4219" s="60" t="s">
        <v>13</v>
      </c>
    </row>
    <row r="4220" spans="1:9" ht="29.25" customHeight="1" x14ac:dyDescent="0.25">
      <c r="A4220" s="81" t="s">
        <v>2267</v>
      </c>
      <c r="B4220" s="81"/>
      <c r="C4220" s="81"/>
      <c r="D4220" s="81"/>
      <c r="E4220" s="81" t="s">
        <v>2268</v>
      </c>
      <c r="F4220" s="82"/>
      <c r="G4220" s="83">
        <v>1100</v>
      </c>
      <c r="H4220" s="60" t="s">
        <v>1856</v>
      </c>
      <c r="I4220" s="60" t="s">
        <v>13</v>
      </c>
    </row>
    <row r="4221" spans="1:9" ht="29.25" customHeight="1" x14ac:dyDescent="0.25">
      <c r="A4221" s="81" t="s">
        <v>2269</v>
      </c>
      <c r="B4221" s="81"/>
      <c r="C4221" s="81"/>
      <c r="D4221" s="81"/>
      <c r="E4221" s="81" t="s">
        <v>2270</v>
      </c>
      <c r="F4221" s="82"/>
      <c r="G4221" s="83">
        <v>1100</v>
      </c>
      <c r="H4221" s="60" t="s">
        <v>1856</v>
      </c>
      <c r="I4221" s="60" t="s">
        <v>13</v>
      </c>
    </row>
    <row r="4222" spans="1:9" ht="29.25" customHeight="1" x14ac:dyDescent="0.25">
      <c r="A4222" s="81" t="s">
        <v>2271</v>
      </c>
      <c r="B4222" s="81"/>
      <c r="C4222" s="81"/>
      <c r="D4222" s="81"/>
      <c r="E4222" s="81" t="s">
        <v>2272</v>
      </c>
      <c r="F4222" s="82"/>
      <c r="G4222" s="83">
        <v>1100</v>
      </c>
      <c r="H4222" s="60" t="s">
        <v>1856</v>
      </c>
      <c r="I4222" s="60" t="s">
        <v>13</v>
      </c>
    </row>
    <row r="4223" spans="1:9" ht="29.25" customHeight="1" x14ac:dyDescent="0.25">
      <c r="A4223" s="81" t="s">
        <v>2273</v>
      </c>
      <c r="B4223" s="81"/>
      <c r="C4223" s="81"/>
      <c r="D4223" s="81"/>
      <c r="E4223" s="81" t="s">
        <v>2274</v>
      </c>
      <c r="F4223" s="82"/>
      <c r="G4223" s="83">
        <v>1100</v>
      </c>
      <c r="H4223" s="60" t="s">
        <v>1856</v>
      </c>
      <c r="I4223" s="60" t="s">
        <v>13</v>
      </c>
    </row>
    <row r="4224" spans="1:9" ht="29.25" customHeight="1" x14ac:dyDescent="0.25">
      <c r="A4224" s="81" t="s">
        <v>2275</v>
      </c>
      <c r="B4224" s="81"/>
      <c r="C4224" s="81"/>
      <c r="D4224" s="81"/>
      <c r="E4224" s="81" t="s">
        <v>2276</v>
      </c>
      <c r="F4224" s="82"/>
      <c r="G4224" s="83">
        <v>1100</v>
      </c>
      <c r="H4224" s="60" t="s">
        <v>1856</v>
      </c>
      <c r="I4224" s="60" t="s">
        <v>13</v>
      </c>
    </row>
    <row r="4225" spans="1:9" ht="29.25" customHeight="1" x14ac:dyDescent="0.25">
      <c r="A4225" s="81" t="s">
        <v>2277</v>
      </c>
      <c r="B4225" s="81"/>
      <c r="C4225" s="81"/>
      <c r="D4225" s="81"/>
      <c r="E4225" s="81" t="s">
        <v>2278</v>
      </c>
      <c r="F4225" s="82"/>
      <c r="G4225" s="83">
        <v>1100</v>
      </c>
      <c r="H4225" s="60" t="s">
        <v>1856</v>
      </c>
      <c r="I4225" s="60" t="s">
        <v>13</v>
      </c>
    </row>
    <row r="4226" spans="1:9" ht="29.25" customHeight="1" x14ac:dyDescent="0.25">
      <c r="A4226" s="81" t="s">
        <v>2279</v>
      </c>
      <c r="B4226" s="81"/>
      <c r="C4226" s="81"/>
      <c r="D4226" s="81"/>
      <c r="E4226" s="81" t="s">
        <v>2280</v>
      </c>
      <c r="F4226" s="82"/>
      <c r="G4226" s="83">
        <v>1100</v>
      </c>
      <c r="H4226" s="60" t="s">
        <v>1856</v>
      </c>
      <c r="I4226" s="60" t="s">
        <v>13</v>
      </c>
    </row>
    <row r="4227" spans="1:9" ht="29.25" customHeight="1" x14ac:dyDescent="0.25">
      <c r="A4227" s="81" t="s">
        <v>2281</v>
      </c>
      <c r="B4227" s="81"/>
      <c r="C4227" s="81"/>
      <c r="D4227" s="81"/>
      <c r="E4227" s="81" t="s">
        <v>2282</v>
      </c>
      <c r="F4227" s="82"/>
      <c r="G4227" s="83">
        <v>1100</v>
      </c>
      <c r="H4227" s="60" t="s">
        <v>1856</v>
      </c>
      <c r="I4227" s="60" t="s">
        <v>13</v>
      </c>
    </row>
    <row r="4228" spans="1:9" ht="29.25" customHeight="1" x14ac:dyDescent="0.25">
      <c r="A4228" s="81" t="s">
        <v>2283</v>
      </c>
      <c r="B4228" s="81"/>
      <c r="C4228" s="81"/>
      <c r="D4228" s="81"/>
      <c r="E4228" s="81" t="s">
        <v>2284</v>
      </c>
      <c r="F4228" s="82"/>
      <c r="G4228" s="83">
        <v>1100</v>
      </c>
      <c r="H4228" s="60" t="s">
        <v>1856</v>
      </c>
      <c r="I4228" s="60" t="s">
        <v>13</v>
      </c>
    </row>
    <row r="4229" spans="1:9" ht="29.25" customHeight="1" x14ac:dyDescent="0.25">
      <c r="A4229" s="81" t="s">
        <v>2285</v>
      </c>
      <c r="B4229" s="81"/>
      <c r="C4229" s="81"/>
      <c r="D4229" s="81"/>
      <c r="E4229" s="81" t="s">
        <v>2286</v>
      </c>
      <c r="F4229" s="82"/>
      <c r="G4229" s="83">
        <v>1100</v>
      </c>
      <c r="H4229" s="60" t="s">
        <v>1856</v>
      </c>
      <c r="I4229" s="60" t="s">
        <v>13</v>
      </c>
    </row>
    <row r="4230" spans="1:9" ht="29.25" customHeight="1" x14ac:dyDescent="0.25">
      <c r="A4230" s="81" t="s">
        <v>2287</v>
      </c>
      <c r="B4230" s="81"/>
      <c r="C4230" s="81"/>
      <c r="D4230" s="81"/>
      <c r="E4230" s="81" t="s">
        <v>2288</v>
      </c>
      <c r="F4230" s="82"/>
      <c r="G4230" s="83">
        <v>1100</v>
      </c>
      <c r="H4230" s="60" t="s">
        <v>1856</v>
      </c>
      <c r="I4230" s="60" t="s">
        <v>13</v>
      </c>
    </row>
    <row r="4231" spans="1:9" ht="29.25" customHeight="1" x14ac:dyDescent="0.25">
      <c r="A4231" s="81" t="s">
        <v>2289</v>
      </c>
      <c r="B4231" s="81"/>
      <c r="C4231" s="81"/>
      <c r="D4231" s="81"/>
      <c r="E4231" s="81" t="s">
        <v>2290</v>
      </c>
      <c r="F4231" s="82"/>
      <c r="G4231" s="83">
        <v>1100</v>
      </c>
      <c r="H4231" s="60" t="s">
        <v>1856</v>
      </c>
      <c r="I4231" s="60" t="s">
        <v>13</v>
      </c>
    </row>
    <row r="4232" spans="1:9" ht="29.25" customHeight="1" x14ac:dyDescent="0.25">
      <c r="A4232" s="81" t="s">
        <v>2291</v>
      </c>
      <c r="B4232" s="81"/>
      <c r="C4232" s="81"/>
      <c r="D4232" s="81"/>
      <c r="E4232" s="81" t="s">
        <v>2292</v>
      </c>
      <c r="F4232" s="82"/>
      <c r="G4232" s="83">
        <v>1100</v>
      </c>
      <c r="H4232" s="60" t="s">
        <v>1856</v>
      </c>
      <c r="I4232" s="60" t="s">
        <v>13</v>
      </c>
    </row>
    <row r="4233" spans="1:9" ht="29.25" customHeight="1" x14ac:dyDescent="0.25">
      <c r="A4233" s="81" t="s">
        <v>2293</v>
      </c>
      <c r="B4233" s="81"/>
      <c r="C4233" s="81"/>
      <c r="D4233" s="81"/>
      <c r="E4233" s="81" t="s">
        <v>2294</v>
      </c>
      <c r="F4233" s="82"/>
      <c r="G4233" s="83">
        <v>800</v>
      </c>
      <c r="H4233" s="60" t="s">
        <v>1856</v>
      </c>
      <c r="I4233" s="60" t="s">
        <v>13</v>
      </c>
    </row>
    <row r="4234" spans="1:9" ht="29.25" customHeight="1" x14ac:dyDescent="0.25">
      <c r="A4234" s="81" t="s">
        <v>2295</v>
      </c>
      <c r="B4234" s="81"/>
      <c r="C4234" s="81"/>
      <c r="D4234" s="81"/>
      <c r="E4234" s="81" t="s">
        <v>2296</v>
      </c>
      <c r="F4234" s="82"/>
      <c r="G4234" s="83">
        <v>800</v>
      </c>
      <c r="H4234" s="60" t="s">
        <v>1856</v>
      </c>
      <c r="I4234" s="60" t="s">
        <v>13</v>
      </c>
    </row>
    <row r="4235" spans="1:9" ht="29.25" customHeight="1" x14ac:dyDescent="0.25">
      <c r="A4235" s="81" t="s">
        <v>2297</v>
      </c>
      <c r="B4235" s="81"/>
      <c r="C4235" s="81"/>
      <c r="D4235" s="81"/>
      <c r="E4235" s="81" t="s">
        <v>2298</v>
      </c>
      <c r="F4235" s="82"/>
      <c r="G4235" s="83">
        <v>800</v>
      </c>
      <c r="H4235" s="60" t="s">
        <v>1856</v>
      </c>
      <c r="I4235" s="60" t="s">
        <v>13</v>
      </c>
    </row>
    <row r="4236" spans="1:9" ht="29.25" customHeight="1" x14ac:dyDescent="0.25">
      <c r="A4236" s="81" t="s">
        <v>2299</v>
      </c>
      <c r="B4236" s="81"/>
      <c r="C4236" s="81"/>
      <c r="D4236" s="81"/>
      <c r="E4236" s="81" t="s">
        <v>2300</v>
      </c>
      <c r="F4236" s="82"/>
      <c r="G4236" s="83">
        <v>800</v>
      </c>
      <c r="H4236" s="60" t="s">
        <v>1856</v>
      </c>
      <c r="I4236" s="60" t="s">
        <v>13</v>
      </c>
    </row>
    <row r="4237" spans="1:9" ht="29.25" customHeight="1" x14ac:dyDescent="0.25">
      <c r="A4237" s="81" t="s">
        <v>2301</v>
      </c>
      <c r="B4237" s="81"/>
      <c r="C4237" s="81"/>
      <c r="D4237" s="81"/>
      <c r="E4237" s="81" t="s">
        <v>2302</v>
      </c>
      <c r="F4237" s="82"/>
      <c r="G4237" s="83">
        <v>1100</v>
      </c>
      <c r="H4237" s="60" t="s">
        <v>1856</v>
      </c>
      <c r="I4237" s="60" t="s">
        <v>13</v>
      </c>
    </row>
    <row r="4238" spans="1:9" ht="29.25" customHeight="1" x14ac:dyDescent="0.25">
      <c r="A4238" s="81" t="s">
        <v>2303</v>
      </c>
      <c r="B4238" s="81"/>
      <c r="C4238" s="81"/>
      <c r="D4238" s="81"/>
      <c r="E4238" s="81" t="s">
        <v>2304</v>
      </c>
      <c r="F4238" s="82"/>
      <c r="G4238" s="83">
        <v>1100</v>
      </c>
      <c r="H4238" s="60" t="s">
        <v>1856</v>
      </c>
      <c r="I4238" s="60" t="s">
        <v>13</v>
      </c>
    </row>
    <row r="4239" spans="1:9" ht="29.25" customHeight="1" x14ac:dyDescent="0.25">
      <c r="A4239" s="81" t="s">
        <v>2305</v>
      </c>
      <c r="B4239" s="81"/>
      <c r="C4239" s="81"/>
      <c r="D4239" s="81"/>
      <c r="E4239" s="81" t="s">
        <v>2306</v>
      </c>
      <c r="F4239" s="82"/>
      <c r="G4239" s="83">
        <v>800</v>
      </c>
      <c r="H4239" s="60" t="s">
        <v>1856</v>
      </c>
      <c r="I4239" s="60" t="s">
        <v>13</v>
      </c>
    </row>
    <row r="4240" spans="1:9" ht="29.25" customHeight="1" x14ac:dyDescent="0.25">
      <c r="A4240" s="81" t="s">
        <v>2307</v>
      </c>
      <c r="B4240" s="81"/>
      <c r="C4240" s="81"/>
      <c r="D4240" s="81"/>
      <c r="E4240" s="81" t="s">
        <v>2308</v>
      </c>
      <c r="F4240" s="82"/>
      <c r="G4240" s="83">
        <v>800</v>
      </c>
      <c r="H4240" s="60" t="s">
        <v>1856</v>
      </c>
      <c r="I4240" s="60" t="s">
        <v>13</v>
      </c>
    </row>
    <row r="4241" spans="1:9" ht="29.25" customHeight="1" x14ac:dyDescent="0.25">
      <c r="A4241" s="81" t="s">
        <v>2309</v>
      </c>
      <c r="B4241" s="81"/>
      <c r="C4241" s="81"/>
      <c r="D4241" s="81"/>
      <c r="E4241" s="81" t="s">
        <v>2310</v>
      </c>
      <c r="F4241" s="82"/>
      <c r="G4241" s="83">
        <v>800</v>
      </c>
      <c r="H4241" s="60" t="s">
        <v>1856</v>
      </c>
      <c r="I4241" s="60" t="s">
        <v>13</v>
      </c>
    </row>
    <row r="4242" spans="1:9" ht="29.25" customHeight="1" x14ac:dyDescent="0.25">
      <c r="A4242" s="81" t="s">
        <v>2311</v>
      </c>
      <c r="B4242" s="81"/>
      <c r="C4242" s="81"/>
      <c r="D4242" s="81"/>
      <c r="E4242" s="81" t="s">
        <v>2312</v>
      </c>
      <c r="F4242" s="82"/>
      <c r="G4242" s="83">
        <v>1100</v>
      </c>
      <c r="H4242" s="60" t="s">
        <v>1856</v>
      </c>
      <c r="I4242" s="60" t="s">
        <v>13</v>
      </c>
    </row>
    <row r="4243" spans="1:9" ht="29.25" customHeight="1" x14ac:dyDescent="0.25">
      <c r="A4243" s="81" t="s">
        <v>2313</v>
      </c>
      <c r="B4243" s="81"/>
      <c r="C4243" s="81"/>
      <c r="D4243" s="81"/>
      <c r="E4243" s="81" t="s">
        <v>2314</v>
      </c>
      <c r="F4243" s="82"/>
      <c r="G4243" s="83">
        <v>1100</v>
      </c>
      <c r="H4243" s="60" t="s">
        <v>1856</v>
      </c>
      <c r="I4243" s="60" t="s">
        <v>13</v>
      </c>
    </row>
    <row r="4244" spans="1:9" ht="29.25" customHeight="1" x14ac:dyDescent="0.25">
      <c r="A4244" s="81" t="s">
        <v>2315</v>
      </c>
      <c r="B4244" s="81"/>
      <c r="C4244" s="81"/>
      <c r="D4244" s="81"/>
      <c r="E4244" s="81" t="s">
        <v>2316</v>
      </c>
      <c r="F4244" s="82"/>
      <c r="G4244" s="83">
        <v>169300</v>
      </c>
      <c r="H4244" s="60" t="s">
        <v>2317</v>
      </c>
      <c r="I4244" s="60" t="s">
        <v>13</v>
      </c>
    </row>
    <row r="4245" spans="1:9" ht="29.25" customHeight="1" x14ac:dyDescent="0.25">
      <c r="A4245" s="81" t="s">
        <v>2318</v>
      </c>
      <c r="B4245" s="81"/>
      <c r="C4245" s="81"/>
      <c r="D4245" s="81"/>
      <c r="E4245" s="81" t="s">
        <v>2319</v>
      </c>
      <c r="F4245" s="82"/>
      <c r="G4245" s="83">
        <v>224700</v>
      </c>
      <c r="H4245" s="60" t="s">
        <v>2317</v>
      </c>
      <c r="I4245" s="60" t="s">
        <v>13</v>
      </c>
    </row>
    <row r="4246" spans="1:9" ht="29.25" customHeight="1" x14ac:dyDescent="0.25">
      <c r="A4246" s="81" t="s">
        <v>2320</v>
      </c>
      <c r="B4246" s="81"/>
      <c r="C4246" s="81"/>
      <c r="D4246" s="81"/>
      <c r="E4246" s="81" t="s">
        <v>2321</v>
      </c>
      <c r="F4246" s="82"/>
      <c r="G4246" s="83">
        <v>255600</v>
      </c>
      <c r="H4246" s="60" t="s">
        <v>2317</v>
      </c>
      <c r="I4246" s="60" t="s">
        <v>13</v>
      </c>
    </row>
    <row r="4247" spans="1:9" ht="29.25" customHeight="1" x14ac:dyDescent="0.25">
      <c r="A4247" s="81" t="s">
        <v>2322</v>
      </c>
      <c r="B4247" s="81"/>
      <c r="C4247" s="81"/>
      <c r="D4247" s="81"/>
      <c r="E4247" s="81" t="s">
        <v>2323</v>
      </c>
      <c r="F4247" s="82"/>
      <c r="G4247" s="83">
        <v>519400</v>
      </c>
      <c r="H4247" s="60" t="s">
        <v>2317</v>
      </c>
      <c r="I4247" s="60" t="s">
        <v>13</v>
      </c>
    </row>
    <row r="4248" spans="1:9" ht="29.25" customHeight="1" x14ac:dyDescent="0.25">
      <c r="A4248" s="81" t="s">
        <v>2324</v>
      </c>
      <c r="B4248" s="81"/>
      <c r="C4248" s="81"/>
      <c r="D4248" s="81"/>
      <c r="E4248" s="81" t="s">
        <v>2325</v>
      </c>
      <c r="F4248" s="82"/>
      <c r="G4248" s="83">
        <v>586600</v>
      </c>
      <c r="H4248" s="60" t="s">
        <v>2317</v>
      </c>
      <c r="I4248" s="60" t="s">
        <v>13</v>
      </c>
    </row>
    <row r="4249" spans="1:9" ht="29.25" customHeight="1" x14ac:dyDescent="0.25">
      <c r="A4249" s="81" t="s">
        <v>2326</v>
      </c>
      <c r="B4249" s="81"/>
      <c r="C4249" s="81"/>
      <c r="D4249" s="81"/>
      <c r="E4249" s="81" t="s">
        <v>2327</v>
      </c>
      <c r="F4249" s="82"/>
      <c r="G4249" s="83">
        <v>223100</v>
      </c>
      <c r="H4249" s="60" t="s">
        <v>2317</v>
      </c>
      <c r="I4249" s="60" t="s">
        <v>13</v>
      </c>
    </row>
    <row r="4250" spans="1:9" ht="29.25" customHeight="1" x14ac:dyDescent="0.25">
      <c r="A4250" s="81" t="s">
        <v>2328</v>
      </c>
      <c r="B4250" s="81"/>
      <c r="C4250" s="81"/>
      <c r="D4250" s="81"/>
      <c r="E4250" s="81" t="s">
        <v>2329</v>
      </c>
      <c r="F4250" s="82"/>
      <c r="G4250" s="83">
        <v>156200</v>
      </c>
      <c r="H4250" s="60" t="s">
        <v>2317</v>
      </c>
      <c r="I4250" s="60" t="s">
        <v>13</v>
      </c>
    </row>
    <row r="4251" spans="1:9" ht="29.25" customHeight="1" x14ac:dyDescent="0.25">
      <c r="A4251" s="81" t="s">
        <v>2330</v>
      </c>
      <c r="B4251" s="81"/>
      <c r="C4251" s="81"/>
      <c r="D4251" s="81"/>
      <c r="E4251" s="81" t="s">
        <v>2331</v>
      </c>
      <c r="F4251" s="82"/>
      <c r="G4251" s="83">
        <v>190700</v>
      </c>
      <c r="H4251" s="60" t="s">
        <v>2317</v>
      </c>
      <c r="I4251" s="60" t="s">
        <v>13</v>
      </c>
    </row>
    <row r="4252" spans="1:9" ht="29.25" customHeight="1" x14ac:dyDescent="0.25">
      <c r="A4252" s="81" t="s">
        <v>2332</v>
      </c>
      <c r="B4252" s="81"/>
      <c r="C4252" s="81"/>
      <c r="D4252" s="81"/>
      <c r="E4252" s="81" t="s">
        <v>2333</v>
      </c>
      <c r="F4252" s="82"/>
      <c r="G4252" s="83">
        <v>692300</v>
      </c>
      <c r="H4252" s="60" t="s">
        <v>2317</v>
      </c>
      <c r="I4252" s="60" t="s">
        <v>13</v>
      </c>
    </row>
    <row r="4253" spans="1:9" ht="29.25" customHeight="1" x14ac:dyDescent="0.25">
      <c r="A4253" s="81" t="s">
        <v>2334</v>
      </c>
      <c r="B4253" s="81"/>
      <c r="C4253" s="81"/>
      <c r="D4253" s="81"/>
      <c r="E4253" s="81" t="s">
        <v>2335</v>
      </c>
      <c r="F4253" s="82"/>
      <c r="G4253" s="83">
        <v>783300</v>
      </c>
      <c r="H4253" s="60" t="s">
        <v>2317</v>
      </c>
      <c r="I4253" s="60" t="s">
        <v>13</v>
      </c>
    </row>
    <row r="4254" spans="1:9" ht="29.25" customHeight="1" x14ac:dyDescent="0.25">
      <c r="A4254" s="81" t="s">
        <v>2336</v>
      </c>
      <c r="B4254" s="81"/>
      <c r="C4254" s="81"/>
      <c r="D4254" s="81"/>
      <c r="E4254" s="81" t="s">
        <v>2337</v>
      </c>
      <c r="F4254" s="82"/>
      <c r="G4254" s="83">
        <v>110100</v>
      </c>
      <c r="H4254" s="60" t="s">
        <v>2317</v>
      </c>
      <c r="I4254" s="60" t="s">
        <v>13</v>
      </c>
    </row>
    <row r="4255" spans="1:9" ht="29.25" customHeight="1" x14ac:dyDescent="0.25">
      <c r="A4255" s="81" t="s">
        <v>2338</v>
      </c>
      <c r="B4255" s="81"/>
      <c r="C4255" s="81"/>
      <c r="D4255" s="81"/>
      <c r="E4255" s="81" t="s">
        <v>2339</v>
      </c>
      <c r="F4255" s="82"/>
      <c r="G4255" s="83">
        <v>143700</v>
      </c>
      <c r="H4255" s="60" t="s">
        <v>2317</v>
      </c>
      <c r="I4255" s="60" t="s">
        <v>13</v>
      </c>
    </row>
    <row r="4256" spans="1:9" ht="29.25" customHeight="1" x14ac:dyDescent="0.25">
      <c r="A4256" s="81" t="s">
        <v>2340</v>
      </c>
      <c r="B4256" s="81"/>
      <c r="C4256" s="81"/>
      <c r="D4256" s="81"/>
      <c r="E4256" s="81" t="s">
        <v>2341</v>
      </c>
      <c r="F4256" s="82"/>
      <c r="G4256" s="83">
        <v>181100</v>
      </c>
      <c r="H4256" s="60" t="s">
        <v>2317</v>
      </c>
      <c r="I4256" s="60" t="s">
        <v>13</v>
      </c>
    </row>
    <row r="4257" spans="1:9" ht="29.25" customHeight="1" x14ac:dyDescent="0.25">
      <c r="A4257" s="81" t="s">
        <v>2342</v>
      </c>
      <c r="B4257" s="81"/>
      <c r="C4257" s="81"/>
      <c r="D4257" s="81"/>
      <c r="E4257" s="81" t="s">
        <v>2343</v>
      </c>
      <c r="F4257" s="82"/>
      <c r="G4257" s="83">
        <v>395100</v>
      </c>
      <c r="H4257" s="60" t="s">
        <v>2317</v>
      </c>
      <c r="I4257" s="60" t="s">
        <v>13</v>
      </c>
    </row>
    <row r="4258" spans="1:9" ht="29.25" customHeight="1" x14ac:dyDescent="0.25">
      <c r="A4258" s="81" t="s">
        <v>2344</v>
      </c>
      <c r="B4258" s="81"/>
      <c r="C4258" s="81"/>
      <c r="D4258" s="81"/>
      <c r="E4258" s="81" t="s">
        <v>2345</v>
      </c>
      <c r="F4258" s="82"/>
      <c r="G4258" s="83">
        <v>905600</v>
      </c>
      <c r="H4258" s="60" t="s">
        <v>2317</v>
      </c>
      <c r="I4258" s="60" t="s">
        <v>13</v>
      </c>
    </row>
    <row r="4259" spans="1:9" ht="29.25" customHeight="1" x14ac:dyDescent="0.25">
      <c r="A4259" s="81" t="s">
        <v>2346</v>
      </c>
      <c r="B4259" s="81"/>
      <c r="C4259" s="81"/>
      <c r="D4259" s="81"/>
      <c r="E4259" s="81" t="s">
        <v>2347</v>
      </c>
      <c r="F4259" s="82"/>
      <c r="G4259" s="83">
        <v>1290400</v>
      </c>
      <c r="H4259" s="60" t="s">
        <v>2317</v>
      </c>
      <c r="I4259" s="60" t="s">
        <v>13</v>
      </c>
    </row>
    <row r="4260" spans="1:9" ht="29.25" customHeight="1" x14ac:dyDescent="0.25">
      <c r="A4260" s="81" t="s">
        <v>2348</v>
      </c>
      <c r="B4260" s="81"/>
      <c r="C4260" s="81"/>
      <c r="D4260" s="81"/>
      <c r="E4260" s="81" t="s">
        <v>2349</v>
      </c>
      <c r="F4260" s="82"/>
      <c r="G4260" s="83">
        <v>2317200</v>
      </c>
      <c r="H4260" s="60" t="s">
        <v>2317</v>
      </c>
      <c r="I4260" s="60" t="s">
        <v>13</v>
      </c>
    </row>
    <row r="4261" spans="1:9" ht="29.25" customHeight="1" x14ac:dyDescent="0.25">
      <c r="A4261" s="81" t="s">
        <v>2350</v>
      </c>
      <c r="B4261" s="81"/>
      <c r="C4261" s="81"/>
      <c r="D4261" s="81"/>
      <c r="E4261" s="81" t="s">
        <v>2351</v>
      </c>
      <c r="F4261" s="82"/>
      <c r="G4261" s="83">
        <v>3508800</v>
      </c>
      <c r="H4261" s="60" t="s">
        <v>2317</v>
      </c>
      <c r="I4261" s="60" t="s">
        <v>13</v>
      </c>
    </row>
    <row r="4262" spans="1:9" ht="29.25" customHeight="1" x14ac:dyDescent="0.25">
      <c r="A4262" s="81" t="s">
        <v>2352</v>
      </c>
      <c r="B4262" s="81"/>
      <c r="C4262" s="81"/>
      <c r="D4262" s="81"/>
      <c r="E4262" s="81" t="s">
        <v>2353</v>
      </c>
      <c r="F4262" s="82"/>
      <c r="G4262" s="83">
        <v>130100</v>
      </c>
      <c r="H4262" s="60" t="s">
        <v>2317</v>
      </c>
      <c r="I4262" s="60" t="s">
        <v>13</v>
      </c>
    </row>
    <row r="4263" spans="1:9" ht="29.25" customHeight="1" x14ac:dyDescent="0.25">
      <c r="A4263" s="81" t="s">
        <v>2354</v>
      </c>
      <c r="B4263" s="81"/>
      <c r="C4263" s="81"/>
      <c r="D4263" s="81"/>
      <c r="E4263" s="81" t="s">
        <v>2355</v>
      </c>
      <c r="F4263" s="82"/>
      <c r="G4263" s="83">
        <v>158200</v>
      </c>
      <c r="H4263" s="60" t="s">
        <v>2317</v>
      </c>
      <c r="I4263" s="60" t="s">
        <v>13</v>
      </c>
    </row>
    <row r="4264" spans="1:9" ht="29.25" customHeight="1" x14ac:dyDescent="0.25">
      <c r="A4264" s="81" t="s">
        <v>2356</v>
      </c>
      <c r="B4264" s="81"/>
      <c r="C4264" s="81"/>
      <c r="D4264" s="81"/>
      <c r="E4264" s="81" t="s">
        <v>2357</v>
      </c>
      <c r="F4264" s="82"/>
      <c r="G4264" s="83">
        <v>435000</v>
      </c>
      <c r="H4264" s="60" t="s">
        <v>2317</v>
      </c>
      <c r="I4264" s="60" t="s">
        <v>13</v>
      </c>
    </row>
    <row r="4265" spans="1:9" ht="29.25" customHeight="1" x14ac:dyDescent="0.25">
      <c r="A4265" s="81" t="s">
        <v>2358</v>
      </c>
      <c r="B4265" s="81"/>
      <c r="C4265" s="81"/>
      <c r="D4265" s="81"/>
      <c r="E4265" s="81" t="s">
        <v>2359</v>
      </c>
      <c r="F4265" s="82"/>
      <c r="G4265" s="83">
        <v>505300</v>
      </c>
      <c r="H4265" s="60" t="s">
        <v>2317</v>
      </c>
      <c r="I4265" s="60" t="s">
        <v>13</v>
      </c>
    </row>
    <row r="4266" spans="1:9" ht="29.25" customHeight="1" x14ac:dyDescent="0.25">
      <c r="A4266" s="81" t="s">
        <v>2360</v>
      </c>
      <c r="B4266" s="81"/>
      <c r="C4266" s="81"/>
      <c r="D4266" s="81"/>
      <c r="E4266" s="81" t="s">
        <v>2361</v>
      </c>
      <c r="F4266" s="82"/>
      <c r="G4266" s="83">
        <v>262800</v>
      </c>
      <c r="H4266" s="60" t="s">
        <v>2317</v>
      </c>
      <c r="I4266" s="60" t="s">
        <v>13</v>
      </c>
    </row>
    <row r="4267" spans="1:9" ht="29.25" customHeight="1" x14ac:dyDescent="0.25">
      <c r="A4267" s="81" t="s">
        <v>2362</v>
      </c>
      <c r="B4267" s="81"/>
      <c r="C4267" s="81"/>
      <c r="D4267" s="81"/>
      <c r="E4267" s="81" t="s">
        <v>2363</v>
      </c>
      <c r="F4267" s="82"/>
      <c r="G4267" s="83">
        <v>570200</v>
      </c>
      <c r="H4267" s="60" t="s">
        <v>2317</v>
      </c>
      <c r="I4267" s="60" t="s">
        <v>13</v>
      </c>
    </row>
    <row r="4268" spans="1:9" ht="29.25" customHeight="1" x14ac:dyDescent="0.25">
      <c r="A4268" s="81" t="s">
        <v>2364</v>
      </c>
      <c r="B4268" s="81"/>
      <c r="C4268" s="81"/>
      <c r="D4268" s="81"/>
      <c r="E4268" s="81" t="s">
        <v>2365</v>
      </c>
      <c r="F4268" s="82"/>
      <c r="G4268" s="83">
        <v>1409700</v>
      </c>
      <c r="H4268" s="60" t="s">
        <v>2317</v>
      </c>
      <c r="I4268" s="60" t="s">
        <v>13</v>
      </c>
    </row>
    <row r="4269" spans="1:9" ht="29.25" customHeight="1" x14ac:dyDescent="0.25">
      <c r="A4269" s="81" t="s">
        <v>2366</v>
      </c>
      <c r="B4269" s="81"/>
      <c r="C4269" s="81"/>
      <c r="D4269" s="81"/>
      <c r="E4269" s="81" t="s">
        <v>2367</v>
      </c>
      <c r="F4269" s="82"/>
      <c r="G4269" s="83">
        <v>2342100</v>
      </c>
      <c r="H4269" s="60" t="s">
        <v>2317</v>
      </c>
      <c r="I4269" s="60" t="s">
        <v>13</v>
      </c>
    </row>
    <row r="4270" spans="1:9" ht="29.25" customHeight="1" x14ac:dyDescent="0.25">
      <c r="A4270" s="81" t="s">
        <v>2368</v>
      </c>
      <c r="B4270" s="81"/>
      <c r="C4270" s="81"/>
      <c r="D4270" s="81"/>
      <c r="E4270" s="81" t="s">
        <v>2369</v>
      </c>
      <c r="F4270" s="82"/>
      <c r="G4270" s="83">
        <v>73200</v>
      </c>
      <c r="H4270" s="60" t="s">
        <v>2317</v>
      </c>
      <c r="I4270" s="60" t="s">
        <v>13</v>
      </c>
    </row>
    <row r="4271" spans="1:9" ht="29.25" customHeight="1" x14ac:dyDescent="0.25">
      <c r="A4271" s="81" t="s">
        <v>2370</v>
      </c>
      <c r="B4271" s="81"/>
      <c r="C4271" s="81"/>
      <c r="D4271" s="81"/>
      <c r="E4271" s="81" t="s">
        <v>2371</v>
      </c>
      <c r="F4271" s="82"/>
      <c r="G4271" s="83">
        <v>28300</v>
      </c>
      <c r="H4271" s="60" t="s">
        <v>2317</v>
      </c>
      <c r="I4271" s="60" t="s">
        <v>13</v>
      </c>
    </row>
    <row r="4272" spans="1:9" ht="29.25" customHeight="1" x14ac:dyDescent="0.25">
      <c r="A4272" s="81" t="s">
        <v>2372</v>
      </c>
      <c r="B4272" s="81"/>
      <c r="C4272" s="81"/>
      <c r="D4272" s="81"/>
      <c r="E4272" s="81" t="s">
        <v>2373</v>
      </c>
      <c r="F4272" s="82"/>
      <c r="G4272" s="83">
        <v>23700</v>
      </c>
      <c r="H4272" s="60" t="s">
        <v>2317</v>
      </c>
      <c r="I4272" s="60" t="s">
        <v>13</v>
      </c>
    </row>
    <row r="4273" spans="1:9" ht="29.25" customHeight="1" x14ac:dyDescent="0.25">
      <c r="A4273" s="81" t="s">
        <v>2374</v>
      </c>
      <c r="B4273" s="81"/>
      <c r="C4273" s="81"/>
      <c r="D4273" s="81"/>
      <c r="E4273" s="81" t="s">
        <v>2375</v>
      </c>
      <c r="F4273" s="82"/>
      <c r="G4273" s="83">
        <v>15800</v>
      </c>
      <c r="H4273" s="60" t="s">
        <v>2317</v>
      </c>
      <c r="I4273" s="60" t="s">
        <v>13</v>
      </c>
    </row>
    <row r="4274" spans="1:9" ht="29.25" customHeight="1" x14ac:dyDescent="0.25">
      <c r="A4274" s="81" t="s">
        <v>2376</v>
      </c>
      <c r="B4274" s="81"/>
      <c r="C4274" s="81"/>
      <c r="D4274" s="81"/>
      <c r="E4274" s="81" t="s">
        <v>2377</v>
      </c>
      <c r="F4274" s="82"/>
      <c r="G4274" s="83">
        <v>70700</v>
      </c>
      <c r="H4274" s="60" t="s">
        <v>2317</v>
      </c>
      <c r="I4274" s="60" t="s">
        <v>13</v>
      </c>
    </row>
    <row r="4275" spans="1:9" ht="29.25" customHeight="1" x14ac:dyDescent="0.25">
      <c r="A4275" s="81" t="s">
        <v>2378</v>
      </c>
      <c r="B4275" s="81"/>
      <c r="C4275" s="81"/>
      <c r="D4275" s="81"/>
      <c r="E4275" s="81" t="s">
        <v>2379</v>
      </c>
      <c r="F4275" s="82"/>
      <c r="G4275" s="83">
        <v>161400</v>
      </c>
      <c r="H4275" s="60" t="s">
        <v>2317</v>
      </c>
      <c r="I4275" s="60" t="s">
        <v>13</v>
      </c>
    </row>
    <row r="4276" spans="1:9" ht="29.25" customHeight="1" x14ac:dyDescent="0.25">
      <c r="A4276" s="81" t="s">
        <v>2380</v>
      </c>
      <c r="B4276" s="81"/>
      <c r="C4276" s="81"/>
      <c r="D4276" s="81"/>
      <c r="E4276" s="81" t="s">
        <v>2381</v>
      </c>
      <c r="F4276" s="82"/>
      <c r="G4276" s="83">
        <v>121700</v>
      </c>
      <c r="H4276" s="60" t="s">
        <v>2317</v>
      </c>
      <c r="I4276" s="60" t="s">
        <v>13</v>
      </c>
    </row>
    <row r="4277" spans="1:9" ht="29.25" customHeight="1" x14ac:dyDescent="0.25">
      <c r="A4277" s="81" t="s">
        <v>2382</v>
      </c>
      <c r="B4277" s="81"/>
      <c r="C4277" s="81"/>
      <c r="D4277" s="81"/>
      <c r="E4277" s="81" t="s">
        <v>2383</v>
      </c>
      <c r="F4277" s="82"/>
      <c r="G4277" s="83">
        <v>110100</v>
      </c>
      <c r="H4277" s="60" t="s">
        <v>2317</v>
      </c>
      <c r="I4277" s="60" t="s">
        <v>13</v>
      </c>
    </row>
    <row r="4278" spans="1:9" ht="29.25" customHeight="1" x14ac:dyDescent="0.25">
      <c r="A4278" s="81" t="s">
        <v>2384</v>
      </c>
      <c r="B4278" s="81"/>
      <c r="C4278" s="81"/>
      <c r="D4278" s="81"/>
      <c r="E4278" s="81" t="s">
        <v>2385</v>
      </c>
      <c r="F4278" s="82"/>
      <c r="G4278" s="83">
        <v>111800</v>
      </c>
      <c r="H4278" s="60" t="s">
        <v>2317</v>
      </c>
      <c r="I4278" s="60" t="s">
        <v>13</v>
      </c>
    </row>
    <row r="4279" spans="1:9" ht="29.25" customHeight="1" x14ac:dyDescent="0.25">
      <c r="A4279" s="81" t="s">
        <v>2386</v>
      </c>
      <c r="B4279" s="81"/>
      <c r="C4279" s="81"/>
      <c r="D4279" s="81"/>
      <c r="E4279" s="81" t="s">
        <v>2387</v>
      </c>
      <c r="F4279" s="82"/>
      <c r="G4279" s="83">
        <v>101300</v>
      </c>
      <c r="H4279" s="60" t="s">
        <v>2317</v>
      </c>
      <c r="I4279" s="60" t="s">
        <v>13</v>
      </c>
    </row>
    <row r="4280" spans="1:9" ht="29.25" customHeight="1" x14ac:dyDescent="0.25">
      <c r="A4280" s="81" t="s">
        <v>2388</v>
      </c>
      <c r="B4280" s="81"/>
      <c r="C4280" s="81"/>
      <c r="D4280" s="81"/>
      <c r="E4280" s="81" t="s">
        <v>2389</v>
      </c>
      <c r="F4280" s="82"/>
      <c r="G4280" s="83">
        <v>121700</v>
      </c>
      <c r="H4280" s="60" t="s">
        <v>2317</v>
      </c>
      <c r="I4280" s="60" t="s">
        <v>13</v>
      </c>
    </row>
    <row r="4281" spans="1:9" ht="29.25" customHeight="1" x14ac:dyDescent="0.25">
      <c r="A4281" s="81" t="s">
        <v>2390</v>
      </c>
      <c r="B4281" s="81"/>
      <c r="C4281" s="81"/>
      <c r="D4281" s="81"/>
      <c r="E4281" s="81" t="s">
        <v>2391</v>
      </c>
      <c r="F4281" s="82"/>
      <c r="G4281" s="83">
        <v>110100</v>
      </c>
      <c r="H4281" s="60" t="s">
        <v>2317</v>
      </c>
      <c r="I4281" s="60" t="s">
        <v>13</v>
      </c>
    </row>
    <row r="4282" spans="1:9" ht="29.25" customHeight="1" x14ac:dyDescent="0.25">
      <c r="A4282" s="81" t="s">
        <v>2392</v>
      </c>
      <c r="B4282" s="81"/>
      <c r="C4282" s="81"/>
      <c r="D4282" s="81"/>
      <c r="E4282" s="81" t="s">
        <v>2393</v>
      </c>
      <c r="F4282" s="82"/>
      <c r="G4282" s="83">
        <v>86400</v>
      </c>
      <c r="H4282" s="60" t="s">
        <v>2317</v>
      </c>
      <c r="I4282" s="60" t="s">
        <v>13</v>
      </c>
    </row>
    <row r="4283" spans="1:9" ht="29.25" customHeight="1" x14ac:dyDescent="0.25">
      <c r="A4283" s="81" t="s">
        <v>2394</v>
      </c>
      <c r="B4283" s="81"/>
      <c r="C4283" s="81"/>
      <c r="D4283" s="81"/>
      <c r="E4283" s="81" t="s">
        <v>2395</v>
      </c>
      <c r="F4283" s="82"/>
      <c r="G4283" s="83">
        <v>101900</v>
      </c>
      <c r="H4283" s="60" t="s">
        <v>2317</v>
      </c>
      <c r="I4283" s="60" t="s">
        <v>13</v>
      </c>
    </row>
    <row r="4284" spans="1:9" ht="29.25" customHeight="1" x14ac:dyDescent="0.25">
      <c r="A4284" s="81" t="s">
        <v>2396</v>
      </c>
      <c r="B4284" s="81"/>
      <c r="C4284" s="81"/>
      <c r="D4284" s="81"/>
      <c r="E4284" s="81" t="s">
        <v>2397</v>
      </c>
      <c r="F4284" s="82"/>
      <c r="G4284" s="83">
        <v>120800</v>
      </c>
      <c r="H4284" s="60" t="s">
        <v>2317</v>
      </c>
      <c r="I4284" s="60" t="s">
        <v>13</v>
      </c>
    </row>
    <row r="4285" spans="1:9" ht="29.25" customHeight="1" x14ac:dyDescent="0.25">
      <c r="A4285" s="81" t="s">
        <v>2398</v>
      </c>
      <c r="B4285" s="81"/>
      <c r="C4285" s="81"/>
      <c r="D4285" s="81"/>
      <c r="E4285" s="81" t="s">
        <v>2399</v>
      </c>
      <c r="F4285" s="82"/>
      <c r="G4285" s="83">
        <v>216300</v>
      </c>
      <c r="H4285" s="60" t="s">
        <v>2317</v>
      </c>
      <c r="I4285" s="60" t="s">
        <v>13</v>
      </c>
    </row>
    <row r="4286" spans="1:9" ht="29.25" customHeight="1" x14ac:dyDescent="0.25">
      <c r="A4286" s="81" t="s">
        <v>2400</v>
      </c>
      <c r="B4286" s="81"/>
      <c r="C4286" s="81"/>
      <c r="D4286" s="81"/>
      <c r="E4286" s="81" t="s">
        <v>2401</v>
      </c>
      <c r="F4286" s="82"/>
      <c r="G4286" s="83">
        <v>252900</v>
      </c>
      <c r="H4286" s="60" t="s">
        <v>2317</v>
      </c>
      <c r="I4286" s="60" t="s">
        <v>13</v>
      </c>
    </row>
    <row r="4287" spans="1:9" ht="29.25" customHeight="1" x14ac:dyDescent="0.25">
      <c r="A4287" s="81" t="s">
        <v>2402</v>
      </c>
      <c r="B4287" s="81"/>
      <c r="C4287" s="81"/>
      <c r="D4287" s="81"/>
      <c r="E4287" s="81" t="s">
        <v>2403</v>
      </c>
      <c r="F4287" s="82"/>
      <c r="G4287" s="83">
        <v>559500</v>
      </c>
      <c r="H4287" s="60" t="s">
        <v>2317</v>
      </c>
      <c r="I4287" s="60" t="s">
        <v>13</v>
      </c>
    </row>
    <row r="4288" spans="1:9" ht="29.25" customHeight="1" x14ac:dyDescent="0.25">
      <c r="A4288" s="81" t="s">
        <v>2404</v>
      </c>
      <c r="B4288" s="81"/>
      <c r="C4288" s="81"/>
      <c r="D4288" s="81"/>
      <c r="E4288" s="81" t="s">
        <v>2405</v>
      </c>
      <c r="F4288" s="82"/>
      <c r="G4288" s="83">
        <v>152800</v>
      </c>
      <c r="H4288" s="60" t="s">
        <v>2317</v>
      </c>
      <c r="I4288" s="60" t="s">
        <v>13</v>
      </c>
    </row>
    <row r="4289" spans="1:9" ht="29.25" customHeight="1" x14ac:dyDescent="0.25">
      <c r="A4289" s="81" t="s">
        <v>2406</v>
      </c>
      <c r="B4289" s="81"/>
      <c r="C4289" s="81"/>
      <c r="D4289" s="81"/>
      <c r="E4289" s="81" t="s">
        <v>2407</v>
      </c>
      <c r="F4289" s="82"/>
      <c r="G4289" s="83">
        <v>161500</v>
      </c>
      <c r="H4289" s="60" t="s">
        <v>2317</v>
      </c>
      <c r="I4289" s="60" t="s">
        <v>13</v>
      </c>
    </row>
    <row r="4290" spans="1:9" ht="29.25" customHeight="1" x14ac:dyDescent="0.25">
      <c r="A4290" s="81" t="s">
        <v>2408</v>
      </c>
      <c r="B4290" s="81"/>
      <c r="C4290" s="81"/>
      <c r="D4290" s="81"/>
      <c r="E4290" s="81" t="s">
        <v>2409</v>
      </c>
      <c r="F4290" s="82"/>
      <c r="G4290" s="83">
        <v>175000</v>
      </c>
      <c r="H4290" s="60" t="s">
        <v>2317</v>
      </c>
      <c r="I4290" s="60" t="s">
        <v>13</v>
      </c>
    </row>
    <row r="4291" spans="1:9" ht="29.25" customHeight="1" x14ac:dyDescent="0.25">
      <c r="A4291" s="81" t="s">
        <v>2410</v>
      </c>
      <c r="B4291" s="81"/>
      <c r="C4291" s="81"/>
      <c r="D4291" s="81"/>
      <c r="E4291" s="81" t="s">
        <v>2411</v>
      </c>
      <c r="F4291" s="82"/>
      <c r="G4291" s="83">
        <v>322600</v>
      </c>
      <c r="H4291" s="60" t="s">
        <v>2317</v>
      </c>
      <c r="I4291" s="60" t="s">
        <v>13</v>
      </c>
    </row>
    <row r="4292" spans="1:9" ht="29.25" customHeight="1" x14ac:dyDescent="0.25">
      <c r="A4292" s="81" t="s">
        <v>2412</v>
      </c>
      <c r="B4292" s="81"/>
      <c r="C4292" s="81"/>
      <c r="D4292" s="81"/>
      <c r="E4292" s="81" t="s">
        <v>2413</v>
      </c>
      <c r="F4292" s="82"/>
      <c r="G4292" s="83">
        <v>357500</v>
      </c>
      <c r="H4292" s="60" t="s">
        <v>2317</v>
      </c>
      <c r="I4292" s="60" t="s">
        <v>13</v>
      </c>
    </row>
    <row r="4293" spans="1:9" ht="29.25" customHeight="1" x14ac:dyDescent="0.25">
      <c r="A4293" s="81" t="s">
        <v>2414</v>
      </c>
      <c r="B4293" s="81"/>
      <c r="C4293" s="81"/>
      <c r="D4293" s="81"/>
      <c r="E4293" s="81" t="s">
        <v>2415</v>
      </c>
      <c r="F4293" s="82"/>
      <c r="G4293" s="83">
        <v>197600</v>
      </c>
      <c r="H4293" s="60" t="s">
        <v>2317</v>
      </c>
      <c r="I4293" s="60" t="s">
        <v>13</v>
      </c>
    </row>
    <row r="4294" spans="1:9" ht="29.25" customHeight="1" x14ac:dyDescent="0.25">
      <c r="A4294" s="81" t="s">
        <v>2416</v>
      </c>
      <c r="B4294" s="81"/>
      <c r="C4294" s="81"/>
      <c r="D4294" s="81"/>
      <c r="E4294" s="81" t="s">
        <v>2417</v>
      </c>
      <c r="F4294" s="82"/>
      <c r="G4294" s="83">
        <v>179700</v>
      </c>
      <c r="H4294" s="60" t="s">
        <v>2317</v>
      </c>
      <c r="I4294" s="60" t="s">
        <v>13</v>
      </c>
    </row>
    <row r="4295" spans="1:9" ht="29.25" customHeight="1" x14ac:dyDescent="0.25">
      <c r="A4295" s="81" t="s">
        <v>2418</v>
      </c>
      <c r="B4295" s="81"/>
      <c r="C4295" s="81"/>
      <c r="D4295" s="81"/>
      <c r="E4295" s="81" t="s">
        <v>2419</v>
      </c>
      <c r="F4295" s="82"/>
      <c r="G4295" s="83">
        <v>109800</v>
      </c>
      <c r="H4295" s="60" t="s">
        <v>2317</v>
      </c>
      <c r="I4295" s="60" t="s">
        <v>13</v>
      </c>
    </row>
    <row r="4296" spans="1:9" ht="29.25" customHeight="1" x14ac:dyDescent="0.25">
      <c r="A4296" s="81" t="s">
        <v>2420</v>
      </c>
      <c r="B4296" s="81"/>
      <c r="C4296" s="81"/>
      <c r="D4296" s="81"/>
      <c r="E4296" s="81" t="s">
        <v>2421</v>
      </c>
      <c r="F4296" s="82"/>
      <c r="G4296" s="83">
        <v>132700</v>
      </c>
      <c r="H4296" s="60" t="s">
        <v>2317</v>
      </c>
      <c r="I4296" s="60" t="s">
        <v>13</v>
      </c>
    </row>
    <row r="4297" spans="1:9" ht="29.25" customHeight="1" x14ac:dyDescent="0.25">
      <c r="A4297" s="81" t="s">
        <v>2422</v>
      </c>
      <c r="B4297" s="81"/>
      <c r="C4297" s="81"/>
      <c r="D4297" s="81"/>
      <c r="E4297" s="81" t="s">
        <v>2423</v>
      </c>
      <c r="F4297" s="82"/>
      <c r="G4297" s="83">
        <v>174800</v>
      </c>
      <c r="H4297" s="60" t="s">
        <v>2317</v>
      </c>
      <c r="I4297" s="60" t="s">
        <v>13</v>
      </c>
    </row>
    <row r="4298" spans="1:9" ht="29.25" customHeight="1" x14ac:dyDescent="0.25">
      <c r="A4298" s="81" t="s">
        <v>2424</v>
      </c>
      <c r="B4298" s="81"/>
      <c r="C4298" s="81"/>
      <c r="D4298" s="81"/>
      <c r="E4298" s="81" t="s">
        <v>2425</v>
      </c>
      <c r="F4298" s="82"/>
      <c r="G4298" s="83">
        <v>334800</v>
      </c>
      <c r="H4298" s="60" t="s">
        <v>2317</v>
      </c>
      <c r="I4298" s="60" t="s">
        <v>13</v>
      </c>
    </row>
    <row r="4299" spans="1:9" ht="29.25" customHeight="1" x14ac:dyDescent="0.25">
      <c r="A4299" s="81" t="s">
        <v>2426</v>
      </c>
      <c r="B4299" s="81"/>
      <c r="C4299" s="81"/>
      <c r="D4299" s="81"/>
      <c r="E4299" s="81" t="s">
        <v>2427</v>
      </c>
      <c r="F4299" s="82"/>
      <c r="G4299" s="83">
        <v>382700</v>
      </c>
      <c r="H4299" s="60" t="s">
        <v>2317</v>
      </c>
      <c r="I4299" s="60" t="s">
        <v>13</v>
      </c>
    </row>
    <row r="4300" spans="1:9" ht="29.25" customHeight="1" x14ac:dyDescent="0.25">
      <c r="A4300" s="81" t="s">
        <v>2428</v>
      </c>
      <c r="B4300" s="81"/>
      <c r="C4300" s="81"/>
      <c r="D4300" s="81"/>
      <c r="E4300" s="81" t="s">
        <v>2429</v>
      </c>
      <c r="F4300" s="82"/>
      <c r="G4300" s="83">
        <v>119100</v>
      </c>
      <c r="H4300" s="60" t="s">
        <v>2317</v>
      </c>
      <c r="I4300" s="60" t="s">
        <v>13</v>
      </c>
    </row>
    <row r="4301" spans="1:9" ht="29.25" customHeight="1" x14ac:dyDescent="0.25">
      <c r="A4301" s="81" t="s">
        <v>2430</v>
      </c>
      <c r="B4301" s="81"/>
      <c r="C4301" s="81"/>
      <c r="D4301" s="81"/>
      <c r="E4301" s="81" t="s">
        <v>2431</v>
      </c>
      <c r="F4301" s="82"/>
      <c r="G4301" s="83">
        <v>145200</v>
      </c>
      <c r="H4301" s="60" t="s">
        <v>2317</v>
      </c>
      <c r="I4301" s="60" t="s">
        <v>13</v>
      </c>
    </row>
    <row r="4302" spans="1:9" ht="29.25" customHeight="1" x14ac:dyDescent="0.25">
      <c r="A4302" s="81" t="s">
        <v>2432</v>
      </c>
      <c r="B4302" s="81"/>
      <c r="C4302" s="81"/>
      <c r="D4302" s="81"/>
      <c r="E4302" s="81" t="s">
        <v>2433</v>
      </c>
      <c r="F4302" s="82"/>
      <c r="G4302" s="83">
        <v>433100</v>
      </c>
      <c r="H4302" s="60" t="s">
        <v>2317</v>
      </c>
      <c r="I4302" s="60" t="s">
        <v>13</v>
      </c>
    </row>
    <row r="4303" spans="1:9" ht="29.25" customHeight="1" x14ac:dyDescent="0.25">
      <c r="A4303" s="81" t="s">
        <v>2434</v>
      </c>
      <c r="B4303" s="81"/>
      <c r="C4303" s="81"/>
      <c r="D4303" s="81"/>
      <c r="E4303" s="81" t="s">
        <v>2435</v>
      </c>
      <c r="F4303" s="82"/>
      <c r="G4303" s="83">
        <v>502300</v>
      </c>
      <c r="H4303" s="60" t="s">
        <v>2317</v>
      </c>
      <c r="I4303" s="60" t="s">
        <v>13</v>
      </c>
    </row>
    <row r="4304" spans="1:9" ht="29.25" customHeight="1" x14ac:dyDescent="0.25">
      <c r="A4304" s="81" t="s">
        <v>2436</v>
      </c>
      <c r="B4304" s="81"/>
      <c r="C4304" s="81"/>
      <c r="D4304" s="81"/>
      <c r="E4304" s="81" t="s">
        <v>2437</v>
      </c>
      <c r="F4304" s="82"/>
      <c r="G4304" s="83">
        <v>214900</v>
      </c>
      <c r="H4304" s="60" t="s">
        <v>2317</v>
      </c>
      <c r="I4304" s="60" t="s">
        <v>13</v>
      </c>
    </row>
    <row r="4305" spans="1:9" ht="29.25" customHeight="1" x14ac:dyDescent="0.25">
      <c r="A4305" s="81" t="s">
        <v>2438</v>
      </c>
      <c r="B4305" s="81"/>
      <c r="C4305" s="81"/>
      <c r="D4305" s="81"/>
      <c r="E4305" s="81" t="s">
        <v>2439</v>
      </c>
      <c r="F4305" s="82"/>
      <c r="G4305" s="83">
        <v>380000</v>
      </c>
      <c r="H4305" s="60" t="s">
        <v>2317</v>
      </c>
      <c r="I4305" s="60" t="s">
        <v>13</v>
      </c>
    </row>
    <row r="4306" spans="1:9" ht="29.25" customHeight="1" x14ac:dyDescent="0.25">
      <c r="A4306" s="81" t="s">
        <v>2440</v>
      </c>
      <c r="B4306" s="81"/>
      <c r="C4306" s="81"/>
      <c r="D4306" s="81"/>
      <c r="E4306" s="81" t="s">
        <v>2441</v>
      </c>
      <c r="F4306" s="82"/>
      <c r="G4306" s="83">
        <v>69400</v>
      </c>
      <c r="H4306" s="60" t="s">
        <v>2317</v>
      </c>
      <c r="I4306" s="60" t="s">
        <v>13</v>
      </c>
    </row>
    <row r="4307" spans="1:9" ht="29.25" customHeight="1" x14ac:dyDescent="0.25">
      <c r="A4307" s="81" t="s">
        <v>2442</v>
      </c>
      <c r="B4307" s="81"/>
      <c r="C4307" s="81"/>
      <c r="D4307" s="81"/>
      <c r="E4307" s="81" t="s">
        <v>2443</v>
      </c>
      <c r="F4307" s="82"/>
      <c r="G4307" s="83">
        <v>69400</v>
      </c>
      <c r="H4307" s="60" t="s">
        <v>2317</v>
      </c>
      <c r="I4307" s="60" t="s">
        <v>13</v>
      </c>
    </row>
    <row r="4308" spans="1:9" ht="29.25" customHeight="1" x14ac:dyDescent="0.25">
      <c r="A4308" s="81" t="s">
        <v>2444</v>
      </c>
      <c r="B4308" s="81"/>
      <c r="C4308" s="81"/>
      <c r="D4308" s="81"/>
      <c r="E4308" s="81" t="s">
        <v>2445</v>
      </c>
      <c r="F4308" s="82"/>
      <c r="G4308" s="83">
        <v>107700</v>
      </c>
      <c r="H4308" s="60" t="s">
        <v>2317</v>
      </c>
      <c r="I4308" s="60" t="s">
        <v>13</v>
      </c>
    </row>
    <row r="4309" spans="1:9" ht="29.25" customHeight="1" x14ac:dyDescent="0.25">
      <c r="A4309" s="81" t="s">
        <v>2446</v>
      </c>
      <c r="B4309" s="81"/>
      <c r="C4309" s="81"/>
      <c r="D4309" s="81"/>
      <c r="E4309" s="81" t="s">
        <v>2447</v>
      </c>
      <c r="F4309" s="82"/>
      <c r="G4309" s="83">
        <v>146400</v>
      </c>
      <c r="H4309" s="60" t="s">
        <v>2317</v>
      </c>
      <c r="I4309" s="60" t="s">
        <v>13</v>
      </c>
    </row>
    <row r="4310" spans="1:9" ht="29.25" customHeight="1" x14ac:dyDescent="0.25">
      <c r="A4310" s="81" t="s">
        <v>2448</v>
      </c>
      <c r="B4310" s="81"/>
      <c r="C4310" s="81"/>
      <c r="D4310" s="81"/>
      <c r="E4310" s="81" t="s">
        <v>2449</v>
      </c>
      <c r="F4310" s="82"/>
      <c r="G4310" s="83">
        <v>172400</v>
      </c>
      <c r="H4310" s="60" t="s">
        <v>2317</v>
      </c>
      <c r="I4310" s="60" t="s">
        <v>13</v>
      </c>
    </row>
    <row r="4311" spans="1:9" ht="29.25" customHeight="1" x14ac:dyDescent="0.25">
      <c r="A4311" s="81" t="s">
        <v>2450</v>
      </c>
      <c r="B4311" s="81"/>
      <c r="C4311" s="81"/>
      <c r="D4311" s="81"/>
      <c r="E4311" s="81" t="s">
        <v>2451</v>
      </c>
      <c r="F4311" s="82"/>
      <c r="G4311" s="83">
        <v>96100</v>
      </c>
      <c r="H4311" s="60" t="s">
        <v>2317</v>
      </c>
      <c r="I4311" s="60" t="s">
        <v>13</v>
      </c>
    </row>
    <row r="4312" spans="1:9" ht="29.25" customHeight="1" x14ac:dyDescent="0.25">
      <c r="A4312" s="81" t="s">
        <v>2452</v>
      </c>
      <c r="B4312" s="81"/>
      <c r="C4312" s="81"/>
      <c r="D4312" s="81"/>
      <c r="E4312" s="81" t="s">
        <v>2453</v>
      </c>
      <c r="F4312" s="82"/>
      <c r="G4312" s="83">
        <v>167500</v>
      </c>
      <c r="H4312" s="60" t="s">
        <v>2317</v>
      </c>
      <c r="I4312" s="60" t="s">
        <v>13</v>
      </c>
    </row>
    <row r="4313" spans="1:9" ht="29.25" customHeight="1" x14ac:dyDescent="0.25">
      <c r="A4313" s="81" t="s">
        <v>2454</v>
      </c>
      <c r="B4313" s="81"/>
      <c r="C4313" s="81"/>
      <c r="D4313" s="81"/>
      <c r="E4313" s="81" t="s">
        <v>2455</v>
      </c>
      <c r="F4313" s="82"/>
      <c r="G4313" s="83">
        <v>167500</v>
      </c>
      <c r="H4313" s="60" t="s">
        <v>2317</v>
      </c>
      <c r="I4313" s="60" t="s">
        <v>13</v>
      </c>
    </row>
    <row r="4314" spans="1:9" ht="29.25" customHeight="1" x14ac:dyDescent="0.25">
      <c r="A4314" s="81" t="s">
        <v>2456</v>
      </c>
      <c r="B4314" s="81"/>
      <c r="C4314" s="81"/>
      <c r="D4314" s="81"/>
      <c r="E4314" s="81" t="s">
        <v>2457</v>
      </c>
      <c r="F4314" s="82"/>
      <c r="G4314" s="83">
        <v>144800</v>
      </c>
      <c r="H4314" s="60" t="s">
        <v>2317</v>
      </c>
      <c r="I4314" s="60" t="s">
        <v>13</v>
      </c>
    </row>
    <row r="4315" spans="1:9" ht="29.25" customHeight="1" x14ac:dyDescent="0.25">
      <c r="A4315" s="81" t="s">
        <v>2458</v>
      </c>
      <c r="B4315" s="81"/>
      <c r="C4315" s="81"/>
      <c r="D4315" s="81"/>
      <c r="E4315" s="81" t="s">
        <v>2459</v>
      </c>
      <c r="F4315" s="82"/>
      <c r="G4315" s="83">
        <v>255400</v>
      </c>
      <c r="H4315" s="60" t="s">
        <v>2317</v>
      </c>
      <c r="I4315" s="60" t="s">
        <v>13</v>
      </c>
    </row>
    <row r="4316" spans="1:9" ht="29.25" customHeight="1" x14ac:dyDescent="0.25">
      <c r="A4316" s="81" t="s">
        <v>2460</v>
      </c>
      <c r="B4316" s="81"/>
      <c r="C4316" s="81"/>
      <c r="D4316" s="81"/>
      <c r="E4316" s="81" t="s">
        <v>2461</v>
      </c>
      <c r="F4316" s="82"/>
      <c r="G4316" s="83">
        <v>144800</v>
      </c>
      <c r="H4316" s="60" t="s">
        <v>2317</v>
      </c>
      <c r="I4316" s="60" t="s">
        <v>13</v>
      </c>
    </row>
    <row r="4317" spans="1:9" ht="29.25" customHeight="1" x14ac:dyDescent="0.25">
      <c r="A4317" s="81" t="s">
        <v>2462</v>
      </c>
      <c r="B4317" s="81"/>
      <c r="C4317" s="81"/>
      <c r="D4317" s="81"/>
      <c r="E4317" s="81" t="s">
        <v>2463</v>
      </c>
      <c r="F4317" s="82"/>
      <c r="G4317" s="83">
        <v>255400</v>
      </c>
      <c r="H4317" s="60" t="s">
        <v>2317</v>
      </c>
      <c r="I4317" s="60" t="s">
        <v>13</v>
      </c>
    </row>
    <row r="4318" spans="1:9" ht="29.25" customHeight="1" x14ac:dyDescent="0.25">
      <c r="A4318" s="81" t="s">
        <v>2464</v>
      </c>
      <c r="B4318" s="81"/>
      <c r="C4318" s="81"/>
      <c r="D4318" s="81"/>
      <c r="E4318" s="81" t="s">
        <v>2465</v>
      </c>
      <c r="F4318" s="82"/>
      <c r="G4318" s="83">
        <v>272400</v>
      </c>
      <c r="H4318" s="60" t="s">
        <v>2317</v>
      </c>
      <c r="I4318" s="60" t="s">
        <v>13</v>
      </c>
    </row>
    <row r="4319" spans="1:9" ht="29.25" customHeight="1" x14ac:dyDescent="0.25">
      <c r="A4319" s="81" t="s">
        <v>2466</v>
      </c>
      <c r="B4319" s="81"/>
      <c r="C4319" s="81"/>
      <c r="D4319" s="81"/>
      <c r="E4319" s="81" t="s">
        <v>2467</v>
      </c>
      <c r="F4319" s="82"/>
      <c r="G4319" s="83">
        <v>272400</v>
      </c>
      <c r="H4319" s="60" t="s">
        <v>2317</v>
      </c>
      <c r="I4319" s="60" t="s">
        <v>13</v>
      </c>
    </row>
    <row r="4320" spans="1:9" ht="29.25" customHeight="1" x14ac:dyDescent="0.25">
      <c r="A4320" s="81" t="s">
        <v>2468</v>
      </c>
      <c r="B4320" s="81"/>
      <c r="C4320" s="81"/>
      <c r="D4320" s="81"/>
      <c r="E4320" s="81" t="s">
        <v>2469</v>
      </c>
      <c r="F4320" s="82"/>
      <c r="G4320" s="83">
        <v>15400</v>
      </c>
      <c r="H4320" s="60" t="s">
        <v>2317</v>
      </c>
      <c r="I4320" s="60" t="s">
        <v>13</v>
      </c>
    </row>
    <row r="4321" spans="1:9" ht="29.25" customHeight="1" x14ac:dyDescent="0.25">
      <c r="A4321" s="81" t="s">
        <v>2470</v>
      </c>
      <c r="B4321" s="81"/>
      <c r="C4321" s="81"/>
      <c r="D4321" s="81"/>
      <c r="E4321" s="81" t="s">
        <v>2471</v>
      </c>
      <c r="F4321" s="82"/>
      <c r="G4321" s="83">
        <v>15400</v>
      </c>
      <c r="H4321" s="60" t="s">
        <v>2317</v>
      </c>
      <c r="I4321" s="60" t="s">
        <v>13</v>
      </c>
    </row>
    <row r="4322" spans="1:9" ht="29.25" customHeight="1" x14ac:dyDescent="0.25">
      <c r="A4322" s="81" t="s">
        <v>2472</v>
      </c>
      <c r="B4322" s="81"/>
      <c r="C4322" s="81"/>
      <c r="D4322" s="81"/>
      <c r="E4322" s="81" t="s">
        <v>2473</v>
      </c>
      <c r="F4322" s="82"/>
      <c r="G4322" s="83">
        <v>31600</v>
      </c>
      <c r="H4322" s="60" t="s">
        <v>2317</v>
      </c>
      <c r="I4322" s="60" t="s">
        <v>13</v>
      </c>
    </row>
    <row r="4323" spans="1:9" ht="29.25" customHeight="1" x14ac:dyDescent="0.25">
      <c r="A4323" s="81" t="s">
        <v>2474</v>
      </c>
      <c r="B4323" s="81"/>
      <c r="C4323" s="81"/>
      <c r="D4323" s="81"/>
      <c r="E4323" s="81" t="s">
        <v>2475</v>
      </c>
      <c r="F4323" s="82"/>
      <c r="G4323" s="83">
        <v>43700</v>
      </c>
      <c r="H4323" s="60" t="s">
        <v>2317</v>
      </c>
      <c r="I4323" s="60" t="s">
        <v>13</v>
      </c>
    </row>
    <row r="4324" spans="1:9" ht="29.25" customHeight="1" x14ac:dyDescent="0.25">
      <c r="A4324" s="81" t="s">
        <v>2476</v>
      </c>
      <c r="B4324" s="81"/>
      <c r="C4324" s="81"/>
      <c r="D4324" s="81"/>
      <c r="E4324" s="81" t="s">
        <v>2477</v>
      </c>
      <c r="F4324" s="82"/>
      <c r="G4324" s="83">
        <v>20900</v>
      </c>
      <c r="H4324" s="60" t="s">
        <v>2317</v>
      </c>
      <c r="I4324" s="60" t="s">
        <v>13</v>
      </c>
    </row>
    <row r="4325" spans="1:9" ht="29.25" customHeight="1" x14ac:dyDescent="0.25">
      <c r="A4325" s="81" t="s">
        <v>2478</v>
      </c>
      <c r="B4325" s="81"/>
      <c r="C4325" s="81"/>
      <c r="D4325" s="81"/>
      <c r="E4325" s="81" t="s">
        <v>2479</v>
      </c>
      <c r="F4325" s="82"/>
      <c r="G4325" s="83">
        <v>49600</v>
      </c>
      <c r="H4325" s="60" t="s">
        <v>2317</v>
      </c>
      <c r="I4325" s="60" t="s">
        <v>13</v>
      </c>
    </row>
    <row r="4326" spans="1:9" ht="29.25" customHeight="1" x14ac:dyDescent="0.25">
      <c r="A4326" s="81" t="s">
        <v>2480</v>
      </c>
      <c r="B4326" s="81"/>
      <c r="C4326" s="81"/>
      <c r="D4326" s="81"/>
      <c r="E4326" s="81" t="s">
        <v>2481</v>
      </c>
      <c r="F4326" s="82"/>
      <c r="G4326" s="83">
        <v>10600</v>
      </c>
      <c r="H4326" s="60" t="s">
        <v>2317</v>
      </c>
      <c r="I4326" s="60" t="s">
        <v>13</v>
      </c>
    </row>
    <row r="4327" spans="1:9" ht="29.25" customHeight="1" x14ac:dyDescent="0.25">
      <c r="A4327" s="81" t="s">
        <v>2482</v>
      </c>
      <c r="B4327" s="81"/>
      <c r="C4327" s="81"/>
      <c r="D4327" s="81"/>
      <c r="E4327" s="81" t="s">
        <v>2483</v>
      </c>
      <c r="F4327" s="82"/>
      <c r="G4327" s="83">
        <v>10600</v>
      </c>
      <c r="H4327" s="60" t="s">
        <v>2317</v>
      </c>
      <c r="I4327" s="60" t="s">
        <v>13</v>
      </c>
    </row>
    <row r="4328" spans="1:9" ht="29.25" customHeight="1" x14ac:dyDescent="0.25">
      <c r="A4328" s="81" t="s">
        <v>2484</v>
      </c>
      <c r="B4328" s="81"/>
      <c r="C4328" s="81"/>
      <c r="D4328" s="81"/>
      <c r="E4328" s="81" t="s">
        <v>2485</v>
      </c>
      <c r="F4328" s="82"/>
      <c r="G4328" s="83">
        <v>24100</v>
      </c>
      <c r="H4328" s="60" t="s">
        <v>2317</v>
      </c>
      <c r="I4328" s="60" t="s">
        <v>13</v>
      </c>
    </row>
    <row r="4329" spans="1:9" ht="29.25" customHeight="1" x14ac:dyDescent="0.25">
      <c r="A4329" s="81" t="s">
        <v>2486</v>
      </c>
      <c r="B4329" s="81"/>
      <c r="C4329" s="81"/>
      <c r="D4329" s="81"/>
      <c r="E4329" s="81" t="s">
        <v>2487</v>
      </c>
      <c r="F4329" s="82"/>
      <c r="G4329" s="83">
        <v>37300</v>
      </c>
      <c r="H4329" s="60" t="s">
        <v>2317</v>
      </c>
      <c r="I4329" s="60" t="s">
        <v>13</v>
      </c>
    </row>
    <row r="4330" spans="1:9" ht="29.25" customHeight="1" x14ac:dyDescent="0.25">
      <c r="A4330" s="81" t="s">
        <v>2488</v>
      </c>
      <c r="B4330" s="81"/>
      <c r="C4330" s="81"/>
      <c r="D4330" s="81"/>
      <c r="E4330" s="81" t="s">
        <v>2489</v>
      </c>
      <c r="F4330" s="82"/>
      <c r="G4330" s="83">
        <v>37300</v>
      </c>
      <c r="H4330" s="60" t="s">
        <v>2317</v>
      </c>
      <c r="I4330" s="60" t="s">
        <v>13</v>
      </c>
    </row>
    <row r="4331" spans="1:9" ht="29.25" customHeight="1" x14ac:dyDescent="0.25">
      <c r="A4331" s="81" t="s">
        <v>2490</v>
      </c>
      <c r="B4331" s="81"/>
      <c r="C4331" s="81"/>
      <c r="D4331" s="81"/>
      <c r="E4331" s="81" t="s">
        <v>2491</v>
      </c>
      <c r="F4331" s="82"/>
      <c r="G4331" s="83">
        <v>1800</v>
      </c>
      <c r="H4331" s="60" t="s">
        <v>2317</v>
      </c>
      <c r="I4331" s="60" t="s">
        <v>13</v>
      </c>
    </row>
    <row r="4332" spans="1:9" ht="29.25" customHeight="1" x14ac:dyDescent="0.25">
      <c r="A4332" s="81" t="s">
        <v>2492</v>
      </c>
      <c r="B4332" s="81"/>
      <c r="C4332" s="81"/>
      <c r="D4332" s="81"/>
      <c r="E4332" s="81" t="s">
        <v>2493</v>
      </c>
      <c r="F4332" s="82"/>
      <c r="G4332" s="83">
        <v>1800</v>
      </c>
      <c r="H4332" s="60" t="s">
        <v>2317</v>
      </c>
      <c r="I4332" s="60" t="s">
        <v>13</v>
      </c>
    </row>
    <row r="4333" spans="1:9" ht="29.25" customHeight="1" x14ac:dyDescent="0.25">
      <c r="A4333" s="81" t="s">
        <v>2494</v>
      </c>
      <c r="B4333" s="81"/>
      <c r="C4333" s="81"/>
      <c r="D4333" s="81"/>
      <c r="E4333" s="81" t="s">
        <v>2495</v>
      </c>
      <c r="F4333" s="82"/>
      <c r="G4333" s="83">
        <v>1800</v>
      </c>
      <c r="H4333" s="60" t="s">
        <v>2317</v>
      </c>
      <c r="I4333" s="60" t="s">
        <v>13</v>
      </c>
    </row>
    <row r="4334" spans="1:9" ht="29.25" customHeight="1" x14ac:dyDescent="0.25">
      <c r="A4334" s="81" t="s">
        <v>2496</v>
      </c>
      <c r="B4334" s="81"/>
      <c r="C4334" s="81"/>
      <c r="D4334" s="81"/>
      <c r="E4334" s="81" t="s">
        <v>2497</v>
      </c>
      <c r="F4334" s="82"/>
      <c r="G4334" s="83">
        <v>1800</v>
      </c>
      <c r="H4334" s="60" t="s">
        <v>2317</v>
      </c>
      <c r="I4334" s="60" t="s">
        <v>13</v>
      </c>
    </row>
    <row r="4335" spans="1:9" ht="29.25" customHeight="1" x14ac:dyDescent="0.25">
      <c r="A4335" s="81" t="s">
        <v>2498</v>
      </c>
      <c r="B4335" s="81"/>
      <c r="C4335" s="81"/>
      <c r="D4335" s="81"/>
      <c r="E4335" s="81" t="s">
        <v>2499</v>
      </c>
      <c r="F4335" s="82"/>
      <c r="G4335" s="83">
        <v>1800</v>
      </c>
      <c r="H4335" s="60" t="s">
        <v>2317</v>
      </c>
      <c r="I4335" s="60" t="s">
        <v>13</v>
      </c>
    </row>
    <row r="4336" spans="1:9" ht="29.25" customHeight="1" x14ac:dyDescent="0.25">
      <c r="A4336" s="81" t="s">
        <v>2500</v>
      </c>
      <c r="B4336" s="81"/>
      <c r="C4336" s="81"/>
      <c r="D4336" s="81"/>
      <c r="E4336" s="81" t="s">
        <v>2501</v>
      </c>
      <c r="F4336" s="82"/>
      <c r="G4336" s="83">
        <v>12400</v>
      </c>
      <c r="H4336" s="60" t="s">
        <v>2317</v>
      </c>
      <c r="I4336" s="60" t="s">
        <v>13</v>
      </c>
    </row>
    <row r="4337" spans="1:9" ht="29.25" customHeight="1" x14ac:dyDescent="0.25">
      <c r="A4337" s="81" t="s">
        <v>2502</v>
      </c>
      <c r="B4337" s="81"/>
      <c r="C4337" s="81"/>
      <c r="D4337" s="81"/>
      <c r="E4337" s="81" t="s">
        <v>2503</v>
      </c>
      <c r="F4337" s="82"/>
      <c r="G4337" s="83">
        <v>2800</v>
      </c>
      <c r="H4337" s="60" t="s">
        <v>2317</v>
      </c>
      <c r="I4337" s="60" t="s">
        <v>13</v>
      </c>
    </row>
    <row r="4338" spans="1:9" ht="29.25" customHeight="1" x14ac:dyDescent="0.25">
      <c r="A4338" s="81" t="s">
        <v>2504</v>
      </c>
      <c r="B4338" s="81"/>
      <c r="C4338" s="81"/>
      <c r="D4338" s="81"/>
      <c r="E4338" s="81" t="s">
        <v>2505</v>
      </c>
      <c r="F4338" s="82"/>
      <c r="G4338" s="83">
        <v>2800</v>
      </c>
      <c r="H4338" s="60" t="s">
        <v>2317</v>
      </c>
      <c r="I4338" s="60" t="s">
        <v>13</v>
      </c>
    </row>
    <row r="4339" spans="1:9" ht="29.25" customHeight="1" x14ac:dyDescent="0.25">
      <c r="A4339" s="81" t="s">
        <v>2506</v>
      </c>
      <c r="B4339" s="81"/>
      <c r="C4339" s="81"/>
      <c r="D4339" s="81"/>
      <c r="E4339" s="81" t="s">
        <v>2507</v>
      </c>
      <c r="F4339" s="82"/>
      <c r="G4339" s="83">
        <v>2800</v>
      </c>
      <c r="H4339" s="60" t="s">
        <v>2317</v>
      </c>
      <c r="I4339" s="60" t="s">
        <v>13</v>
      </c>
    </row>
    <row r="4340" spans="1:9" ht="29.25" customHeight="1" x14ac:dyDescent="0.25">
      <c r="A4340" s="81" t="s">
        <v>2508</v>
      </c>
      <c r="B4340" s="81"/>
      <c r="C4340" s="81"/>
      <c r="D4340" s="81"/>
      <c r="E4340" s="81" t="s">
        <v>2509</v>
      </c>
      <c r="F4340" s="82"/>
      <c r="G4340" s="83">
        <v>2800</v>
      </c>
      <c r="H4340" s="60" t="s">
        <v>2317</v>
      </c>
      <c r="I4340" s="60" t="s">
        <v>13</v>
      </c>
    </row>
    <row r="4341" spans="1:9" ht="29.25" customHeight="1" x14ac:dyDescent="0.25">
      <c r="A4341" s="81" t="s">
        <v>2510</v>
      </c>
      <c r="B4341" s="81"/>
      <c r="C4341" s="81"/>
      <c r="D4341" s="81"/>
      <c r="E4341" s="81" t="s">
        <v>2511</v>
      </c>
      <c r="F4341" s="82"/>
      <c r="G4341" s="83">
        <v>11600</v>
      </c>
      <c r="H4341" s="60" t="s">
        <v>2317</v>
      </c>
      <c r="I4341" s="60" t="s">
        <v>13</v>
      </c>
    </row>
    <row r="4342" spans="1:9" ht="29.25" customHeight="1" x14ac:dyDescent="0.25">
      <c r="A4342" s="81" t="s">
        <v>2512</v>
      </c>
      <c r="B4342" s="81"/>
      <c r="C4342" s="81"/>
      <c r="D4342" s="81"/>
      <c r="E4342" s="81" t="s">
        <v>2513</v>
      </c>
      <c r="F4342" s="82"/>
      <c r="G4342" s="83">
        <v>346300</v>
      </c>
      <c r="H4342" s="60" t="s">
        <v>2317</v>
      </c>
      <c r="I4342" s="60" t="s">
        <v>13</v>
      </c>
    </row>
    <row r="4343" spans="1:9" ht="29.25" customHeight="1" x14ac:dyDescent="0.25">
      <c r="A4343" s="81" t="s">
        <v>2514</v>
      </c>
      <c r="B4343" s="81"/>
      <c r="C4343" s="81"/>
      <c r="D4343" s="81"/>
      <c r="E4343" s="81" t="s">
        <v>2515</v>
      </c>
      <c r="F4343" s="82"/>
      <c r="G4343" s="83">
        <v>148000</v>
      </c>
      <c r="H4343" s="60" t="s">
        <v>2317</v>
      </c>
      <c r="I4343" s="60" t="s">
        <v>13</v>
      </c>
    </row>
    <row r="4344" spans="1:9" ht="29.25" customHeight="1" x14ac:dyDescent="0.25">
      <c r="A4344" s="81" t="s">
        <v>2516</v>
      </c>
      <c r="B4344" s="81"/>
      <c r="C4344" s="81"/>
      <c r="D4344" s="81"/>
      <c r="E4344" s="81" t="s">
        <v>2517</v>
      </c>
      <c r="F4344" s="82"/>
      <c r="G4344" s="83">
        <v>28900</v>
      </c>
      <c r="H4344" s="60" t="s">
        <v>2317</v>
      </c>
      <c r="I4344" s="60" t="s">
        <v>13</v>
      </c>
    </row>
    <row r="4345" spans="1:9" ht="29.25" customHeight="1" x14ac:dyDescent="0.25">
      <c r="A4345" s="81" t="s">
        <v>2518</v>
      </c>
      <c r="B4345" s="81"/>
      <c r="C4345" s="81"/>
      <c r="D4345" s="81"/>
      <c r="E4345" s="81" t="s">
        <v>2519</v>
      </c>
      <c r="F4345" s="82"/>
      <c r="G4345" s="83">
        <v>27700</v>
      </c>
      <c r="H4345" s="60" t="s">
        <v>2317</v>
      </c>
      <c r="I4345" s="60" t="s">
        <v>13</v>
      </c>
    </row>
    <row r="4346" spans="1:9" ht="29.25" customHeight="1" x14ac:dyDescent="0.25">
      <c r="A4346" s="81" t="s">
        <v>2520</v>
      </c>
      <c r="B4346" s="81"/>
      <c r="C4346" s="81"/>
      <c r="D4346" s="81"/>
      <c r="E4346" s="81" t="s">
        <v>2521</v>
      </c>
      <c r="F4346" s="82"/>
      <c r="G4346" s="83">
        <v>64700</v>
      </c>
      <c r="H4346" s="60" t="s">
        <v>2317</v>
      </c>
      <c r="I4346" s="60" t="s">
        <v>13</v>
      </c>
    </row>
    <row r="4347" spans="1:9" ht="29.25" customHeight="1" x14ac:dyDescent="0.25">
      <c r="A4347" s="81" t="s">
        <v>2522</v>
      </c>
      <c r="B4347" s="81"/>
      <c r="C4347" s="81"/>
      <c r="D4347" s="81"/>
      <c r="E4347" s="81" t="s">
        <v>2523</v>
      </c>
      <c r="F4347" s="82"/>
      <c r="G4347" s="83">
        <v>85300</v>
      </c>
      <c r="H4347" s="60" t="s">
        <v>2317</v>
      </c>
      <c r="I4347" s="60" t="s">
        <v>13</v>
      </c>
    </row>
    <row r="4348" spans="1:9" ht="29.25" customHeight="1" x14ac:dyDescent="0.25">
      <c r="A4348" s="81" t="s">
        <v>2524</v>
      </c>
      <c r="B4348" s="81"/>
      <c r="C4348" s="81"/>
      <c r="D4348" s="81"/>
      <c r="E4348" s="81" t="s">
        <v>2525</v>
      </c>
      <c r="F4348" s="82"/>
      <c r="G4348" s="83">
        <v>67100</v>
      </c>
      <c r="H4348" s="60" t="s">
        <v>2317</v>
      </c>
      <c r="I4348" s="60" t="s">
        <v>13</v>
      </c>
    </row>
    <row r="4349" spans="1:9" ht="29.25" customHeight="1" x14ac:dyDescent="0.25">
      <c r="A4349" s="81" t="s">
        <v>2526</v>
      </c>
      <c r="B4349" s="81"/>
      <c r="C4349" s="81"/>
      <c r="D4349" s="81"/>
      <c r="E4349" s="81" t="s">
        <v>2527</v>
      </c>
      <c r="F4349" s="82"/>
      <c r="G4349" s="83">
        <v>63400</v>
      </c>
      <c r="H4349" s="60" t="s">
        <v>2317</v>
      </c>
      <c r="I4349" s="60" t="s">
        <v>13</v>
      </c>
    </row>
    <row r="4350" spans="1:9" ht="29.25" customHeight="1" x14ac:dyDescent="0.25">
      <c r="A4350" s="81" t="s">
        <v>2528</v>
      </c>
      <c r="B4350" s="81"/>
      <c r="C4350" s="81"/>
      <c r="D4350" s="81"/>
      <c r="E4350" s="81" t="s">
        <v>2529</v>
      </c>
      <c r="F4350" s="82"/>
      <c r="G4350" s="83">
        <v>14400</v>
      </c>
      <c r="H4350" s="60" t="s">
        <v>2317</v>
      </c>
      <c r="I4350" s="60" t="s">
        <v>13</v>
      </c>
    </row>
    <row r="4351" spans="1:9" ht="29.25" customHeight="1" x14ac:dyDescent="0.25">
      <c r="A4351" s="81" t="s">
        <v>2530</v>
      </c>
      <c r="B4351" s="81"/>
      <c r="C4351" s="81"/>
      <c r="D4351" s="81"/>
      <c r="E4351" s="81" t="s">
        <v>2531</v>
      </c>
      <c r="F4351" s="82"/>
      <c r="G4351" s="83">
        <v>19600</v>
      </c>
      <c r="H4351" s="60" t="s">
        <v>2317</v>
      </c>
      <c r="I4351" s="60" t="s">
        <v>13</v>
      </c>
    </row>
    <row r="4352" spans="1:9" ht="29.25" customHeight="1" x14ac:dyDescent="0.25">
      <c r="A4352" s="81" t="s">
        <v>2532</v>
      </c>
      <c r="B4352" s="81"/>
      <c r="C4352" s="81"/>
      <c r="D4352" s="81"/>
      <c r="E4352" s="81" t="s">
        <v>2533</v>
      </c>
      <c r="F4352" s="82"/>
      <c r="G4352" s="83">
        <v>2000</v>
      </c>
      <c r="H4352" s="60" t="s">
        <v>2317</v>
      </c>
      <c r="I4352" s="60" t="s">
        <v>13</v>
      </c>
    </row>
    <row r="4353" spans="1:9" ht="29.25" customHeight="1" x14ac:dyDescent="0.25">
      <c r="A4353" s="81" t="s">
        <v>2534</v>
      </c>
      <c r="B4353" s="81"/>
      <c r="C4353" s="81"/>
      <c r="D4353" s="81"/>
      <c r="E4353" s="81" t="s">
        <v>2535</v>
      </c>
      <c r="F4353" s="82"/>
      <c r="G4353" s="83">
        <v>5000</v>
      </c>
      <c r="H4353" s="60" t="s">
        <v>2317</v>
      </c>
      <c r="I4353" s="60" t="s">
        <v>13</v>
      </c>
    </row>
    <row r="4354" spans="1:9" ht="29.25" customHeight="1" x14ac:dyDescent="0.25">
      <c r="A4354" s="81" t="s">
        <v>2536</v>
      </c>
      <c r="B4354" s="81"/>
      <c r="C4354" s="81"/>
      <c r="D4354" s="81"/>
      <c r="E4354" s="81" t="s">
        <v>2537</v>
      </c>
      <c r="F4354" s="82"/>
      <c r="G4354" s="83">
        <v>5000</v>
      </c>
      <c r="H4354" s="60" t="s">
        <v>2317</v>
      </c>
      <c r="I4354" s="60" t="s">
        <v>13</v>
      </c>
    </row>
    <row r="4355" spans="1:9" ht="29.25" customHeight="1" x14ac:dyDescent="0.25">
      <c r="A4355" s="81" t="s">
        <v>2538</v>
      </c>
      <c r="B4355" s="81"/>
      <c r="C4355" s="81"/>
      <c r="D4355" s="81"/>
      <c r="E4355" s="81" t="s">
        <v>2539</v>
      </c>
      <c r="F4355" s="82"/>
      <c r="G4355" s="83">
        <v>5000</v>
      </c>
      <c r="H4355" s="60" t="s">
        <v>2317</v>
      </c>
      <c r="I4355" s="60" t="s">
        <v>13</v>
      </c>
    </row>
    <row r="4356" spans="1:9" ht="29.25" customHeight="1" x14ac:dyDescent="0.25">
      <c r="A4356" s="81" t="s">
        <v>2540</v>
      </c>
      <c r="B4356" s="81"/>
      <c r="C4356" s="81"/>
      <c r="D4356" s="81"/>
      <c r="E4356" s="81" t="s">
        <v>2541</v>
      </c>
      <c r="F4356" s="82"/>
      <c r="G4356" s="83">
        <v>5000</v>
      </c>
      <c r="H4356" s="60" t="s">
        <v>2317</v>
      </c>
      <c r="I4356" s="60" t="s">
        <v>13</v>
      </c>
    </row>
    <row r="4357" spans="1:9" ht="29.25" customHeight="1" x14ac:dyDescent="0.25">
      <c r="A4357" s="81" t="s">
        <v>2542</v>
      </c>
      <c r="B4357" s="81"/>
      <c r="C4357" s="81"/>
      <c r="D4357" s="81"/>
      <c r="E4357" s="81" t="s">
        <v>2543</v>
      </c>
      <c r="F4357" s="82"/>
      <c r="G4357" s="83">
        <v>5000</v>
      </c>
      <c r="H4357" s="60" t="s">
        <v>2317</v>
      </c>
      <c r="I4357" s="60" t="s">
        <v>13</v>
      </c>
    </row>
    <row r="4358" spans="1:9" ht="29.25" customHeight="1" x14ac:dyDescent="0.25">
      <c r="A4358" s="81" t="s">
        <v>2544</v>
      </c>
      <c r="B4358" s="81"/>
      <c r="C4358" s="81"/>
      <c r="D4358" s="81"/>
      <c r="E4358" s="81" t="s">
        <v>2545</v>
      </c>
      <c r="F4358" s="82"/>
      <c r="G4358" s="83">
        <v>5000</v>
      </c>
      <c r="H4358" s="60" t="s">
        <v>2317</v>
      </c>
      <c r="I4358" s="60" t="s">
        <v>13</v>
      </c>
    </row>
    <row r="4359" spans="1:9" ht="29.25" customHeight="1" x14ac:dyDescent="0.25">
      <c r="A4359" s="81" t="s">
        <v>2546</v>
      </c>
      <c r="B4359" s="81"/>
      <c r="C4359" s="81"/>
      <c r="D4359" s="81"/>
      <c r="E4359" s="81" t="s">
        <v>2547</v>
      </c>
      <c r="F4359" s="82"/>
      <c r="G4359" s="83">
        <v>58600</v>
      </c>
      <c r="H4359" s="60" t="s">
        <v>2317</v>
      </c>
      <c r="I4359" s="60" t="s">
        <v>13</v>
      </c>
    </row>
    <row r="4360" spans="1:9" ht="29.25" customHeight="1" x14ac:dyDescent="0.25">
      <c r="A4360" s="81" t="s">
        <v>2548</v>
      </c>
      <c r="B4360" s="81"/>
      <c r="C4360" s="81"/>
      <c r="D4360" s="81"/>
      <c r="E4360" s="81" t="s">
        <v>2549</v>
      </c>
      <c r="F4360" s="82"/>
      <c r="G4360" s="83">
        <v>58600</v>
      </c>
      <c r="H4360" s="60" t="s">
        <v>2317</v>
      </c>
      <c r="I4360" s="60" t="s">
        <v>13</v>
      </c>
    </row>
    <row r="4361" spans="1:9" ht="29.25" customHeight="1" x14ac:dyDescent="0.25">
      <c r="A4361" s="81" t="s">
        <v>2550</v>
      </c>
      <c r="B4361" s="81"/>
      <c r="C4361" s="81"/>
      <c r="D4361" s="81"/>
      <c r="E4361" s="81" t="s">
        <v>2551</v>
      </c>
      <c r="F4361" s="82"/>
      <c r="G4361" s="83">
        <v>64300</v>
      </c>
      <c r="H4361" s="60" t="s">
        <v>2317</v>
      </c>
      <c r="I4361" s="60" t="s">
        <v>13</v>
      </c>
    </row>
    <row r="4362" spans="1:9" ht="29.25" customHeight="1" x14ac:dyDescent="0.25">
      <c r="A4362" s="81" t="s">
        <v>2552</v>
      </c>
      <c r="B4362" s="81"/>
      <c r="C4362" s="81"/>
      <c r="D4362" s="81"/>
      <c r="E4362" s="81" t="s">
        <v>2553</v>
      </c>
      <c r="F4362" s="82"/>
      <c r="G4362" s="83">
        <v>2953100</v>
      </c>
      <c r="H4362" s="60" t="s">
        <v>2317</v>
      </c>
      <c r="I4362" s="60" t="s">
        <v>13</v>
      </c>
    </row>
    <row r="4363" spans="1:9" ht="29.25" customHeight="1" x14ac:dyDescent="0.25">
      <c r="A4363" s="81" t="s">
        <v>2554</v>
      </c>
      <c r="B4363" s="81"/>
      <c r="C4363" s="81"/>
      <c r="D4363" s="81"/>
      <c r="E4363" s="81" t="s">
        <v>2555</v>
      </c>
      <c r="F4363" s="82"/>
      <c r="G4363" s="83">
        <v>32100</v>
      </c>
      <c r="H4363" s="60" t="s">
        <v>2317</v>
      </c>
      <c r="I4363" s="60" t="s">
        <v>13</v>
      </c>
    </row>
    <row r="4364" spans="1:9" ht="29.25" customHeight="1" x14ac:dyDescent="0.25">
      <c r="A4364" s="81" t="s">
        <v>2556</v>
      </c>
      <c r="B4364" s="81"/>
      <c r="C4364" s="81"/>
      <c r="D4364" s="81"/>
      <c r="E4364" s="81" t="s">
        <v>2557</v>
      </c>
      <c r="F4364" s="82"/>
      <c r="G4364" s="83">
        <v>81000</v>
      </c>
      <c r="H4364" s="60" t="s">
        <v>2317</v>
      </c>
      <c r="I4364" s="60" t="s">
        <v>13</v>
      </c>
    </row>
    <row r="4365" spans="1:9" ht="29.25" customHeight="1" x14ac:dyDescent="0.25">
      <c r="A4365" s="81" t="s">
        <v>2558</v>
      </c>
      <c r="B4365" s="81"/>
      <c r="C4365" s="81"/>
      <c r="D4365" s="81"/>
      <c r="E4365" s="81" t="s">
        <v>2559</v>
      </c>
      <c r="F4365" s="82"/>
      <c r="G4365" s="83">
        <v>36900</v>
      </c>
      <c r="H4365" s="60" t="s">
        <v>2317</v>
      </c>
      <c r="I4365" s="60" t="s">
        <v>13</v>
      </c>
    </row>
    <row r="4366" spans="1:9" ht="29.25" customHeight="1" x14ac:dyDescent="0.25">
      <c r="A4366" s="81" t="s">
        <v>2560</v>
      </c>
      <c r="B4366" s="81"/>
      <c r="C4366" s="81"/>
      <c r="D4366" s="81"/>
      <c r="E4366" s="81" t="s">
        <v>2561</v>
      </c>
      <c r="F4366" s="82"/>
      <c r="G4366" s="83">
        <v>43600</v>
      </c>
      <c r="H4366" s="60" t="s">
        <v>2317</v>
      </c>
      <c r="I4366" s="60" t="s">
        <v>13</v>
      </c>
    </row>
    <row r="4367" spans="1:9" ht="29.25" customHeight="1" x14ac:dyDescent="0.25">
      <c r="A4367" s="81" t="s">
        <v>2562</v>
      </c>
      <c r="B4367" s="81"/>
      <c r="C4367" s="81"/>
      <c r="D4367" s="81"/>
      <c r="E4367" s="81" t="s">
        <v>2563</v>
      </c>
      <c r="F4367" s="82"/>
      <c r="G4367" s="83">
        <v>51500</v>
      </c>
      <c r="H4367" s="60" t="s">
        <v>2317</v>
      </c>
      <c r="I4367" s="60" t="s">
        <v>13</v>
      </c>
    </row>
    <row r="4368" spans="1:9" ht="29.25" customHeight="1" x14ac:dyDescent="0.25">
      <c r="A4368" s="81" t="s">
        <v>2564</v>
      </c>
      <c r="B4368" s="81"/>
      <c r="C4368" s="81"/>
      <c r="D4368" s="81"/>
      <c r="E4368" s="81" t="s">
        <v>2565</v>
      </c>
      <c r="F4368" s="82"/>
      <c r="G4368" s="83">
        <v>60000</v>
      </c>
      <c r="H4368" s="60" t="s">
        <v>2317</v>
      </c>
      <c r="I4368" s="60" t="s">
        <v>13</v>
      </c>
    </row>
    <row r="4369" spans="1:9" ht="29.25" customHeight="1" x14ac:dyDescent="0.25">
      <c r="A4369" s="81" t="s">
        <v>2566</v>
      </c>
      <c r="B4369" s="81"/>
      <c r="C4369" s="81"/>
      <c r="D4369" s="81"/>
      <c r="E4369" s="81" t="s">
        <v>2567</v>
      </c>
      <c r="F4369" s="82"/>
      <c r="G4369" s="83">
        <v>35300</v>
      </c>
      <c r="H4369" s="60" t="s">
        <v>2317</v>
      </c>
      <c r="I4369" s="60" t="s">
        <v>13</v>
      </c>
    </row>
    <row r="4370" spans="1:9" ht="29.25" customHeight="1" x14ac:dyDescent="0.25">
      <c r="A4370" s="81" t="s">
        <v>2568</v>
      </c>
      <c r="B4370" s="81"/>
      <c r="C4370" s="81"/>
      <c r="D4370" s="81"/>
      <c r="E4370" s="81" t="s">
        <v>2569</v>
      </c>
      <c r="F4370" s="82"/>
      <c r="G4370" s="83">
        <v>41100</v>
      </c>
      <c r="H4370" s="60" t="s">
        <v>2317</v>
      </c>
      <c r="I4370" s="60" t="s">
        <v>13</v>
      </c>
    </row>
    <row r="4371" spans="1:9" ht="29.25" customHeight="1" x14ac:dyDescent="0.25">
      <c r="A4371" s="81" t="s">
        <v>2570</v>
      </c>
      <c r="B4371" s="81"/>
      <c r="C4371" s="81"/>
      <c r="D4371" s="81"/>
      <c r="E4371" s="81" t="s">
        <v>2571</v>
      </c>
      <c r="F4371" s="82"/>
      <c r="G4371" s="83">
        <v>58600</v>
      </c>
      <c r="H4371" s="60" t="s">
        <v>2317</v>
      </c>
      <c r="I4371" s="60" t="s">
        <v>13</v>
      </c>
    </row>
    <row r="4372" spans="1:9" ht="29.25" customHeight="1" x14ac:dyDescent="0.25">
      <c r="A4372" s="81" t="s">
        <v>2572</v>
      </c>
      <c r="B4372" s="81"/>
      <c r="C4372" s="81"/>
      <c r="D4372" s="81"/>
      <c r="E4372" s="81" t="s">
        <v>2573</v>
      </c>
      <c r="F4372" s="82"/>
      <c r="G4372" s="83">
        <v>71200</v>
      </c>
      <c r="H4372" s="60" t="s">
        <v>2317</v>
      </c>
      <c r="I4372" s="60" t="s">
        <v>13</v>
      </c>
    </row>
    <row r="4373" spans="1:9" ht="29.25" customHeight="1" x14ac:dyDescent="0.25">
      <c r="A4373" s="81" t="s">
        <v>2574</v>
      </c>
      <c r="B4373" s="81"/>
      <c r="C4373" s="81"/>
      <c r="D4373" s="81"/>
      <c r="E4373" s="81" t="s">
        <v>2575</v>
      </c>
      <c r="F4373" s="82"/>
      <c r="G4373" s="83">
        <v>210600</v>
      </c>
      <c r="H4373" s="60" t="s">
        <v>2317</v>
      </c>
      <c r="I4373" s="60" t="s">
        <v>13</v>
      </c>
    </row>
    <row r="4374" spans="1:9" ht="29.25" customHeight="1" x14ac:dyDescent="0.25">
      <c r="A4374" s="81" t="s">
        <v>2576</v>
      </c>
      <c r="B4374" s="81"/>
      <c r="C4374" s="81"/>
      <c r="D4374" s="81"/>
      <c r="E4374" s="81" t="s">
        <v>2577</v>
      </c>
      <c r="F4374" s="82"/>
      <c r="G4374" s="83">
        <v>726500</v>
      </c>
      <c r="H4374" s="60" t="s">
        <v>2317</v>
      </c>
      <c r="I4374" s="60" t="s">
        <v>13</v>
      </c>
    </row>
    <row r="4375" spans="1:9" ht="29.25" customHeight="1" x14ac:dyDescent="0.25">
      <c r="A4375" s="81" t="s">
        <v>2578</v>
      </c>
      <c r="B4375" s="81"/>
      <c r="C4375" s="81"/>
      <c r="D4375" s="81"/>
      <c r="E4375" s="81" t="s">
        <v>2579</v>
      </c>
      <c r="F4375" s="82"/>
      <c r="G4375" s="83">
        <v>405900</v>
      </c>
      <c r="H4375" s="60" t="s">
        <v>2317</v>
      </c>
      <c r="I4375" s="60" t="s">
        <v>13</v>
      </c>
    </row>
    <row r="4376" spans="1:9" ht="29.25" customHeight="1" x14ac:dyDescent="0.25">
      <c r="A4376" s="81" t="s">
        <v>2580</v>
      </c>
      <c r="B4376" s="81"/>
      <c r="C4376" s="81"/>
      <c r="D4376" s="81"/>
      <c r="E4376" s="81" t="s">
        <v>2581</v>
      </c>
      <c r="F4376" s="82"/>
      <c r="G4376" s="83">
        <v>467100</v>
      </c>
      <c r="H4376" s="60" t="s">
        <v>2317</v>
      </c>
      <c r="I4376" s="60" t="s">
        <v>13</v>
      </c>
    </row>
    <row r="4377" spans="1:9" ht="29.25" customHeight="1" x14ac:dyDescent="0.25">
      <c r="A4377" s="81" t="s">
        <v>2582</v>
      </c>
      <c r="B4377" s="81"/>
      <c r="C4377" s="81"/>
      <c r="D4377" s="81"/>
      <c r="E4377" s="81" t="s">
        <v>2583</v>
      </c>
      <c r="F4377" s="82"/>
      <c r="G4377" s="83">
        <v>121700</v>
      </c>
      <c r="H4377" s="60" t="s">
        <v>2317</v>
      </c>
      <c r="I4377" s="60" t="s">
        <v>13</v>
      </c>
    </row>
    <row r="4378" spans="1:9" ht="29.25" customHeight="1" x14ac:dyDescent="0.25">
      <c r="A4378" s="81" t="s">
        <v>2584</v>
      </c>
      <c r="B4378" s="81"/>
      <c r="C4378" s="81"/>
      <c r="D4378" s="81"/>
      <c r="E4378" s="81" t="s">
        <v>2585</v>
      </c>
      <c r="F4378" s="82"/>
      <c r="G4378" s="83">
        <v>707900</v>
      </c>
      <c r="H4378" s="60" t="s">
        <v>2317</v>
      </c>
      <c r="I4378" s="60" t="s">
        <v>13</v>
      </c>
    </row>
    <row r="4379" spans="1:9" ht="29.25" customHeight="1" x14ac:dyDescent="0.25">
      <c r="A4379" s="81" t="s">
        <v>2586</v>
      </c>
      <c r="B4379" s="81"/>
      <c r="C4379" s="81"/>
      <c r="D4379" s="81"/>
      <c r="E4379" s="81" t="s">
        <v>2587</v>
      </c>
      <c r="F4379" s="82"/>
      <c r="G4379" s="83">
        <v>314800</v>
      </c>
      <c r="H4379" s="60" t="s">
        <v>2317</v>
      </c>
      <c r="I4379" s="60" t="s">
        <v>13</v>
      </c>
    </row>
    <row r="4380" spans="1:9" ht="29.25" customHeight="1" x14ac:dyDescent="0.25">
      <c r="A4380" s="81" t="s">
        <v>2588</v>
      </c>
      <c r="B4380" s="81"/>
      <c r="C4380" s="81"/>
      <c r="D4380" s="81"/>
      <c r="E4380" s="81" t="s">
        <v>2589</v>
      </c>
      <c r="F4380" s="82"/>
      <c r="G4380" s="83">
        <v>146800</v>
      </c>
      <c r="H4380" s="60" t="s">
        <v>2317</v>
      </c>
      <c r="I4380" s="60" t="s">
        <v>13</v>
      </c>
    </row>
    <row r="4381" spans="1:9" ht="29.25" customHeight="1" x14ac:dyDescent="0.25">
      <c r="A4381" s="81" t="s">
        <v>2590</v>
      </c>
      <c r="B4381" s="81"/>
      <c r="C4381" s="81"/>
      <c r="D4381" s="81"/>
      <c r="E4381" s="81" t="s">
        <v>2591</v>
      </c>
      <c r="F4381" s="82"/>
      <c r="G4381" s="83">
        <v>169900</v>
      </c>
      <c r="H4381" s="60" t="s">
        <v>2317</v>
      </c>
      <c r="I4381" s="60" t="s">
        <v>13</v>
      </c>
    </row>
    <row r="4382" spans="1:9" ht="29.25" customHeight="1" x14ac:dyDescent="0.25">
      <c r="A4382" s="81" t="s">
        <v>2592</v>
      </c>
      <c r="B4382" s="81"/>
      <c r="C4382" s="81"/>
      <c r="D4382" s="81"/>
      <c r="E4382" s="81" t="s">
        <v>2593</v>
      </c>
      <c r="F4382" s="82"/>
      <c r="G4382" s="83">
        <v>224900</v>
      </c>
      <c r="H4382" s="60" t="s">
        <v>2317</v>
      </c>
      <c r="I4382" s="60" t="s">
        <v>13</v>
      </c>
    </row>
    <row r="4383" spans="1:9" ht="29.25" customHeight="1" x14ac:dyDescent="0.25">
      <c r="A4383" s="81" t="s">
        <v>2594</v>
      </c>
      <c r="B4383" s="81"/>
      <c r="C4383" s="81"/>
      <c r="D4383" s="81"/>
      <c r="E4383" s="81" t="s">
        <v>2595</v>
      </c>
      <c r="F4383" s="82"/>
      <c r="G4383" s="83">
        <v>255600</v>
      </c>
      <c r="H4383" s="60" t="s">
        <v>2317</v>
      </c>
      <c r="I4383" s="60" t="s">
        <v>13</v>
      </c>
    </row>
    <row r="4384" spans="1:9" ht="29.25" customHeight="1" x14ac:dyDescent="0.25">
      <c r="A4384" s="81" t="s">
        <v>2596</v>
      </c>
      <c r="B4384" s="81"/>
      <c r="C4384" s="81"/>
      <c r="D4384" s="81"/>
      <c r="E4384" s="81" t="s">
        <v>2597</v>
      </c>
      <c r="F4384" s="82"/>
      <c r="G4384" s="83">
        <v>292700</v>
      </c>
      <c r="H4384" s="60" t="s">
        <v>2317</v>
      </c>
      <c r="I4384" s="60" t="s">
        <v>13</v>
      </c>
    </row>
    <row r="4385" spans="1:9" ht="29.25" customHeight="1" x14ac:dyDescent="0.25">
      <c r="A4385" s="81" t="s">
        <v>2598</v>
      </c>
      <c r="B4385" s="81"/>
      <c r="C4385" s="81"/>
      <c r="D4385" s="81"/>
      <c r="E4385" s="81" t="s">
        <v>2599</v>
      </c>
      <c r="F4385" s="82"/>
      <c r="G4385" s="83">
        <v>111800</v>
      </c>
      <c r="H4385" s="60" t="s">
        <v>2317</v>
      </c>
      <c r="I4385" s="60" t="s">
        <v>13</v>
      </c>
    </row>
    <row r="4386" spans="1:9" ht="29.25" customHeight="1" x14ac:dyDescent="0.25">
      <c r="A4386" s="81" t="s">
        <v>2600</v>
      </c>
      <c r="B4386" s="81"/>
      <c r="C4386" s="81"/>
      <c r="D4386" s="81"/>
      <c r="E4386" s="81" t="s">
        <v>2601</v>
      </c>
      <c r="F4386" s="82"/>
      <c r="G4386" s="83">
        <v>92100</v>
      </c>
      <c r="H4386" s="60" t="s">
        <v>2317</v>
      </c>
      <c r="I4386" s="60" t="s">
        <v>13</v>
      </c>
    </row>
    <row r="4387" spans="1:9" ht="29.25" customHeight="1" x14ac:dyDescent="0.25">
      <c r="A4387" s="81" t="s">
        <v>2602</v>
      </c>
      <c r="B4387" s="81"/>
      <c r="C4387" s="81"/>
      <c r="D4387" s="81"/>
      <c r="E4387" s="81" t="s">
        <v>2603</v>
      </c>
      <c r="F4387" s="82"/>
      <c r="G4387" s="83">
        <v>99700</v>
      </c>
      <c r="H4387" s="60" t="s">
        <v>2317</v>
      </c>
      <c r="I4387" s="60" t="s">
        <v>13</v>
      </c>
    </row>
    <row r="4388" spans="1:9" ht="29.25" customHeight="1" x14ac:dyDescent="0.25">
      <c r="A4388" s="81" t="s">
        <v>2604</v>
      </c>
      <c r="B4388" s="81"/>
      <c r="C4388" s="81"/>
      <c r="D4388" s="81"/>
      <c r="E4388" s="81" t="s">
        <v>2605</v>
      </c>
      <c r="F4388" s="82"/>
      <c r="G4388" s="83">
        <v>96400</v>
      </c>
      <c r="H4388" s="60" t="s">
        <v>2317</v>
      </c>
      <c r="I4388" s="60" t="s">
        <v>13</v>
      </c>
    </row>
    <row r="4389" spans="1:9" ht="29.25" customHeight="1" x14ac:dyDescent="0.25">
      <c r="A4389" s="81" t="s">
        <v>2606</v>
      </c>
      <c r="B4389" s="81"/>
      <c r="C4389" s="81"/>
      <c r="D4389" s="81"/>
      <c r="E4389" s="81" t="s">
        <v>2607</v>
      </c>
      <c r="F4389" s="82"/>
      <c r="G4389" s="83">
        <v>15400</v>
      </c>
      <c r="H4389" s="60" t="s">
        <v>2317</v>
      </c>
      <c r="I4389" s="60" t="s">
        <v>13</v>
      </c>
    </row>
    <row r="4390" spans="1:9" ht="29.25" customHeight="1" x14ac:dyDescent="0.25">
      <c r="A4390" s="81" t="s">
        <v>2608</v>
      </c>
      <c r="B4390" s="81"/>
      <c r="C4390" s="81"/>
      <c r="D4390" s="81"/>
      <c r="E4390" s="81" t="s">
        <v>2609</v>
      </c>
      <c r="F4390" s="82"/>
      <c r="G4390" s="83">
        <v>15400</v>
      </c>
      <c r="H4390" s="60" t="s">
        <v>2317</v>
      </c>
      <c r="I4390" s="60" t="s">
        <v>13</v>
      </c>
    </row>
    <row r="4391" spans="1:9" ht="29.25" customHeight="1" x14ac:dyDescent="0.25">
      <c r="A4391" s="81" t="s">
        <v>2610</v>
      </c>
      <c r="B4391" s="81"/>
      <c r="C4391" s="81"/>
      <c r="D4391" s="81"/>
      <c r="E4391" s="81" t="s">
        <v>2611</v>
      </c>
      <c r="F4391" s="82"/>
      <c r="G4391" s="83">
        <v>84500</v>
      </c>
      <c r="H4391" s="60" t="s">
        <v>2317</v>
      </c>
      <c r="I4391" s="60" t="s">
        <v>13</v>
      </c>
    </row>
    <row r="4392" spans="1:9" ht="29.25" customHeight="1" x14ac:dyDescent="0.25">
      <c r="A4392" s="81" t="s">
        <v>2612</v>
      </c>
      <c r="B4392" s="81"/>
      <c r="C4392" s="81"/>
      <c r="D4392" s="81"/>
      <c r="E4392" s="81" t="s">
        <v>2613</v>
      </c>
      <c r="F4392" s="82"/>
      <c r="G4392" s="83">
        <v>513400</v>
      </c>
      <c r="H4392" s="60" t="s">
        <v>2317</v>
      </c>
      <c r="I4392" s="60" t="s">
        <v>13</v>
      </c>
    </row>
    <row r="4393" spans="1:9" ht="29.25" customHeight="1" x14ac:dyDescent="0.25">
      <c r="A4393" s="81" t="s">
        <v>2614</v>
      </c>
      <c r="B4393" s="81"/>
      <c r="C4393" s="81"/>
      <c r="D4393" s="81"/>
      <c r="E4393" s="81" t="s">
        <v>2615</v>
      </c>
      <c r="F4393" s="82"/>
      <c r="G4393" s="83">
        <v>1494600</v>
      </c>
      <c r="H4393" s="60" t="s">
        <v>2317</v>
      </c>
      <c r="I4393" s="60" t="s">
        <v>13</v>
      </c>
    </row>
    <row r="4394" spans="1:9" ht="29.25" customHeight="1" x14ac:dyDescent="0.25">
      <c r="A4394" s="81" t="s">
        <v>2616</v>
      </c>
      <c r="B4394" s="81"/>
      <c r="C4394" s="81"/>
      <c r="D4394" s="81"/>
      <c r="E4394" s="81" t="s">
        <v>2617</v>
      </c>
      <c r="F4394" s="82"/>
      <c r="G4394" s="83">
        <v>152800</v>
      </c>
      <c r="H4394" s="60" t="s">
        <v>2317</v>
      </c>
      <c r="I4394" s="60" t="s">
        <v>13</v>
      </c>
    </row>
    <row r="4395" spans="1:9" ht="29.25" customHeight="1" x14ac:dyDescent="0.25">
      <c r="A4395" s="81" t="s">
        <v>2618</v>
      </c>
      <c r="B4395" s="81"/>
      <c r="C4395" s="81"/>
      <c r="D4395" s="81"/>
      <c r="E4395" s="81" t="s">
        <v>2619</v>
      </c>
      <c r="F4395" s="82"/>
      <c r="G4395" s="83">
        <v>462400</v>
      </c>
      <c r="H4395" s="60" t="s">
        <v>2317</v>
      </c>
      <c r="I4395" s="60" t="s">
        <v>13</v>
      </c>
    </row>
    <row r="4396" spans="1:9" ht="29.25" customHeight="1" x14ac:dyDescent="0.25">
      <c r="A4396" s="81" t="s">
        <v>2620</v>
      </c>
      <c r="B4396" s="81"/>
      <c r="C4396" s="81"/>
      <c r="D4396" s="81"/>
      <c r="E4396" s="81" t="s">
        <v>2621</v>
      </c>
      <c r="F4396" s="82"/>
      <c r="G4396" s="83">
        <v>180000</v>
      </c>
      <c r="H4396" s="60" t="s">
        <v>2317</v>
      </c>
      <c r="I4396" s="60" t="s">
        <v>13</v>
      </c>
    </row>
    <row r="4397" spans="1:9" ht="29.25" customHeight="1" x14ac:dyDescent="0.25">
      <c r="A4397" s="81" t="s">
        <v>2622</v>
      </c>
      <c r="B4397" s="81"/>
      <c r="C4397" s="81"/>
      <c r="D4397" s="81"/>
      <c r="E4397" s="81" t="s">
        <v>2623</v>
      </c>
      <c r="F4397" s="82"/>
      <c r="G4397" s="83">
        <v>616600</v>
      </c>
      <c r="H4397" s="60" t="s">
        <v>2317</v>
      </c>
      <c r="I4397" s="60" t="s">
        <v>13</v>
      </c>
    </row>
    <row r="4398" spans="1:9" ht="29.25" customHeight="1" x14ac:dyDescent="0.25">
      <c r="A4398" s="81" t="s">
        <v>2624</v>
      </c>
      <c r="B4398" s="81"/>
      <c r="C4398" s="81"/>
      <c r="D4398" s="81"/>
      <c r="E4398" s="81" t="s">
        <v>2625</v>
      </c>
      <c r="F4398" s="82"/>
      <c r="G4398" s="83">
        <v>520000</v>
      </c>
      <c r="H4398" s="60" t="s">
        <v>2317</v>
      </c>
      <c r="I4398" s="60" t="s">
        <v>13</v>
      </c>
    </row>
    <row r="4399" spans="1:9" ht="29.25" customHeight="1" x14ac:dyDescent="0.25">
      <c r="A4399" s="81" t="s">
        <v>2626</v>
      </c>
      <c r="B4399" s="81"/>
      <c r="C4399" s="81"/>
      <c r="D4399" s="81"/>
      <c r="E4399" s="81" t="s">
        <v>2627</v>
      </c>
      <c r="F4399" s="82"/>
      <c r="G4399" s="83">
        <v>651700</v>
      </c>
      <c r="H4399" s="60" t="s">
        <v>2317</v>
      </c>
      <c r="I4399" s="60" t="s">
        <v>13</v>
      </c>
    </row>
    <row r="4400" spans="1:9" ht="29.25" customHeight="1" x14ac:dyDescent="0.25">
      <c r="A4400" s="81" t="s">
        <v>2628</v>
      </c>
      <c r="B4400" s="81"/>
      <c r="C4400" s="81"/>
      <c r="D4400" s="81"/>
      <c r="E4400" s="81" t="s">
        <v>2629</v>
      </c>
      <c r="F4400" s="82"/>
      <c r="G4400" s="83">
        <v>176100</v>
      </c>
      <c r="H4400" s="60" t="s">
        <v>2317</v>
      </c>
      <c r="I4400" s="60" t="s">
        <v>13</v>
      </c>
    </row>
    <row r="4401" spans="1:9" ht="29.25" customHeight="1" x14ac:dyDescent="0.25">
      <c r="A4401" s="81" t="s">
        <v>2630</v>
      </c>
      <c r="B4401" s="81"/>
      <c r="C4401" s="81"/>
      <c r="D4401" s="81"/>
      <c r="E4401" s="81" t="s">
        <v>2631</v>
      </c>
      <c r="F4401" s="82"/>
      <c r="G4401" s="83">
        <v>2600</v>
      </c>
      <c r="H4401" s="60" t="s">
        <v>2632</v>
      </c>
      <c r="I4401" s="60" t="s">
        <v>13</v>
      </c>
    </row>
    <row r="4402" spans="1:9" ht="29.25" customHeight="1" x14ac:dyDescent="0.25">
      <c r="A4402" s="81" t="s">
        <v>2633</v>
      </c>
      <c r="B4402" s="81"/>
      <c r="C4402" s="81"/>
      <c r="D4402" s="81"/>
      <c r="E4402" s="81" t="s">
        <v>2634</v>
      </c>
      <c r="F4402" s="82"/>
      <c r="G4402" s="83">
        <v>2800</v>
      </c>
      <c r="H4402" s="60" t="s">
        <v>2632</v>
      </c>
      <c r="I4402" s="60" t="s">
        <v>13</v>
      </c>
    </row>
    <row r="4403" spans="1:9" ht="29.25" customHeight="1" x14ac:dyDescent="0.25">
      <c r="A4403" s="81" t="s">
        <v>2635</v>
      </c>
      <c r="B4403" s="81"/>
      <c r="C4403" s="81"/>
      <c r="D4403" s="81"/>
      <c r="E4403" s="81" t="s">
        <v>2636</v>
      </c>
      <c r="F4403" s="82"/>
      <c r="G4403" s="83">
        <v>3900</v>
      </c>
      <c r="H4403" s="60" t="s">
        <v>2632</v>
      </c>
      <c r="I4403" s="60" t="s">
        <v>13</v>
      </c>
    </row>
    <row r="4404" spans="1:9" ht="29.25" customHeight="1" x14ac:dyDescent="0.25">
      <c r="A4404" s="81" t="s">
        <v>2637</v>
      </c>
      <c r="B4404" s="81"/>
      <c r="C4404" s="81"/>
      <c r="D4404" s="81"/>
      <c r="E4404" s="81" t="s">
        <v>2638</v>
      </c>
      <c r="F4404" s="82"/>
      <c r="G4404" s="83">
        <v>4600</v>
      </c>
      <c r="H4404" s="60" t="s">
        <v>2632</v>
      </c>
      <c r="I4404" s="60" t="s">
        <v>13</v>
      </c>
    </row>
    <row r="4405" spans="1:9" ht="29.25" customHeight="1" x14ac:dyDescent="0.25">
      <c r="A4405" s="81" t="s">
        <v>2639</v>
      </c>
      <c r="B4405" s="81"/>
      <c r="C4405" s="81"/>
      <c r="D4405" s="81"/>
      <c r="E4405" s="81" t="s">
        <v>2640</v>
      </c>
      <c r="F4405" s="82"/>
      <c r="G4405" s="83">
        <v>8300</v>
      </c>
      <c r="H4405" s="60" t="s">
        <v>2632</v>
      </c>
      <c r="I4405" s="60" t="s">
        <v>13</v>
      </c>
    </row>
    <row r="4406" spans="1:9" ht="29.25" customHeight="1" x14ac:dyDescent="0.25">
      <c r="A4406" s="81" t="s">
        <v>2641</v>
      </c>
      <c r="B4406" s="81"/>
      <c r="C4406" s="81"/>
      <c r="D4406" s="81"/>
      <c r="E4406" s="81" t="s">
        <v>2642</v>
      </c>
      <c r="F4406" s="82"/>
      <c r="G4406" s="83">
        <v>16200</v>
      </c>
      <c r="H4406" s="60" t="s">
        <v>2632</v>
      </c>
      <c r="I4406" s="60" t="s">
        <v>13</v>
      </c>
    </row>
    <row r="4407" spans="1:9" ht="29.25" customHeight="1" x14ac:dyDescent="0.25">
      <c r="A4407" s="81" t="s">
        <v>2643</v>
      </c>
      <c r="B4407" s="81"/>
      <c r="C4407" s="81"/>
      <c r="D4407" s="81"/>
      <c r="E4407" s="81" t="s">
        <v>2644</v>
      </c>
      <c r="F4407" s="82"/>
      <c r="G4407" s="83">
        <v>24400</v>
      </c>
      <c r="H4407" s="60" t="s">
        <v>2632</v>
      </c>
      <c r="I4407" s="60" t="s">
        <v>13</v>
      </c>
    </row>
    <row r="4408" spans="1:9" ht="29.25" customHeight="1" x14ac:dyDescent="0.25">
      <c r="A4408" s="81" t="s">
        <v>2645</v>
      </c>
      <c r="B4408" s="81"/>
      <c r="C4408" s="81"/>
      <c r="D4408" s="81"/>
      <c r="E4408" s="81" t="s">
        <v>2646</v>
      </c>
      <c r="F4408" s="82"/>
      <c r="G4408" s="83">
        <v>51100</v>
      </c>
      <c r="H4408" s="60" t="s">
        <v>2632</v>
      </c>
      <c r="I4408" s="60" t="s">
        <v>13</v>
      </c>
    </row>
    <row r="4409" spans="1:9" ht="29.25" customHeight="1" x14ac:dyDescent="0.25">
      <c r="A4409" s="81" t="s">
        <v>2647</v>
      </c>
      <c r="B4409" s="81"/>
      <c r="C4409" s="81"/>
      <c r="D4409" s="81"/>
      <c r="E4409" s="81" t="s">
        <v>2648</v>
      </c>
      <c r="F4409" s="82"/>
      <c r="G4409" s="83">
        <v>3300</v>
      </c>
      <c r="H4409" s="60" t="s">
        <v>2632</v>
      </c>
      <c r="I4409" s="60" t="s">
        <v>13</v>
      </c>
    </row>
    <row r="4410" spans="1:9" ht="29.25" customHeight="1" x14ac:dyDescent="0.25">
      <c r="A4410" s="81" t="s">
        <v>2649</v>
      </c>
      <c r="B4410" s="81"/>
      <c r="C4410" s="81"/>
      <c r="D4410" s="81"/>
      <c r="E4410" s="81" t="s">
        <v>2650</v>
      </c>
      <c r="F4410" s="82"/>
      <c r="G4410" s="83">
        <v>3800</v>
      </c>
      <c r="H4410" s="60" t="s">
        <v>2632</v>
      </c>
      <c r="I4410" s="60" t="s">
        <v>13</v>
      </c>
    </row>
    <row r="4411" spans="1:9" ht="29.25" customHeight="1" x14ac:dyDescent="0.25">
      <c r="A4411" s="81" t="s">
        <v>2651</v>
      </c>
      <c r="B4411" s="81"/>
      <c r="C4411" s="81"/>
      <c r="D4411" s="81"/>
      <c r="E4411" s="81" t="s">
        <v>2652</v>
      </c>
      <c r="F4411" s="82"/>
      <c r="G4411" s="83">
        <v>7200</v>
      </c>
      <c r="H4411" s="60" t="s">
        <v>2632</v>
      </c>
      <c r="I4411" s="60" t="s">
        <v>13</v>
      </c>
    </row>
    <row r="4412" spans="1:9" ht="29.25" customHeight="1" x14ac:dyDescent="0.25">
      <c r="A4412" s="81" t="s">
        <v>2653</v>
      </c>
      <c r="B4412" s="81"/>
      <c r="C4412" s="81"/>
      <c r="D4412" s="81"/>
      <c r="E4412" s="81" t="s">
        <v>2654</v>
      </c>
      <c r="F4412" s="82"/>
      <c r="G4412" s="83">
        <v>11200</v>
      </c>
      <c r="H4412" s="60" t="s">
        <v>2632</v>
      </c>
      <c r="I4412" s="60" t="s">
        <v>13</v>
      </c>
    </row>
    <row r="4413" spans="1:9" ht="29.25" customHeight="1" x14ac:dyDescent="0.25">
      <c r="A4413" s="81" t="s">
        <v>2655</v>
      </c>
      <c r="B4413" s="81"/>
      <c r="C4413" s="81"/>
      <c r="D4413" s="81"/>
      <c r="E4413" s="81" t="s">
        <v>2656</v>
      </c>
      <c r="F4413" s="82"/>
      <c r="G4413" s="83">
        <v>12400</v>
      </c>
      <c r="H4413" s="60" t="s">
        <v>2632</v>
      </c>
      <c r="I4413" s="60" t="s">
        <v>13</v>
      </c>
    </row>
    <row r="4414" spans="1:9" ht="29.25" customHeight="1" x14ac:dyDescent="0.25">
      <c r="A4414" s="81" t="s">
        <v>2657</v>
      </c>
      <c r="B4414" s="81"/>
      <c r="C4414" s="81"/>
      <c r="D4414" s="81"/>
      <c r="E4414" s="81" t="s">
        <v>2658</v>
      </c>
      <c r="F4414" s="82"/>
      <c r="G4414" s="83">
        <v>14400</v>
      </c>
      <c r="H4414" s="60" t="s">
        <v>2632</v>
      </c>
      <c r="I4414" s="60" t="s">
        <v>13</v>
      </c>
    </row>
    <row r="4415" spans="1:9" ht="29.25" customHeight="1" x14ac:dyDescent="0.25">
      <c r="A4415" s="81" t="s">
        <v>2659</v>
      </c>
      <c r="B4415" s="81"/>
      <c r="C4415" s="81"/>
      <c r="D4415" s="81"/>
      <c r="E4415" s="81" t="s">
        <v>2660</v>
      </c>
      <c r="F4415" s="82"/>
      <c r="G4415" s="83">
        <v>19600</v>
      </c>
      <c r="H4415" s="60" t="s">
        <v>2632</v>
      </c>
      <c r="I4415" s="60" t="s">
        <v>13</v>
      </c>
    </row>
    <row r="4416" spans="1:9" ht="29.25" customHeight="1" x14ac:dyDescent="0.25">
      <c r="A4416" s="81" t="s">
        <v>2661</v>
      </c>
      <c r="B4416" s="81"/>
      <c r="C4416" s="81"/>
      <c r="D4416" s="81"/>
      <c r="E4416" s="81" t="s">
        <v>2662</v>
      </c>
      <c r="F4416" s="82"/>
      <c r="G4416" s="83">
        <v>26900</v>
      </c>
      <c r="H4416" s="60" t="s">
        <v>2632</v>
      </c>
      <c r="I4416" s="60" t="s">
        <v>13</v>
      </c>
    </row>
    <row r="4417" spans="1:9" ht="29.25" customHeight="1" x14ac:dyDescent="0.25">
      <c r="A4417" s="81" t="s">
        <v>2663</v>
      </c>
      <c r="B4417" s="81"/>
      <c r="C4417" s="81"/>
      <c r="D4417" s="81"/>
      <c r="E4417" s="81" t="s">
        <v>2664</v>
      </c>
      <c r="F4417" s="82"/>
      <c r="G4417" s="83">
        <v>14100</v>
      </c>
      <c r="H4417" s="60" t="s">
        <v>2632</v>
      </c>
      <c r="I4417" s="60" t="s">
        <v>13</v>
      </c>
    </row>
    <row r="4418" spans="1:9" ht="29.25" customHeight="1" x14ac:dyDescent="0.25">
      <c r="A4418" s="81" t="s">
        <v>2665</v>
      </c>
      <c r="B4418" s="81"/>
      <c r="C4418" s="81"/>
      <c r="D4418" s="81"/>
      <c r="E4418" s="81" t="s">
        <v>2666</v>
      </c>
      <c r="F4418" s="82"/>
      <c r="G4418" s="83">
        <v>3300</v>
      </c>
      <c r="H4418" s="60" t="s">
        <v>2632</v>
      </c>
      <c r="I4418" s="60" t="s">
        <v>13</v>
      </c>
    </row>
    <row r="4419" spans="1:9" ht="29.25" customHeight="1" x14ac:dyDescent="0.25">
      <c r="A4419" s="81" t="s">
        <v>2667</v>
      </c>
      <c r="B4419" s="81"/>
      <c r="C4419" s="81"/>
      <c r="D4419" s="81"/>
      <c r="E4419" s="81" t="s">
        <v>2668</v>
      </c>
      <c r="F4419" s="82"/>
      <c r="G4419" s="83">
        <v>3700</v>
      </c>
      <c r="H4419" s="60" t="s">
        <v>2632</v>
      </c>
      <c r="I4419" s="60" t="s">
        <v>13</v>
      </c>
    </row>
    <row r="4420" spans="1:9" ht="29.25" customHeight="1" x14ac:dyDescent="0.25">
      <c r="A4420" s="81" t="s">
        <v>2669</v>
      </c>
      <c r="B4420" s="81"/>
      <c r="C4420" s="81"/>
      <c r="D4420" s="81"/>
      <c r="E4420" s="81" t="s">
        <v>2670</v>
      </c>
      <c r="F4420" s="82"/>
      <c r="G4420" s="83">
        <v>4900</v>
      </c>
      <c r="H4420" s="60" t="s">
        <v>2632</v>
      </c>
      <c r="I4420" s="60" t="s">
        <v>13</v>
      </c>
    </row>
    <row r="4421" spans="1:9" ht="29.25" customHeight="1" x14ac:dyDescent="0.25">
      <c r="A4421" s="81" t="s">
        <v>2671</v>
      </c>
      <c r="B4421" s="81"/>
      <c r="C4421" s="81"/>
      <c r="D4421" s="81"/>
      <c r="E4421" s="81" t="s">
        <v>2672</v>
      </c>
      <c r="F4421" s="82"/>
      <c r="G4421" s="83">
        <v>6300</v>
      </c>
      <c r="H4421" s="60" t="s">
        <v>2632</v>
      </c>
      <c r="I4421" s="60" t="s">
        <v>13</v>
      </c>
    </row>
    <row r="4422" spans="1:9" ht="29.25" customHeight="1" x14ac:dyDescent="0.25">
      <c r="A4422" s="81" t="s">
        <v>2673</v>
      </c>
      <c r="B4422" s="81"/>
      <c r="C4422" s="81"/>
      <c r="D4422" s="81"/>
      <c r="E4422" s="81" t="s">
        <v>2674</v>
      </c>
      <c r="F4422" s="82"/>
      <c r="G4422" s="83">
        <v>16100</v>
      </c>
      <c r="H4422" s="60" t="s">
        <v>2632</v>
      </c>
      <c r="I4422" s="60" t="s">
        <v>13</v>
      </c>
    </row>
    <row r="4423" spans="1:9" ht="29.25" customHeight="1" x14ac:dyDescent="0.25">
      <c r="A4423" s="81" t="s">
        <v>2675</v>
      </c>
      <c r="B4423" s="81"/>
      <c r="C4423" s="81"/>
      <c r="D4423" s="81"/>
      <c r="E4423" s="81" t="s">
        <v>2676</v>
      </c>
      <c r="F4423" s="82"/>
      <c r="G4423" s="83">
        <v>16800</v>
      </c>
      <c r="H4423" s="60" t="s">
        <v>2632</v>
      </c>
      <c r="I4423" s="60" t="s">
        <v>13</v>
      </c>
    </row>
    <row r="4424" spans="1:9" ht="29.25" customHeight="1" x14ac:dyDescent="0.25">
      <c r="A4424" s="81" t="s">
        <v>2677</v>
      </c>
      <c r="B4424" s="81"/>
      <c r="C4424" s="81"/>
      <c r="D4424" s="81"/>
      <c r="E4424" s="81" t="s">
        <v>2678</v>
      </c>
      <c r="F4424" s="82"/>
      <c r="G4424" s="83">
        <v>1400</v>
      </c>
      <c r="H4424" s="60" t="s">
        <v>2632</v>
      </c>
      <c r="I4424" s="60" t="s">
        <v>13</v>
      </c>
    </row>
    <row r="4425" spans="1:9" ht="29.25" customHeight="1" x14ac:dyDescent="0.25">
      <c r="A4425" s="81" t="s">
        <v>2679</v>
      </c>
      <c r="B4425" s="81"/>
      <c r="C4425" s="81"/>
      <c r="D4425" s="81"/>
      <c r="E4425" s="81" t="s">
        <v>2680</v>
      </c>
      <c r="F4425" s="82"/>
      <c r="G4425" s="83">
        <v>1800</v>
      </c>
      <c r="H4425" s="60" t="s">
        <v>2632</v>
      </c>
      <c r="I4425" s="60" t="s">
        <v>13</v>
      </c>
    </row>
    <row r="4426" spans="1:9" ht="29.25" customHeight="1" x14ac:dyDescent="0.25">
      <c r="A4426" s="81" t="s">
        <v>2681</v>
      </c>
      <c r="B4426" s="81"/>
      <c r="C4426" s="81"/>
      <c r="D4426" s="81"/>
      <c r="E4426" s="81" t="s">
        <v>2682</v>
      </c>
      <c r="F4426" s="82"/>
      <c r="G4426" s="83">
        <v>1900</v>
      </c>
      <c r="H4426" s="60" t="s">
        <v>2632</v>
      </c>
      <c r="I4426" s="60" t="s">
        <v>13</v>
      </c>
    </row>
    <row r="4427" spans="1:9" ht="29.25" customHeight="1" x14ac:dyDescent="0.25">
      <c r="A4427" s="81" t="s">
        <v>2683</v>
      </c>
      <c r="B4427" s="81"/>
      <c r="C4427" s="81"/>
      <c r="D4427" s="81"/>
      <c r="E4427" s="81" t="s">
        <v>2684</v>
      </c>
      <c r="F4427" s="82"/>
      <c r="G4427" s="83">
        <v>1900</v>
      </c>
      <c r="H4427" s="60" t="s">
        <v>2632</v>
      </c>
      <c r="I4427" s="60" t="s">
        <v>13</v>
      </c>
    </row>
    <row r="4428" spans="1:9" ht="29.25" customHeight="1" x14ac:dyDescent="0.25">
      <c r="A4428" s="81" t="s">
        <v>2685</v>
      </c>
      <c r="B4428" s="81"/>
      <c r="C4428" s="81"/>
      <c r="D4428" s="81"/>
      <c r="E4428" s="81" t="s">
        <v>2686</v>
      </c>
      <c r="F4428" s="82"/>
      <c r="G4428" s="83">
        <v>2600</v>
      </c>
      <c r="H4428" s="60" t="s">
        <v>2632</v>
      </c>
      <c r="I4428" s="60" t="s">
        <v>13</v>
      </c>
    </row>
    <row r="4429" spans="1:9" ht="29.25" customHeight="1" x14ac:dyDescent="0.25">
      <c r="A4429" s="81" t="s">
        <v>2687</v>
      </c>
      <c r="B4429" s="81"/>
      <c r="C4429" s="81"/>
      <c r="D4429" s="81"/>
      <c r="E4429" s="81" t="s">
        <v>2688</v>
      </c>
      <c r="F4429" s="82"/>
      <c r="G4429" s="83">
        <v>3000</v>
      </c>
      <c r="H4429" s="60" t="s">
        <v>2632</v>
      </c>
      <c r="I4429" s="60" t="s">
        <v>13</v>
      </c>
    </row>
    <row r="4430" spans="1:9" ht="29.25" customHeight="1" x14ac:dyDescent="0.25">
      <c r="A4430" s="81" t="s">
        <v>2689</v>
      </c>
      <c r="B4430" s="81"/>
      <c r="C4430" s="81"/>
      <c r="D4430" s="81"/>
      <c r="E4430" s="81" t="s">
        <v>2690</v>
      </c>
      <c r="F4430" s="82"/>
      <c r="G4430" s="83">
        <v>5000</v>
      </c>
      <c r="H4430" s="60" t="s">
        <v>2632</v>
      </c>
      <c r="I4430" s="60" t="s">
        <v>13</v>
      </c>
    </row>
    <row r="4431" spans="1:9" ht="29.25" customHeight="1" x14ac:dyDescent="0.25">
      <c r="A4431" s="81" t="s">
        <v>2691</v>
      </c>
      <c r="B4431" s="81"/>
      <c r="C4431" s="81"/>
      <c r="D4431" s="81"/>
      <c r="E4431" s="81" t="s">
        <v>2692</v>
      </c>
      <c r="F4431" s="82"/>
      <c r="G4431" s="83">
        <v>2400</v>
      </c>
      <c r="H4431" s="60" t="s">
        <v>2632</v>
      </c>
      <c r="I4431" s="60" t="s">
        <v>13</v>
      </c>
    </row>
    <row r="4432" spans="1:9" ht="29.25" customHeight="1" x14ac:dyDescent="0.25">
      <c r="A4432" s="81" t="s">
        <v>2693</v>
      </c>
      <c r="B4432" s="81"/>
      <c r="C4432" s="81"/>
      <c r="D4432" s="81"/>
      <c r="E4432" s="81" t="s">
        <v>2694</v>
      </c>
      <c r="F4432" s="82"/>
      <c r="G4432" s="83">
        <v>2500</v>
      </c>
      <c r="H4432" s="60" t="s">
        <v>2632</v>
      </c>
      <c r="I4432" s="60" t="s">
        <v>13</v>
      </c>
    </row>
    <row r="4433" spans="1:9" ht="29.25" customHeight="1" x14ac:dyDescent="0.25">
      <c r="A4433" s="81" t="s">
        <v>2695</v>
      </c>
      <c r="B4433" s="81"/>
      <c r="C4433" s="81"/>
      <c r="D4433" s="81"/>
      <c r="E4433" s="81" t="s">
        <v>2696</v>
      </c>
      <c r="F4433" s="82"/>
      <c r="G4433" s="83">
        <v>5500</v>
      </c>
      <c r="H4433" s="60" t="s">
        <v>2632</v>
      </c>
      <c r="I4433" s="60" t="s">
        <v>13</v>
      </c>
    </row>
    <row r="4434" spans="1:9" ht="29.25" customHeight="1" x14ac:dyDescent="0.25">
      <c r="A4434" s="81" t="s">
        <v>2697</v>
      </c>
      <c r="B4434" s="81"/>
      <c r="C4434" s="81"/>
      <c r="D4434" s="81"/>
      <c r="E4434" s="81" t="s">
        <v>2698</v>
      </c>
      <c r="F4434" s="82"/>
      <c r="G4434" s="83">
        <v>1100</v>
      </c>
      <c r="H4434" s="60" t="s">
        <v>2632</v>
      </c>
      <c r="I4434" s="60" t="s">
        <v>13</v>
      </c>
    </row>
    <row r="4435" spans="1:9" ht="29.25" customHeight="1" x14ac:dyDescent="0.25">
      <c r="A4435" s="81" t="s">
        <v>2699</v>
      </c>
      <c r="B4435" s="81"/>
      <c r="C4435" s="81"/>
      <c r="D4435" s="81"/>
      <c r="E4435" s="81" t="s">
        <v>2700</v>
      </c>
      <c r="F4435" s="82"/>
      <c r="G4435" s="83">
        <v>1600</v>
      </c>
      <c r="H4435" s="60" t="s">
        <v>2632</v>
      </c>
      <c r="I4435" s="60" t="s">
        <v>13</v>
      </c>
    </row>
    <row r="4436" spans="1:9" ht="29.25" customHeight="1" x14ac:dyDescent="0.25">
      <c r="A4436" s="81" t="s">
        <v>2701</v>
      </c>
      <c r="B4436" s="81"/>
      <c r="C4436" s="81"/>
      <c r="D4436" s="81"/>
      <c r="E4436" s="81" t="s">
        <v>2702</v>
      </c>
      <c r="F4436" s="82"/>
      <c r="G4436" s="83">
        <v>2000</v>
      </c>
      <c r="H4436" s="60" t="s">
        <v>2632</v>
      </c>
      <c r="I4436" s="60" t="s">
        <v>13</v>
      </c>
    </row>
    <row r="4437" spans="1:9" ht="29.25" customHeight="1" x14ac:dyDescent="0.25">
      <c r="A4437" s="81" t="s">
        <v>2703</v>
      </c>
      <c r="B4437" s="81"/>
      <c r="C4437" s="81"/>
      <c r="D4437" s="81"/>
      <c r="E4437" s="81" t="s">
        <v>2704</v>
      </c>
      <c r="F4437" s="82"/>
      <c r="G4437" s="83">
        <v>4700</v>
      </c>
      <c r="H4437" s="60" t="s">
        <v>2632</v>
      </c>
      <c r="I4437" s="60" t="s">
        <v>13</v>
      </c>
    </row>
    <row r="4438" spans="1:9" ht="29.25" customHeight="1" x14ac:dyDescent="0.25">
      <c r="A4438" s="81" t="s">
        <v>2705</v>
      </c>
      <c r="B4438" s="81"/>
      <c r="C4438" s="81"/>
      <c r="D4438" s="81"/>
      <c r="E4438" s="81" t="s">
        <v>2706</v>
      </c>
      <c r="F4438" s="82"/>
      <c r="G4438" s="83">
        <v>98100</v>
      </c>
      <c r="H4438" s="60" t="s">
        <v>2632</v>
      </c>
      <c r="I4438" s="60" t="s">
        <v>13</v>
      </c>
    </row>
    <row r="4439" spans="1:9" ht="29.25" customHeight="1" x14ac:dyDescent="0.25">
      <c r="A4439" s="81" t="s">
        <v>2707</v>
      </c>
      <c r="B4439" s="81"/>
      <c r="C4439" s="81"/>
      <c r="D4439" s="81"/>
      <c r="E4439" s="81" t="s">
        <v>2708</v>
      </c>
      <c r="F4439" s="82"/>
      <c r="G4439" s="83">
        <v>85500</v>
      </c>
      <c r="H4439" s="60" t="s">
        <v>2632</v>
      </c>
      <c r="I4439" s="60" t="s">
        <v>13</v>
      </c>
    </row>
    <row r="4440" spans="1:9" ht="29.25" customHeight="1" x14ac:dyDescent="0.25">
      <c r="A4440" s="81" t="s">
        <v>2709</v>
      </c>
      <c r="B4440" s="81"/>
      <c r="C4440" s="81"/>
      <c r="D4440" s="81"/>
      <c r="E4440" s="81" t="s">
        <v>2710</v>
      </c>
      <c r="F4440" s="82"/>
      <c r="G4440" s="83">
        <v>84400</v>
      </c>
      <c r="H4440" s="60" t="s">
        <v>2632</v>
      </c>
      <c r="I4440" s="60" t="s">
        <v>13</v>
      </c>
    </row>
    <row r="4441" spans="1:9" ht="29.25" customHeight="1" x14ac:dyDescent="0.25">
      <c r="A4441" s="81" t="s">
        <v>2711</v>
      </c>
      <c r="B4441" s="81"/>
      <c r="C4441" s="81"/>
      <c r="D4441" s="81"/>
      <c r="E4441" s="81" t="s">
        <v>2712</v>
      </c>
      <c r="F4441" s="82"/>
      <c r="G4441" s="83">
        <v>73000</v>
      </c>
      <c r="H4441" s="60" t="s">
        <v>2632</v>
      </c>
      <c r="I4441" s="60" t="s">
        <v>13</v>
      </c>
    </row>
    <row r="4442" spans="1:9" ht="29.25" customHeight="1" x14ac:dyDescent="0.25">
      <c r="A4442" s="81" t="s">
        <v>2713</v>
      </c>
      <c r="B4442" s="81"/>
      <c r="C4442" s="81"/>
      <c r="D4442" s="81"/>
      <c r="E4442" s="81" t="s">
        <v>2714</v>
      </c>
      <c r="F4442" s="82"/>
      <c r="G4442" s="83">
        <v>91100</v>
      </c>
      <c r="H4442" s="60" t="s">
        <v>2632</v>
      </c>
      <c r="I4442" s="60" t="s">
        <v>13</v>
      </c>
    </row>
    <row r="4443" spans="1:9" ht="29.25" customHeight="1" x14ac:dyDescent="0.25">
      <c r="A4443" s="81" t="s">
        <v>2715</v>
      </c>
      <c r="B4443" s="81"/>
      <c r="C4443" s="81"/>
      <c r="D4443" s="81"/>
      <c r="E4443" s="81" t="s">
        <v>2716</v>
      </c>
      <c r="F4443" s="82"/>
      <c r="G4443" s="83">
        <v>2500</v>
      </c>
      <c r="H4443" s="60" t="s">
        <v>2632</v>
      </c>
      <c r="I4443" s="60" t="s">
        <v>13</v>
      </c>
    </row>
    <row r="4444" spans="1:9" ht="29.25" customHeight="1" x14ac:dyDescent="0.25">
      <c r="A4444" s="81" t="s">
        <v>2717</v>
      </c>
      <c r="B4444" s="81"/>
      <c r="C4444" s="81"/>
      <c r="D4444" s="81"/>
      <c r="E4444" s="81" t="s">
        <v>2718</v>
      </c>
      <c r="F4444" s="82"/>
      <c r="G4444" s="83">
        <v>2500</v>
      </c>
      <c r="H4444" s="60" t="s">
        <v>2632</v>
      </c>
      <c r="I4444" s="60" t="s">
        <v>13</v>
      </c>
    </row>
    <row r="4445" spans="1:9" ht="29.25" customHeight="1" x14ac:dyDescent="0.25">
      <c r="A4445" s="81" t="s">
        <v>2719</v>
      </c>
      <c r="B4445" s="81"/>
      <c r="C4445" s="81"/>
      <c r="D4445" s="81"/>
      <c r="E4445" s="81" t="s">
        <v>2720</v>
      </c>
      <c r="F4445" s="82"/>
      <c r="G4445" s="83">
        <v>2500</v>
      </c>
      <c r="H4445" s="60" t="s">
        <v>2632</v>
      </c>
      <c r="I4445" s="60" t="s">
        <v>13</v>
      </c>
    </row>
    <row r="4446" spans="1:9" ht="29.25" customHeight="1" x14ac:dyDescent="0.25">
      <c r="A4446" s="81" t="s">
        <v>2721</v>
      </c>
      <c r="B4446" s="81"/>
      <c r="C4446" s="81"/>
      <c r="D4446" s="81"/>
      <c r="E4446" s="81" t="s">
        <v>2722</v>
      </c>
      <c r="F4446" s="82"/>
      <c r="G4446" s="83">
        <v>2500</v>
      </c>
      <c r="H4446" s="60" t="s">
        <v>2632</v>
      </c>
      <c r="I4446" s="60" t="s">
        <v>13</v>
      </c>
    </row>
    <row r="4447" spans="1:9" ht="29.25" customHeight="1" x14ac:dyDescent="0.25">
      <c r="A4447" s="81" t="s">
        <v>2723</v>
      </c>
      <c r="B4447" s="81"/>
      <c r="C4447" s="81"/>
      <c r="D4447" s="81"/>
      <c r="E4447" s="81" t="s">
        <v>2724</v>
      </c>
      <c r="F4447" s="82"/>
      <c r="G4447" s="83">
        <v>2500</v>
      </c>
      <c r="H4447" s="60" t="s">
        <v>2632</v>
      </c>
      <c r="I4447" s="60" t="s">
        <v>13</v>
      </c>
    </row>
    <row r="4448" spans="1:9" ht="29.25" customHeight="1" x14ac:dyDescent="0.25">
      <c r="A4448" s="81" t="s">
        <v>2725</v>
      </c>
      <c r="B4448" s="81"/>
      <c r="C4448" s="81"/>
      <c r="D4448" s="81"/>
      <c r="E4448" s="81" t="s">
        <v>2726</v>
      </c>
      <c r="F4448" s="82"/>
      <c r="G4448" s="83">
        <v>2500</v>
      </c>
      <c r="H4448" s="60" t="s">
        <v>2632</v>
      </c>
      <c r="I4448" s="60" t="s">
        <v>13</v>
      </c>
    </row>
    <row r="4449" spans="1:9" ht="29.25" customHeight="1" x14ac:dyDescent="0.25">
      <c r="A4449" s="81" t="s">
        <v>2727</v>
      </c>
      <c r="B4449" s="81"/>
      <c r="C4449" s="81"/>
      <c r="D4449" s="81"/>
      <c r="E4449" s="81" t="s">
        <v>2728</v>
      </c>
      <c r="F4449" s="82"/>
      <c r="G4449" s="83">
        <v>2500</v>
      </c>
      <c r="H4449" s="60" t="s">
        <v>2632</v>
      </c>
      <c r="I4449" s="60" t="s">
        <v>13</v>
      </c>
    </row>
    <row r="4450" spans="1:9" ht="29.25" customHeight="1" x14ac:dyDescent="0.25">
      <c r="A4450" s="81" t="s">
        <v>2729</v>
      </c>
      <c r="B4450" s="81"/>
      <c r="C4450" s="81"/>
      <c r="D4450" s="81"/>
      <c r="E4450" s="81" t="s">
        <v>2730</v>
      </c>
      <c r="F4450" s="82"/>
      <c r="G4450" s="83">
        <v>2500</v>
      </c>
      <c r="H4450" s="60" t="s">
        <v>2632</v>
      </c>
      <c r="I4450" s="60" t="s">
        <v>13</v>
      </c>
    </row>
    <row r="4451" spans="1:9" ht="29.25" customHeight="1" x14ac:dyDescent="0.25">
      <c r="A4451" s="81" t="s">
        <v>2731</v>
      </c>
      <c r="B4451" s="81"/>
      <c r="C4451" s="81"/>
      <c r="D4451" s="81"/>
      <c r="E4451" s="81" t="s">
        <v>2732</v>
      </c>
      <c r="F4451" s="82"/>
      <c r="G4451" s="83">
        <v>2500</v>
      </c>
      <c r="H4451" s="60" t="s">
        <v>2632</v>
      </c>
      <c r="I4451" s="60" t="s">
        <v>13</v>
      </c>
    </row>
    <row r="4452" spans="1:9" ht="29.25" customHeight="1" x14ac:dyDescent="0.25">
      <c r="A4452" s="81" t="s">
        <v>2733</v>
      </c>
      <c r="B4452" s="81"/>
      <c r="C4452" s="81"/>
      <c r="D4452" s="81"/>
      <c r="E4452" s="81" t="s">
        <v>2734</v>
      </c>
      <c r="F4452" s="82"/>
      <c r="G4452" s="83">
        <v>2500</v>
      </c>
      <c r="H4452" s="60" t="s">
        <v>2632</v>
      </c>
      <c r="I4452" s="60" t="s">
        <v>13</v>
      </c>
    </row>
    <row r="4453" spans="1:9" ht="29.25" customHeight="1" x14ac:dyDescent="0.25">
      <c r="A4453" s="81" t="s">
        <v>2735</v>
      </c>
      <c r="B4453" s="81"/>
      <c r="C4453" s="81"/>
      <c r="D4453" s="81"/>
      <c r="E4453" s="81" t="s">
        <v>2736</v>
      </c>
      <c r="F4453" s="82"/>
      <c r="G4453" s="83">
        <v>1400</v>
      </c>
      <c r="H4453" s="60" t="s">
        <v>2632</v>
      </c>
      <c r="I4453" s="60" t="s">
        <v>13</v>
      </c>
    </row>
    <row r="4454" spans="1:9" ht="29.25" customHeight="1" x14ac:dyDescent="0.25">
      <c r="A4454" s="81" t="s">
        <v>2737</v>
      </c>
      <c r="B4454" s="81"/>
      <c r="C4454" s="81"/>
      <c r="D4454" s="81"/>
      <c r="E4454" s="81" t="s">
        <v>2738</v>
      </c>
      <c r="F4454" s="82"/>
      <c r="G4454" s="83">
        <v>1400</v>
      </c>
      <c r="H4454" s="60" t="s">
        <v>2632</v>
      </c>
      <c r="I4454" s="60" t="s">
        <v>13</v>
      </c>
    </row>
    <row r="4455" spans="1:9" ht="29.25" customHeight="1" x14ac:dyDescent="0.25">
      <c r="A4455" s="81" t="s">
        <v>2739</v>
      </c>
      <c r="B4455" s="81"/>
      <c r="C4455" s="81"/>
      <c r="D4455" s="81"/>
      <c r="E4455" s="81" t="s">
        <v>2740</v>
      </c>
      <c r="F4455" s="82"/>
      <c r="G4455" s="83">
        <v>1400</v>
      </c>
      <c r="H4455" s="60" t="s">
        <v>2632</v>
      </c>
      <c r="I4455" s="60" t="s">
        <v>13</v>
      </c>
    </row>
    <row r="4456" spans="1:9" ht="29.25" customHeight="1" x14ac:dyDescent="0.25">
      <c r="A4456" s="81" t="s">
        <v>2741</v>
      </c>
      <c r="B4456" s="81"/>
      <c r="C4456" s="81"/>
      <c r="D4456" s="81"/>
      <c r="E4456" s="81" t="s">
        <v>2742</v>
      </c>
      <c r="F4456" s="82"/>
      <c r="G4456" s="83">
        <v>1400</v>
      </c>
      <c r="H4456" s="60" t="s">
        <v>2632</v>
      </c>
      <c r="I4456" s="60" t="s">
        <v>13</v>
      </c>
    </row>
    <row r="4457" spans="1:9" ht="29.25" customHeight="1" x14ac:dyDescent="0.25">
      <c r="A4457" s="81" t="s">
        <v>2743</v>
      </c>
      <c r="B4457" s="81"/>
      <c r="C4457" s="81"/>
      <c r="D4457" s="81"/>
      <c r="E4457" s="81" t="s">
        <v>2744</v>
      </c>
      <c r="F4457" s="82"/>
      <c r="G4457" s="83">
        <v>1400</v>
      </c>
      <c r="H4457" s="60" t="s">
        <v>2632</v>
      </c>
      <c r="I4457" s="60" t="s">
        <v>13</v>
      </c>
    </row>
    <row r="4458" spans="1:9" ht="29.25" customHeight="1" x14ac:dyDescent="0.25">
      <c r="A4458" s="81" t="s">
        <v>2745</v>
      </c>
      <c r="B4458" s="81"/>
      <c r="C4458" s="81"/>
      <c r="D4458" s="81"/>
      <c r="E4458" s="81" t="s">
        <v>2746</v>
      </c>
      <c r="F4458" s="82"/>
      <c r="G4458" s="83">
        <v>1400</v>
      </c>
      <c r="H4458" s="60" t="s">
        <v>2632</v>
      </c>
      <c r="I4458" s="60" t="s">
        <v>13</v>
      </c>
    </row>
    <row r="4459" spans="1:9" ht="29.25" customHeight="1" x14ac:dyDescent="0.25">
      <c r="A4459" s="81" t="s">
        <v>2747</v>
      </c>
      <c r="B4459" s="81"/>
      <c r="C4459" s="81"/>
      <c r="D4459" s="81"/>
      <c r="E4459" s="81" t="s">
        <v>2748</v>
      </c>
      <c r="F4459" s="82"/>
      <c r="G4459" s="83">
        <v>1400</v>
      </c>
      <c r="H4459" s="60" t="s">
        <v>2632</v>
      </c>
      <c r="I4459" s="60" t="s">
        <v>13</v>
      </c>
    </row>
    <row r="4460" spans="1:9" ht="29.25" customHeight="1" x14ac:dyDescent="0.25">
      <c r="A4460" s="81" t="s">
        <v>2749</v>
      </c>
      <c r="B4460" s="81"/>
      <c r="C4460" s="81"/>
      <c r="D4460" s="81"/>
      <c r="E4460" s="81" t="s">
        <v>2750</v>
      </c>
      <c r="F4460" s="82"/>
      <c r="G4460" s="83">
        <v>1400</v>
      </c>
      <c r="H4460" s="60" t="s">
        <v>2632</v>
      </c>
      <c r="I4460" s="60" t="s">
        <v>13</v>
      </c>
    </row>
    <row r="4461" spans="1:9" ht="29.25" customHeight="1" x14ac:dyDescent="0.25">
      <c r="A4461" s="81" t="s">
        <v>2751</v>
      </c>
      <c r="B4461" s="81"/>
      <c r="C4461" s="81"/>
      <c r="D4461" s="81"/>
      <c r="E4461" s="81" t="s">
        <v>2752</v>
      </c>
      <c r="F4461" s="82"/>
      <c r="G4461" s="83">
        <v>1400</v>
      </c>
      <c r="H4461" s="60" t="s">
        <v>2632</v>
      </c>
      <c r="I4461" s="60" t="s">
        <v>13</v>
      </c>
    </row>
    <row r="4462" spans="1:9" ht="29.25" customHeight="1" x14ac:dyDescent="0.25">
      <c r="A4462" s="81" t="s">
        <v>2753</v>
      </c>
      <c r="B4462" s="81"/>
      <c r="C4462" s="81"/>
      <c r="D4462" s="81"/>
      <c r="E4462" s="81" t="s">
        <v>2754</v>
      </c>
      <c r="F4462" s="82"/>
      <c r="G4462" s="83">
        <v>1400</v>
      </c>
      <c r="H4462" s="60" t="s">
        <v>2632</v>
      </c>
      <c r="I4462" s="60" t="s">
        <v>13</v>
      </c>
    </row>
    <row r="4463" spans="1:9" ht="29.25" customHeight="1" x14ac:dyDescent="0.25">
      <c r="A4463" s="81" t="s">
        <v>2755</v>
      </c>
      <c r="B4463" s="81"/>
      <c r="C4463" s="81"/>
      <c r="D4463" s="81"/>
      <c r="E4463" s="81" t="s">
        <v>2756</v>
      </c>
      <c r="F4463" s="82"/>
      <c r="G4463" s="83">
        <v>1400</v>
      </c>
      <c r="H4463" s="60" t="s">
        <v>2632</v>
      </c>
      <c r="I4463" s="60" t="s">
        <v>13</v>
      </c>
    </row>
    <row r="4464" spans="1:9" ht="29.25" customHeight="1" x14ac:dyDescent="0.25">
      <c r="A4464" s="81" t="s">
        <v>2757</v>
      </c>
      <c r="B4464" s="81"/>
      <c r="C4464" s="81"/>
      <c r="D4464" s="81"/>
      <c r="E4464" s="81" t="s">
        <v>2758</v>
      </c>
      <c r="F4464" s="82"/>
      <c r="G4464" s="83">
        <v>1400</v>
      </c>
      <c r="H4464" s="60" t="s">
        <v>2632</v>
      </c>
      <c r="I4464" s="60" t="s">
        <v>13</v>
      </c>
    </row>
    <row r="4465" spans="1:9" ht="29.25" customHeight="1" x14ac:dyDescent="0.25">
      <c r="A4465" s="81" t="s">
        <v>2759</v>
      </c>
      <c r="B4465" s="81"/>
      <c r="C4465" s="81"/>
      <c r="D4465" s="81"/>
      <c r="E4465" s="81" t="s">
        <v>2760</v>
      </c>
      <c r="F4465" s="82"/>
      <c r="G4465" s="83">
        <v>1400</v>
      </c>
      <c r="H4465" s="60" t="s">
        <v>2632</v>
      </c>
      <c r="I4465" s="60" t="s">
        <v>13</v>
      </c>
    </row>
    <row r="4466" spans="1:9" ht="29.25" customHeight="1" x14ac:dyDescent="0.25">
      <c r="A4466" s="81" t="s">
        <v>2761</v>
      </c>
      <c r="B4466" s="81"/>
      <c r="C4466" s="81"/>
      <c r="D4466" s="81"/>
      <c r="E4466" s="81" t="s">
        <v>2762</v>
      </c>
      <c r="F4466" s="82"/>
      <c r="G4466" s="83">
        <v>1400</v>
      </c>
      <c r="H4466" s="60" t="s">
        <v>2632</v>
      </c>
      <c r="I4466" s="60" t="s">
        <v>13</v>
      </c>
    </row>
    <row r="4467" spans="1:9" ht="29.25" customHeight="1" x14ac:dyDescent="0.25">
      <c r="A4467" s="81" t="s">
        <v>2763</v>
      </c>
      <c r="B4467" s="81"/>
      <c r="C4467" s="81"/>
      <c r="D4467" s="81"/>
      <c r="E4467" s="81" t="s">
        <v>2764</v>
      </c>
      <c r="F4467" s="82"/>
      <c r="G4467" s="83">
        <v>1400</v>
      </c>
      <c r="H4467" s="60" t="s">
        <v>2632</v>
      </c>
      <c r="I4467" s="60" t="s">
        <v>13</v>
      </c>
    </row>
    <row r="4468" spans="1:9" ht="29.25" customHeight="1" x14ac:dyDescent="0.25">
      <c r="A4468" s="81" t="s">
        <v>2765</v>
      </c>
      <c r="B4468" s="81"/>
      <c r="C4468" s="81"/>
      <c r="D4468" s="81"/>
      <c r="E4468" s="81" t="s">
        <v>2766</v>
      </c>
      <c r="F4468" s="82"/>
      <c r="G4468" s="83">
        <v>1400</v>
      </c>
      <c r="H4468" s="60" t="s">
        <v>2632</v>
      </c>
      <c r="I4468" s="60" t="s">
        <v>13</v>
      </c>
    </row>
    <row r="4469" spans="1:9" ht="29.25" customHeight="1" x14ac:dyDescent="0.25">
      <c r="A4469" s="81" t="s">
        <v>2767</v>
      </c>
      <c r="B4469" s="81"/>
      <c r="C4469" s="81"/>
      <c r="D4469" s="81"/>
      <c r="E4469" s="81" t="s">
        <v>2768</v>
      </c>
      <c r="F4469" s="82"/>
      <c r="G4469" s="83">
        <v>742000</v>
      </c>
      <c r="H4469" s="60" t="s">
        <v>2632</v>
      </c>
      <c r="I4469" s="60" t="s">
        <v>13</v>
      </c>
    </row>
    <row r="4470" spans="1:9" ht="29.25" customHeight="1" x14ac:dyDescent="0.25">
      <c r="A4470" s="81" t="s">
        <v>2769</v>
      </c>
      <c r="B4470" s="81"/>
      <c r="C4470" s="81"/>
      <c r="D4470" s="81"/>
      <c r="E4470" s="81" t="s">
        <v>2770</v>
      </c>
      <c r="F4470" s="82"/>
      <c r="G4470" s="83">
        <v>870000</v>
      </c>
      <c r="H4470" s="60" t="s">
        <v>2632</v>
      </c>
      <c r="I4470" s="60" t="s">
        <v>13</v>
      </c>
    </row>
    <row r="4471" spans="1:9" ht="29.25" customHeight="1" x14ac:dyDescent="0.25">
      <c r="A4471" s="81" t="s">
        <v>2771</v>
      </c>
      <c r="B4471" s="81"/>
      <c r="C4471" s="81"/>
      <c r="D4471" s="81"/>
      <c r="E4471" s="81" t="s">
        <v>2772</v>
      </c>
      <c r="F4471" s="82"/>
      <c r="G4471" s="83">
        <v>1035000</v>
      </c>
      <c r="H4471" s="60" t="s">
        <v>2632</v>
      </c>
      <c r="I4471" s="60" t="s">
        <v>13</v>
      </c>
    </row>
    <row r="4472" spans="1:9" ht="29.25" customHeight="1" x14ac:dyDescent="0.25">
      <c r="A4472" s="81" t="s">
        <v>2773</v>
      </c>
      <c r="B4472" s="81"/>
      <c r="C4472" s="81"/>
      <c r="D4472" s="81"/>
      <c r="E4472" s="81" t="s">
        <v>2774</v>
      </c>
      <c r="F4472" s="82"/>
      <c r="G4472" s="83">
        <v>64500</v>
      </c>
      <c r="H4472" s="60" t="s">
        <v>2632</v>
      </c>
      <c r="I4472" s="60" t="s">
        <v>13</v>
      </c>
    </row>
    <row r="4473" spans="1:9" ht="29.25" customHeight="1" x14ac:dyDescent="0.25">
      <c r="A4473" s="81" t="s">
        <v>2775</v>
      </c>
      <c r="B4473" s="81"/>
      <c r="C4473" s="81"/>
      <c r="D4473" s="81"/>
      <c r="E4473" s="81" t="s">
        <v>2776</v>
      </c>
      <c r="F4473" s="82"/>
      <c r="G4473" s="83">
        <v>73000</v>
      </c>
      <c r="H4473" s="60" t="s">
        <v>2632</v>
      </c>
      <c r="I4473" s="60" t="s">
        <v>13</v>
      </c>
    </row>
    <row r="4474" spans="1:9" ht="29.25" customHeight="1" x14ac:dyDescent="0.25">
      <c r="A4474" s="81" t="s">
        <v>2777</v>
      </c>
      <c r="B4474" s="81"/>
      <c r="C4474" s="81"/>
      <c r="D4474" s="81"/>
      <c r="E4474" s="81" t="s">
        <v>2778</v>
      </c>
      <c r="F4474" s="82"/>
      <c r="G4474" s="83">
        <v>75000</v>
      </c>
      <c r="H4474" s="60" t="s">
        <v>2632</v>
      </c>
      <c r="I4474" s="60" t="s">
        <v>13</v>
      </c>
    </row>
    <row r="4475" spans="1:9" ht="29.25" customHeight="1" x14ac:dyDescent="0.25">
      <c r="A4475" s="81" t="s">
        <v>2779</v>
      </c>
      <c r="B4475" s="81"/>
      <c r="C4475" s="81"/>
      <c r="D4475" s="81"/>
      <c r="E4475" s="81" t="s">
        <v>2780</v>
      </c>
      <c r="F4475" s="82"/>
      <c r="G4475" s="83">
        <v>39900</v>
      </c>
      <c r="H4475" s="60" t="s">
        <v>2632</v>
      </c>
      <c r="I4475" s="60" t="s">
        <v>13</v>
      </c>
    </row>
    <row r="4476" spans="1:9" ht="29.25" customHeight="1" x14ac:dyDescent="0.25">
      <c r="A4476" s="81" t="s">
        <v>2781</v>
      </c>
      <c r="B4476" s="81"/>
      <c r="C4476" s="81"/>
      <c r="D4476" s="81"/>
      <c r="E4476" s="81" t="s">
        <v>2782</v>
      </c>
      <c r="F4476" s="82"/>
      <c r="G4476" s="83">
        <v>91000</v>
      </c>
      <c r="H4476" s="60" t="s">
        <v>2632</v>
      </c>
      <c r="I4476" s="60" t="s">
        <v>13</v>
      </c>
    </row>
    <row r="4477" spans="1:9" ht="29.25" customHeight="1" x14ac:dyDescent="0.25">
      <c r="A4477" s="81" t="s">
        <v>2783</v>
      </c>
      <c r="B4477" s="81"/>
      <c r="C4477" s="81"/>
      <c r="D4477" s="81"/>
      <c r="E4477" s="81" t="s">
        <v>2784</v>
      </c>
      <c r="F4477" s="82"/>
      <c r="G4477" s="83">
        <v>91000</v>
      </c>
      <c r="H4477" s="60" t="s">
        <v>2632</v>
      </c>
      <c r="I4477" s="60" t="s">
        <v>13</v>
      </c>
    </row>
    <row r="4478" spans="1:9" ht="29.25" customHeight="1" x14ac:dyDescent="0.25">
      <c r="A4478" s="81" t="s">
        <v>2785</v>
      </c>
      <c r="B4478" s="81"/>
      <c r="C4478" s="81"/>
      <c r="D4478" s="81"/>
      <c r="E4478" s="81" t="s">
        <v>2786</v>
      </c>
      <c r="F4478" s="82"/>
      <c r="G4478" s="83">
        <v>130100</v>
      </c>
      <c r="H4478" s="60" t="s">
        <v>2632</v>
      </c>
      <c r="I4478" s="60" t="s">
        <v>13</v>
      </c>
    </row>
    <row r="4479" spans="1:9" ht="29.25" customHeight="1" x14ac:dyDescent="0.25">
      <c r="A4479" s="81" t="s">
        <v>2787</v>
      </c>
      <c r="B4479" s="81"/>
      <c r="C4479" s="81"/>
      <c r="D4479" s="81"/>
      <c r="E4479" s="81" t="s">
        <v>2788</v>
      </c>
      <c r="F4479" s="82"/>
      <c r="G4479" s="83">
        <v>33400</v>
      </c>
      <c r="H4479" s="60" t="s">
        <v>2632</v>
      </c>
      <c r="I4479" s="60" t="s">
        <v>13</v>
      </c>
    </row>
    <row r="4480" spans="1:9" ht="29.25" customHeight="1" x14ac:dyDescent="0.25">
      <c r="A4480" s="81" t="s">
        <v>2789</v>
      </c>
      <c r="B4480" s="81"/>
      <c r="C4480" s="81"/>
      <c r="D4480" s="81"/>
      <c r="E4480" s="81" t="s">
        <v>2790</v>
      </c>
      <c r="F4480" s="82"/>
      <c r="G4480" s="83">
        <v>32100</v>
      </c>
      <c r="H4480" s="60" t="s">
        <v>2632</v>
      </c>
      <c r="I4480" s="60" t="s">
        <v>13</v>
      </c>
    </row>
    <row r="4481" spans="1:9" ht="29.25" customHeight="1" x14ac:dyDescent="0.25">
      <c r="A4481" s="81" t="s">
        <v>2791</v>
      </c>
      <c r="B4481" s="81"/>
      <c r="C4481" s="81"/>
      <c r="D4481" s="81"/>
      <c r="E4481" s="81" t="s">
        <v>2792</v>
      </c>
      <c r="F4481" s="82"/>
      <c r="G4481" s="83">
        <v>17900</v>
      </c>
      <c r="H4481" s="60" t="s">
        <v>2632</v>
      </c>
      <c r="I4481" s="60" t="s">
        <v>13</v>
      </c>
    </row>
    <row r="4482" spans="1:9" ht="29.25" customHeight="1" x14ac:dyDescent="0.25">
      <c r="A4482" s="81" t="s">
        <v>2793</v>
      </c>
      <c r="B4482" s="81"/>
      <c r="C4482" s="81"/>
      <c r="D4482" s="81"/>
      <c r="E4482" s="81" t="s">
        <v>2794</v>
      </c>
      <c r="F4482" s="82"/>
      <c r="G4482" s="83">
        <v>2500</v>
      </c>
      <c r="H4482" s="60" t="s">
        <v>2632</v>
      </c>
      <c r="I4482" s="60" t="s">
        <v>13</v>
      </c>
    </row>
    <row r="4483" spans="1:9" ht="29.25" customHeight="1" x14ac:dyDescent="0.25">
      <c r="A4483" s="81" t="s">
        <v>2795</v>
      </c>
      <c r="B4483" s="81"/>
      <c r="C4483" s="81"/>
      <c r="D4483" s="81"/>
      <c r="E4483" s="81" t="s">
        <v>2796</v>
      </c>
      <c r="F4483" s="82"/>
      <c r="G4483" s="83">
        <v>5800</v>
      </c>
      <c r="H4483" s="60" t="s">
        <v>2632</v>
      </c>
      <c r="I4483" s="60" t="s">
        <v>13</v>
      </c>
    </row>
    <row r="4484" spans="1:9" ht="29.25" customHeight="1" x14ac:dyDescent="0.25">
      <c r="A4484" s="81" t="s">
        <v>2797</v>
      </c>
      <c r="B4484" s="81"/>
      <c r="C4484" s="81"/>
      <c r="D4484" s="81"/>
      <c r="E4484" s="81" t="s">
        <v>2798</v>
      </c>
      <c r="F4484" s="82"/>
      <c r="G4484" s="83">
        <v>2500</v>
      </c>
      <c r="H4484" s="60" t="s">
        <v>2632</v>
      </c>
      <c r="I4484" s="60" t="s">
        <v>13</v>
      </c>
    </row>
    <row r="4485" spans="1:9" ht="29.25" customHeight="1" x14ac:dyDescent="0.25">
      <c r="A4485" s="81" t="s">
        <v>2799</v>
      </c>
      <c r="B4485" s="81"/>
      <c r="C4485" s="81"/>
      <c r="D4485" s="81"/>
      <c r="E4485" s="81" t="s">
        <v>2800</v>
      </c>
      <c r="F4485" s="82"/>
      <c r="G4485" s="83">
        <v>14100</v>
      </c>
      <c r="H4485" s="60" t="s">
        <v>1609</v>
      </c>
      <c r="I4485" s="60" t="s">
        <v>13</v>
      </c>
    </row>
    <row r="4486" spans="1:9" ht="29.25" customHeight="1" x14ac:dyDescent="0.25">
      <c r="A4486" s="81" t="s">
        <v>2801</v>
      </c>
      <c r="B4486" s="81"/>
      <c r="C4486" s="81"/>
      <c r="D4486" s="81"/>
      <c r="E4486" s="81" t="s">
        <v>2802</v>
      </c>
      <c r="F4486" s="82"/>
      <c r="G4486" s="83">
        <v>10100</v>
      </c>
      <c r="H4486" s="60" t="s">
        <v>1609</v>
      </c>
      <c r="I4486" s="60" t="s">
        <v>13</v>
      </c>
    </row>
    <row r="4487" spans="1:9" ht="29.25" customHeight="1" x14ac:dyDescent="0.25">
      <c r="A4487" s="81" t="s">
        <v>2803</v>
      </c>
      <c r="B4487" s="81"/>
      <c r="C4487" s="81"/>
      <c r="D4487" s="81"/>
      <c r="E4487" s="81" t="s">
        <v>2804</v>
      </c>
      <c r="F4487" s="82"/>
      <c r="G4487" s="83">
        <v>10100</v>
      </c>
      <c r="H4487" s="60" t="s">
        <v>1609</v>
      </c>
      <c r="I4487" s="60" t="s">
        <v>13</v>
      </c>
    </row>
    <row r="4488" spans="1:9" ht="29.25" customHeight="1" x14ac:dyDescent="0.25">
      <c r="A4488" s="81" t="s">
        <v>2805</v>
      </c>
      <c r="B4488" s="81"/>
      <c r="C4488" s="81"/>
      <c r="D4488" s="81"/>
      <c r="E4488" s="81" t="s">
        <v>2806</v>
      </c>
      <c r="F4488" s="82"/>
      <c r="G4488" s="83">
        <v>10100</v>
      </c>
      <c r="H4488" s="60" t="s">
        <v>1609</v>
      </c>
      <c r="I4488" s="60" t="s">
        <v>13</v>
      </c>
    </row>
    <row r="4489" spans="1:9" ht="29.25" customHeight="1" x14ac:dyDescent="0.25">
      <c r="A4489" s="81" t="s">
        <v>2807</v>
      </c>
      <c r="B4489" s="81"/>
      <c r="C4489" s="81"/>
      <c r="D4489" s="81"/>
      <c r="E4489" s="81" t="s">
        <v>2808</v>
      </c>
      <c r="F4489" s="82"/>
      <c r="G4489" s="83">
        <v>10100</v>
      </c>
      <c r="H4489" s="60" t="s">
        <v>1609</v>
      </c>
      <c r="I4489" s="60" t="s">
        <v>13</v>
      </c>
    </row>
    <row r="4490" spans="1:9" ht="29.25" customHeight="1" x14ac:dyDescent="0.25">
      <c r="A4490" s="81" t="s">
        <v>2809</v>
      </c>
      <c r="B4490" s="81"/>
      <c r="C4490" s="81"/>
      <c r="D4490" s="81"/>
      <c r="E4490" s="81" t="s">
        <v>2810</v>
      </c>
      <c r="F4490" s="82"/>
      <c r="G4490" s="83">
        <v>10100</v>
      </c>
      <c r="H4490" s="60" t="s">
        <v>1609</v>
      </c>
      <c r="I4490" s="60" t="s">
        <v>13</v>
      </c>
    </row>
    <row r="4491" spans="1:9" ht="29.25" customHeight="1" x14ac:dyDescent="0.25">
      <c r="A4491" s="81" t="s">
        <v>2811</v>
      </c>
      <c r="B4491" s="81"/>
      <c r="C4491" s="81"/>
      <c r="D4491" s="81"/>
      <c r="E4491" s="81" t="s">
        <v>2812</v>
      </c>
      <c r="F4491" s="82"/>
      <c r="G4491" s="83">
        <v>10100</v>
      </c>
      <c r="H4491" s="60" t="s">
        <v>1609</v>
      </c>
      <c r="I4491" s="60" t="s">
        <v>13</v>
      </c>
    </row>
    <row r="4492" spans="1:9" ht="29.25" customHeight="1" x14ac:dyDescent="0.25">
      <c r="A4492" s="81" t="s">
        <v>2813</v>
      </c>
      <c r="B4492" s="81"/>
      <c r="C4492" s="81"/>
      <c r="D4492" s="81"/>
      <c r="E4492" s="81" t="s">
        <v>2814</v>
      </c>
      <c r="F4492" s="82"/>
      <c r="G4492" s="83">
        <v>700</v>
      </c>
      <c r="H4492" s="60" t="s">
        <v>1609</v>
      </c>
      <c r="I4492" s="60" t="s">
        <v>13</v>
      </c>
    </row>
    <row r="4493" spans="1:9" ht="29.25" customHeight="1" x14ac:dyDescent="0.25">
      <c r="A4493" s="81" t="s">
        <v>2815</v>
      </c>
      <c r="B4493" s="81"/>
      <c r="C4493" s="81"/>
      <c r="D4493" s="81"/>
      <c r="E4493" s="81" t="s">
        <v>2816</v>
      </c>
      <c r="F4493" s="82"/>
      <c r="G4493" s="83">
        <v>3700</v>
      </c>
      <c r="H4493" s="60" t="s">
        <v>1609</v>
      </c>
      <c r="I4493" s="60" t="s">
        <v>13</v>
      </c>
    </row>
    <row r="4494" spans="1:9" ht="29.25" customHeight="1" x14ac:dyDescent="0.25">
      <c r="A4494" s="81" t="s">
        <v>2817</v>
      </c>
      <c r="B4494" s="81"/>
      <c r="C4494" s="81"/>
      <c r="D4494" s="81"/>
      <c r="E4494" s="81" t="s">
        <v>2818</v>
      </c>
      <c r="F4494" s="82"/>
      <c r="G4494" s="83">
        <v>3700</v>
      </c>
      <c r="H4494" s="60" t="s">
        <v>1609</v>
      </c>
      <c r="I4494" s="60" t="s">
        <v>13</v>
      </c>
    </row>
    <row r="4495" spans="1:9" ht="29.25" customHeight="1" x14ac:dyDescent="0.25">
      <c r="A4495" s="81" t="s">
        <v>2819</v>
      </c>
      <c r="B4495" s="81"/>
      <c r="C4495" s="81"/>
      <c r="D4495" s="81"/>
      <c r="E4495" s="81" t="s">
        <v>2820</v>
      </c>
      <c r="F4495" s="82"/>
      <c r="G4495" s="83">
        <v>3700</v>
      </c>
      <c r="H4495" s="60" t="s">
        <v>1609</v>
      </c>
      <c r="I4495" s="60" t="s">
        <v>13</v>
      </c>
    </row>
    <row r="4496" spans="1:9" ht="29.25" customHeight="1" x14ac:dyDescent="0.25">
      <c r="A4496" s="81" t="s">
        <v>2821</v>
      </c>
      <c r="B4496" s="81"/>
      <c r="C4496" s="81"/>
      <c r="D4496" s="81"/>
      <c r="E4496" s="81" t="s">
        <v>2822</v>
      </c>
      <c r="F4496" s="82"/>
      <c r="G4496" s="83">
        <v>3700</v>
      </c>
      <c r="H4496" s="60" t="s">
        <v>1609</v>
      </c>
      <c r="I4496" s="60" t="s">
        <v>13</v>
      </c>
    </row>
    <row r="4497" spans="1:9" ht="29.25" customHeight="1" x14ac:dyDescent="0.25">
      <c r="A4497" s="81" t="s">
        <v>2823</v>
      </c>
      <c r="B4497" s="81"/>
      <c r="C4497" s="81"/>
      <c r="D4497" s="81"/>
      <c r="E4497" s="81" t="s">
        <v>2824</v>
      </c>
      <c r="F4497" s="82"/>
      <c r="G4497" s="83">
        <v>58400</v>
      </c>
      <c r="H4497" s="60" t="s">
        <v>1609</v>
      </c>
      <c r="I4497" s="60" t="s">
        <v>13</v>
      </c>
    </row>
    <row r="4498" spans="1:9" ht="29.25" customHeight="1" x14ac:dyDescent="0.25">
      <c r="A4498" s="81" t="s">
        <v>2825</v>
      </c>
      <c r="B4498" s="81"/>
      <c r="C4498" s="81"/>
      <c r="D4498" s="81"/>
      <c r="E4498" s="81" t="s">
        <v>2826</v>
      </c>
      <c r="F4498" s="82"/>
      <c r="G4498" s="83">
        <v>73000</v>
      </c>
      <c r="H4498" s="60" t="s">
        <v>1609</v>
      </c>
      <c r="I4498" s="60" t="s">
        <v>13</v>
      </c>
    </row>
    <row r="4499" spans="1:9" ht="29.25" customHeight="1" x14ac:dyDescent="0.25">
      <c r="A4499" s="81" t="s">
        <v>2827</v>
      </c>
      <c r="B4499" s="81"/>
      <c r="C4499" s="81"/>
      <c r="D4499" s="81"/>
      <c r="E4499" s="81" t="s">
        <v>2828</v>
      </c>
      <c r="F4499" s="82"/>
      <c r="G4499" s="83">
        <v>143700</v>
      </c>
      <c r="H4499" s="60" t="s">
        <v>1609</v>
      </c>
      <c r="I4499" s="60" t="s">
        <v>13</v>
      </c>
    </row>
    <row r="4500" spans="1:9" ht="29.25" customHeight="1" x14ac:dyDescent="0.25">
      <c r="A4500" s="81" t="s">
        <v>2829</v>
      </c>
      <c r="B4500" s="81"/>
      <c r="C4500" s="81"/>
      <c r="D4500" s="81"/>
      <c r="E4500" s="81" t="s">
        <v>2830</v>
      </c>
      <c r="F4500" s="82"/>
      <c r="G4500" s="83">
        <v>1500</v>
      </c>
      <c r="H4500" s="60" t="s">
        <v>1609</v>
      </c>
      <c r="I4500" s="60" t="s">
        <v>13</v>
      </c>
    </row>
    <row r="4501" spans="1:9" ht="29.25" customHeight="1" x14ac:dyDescent="0.25">
      <c r="A4501" s="81" t="s">
        <v>2831</v>
      </c>
      <c r="B4501" s="81"/>
      <c r="C4501" s="81"/>
      <c r="D4501" s="81"/>
      <c r="E4501" s="81" t="s">
        <v>2832</v>
      </c>
      <c r="F4501" s="82"/>
      <c r="G4501" s="83">
        <v>6100</v>
      </c>
      <c r="H4501" s="60" t="s">
        <v>1609</v>
      </c>
      <c r="I4501" s="60" t="s">
        <v>13</v>
      </c>
    </row>
    <row r="4502" spans="1:9" ht="29.25" customHeight="1" x14ac:dyDescent="0.25">
      <c r="A4502" s="81" t="s">
        <v>2833</v>
      </c>
      <c r="B4502" s="81"/>
      <c r="C4502" s="81"/>
      <c r="D4502" s="81"/>
      <c r="E4502" s="81" t="s">
        <v>2834</v>
      </c>
      <c r="F4502" s="82"/>
      <c r="G4502" s="83">
        <v>700</v>
      </c>
      <c r="H4502" s="60" t="s">
        <v>1609</v>
      </c>
      <c r="I4502" s="60" t="s">
        <v>13</v>
      </c>
    </row>
    <row r="4503" spans="1:9" ht="29.25" customHeight="1" x14ac:dyDescent="0.25">
      <c r="A4503" s="81" t="s">
        <v>2835</v>
      </c>
      <c r="B4503" s="81"/>
      <c r="C4503" s="81"/>
      <c r="D4503" s="81"/>
      <c r="E4503" s="81" t="s">
        <v>2836</v>
      </c>
      <c r="F4503" s="82"/>
      <c r="G4503" s="83">
        <v>700</v>
      </c>
      <c r="H4503" s="60" t="s">
        <v>1609</v>
      </c>
      <c r="I4503" s="60" t="s">
        <v>13</v>
      </c>
    </row>
    <row r="4504" spans="1:9" ht="29.25" customHeight="1" x14ac:dyDescent="0.25">
      <c r="A4504" s="81" t="s">
        <v>2837</v>
      </c>
      <c r="B4504" s="81"/>
      <c r="C4504" s="81"/>
      <c r="D4504" s="81"/>
      <c r="E4504" s="81" t="s">
        <v>2838</v>
      </c>
      <c r="F4504" s="82"/>
      <c r="G4504" s="83">
        <v>700</v>
      </c>
      <c r="H4504" s="60" t="s">
        <v>1609</v>
      </c>
      <c r="I4504" s="60" t="s">
        <v>13</v>
      </c>
    </row>
    <row r="4505" spans="1:9" ht="29.25" customHeight="1" x14ac:dyDescent="0.25">
      <c r="A4505" s="81" t="s">
        <v>2839</v>
      </c>
      <c r="B4505" s="81"/>
      <c r="C4505" s="81"/>
      <c r="D4505" s="81"/>
      <c r="E4505" s="81" t="s">
        <v>2840</v>
      </c>
      <c r="F4505" s="82"/>
      <c r="G4505" s="83">
        <v>51600</v>
      </c>
      <c r="H4505" s="60" t="s">
        <v>1609</v>
      </c>
      <c r="I4505" s="60" t="s">
        <v>13</v>
      </c>
    </row>
    <row r="4506" spans="1:9" ht="29.25" customHeight="1" x14ac:dyDescent="0.25">
      <c r="A4506" s="81" t="s">
        <v>2841</v>
      </c>
      <c r="B4506" s="81"/>
      <c r="C4506" s="81"/>
      <c r="D4506" s="81"/>
      <c r="E4506" s="81" t="s">
        <v>2842</v>
      </c>
      <c r="F4506" s="82"/>
      <c r="G4506" s="83">
        <v>50900</v>
      </c>
      <c r="H4506" s="60" t="s">
        <v>1609</v>
      </c>
      <c r="I4506" s="60" t="s">
        <v>13</v>
      </c>
    </row>
    <row r="4507" spans="1:9" ht="29.25" customHeight="1" x14ac:dyDescent="0.25">
      <c r="A4507" s="81" t="s">
        <v>2843</v>
      </c>
      <c r="B4507" s="81"/>
      <c r="C4507" s="81"/>
      <c r="D4507" s="81"/>
      <c r="E4507" s="81" t="s">
        <v>2844</v>
      </c>
      <c r="F4507" s="82"/>
      <c r="G4507" s="83">
        <v>109500</v>
      </c>
      <c r="H4507" s="60" t="s">
        <v>1609</v>
      </c>
      <c r="I4507" s="60" t="s">
        <v>13</v>
      </c>
    </row>
    <row r="4508" spans="1:9" ht="29.25" customHeight="1" x14ac:dyDescent="0.25">
      <c r="A4508" s="81" t="s">
        <v>2845</v>
      </c>
      <c r="B4508" s="81"/>
      <c r="C4508" s="81"/>
      <c r="D4508" s="81"/>
      <c r="E4508" s="81" t="s">
        <v>2846</v>
      </c>
      <c r="F4508" s="82"/>
      <c r="G4508" s="83">
        <v>95200</v>
      </c>
      <c r="H4508" s="60" t="s">
        <v>1609</v>
      </c>
      <c r="I4508" s="60" t="s">
        <v>13</v>
      </c>
    </row>
    <row r="4509" spans="1:9" ht="29.25" customHeight="1" x14ac:dyDescent="0.25">
      <c r="A4509" s="81" t="s">
        <v>2847</v>
      </c>
      <c r="B4509" s="81"/>
      <c r="C4509" s="81"/>
      <c r="D4509" s="81"/>
      <c r="E4509" s="81" t="s">
        <v>2848</v>
      </c>
      <c r="F4509" s="82"/>
      <c r="G4509" s="83">
        <v>6200</v>
      </c>
      <c r="H4509" s="60" t="s">
        <v>1609</v>
      </c>
      <c r="I4509" s="60" t="s">
        <v>13</v>
      </c>
    </row>
    <row r="4510" spans="1:9" ht="29.25" customHeight="1" x14ac:dyDescent="0.25">
      <c r="A4510" s="81" t="s">
        <v>2849</v>
      </c>
      <c r="B4510" s="81"/>
      <c r="C4510" s="81"/>
      <c r="D4510" s="81"/>
      <c r="E4510" s="81" t="s">
        <v>2850</v>
      </c>
      <c r="F4510" s="82"/>
      <c r="G4510" s="83">
        <v>6200</v>
      </c>
      <c r="H4510" s="60" t="s">
        <v>1609</v>
      </c>
      <c r="I4510" s="60" t="s">
        <v>13</v>
      </c>
    </row>
    <row r="4511" spans="1:9" ht="29.25" customHeight="1" x14ac:dyDescent="0.25">
      <c r="A4511" s="81" t="s">
        <v>2851</v>
      </c>
      <c r="B4511" s="81"/>
      <c r="C4511" s="81"/>
      <c r="D4511" s="81"/>
      <c r="E4511" s="81" t="s">
        <v>2852</v>
      </c>
      <c r="F4511" s="82"/>
      <c r="G4511" s="83">
        <v>6200</v>
      </c>
      <c r="H4511" s="60" t="s">
        <v>1609</v>
      </c>
      <c r="I4511" s="60" t="s">
        <v>13</v>
      </c>
    </row>
    <row r="4512" spans="1:9" ht="29.25" customHeight="1" x14ac:dyDescent="0.25">
      <c r="A4512" s="81" t="s">
        <v>2853</v>
      </c>
      <c r="B4512" s="81"/>
      <c r="C4512" s="81"/>
      <c r="D4512" s="81"/>
      <c r="E4512" s="81" t="s">
        <v>2854</v>
      </c>
      <c r="F4512" s="82"/>
      <c r="G4512" s="83">
        <v>6200</v>
      </c>
      <c r="H4512" s="60" t="s">
        <v>1609</v>
      </c>
      <c r="I4512" s="60" t="s">
        <v>13</v>
      </c>
    </row>
    <row r="4513" spans="1:9" ht="29.25" customHeight="1" x14ac:dyDescent="0.25">
      <c r="A4513" s="81" t="s">
        <v>2855</v>
      </c>
      <c r="B4513" s="81"/>
      <c r="C4513" s="81"/>
      <c r="D4513" s="81"/>
      <c r="E4513" s="81" t="s">
        <v>2856</v>
      </c>
      <c r="F4513" s="82"/>
      <c r="G4513" s="83">
        <v>7800</v>
      </c>
      <c r="H4513" s="60" t="s">
        <v>1609</v>
      </c>
      <c r="I4513" s="60" t="s">
        <v>13</v>
      </c>
    </row>
    <row r="4514" spans="1:9" ht="29.25" customHeight="1" x14ac:dyDescent="0.25">
      <c r="A4514" s="81" t="s">
        <v>2857</v>
      </c>
      <c r="B4514" s="81"/>
      <c r="C4514" s="81"/>
      <c r="D4514" s="81"/>
      <c r="E4514" s="81" t="s">
        <v>2858</v>
      </c>
      <c r="F4514" s="82"/>
      <c r="G4514" s="83">
        <v>7800</v>
      </c>
      <c r="H4514" s="60" t="s">
        <v>1609</v>
      </c>
      <c r="I4514" s="60" t="s">
        <v>13</v>
      </c>
    </row>
    <row r="4515" spans="1:9" ht="29.25" customHeight="1" x14ac:dyDescent="0.25">
      <c r="A4515" s="81" t="s">
        <v>2859</v>
      </c>
      <c r="B4515" s="81"/>
      <c r="C4515" s="81"/>
      <c r="D4515" s="81"/>
      <c r="E4515" s="81" t="s">
        <v>2860</v>
      </c>
      <c r="F4515" s="82"/>
      <c r="G4515" s="83">
        <v>7800</v>
      </c>
      <c r="H4515" s="60" t="s">
        <v>1609</v>
      </c>
      <c r="I4515" s="60" t="s">
        <v>13</v>
      </c>
    </row>
    <row r="4516" spans="1:9" ht="29.25" customHeight="1" x14ac:dyDescent="0.25">
      <c r="A4516" s="81" t="s">
        <v>2861</v>
      </c>
      <c r="B4516" s="81"/>
      <c r="C4516" s="81"/>
      <c r="D4516" s="81"/>
      <c r="E4516" s="81" t="s">
        <v>2862</v>
      </c>
      <c r="F4516" s="82"/>
      <c r="G4516" s="83">
        <v>7800</v>
      </c>
      <c r="H4516" s="60" t="s">
        <v>1609</v>
      </c>
      <c r="I4516" s="60" t="s">
        <v>13</v>
      </c>
    </row>
    <row r="4517" spans="1:9" ht="29.25" customHeight="1" x14ac:dyDescent="0.25">
      <c r="A4517" s="81" t="s">
        <v>2863</v>
      </c>
      <c r="B4517" s="81"/>
      <c r="C4517" s="81"/>
      <c r="D4517" s="81"/>
      <c r="E4517" s="81" t="s">
        <v>2864</v>
      </c>
      <c r="F4517" s="82"/>
      <c r="G4517" s="83">
        <v>10600</v>
      </c>
      <c r="H4517" s="60" t="s">
        <v>1609</v>
      </c>
      <c r="I4517" s="60" t="s">
        <v>13</v>
      </c>
    </row>
    <row r="4518" spans="1:9" ht="29.25" customHeight="1" x14ac:dyDescent="0.25">
      <c r="A4518" s="81" t="s">
        <v>2865</v>
      </c>
      <c r="B4518" s="81"/>
      <c r="C4518" s="81"/>
      <c r="D4518" s="81"/>
      <c r="E4518" s="81" t="s">
        <v>2866</v>
      </c>
      <c r="F4518" s="82"/>
      <c r="G4518" s="83">
        <v>10600</v>
      </c>
      <c r="H4518" s="60" t="s">
        <v>1609</v>
      </c>
      <c r="I4518" s="60" t="s">
        <v>13</v>
      </c>
    </row>
    <row r="4519" spans="1:9" ht="29.25" customHeight="1" x14ac:dyDescent="0.25">
      <c r="A4519" s="81" t="s">
        <v>2867</v>
      </c>
      <c r="B4519" s="81"/>
      <c r="C4519" s="81"/>
      <c r="D4519" s="81"/>
      <c r="E4519" s="81" t="s">
        <v>2868</v>
      </c>
      <c r="F4519" s="82"/>
      <c r="G4519" s="83">
        <v>10600</v>
      </c>
      <c r="H4519" s="60" t="s">
        <v>1609</v>
      </c>
      <c r="I4519" s="60" t="s">
        <v>13</v>
      </c>
    </row>
    <row r="4520" spans="1:9" ht="29.25" customHeight="1" x14ac:dyDescent="0.25">
      <c r="A4520" s="81" t="s">
        <v>2869</v>
      </c>
      <c r="B4520" s="81"/>
      <c r="C4520" s="81"/>
      <c r="D4520" s="81"/>
      <c r="E4520" s="81" t="s">
        <v>2870</v>
      </c>
      <c r="F4520" s="82"/>
      <c r="G4520" s="83">
        <v>10600</v>
      </c>
      <c r="H4520" s="60" t="s">
        <v>1609</v>
      </c>
      <c r="I4520" s="60" t="s">
        <v>13</v>
      </c>
    </row>
    <row r="4521" spans="1:9" ht="29.25" customHeight="1" x14ac:dyDescent="0.25">
      <c r="A4521" s="81" t="s">
        <v>2871</v>
      </c>
      <c r="B4521" s="81"/>
      <c r="C4521" s="81"/>
      <c r="D4521" s="81"/>
      <c r="E4521" s="81" t="s">
        <v>2872</v>
      </c>
      <c r="F4521" s="82"/>
      <c r="G4521" s="83">
        <v>2414000</v>
      </c>
      <c r="H4521" s="60" t="s">
        <v>954</v>
      </c>
      <c r="I4521" s="60" t="s">
        <v>13</v>
      </c>
    </row>
    <row r="4522" spans="1:9" ht="29.25" customHeight="1" x14ac:dyDescent="0.25">
      <c r="A4522" s="81" t="s">
        <v>2873</v>
      </c>
      <c r="B4522" s="81"/>
      <c r="C4522" s="81"/>
      <c r="D4522" s="81"/>
      <c r="E4522" s="81" t="s">
        <v>2874</v>
      </c>
      <c r="F4522" s="82"/>
      <c r="G4522" s="83">
        <v>2414000</v>
      </c>
      <c r="H4522" s="60" t="s">
        <v>954</v>
      </c>
      <c r="I4522" s="60" t="s">
        <v>13</v>
      </c>
    </row>
    <row r="4523" spans="1:9" ht="29.25" customHeight="1" x14ac:dyDescent="0.25">
      <c r="A4523" s="81" t="s">
        <v>2875</v>
      </c>
      <c r="B4523" s="81"/>
      <c r="C4523" s="81"/>
      <c r="D4523" s="81"/>
      <c r="E4523" s="81" t="s">
        <v>2876</v>
      </c>
      <c r="F4523" s="82"/>
      <c r="G4523" s="83">
        <v>2508000</v>
      </c>
      <c r="H4523" s="60" t="s">
        <v>954</v>
      </c>
      <c r="I4523" s="60" t="s">
        <v>13</v>
      </c>
    </row>
    <row r="4524" spans="1:9" ht="29.25" customHeight="1" x14ac:dyDescent="0.25">
      <c r="A4524" s="81" t="s">
        <v>2877</v>
      </c>
      <c r="B4524" s="81"/>
      <c r="C4524" s="81"/>
      <c r="D4524" s="81"/>
      <c r="E4524" s="81" t="s">
        <v>2878</v>
      </c>
      <c r="F4524" s="82"/>
      <c r="G4524" s="83">
        <v>2596000</v>
      </c>
      <c r="H4524" s="60" t="s">
        <v>954</v>
      </c>
      <c r="I4524" s="60" t="s">
        <v>13</v>
      </c>
    </row>
    <row r="4525" spans="1:9" ht="29.25" customHeight="1" x14ac:dyDescent="0.25">
      <c r="A4525" s="81" t="s">
        <v>2879</v>
      </c>
      <c r="B4525" s="81"/>
      <c r="C4525" s="81"/>
      <c r="D4525" s="81"/>
      <c r="E4525" s="81" t="s">
        <v>2880</v>
      </c>
      <c r="F4525" s="82"/>
      <c r="G4525" s="83">
        <v>2753000</v>
      </c>
      <c r="H4525" s="60" t="s">
        <v>954</v>
      </c>
      <c r="I4525" s="60" t="s">
        <v>13</v>
      </c>
    </row>
    <row r="4526" spans="1:9" ht="29.25" customHeight="1" x14ac:dyDescent="0.25">
      <c r="A4526" s="81" t="s">
        <v>2881</v>
      </c>
      <c r="B4526" s="81"/>
      <c r="C4526" s="81"/>
      <c r="D4526" s="81"/>
      <c r="E4526" s="81" t="s">
        <v>2882</v>
      </c>
      <c r="F4526" s="82"/>
      <c r="G4526" s="83">
        <v>2792000</v>
      </c>
      <c r="H4526" s="60" t="s">
        <v>954</v>
      </c>
      <c r="I4526" s="60" t="s">
        <v>13</v>
      </c>
    </row>
    <row r="4527" spans="1:9" ht="29.25" customHeight="1" x14ac:dyDescent="0.25">
      <c r="A4527" s="81" t="s">
        <v>2883</v>
      </c>
      <c r="B4527" s="81"/>
      <c r="C4527" s="81"/>
      <c r="D4527" s="81"/>
      <c r="E4527" s="81" t="s">
        <v>2884</v>
      </c>
      <c r="F4527" s="82"/>
      <c r="G4527" s="83">
        <v>3046000</v>
      </c>
      <c r="H4527" s="60" t="s">
        <v>954</v>
      </c>
      <c r="I4527" s="60" t="s">
        <v>13</v>
      </c>
    </row>
    <row r="4528" spans="1:9" ht="29.25" customHeight="1" x14ac:dyDescent="0.25">
      <c r="A4528" s="81" t="s">
        <v>2885</v>
      </c>
      <c r="B4528" s="81"/>
      <c r="C4528" s="81"/>
      <c r="D4528" s="81"/>
      <c r="E4528" s="81" t="s">
        <v>2886</v>
      </c>
      <c r="F4528" s="82"/>
      <c r="G4528" s="83">
        <v>1491000</v>
      </c>
      <c r="H4528" s="60" t="s">
        <v>954</v>
      </c>
      <c r="I4528" s="60" t="s">
        <v>13</v>
      </c>
    </row>
    <row r="4529" spans="1:9" ht="29.25" customHeight="1" x14ac:dyDescent="0.25">
      <c r="A4529" s="81" t="s">
        <v>2887</v>
      </c>
      <c r="B4529" s="81"/>
      <c r="C4529" s="81"/>
      <c r="D4529" s="81"/>
      <c r="E4529" s="81" t="s">
        <v>2888</v>
      </c>
      <c r="F4529" s="82"/>
      <c r="G4529" s="83">
        <v>1491000</v>
      </c>
      <c r="H4529" s="60" t="s">
        <v>954</v>
      </c>
      <c r="I4529" s="60" t="s">
        <v>13</v>
      </c>
    </row>
    <row r="4530" spans="1:9" ht="29.25" customHeight="1" x14ac:dyDescent="0.25">
      <c r="A4530" s="81" t="s">
        <v>2889</v>
      </c>
      <c r="B4530" s="81"/>
      <c r="C4530" s="81"/>
      <c r="D4530" s="81"/>
      <c r="E4530" s="81" t="s">
        <v>2890</v>
      </c>
      <c r="F4530" s="82"/>
      <c r="G4530" s="83">
        <v>1491000</v>
      </c>
      <c r="H4530" s="60" t="s">
        <v>954</v>
      </c>
      <c r="I4530" s="60" t="s">
        <v>13</v>
      </c>
    </row>
    <row r="4531" spans="1:9" ht="29.25" customHeight="1" x14ac:dyDescent="0.25">
      <c r="A4531" s="81" t="s">
        <v>2891</v>
      </c>
      <c r="B4531" s="81"/>
      <c r="C4531" s="81"/>
      <c r="D4531" s="81"/>
      <c r="E4531" s="81" t="s">
        <v>2892</v>
      </c>
      <c r="F4531" s="82"/>
      <c r="G4531" s="83">
        <v>1491000</v>
      </c>
      <c r="H4531" s="60" t="s">
        <v>954</v>
      </c>
      <c r="I4531" s="60" t="s">
        <v>13</v>
      </c>
    </row>
    <row r="4532" spans="1:9" ht="29.25" customHeight="1" x14ac:dyDescent="0.25">
      <c r="A4532" s="81" t="s">
        <v>2893</v>
      </c>
      <c r="B4532" s="81"/>
      <c r="C4532" s="81"/>
      <c r="D4532" s="81"/>
      <c r="E4532" s="81" t="s">
        <v>2894</v>
      </c>
      <c r="F4532" s="82"/>
      <c r="G4532" s="83">
        <v>1491000</v>
      </c>
      <c r="H4532" s="60" t="s">
        <v>954</v>
      </c>
      <c r="I4532" s="60" t="s">
        <v>13</v>
      </c>
    </row>
    <row r="4533" spans="1:9" ht="29.25" customHeight="1" x14ac:dyDescent="0.25">
      <c r="A4533" s="81" t="s">
        <v>2895</v>
      </c>
      <c r="B4533" s="81"/>
      <c r="C4533" s="81"/>
      <c r="D4533" s="81"/>
      <c r="E4533" s="81" t="s">
        <v>2896</v>
      </c>
      <c r="F4533" s="82"/>
      <c r="G4533" s="83">
        <v>1562000</v>
      </c>
      <c r="H4533" s="60" t="s">
        <v>954</v>
      </c>
      <c r="I4533" s="60" t="s">
        <v>13</v>
      </c>
    </row>
    <row r="4534" spans="1:9" ht="29.25" customHeight="1" x14ac:dyDescent="0.25">
      <c r="A4534" s="81" t="s">
        <v>2897</v>
      </c>
      <c r="B4534" s="81"/>
      <c r="C4534" s="81"/>
      <c r="D4534" s="81"/>
      <c r="E4534" s="81" t="s">
        <v>2898</v>
      </c>
      <c r="F4534" s="82"/>
      <c r="G4534" s="83">
        <v>1696000</v>
      </c>
      <c r="H4534" s="60" t="s">
        <v>954</v>
      </c>
      <c r="I4534" s="60" t="s">
        <v>13</v>
      </c>
    </row>
    <row r="4535" spans="1:9" ht="29.25" customHeight="1" x14ac:dyDescent="0.25">
      <c r="A4535" s="81" t="s">
        <v>2899</v>
      </c>
      <c r="B4535" s="81"/>
      <c r="C4535" s="81"/>
      <c r="D4535" s="81"/>
      <c r="E4535" s="81" t="s">
        <v>2900</v>
      </c>
      <c r="F4535" s="82"/>
      <c r="G4535" s="83">
        <v>1741000</v>
      </c>
      <c r="H4535" s="60" t="s">
        <v>954</v>
      </c>
      <c r="I4535" s="60" t="s">
        <v>13</v>
      </c>
    </row>
    <row r="4536" spans="1:9" ht="29.25" customHeight="1" x14ac:dyDescent="0.25">
      <c r="A4536" s="81" t="s">
        <v>2901</v>
      </c>
      <c r="B4536" s="81"/>
      <c r="C4536" s="81"/>
      <c r="D4536" s="81"/>
      <c r="E4536" s="81" t="s">
        <v>2902</v>
      </c>
      <c r="F4536" s="82"/>
      <c r="G4536" s="83">
        <v>1949000</v>
      </c>
      <c r="H4536" s="60" t="s">
        <v>954</v>
      </c>
      <c r="I4536" s="60" t="s">
        <v>13</v>
      </c>
    </row>
    <row r="4537" spans="1:9" ht="29.25" customHeight="1" x14ac:dyDescent="0.25">
      <c r="A4537" s="81" t="s">
        <v>2903</v>
      </c>
      <c r="B4537" s="81"/>
      <c r="C4537" s="81"/>
      <c r="D4537" s="81"/>
      <c r="E4537" s="81" t="s">
        <v>2904</v>
      </c>
      <c r="F4537" s="82"/>
      <c r="G4537" s="83">
        <v>2372000</v>
      </c>
      <c r="H4537" s="60" t="s">
        <v>954</v>
      </c>
      <c r="I4537" s="60" t="s">
        <v>13</v>
      </c>
    </row>
    <row r="4538" spans="1:9" ht="29.25" customHeight="1" x14ac:dyDescent="0.25">
      <c r="A4538" s="81" t="s">
        <v>2905</v>
      </c>
      <c r="B4538" s="81"/>
      <c r="C4538" s="81"/>
      <c r="D4538" s="81"/>
      <c r="E4538" s="81" t="s">
        <v>2906</v>
      </c>
      <c r="F4538" s="82"/>
      <c r="G4538" s="83">
        <v>2435000</v>
      </c>
      <c r="H4538" s="60" t="s">
        <v>954</v>
      </c>
      <c r="I4538" s="60" t="s">
        <v>13</v>
      </c>
    </row>
    <row r="4539" spans="1:9" ht="29.25" customHeight="1" x14ac:dyDescent="0.25">
      <c r="A4539" s="81" t="s">
        <v>2907</v>
      </c>
      <c r="B4539" s="81"/>
      <c r="C4539" s="81"/>
      <c r="D4539" s="81"/>
      <c r="E4539" s="81" t="s">
        <v>2908</v>
      </c>
      <c r="F4539" s="82"/>
      <c r="G4539" s="83">
        <v>3114000</v>
      </c>
      <c r="H4539" s="60" t="s">
        <v>954</v>
      </c>
      <c r="I4539" s="60" t="s">
        <v>13</v>
      </c>
    </row>
    <row r="4540" spans="1:9" ht="29.25" customHeight="1" x14ac:dyDescent="0.25">
      <c r="A4540" s="81" t="s">
        <v>2909</v>
      </c>
      <c r="B4540" s="81"/>
      <c r="C4540" s="81"/>
      <c r="D4540" s="81"/>
      <c r="E4540" s="81" t="s">
        <v>2910</v>
      </c>
      <c r="F4540" s="82"/>
      <c r="G4540" s="83">
        <v>3632000</v>
      </c>
      <c r="H4540" s="60" t="s">
        <v>954</v>
      </c>
      <c r="I4540" s="60" t="s">
        <v>13</v>
      </c>
    </row>
    <row r="4541" spans="1:9" ht="29.25" customHeight="1" x14ac:dyDescent="0.25">
      <c r="A4541" s="81" t="s">
        <v>2911</v>
      </c>
      <c r="B4541" s="81"/>
      <c r="C4541" s="81"/>
      <c r="D4541" s="81"/>
      <c r="E4541" s="81" t="s">
        <v>2912</v>
      </c>
      <c r="F4541" s="82"/>
      <c r="G4541" s="83">
        <v>3799000</v>
      </c>
      <c r="H4541" s="60" t="s">
        <v>954</v>
      </c>
      <c r="I4541" s="60" t="s">
        <v>13</v>
      </c>
    </row>
    <row r="4542" spans="1:9" ht="29.25" customHeight="1" x14ac:dyDescent="0.25">
      <c r="A4542" s="81" t="s">
        <v>2913</v>
      </c>
      <c r="B4542" s="81"/>
      <c r="C4542" s="81"/>
      <c r="D4542" s="81"/>
      <c r="E4542" s="81" t="s">
        <v>2914</v>
      </c>
      <c r="F4542" s="82"/>
      <c r="G4542" s="83">
        <v>1866000</v>
      </c>
      <c r="H4542" s="60" t="s">
        <v>954</v>
      </c>
      <c r="I4542" s="60" t="s">
        <v>13</v>
      </c>
    </row>
    <row r="4543" spans="1:9" ht="29.25" customHeight="1" x14ac:dyDescent="0.25">
      <c r="A4543" s="81" t="s">
        <v>2915</v>
      </c>
      <c r="B4543" s="81"/>
      <c r="C4543" s="81"/>
      <c r="D4543" s="81"/>
      <c r="E4543" s="81" t="s">
        <v>2916</v>
      </c>
      <c r="F4543" s="82"/>
      <c r="G4543" s="83">
        <v>2068000</v>
      </c>
      <c r="H4543" s="60" t="s">
        <v>954</v>
      </c>
      <c r="I4543" s="60" t="s">
        <v>13</v>
      </c>
    </row>
    <row r="4544" spans="1:9" ht="29.25" customHeight="1" x14ac:dyDescent="0.25">
      <c r="A4544" s="81" t="s">
        <v>2917</v>
      </c>
      <c r="B4544" s="81"/>
      <c r="C4544" s="81"/>
      <c r="D4544" s="81"/>
      <c r="E4544" s="81" t="s">
        <v>2918</v>
      </c>
      <c r="F4544" s="82"/>
      <c r="G4544" s="83">
        <v>2170000</v>
      </c>
      <c r="H4544" s="60" t="s">
        <v>954</v>
      </c>
      <c r="I4544" s="60" t="s">
        <v>13</v>
      </c>
    </row>
    <row r="4545" spans="1:9" ht="29.25" customHeight="1" x14ac:dyDescent="0.25">
      <c r="A4545" s="81" t="s">
        <v>2919</v>
      </c>
      <c r="B4545" s="81"/>
      <c r="C4545" s="81"/>
      <c r="D4545" s="81"/>
      <c r="E4545" s="81" t="s">
        <v>2920</v>
      </c>
      <c r="F4545" s="82"/>
      <c r="G4545" s="83">
        <v>2472000</v>
      </c>
      <c r="H4545" s="60" t="s">
        <v>954</v>
      </c>
      <c r="I4545" s="60" t="s">
        <v>13</v>
      </c>
    </row>
    <row r="4546" spans="1:9" ht="29.25" customHeight="1" x14ac:dyDescent="0.25">
      <c r="A4546" s="81" t="s">
        <v>2921</v>
      </c>
      <c r="B4546" s="81"/>
      <c r="C4546" s="81"/>
      <c r="D4546" s="81"/>
      <c r="E4546" s="81" t="s">
        <v>2922</v>
      </c>
      <c r="F4546" s="82"/>
      <c r="G4546" s="83">
        <v>2969000</v>
      </c>
      <c r="H4546" s="60" t="s">
        <v>954</v>
      </c>
      <c r="I4546" s="60" t="s">
        <v>13</v>
      </c>
    </row>
    <row r="4547" spans="1:9" ht="29.25" customHeight="1" x14ac:dyDescent="0.25">
      <c r="A4547" s="81" t="s">
        <v>2923</v>
      </c>
      <c r="B4547" s="81"/>
      <c r="C4547" s="81"/>
      <c r="D4547" s="81"/>
      <c r="E4547" s="81" t="s">
        <v>2924</v>
      </c>
      <c r="F4547" s="82"/>
      <c r="G4547" s="83">
        <v>3194000</v>
      </c>
      <c r="H4547" s="60" t="s">
        <v>954</v>
      </c>
      <c r="I4547" s="60" t="s">
        <v>13</v>
      </c>
    </row>
    <row r="4548" spans="1:9" ht="29.25" customHeight="1" x14ac:dyDescent="0.25">
      <c r="A4548" s="81" t="s">
        <v>2925</v>
      </c>
      <c r="B4548" s="81"/>
      <c r="C4548" s="81"/>
      <c r="D4548" s="81"/>
      <c r="E4548" s="81" t="s">
        <v>2926</v>
      </c>
      <c r="F4548" s="82"/>
      <c r="G4548" s="83">
        <v>4389000</v>
      </c>
      <c r="H4548" s="60" t="s">
        <v>954</v>
      </c>
      <c r="I4548" s="60" t="s">
        <v>13</v>
      </c>
    </row>
    <row r="4549" spans="1:9" ht="29.25" customHeight="1" x14ac:dyDescent="0.25">
      <c r="A4549" s="81" t="s">
        <v>2927</v>
      </c>
      <c r="B4549" s="81"/>
      <c r="C4549" s="81"/>
      <c r="D4549" s="81"/>
      <c r="E4549" s="81" t="s">
        <v>2928</v>
      </c>
      <c r="F4549" s="82"/>
      <c r="G4549" s="83">
        <v>4907000</v>
      </c>
      <c r="H4549" s="60" t="s">
        <v>954</v>
      </c>
      <c r="I4549" s="60" t="s">
        <v>13</v>
      </c>
    </row>
    <row r="4550" spans="1:9" ht="29.25" customHeight="1" x14ac:dyDescent="0.25">
      <c r="A4550" s="81" t="s">
        <v>2929</v>
      </c>
      <c r="B4550" s="81"/>
      <c r="C4550" s="81"/>
      <c r="D4550" s="81"/>
      <c r="E4550" s="81" t="s">
        <v>2930</v>
      </c>
      <c r="F4550" s="82"/>
      <c r="G4550" s="83">
        <v>6057000</v>
      </c>
      <c r="H4550" s="60" t="s">
        <v>954</v>
      </c>
      <c r="I4550" s="60" t="s">
        <v>13</v>
      </c>
    </row>
    <row r="4551" spans="1:9" ht="29.25" customHeight="1" x14ac:dyDescent="0.25">
      <c r="A4551" s="81" t="s">
        <v>2931</v>
      </c>
      <c r="B4551" s="81"/>
      <c r="C4551" s="81"/>
      <c r="D4551" s="81"/>
      <c r="E4551" s="81" t="s">
        <v>2932</v>
      </c>
      <c r="F4551" s="82"/>
      <c r="G4551" s="83">
        <v>6335000</v>
      </c>
      <c r="H4551" s="60" t="s">
        <v>954</v>
      </c>
      <c r="I4551" s="60" t="s">
        <v>13</v>
      </c>
    </row>
    <row r="4552" spans="1:9" ht="29.25" customHeight="1" x14ac:dyDescent="0.25">
      <c r="A4552" s="81" t="s">
        <v>2933</v>
      </c>
      <c r="B4552" s="81"/>
      <c r="C4552" s="81"/>
      <c r="D4552" s="81"/>
      <c r="E4552" s="81" t="s">
        <v>2934</v>
      </c>
      <c r="F4552" s="82"/>
      <c r="G4552" s="83">
        <v>7039000</v>
      </c>
      <c r="H4552" s="60" t="s">
        <v>954</v>
      </c>
      <c r="I4552" s="60" t="s">
        <v>13</v>
      </c>
    </row>
    <row r="4553" spans="1:9" ht="29.25" customHeight="1" x14ac:dyDescent="0.25">
      <c r="A4553" s="81" t="s">
        <v>2935</v>
      </c>
      <c r="B4553" s="81"/>
      <c r="C4553" s="81"/>
      <c r="D4553" s="81"/>
      <c r="E4553" s="81" t="s">
        <v>2936</v>
      </c>
      <c r="F4553" s="82"/>
      <c r="G4553" s="83">
        <v>10248000</v>
      </c>
      <c r="H4553" s="60" t="s">
        <v>954</v>
      </c>
      <c r="I4553" s="60" t="s">
        <v>13</v>
      </c>
    </row>
    <row r="4554" spans="1:9" ht="29.25" customHeight="1" x14ac:dyDescent="0.25">
      <c r="A4554" s="81" t="s">
        <v>2937</v>
      </c>
      <c r="B4554" s="81"/>
      <c r="C4554" s="81"/>
      <c r="D4554" s="81"/>
      <c r="E4554" s="81" t="s">
        <v>2938</v>
      </c>
      <c r="F4554" s="82"/>
      <c r="G4554" s="83">
        <v>11570000</v>
      </c>
      <c r="H4554" s="60" t="s">
        <v>954</v>
      </c>
      <c r="I4554" s="60" t="s">
        <v>13</v>
      </c>
    </row>
    <row r="4555" spans="1:9" ht="29.25" customHeight="1" x14ac:dyDescent="0.25">
      <c r="A4555" s="81" t="s">
        <v>2939</v>
      </c>
      <c r="B4555" s="81"/>
      <c r="C4555" s="81"/>
      <c r="D4555" s="81"/>
      <c r="E4555" s="81" t="s">
        <v>2940</v>
      </c>
      <c r="F4555" s="82"/>
      <c r="G4555" s="83">
        <v>15224000</v>
      </c>
      <c r="H4555" s="60" t="s">
        <v>954</v>
      </c>
      <c r="I4555" s="60" t="s">
        <v>13</v>
      </c>
    </row>
    <row r="4556" spans="1:9" ht="29.25" customHeight="1" x14ac:dyDescent="0.25">
      <c r="A4556" s="81" t="s">
        <v>2941</v>
      </c>
      <c r="B4556" s="81"/>
      <c r="C4556" s="81"/>
      <c r="D4556" s="81"/>
      <c r="E4556" s="81" t="s">
        <v>2942</v>
      </c>
      <c r="F4556" s="82"/>
      <c r="G4556" s="83">
        <v>2288000</v>
      </c>
      <c r="H4556" s="60" t="s">
        <v>954</v>
      </c>
      <c r="I4556" s="60" t="s">
        <v>13</v>
      </c>
    </row>
    <row r="4557" spans="1:9" ht="29.25" customHeight="1" x14ac:dyDescent="0.25">
      <c r="A4557" s="81" t="s">
        <v>2943</v>
      </c>
      <c r="B4557" s="81"/>
      <c r="C4557" s="81"/>
      <c r="D4557" s="81"/>
      <c r="E4557" s="81" t="s">
        <v>2944</v>
      </c>
      <c r="F4557" s="82"/>
      <c r="G4557" s="83">
        <v>2491000</v>
      </c>
      <c r="H4557" s="60" t="s">
        <v>954</v>
      </c>
      <c r="I4557" s="60" t="s">
        <v>13</v>
      </c>
    </row>
    <row r="4558" spans="1:9" ht="29.25" customHeight="1" x14ac:dyDescent="0.25">
      <c r="A4558" s="81" t="s">
        <v>2945</v>
      </c>
      <c r="B4558" s="81"/>
      <c r="C4558" s="81"/>
      <c r="D4558" s="81"/>
      <c r="E4558" s="81" t="s">
        <v>2946</v>
      </c>
      <c r="F4558" s="82"/>
      <c r="G4558" s="83">
        <v>2625000</v>
      </c>
      <c r="H4558" s="60" t="s">
        <v>954</v>
      </c>
      <c r="I4558" s="60" t="s">
        <v>13</v>
      </c>
    </row>
    <row r="4559" spans="1:9" ht="29.25" customHeight="1" x14ac:dyDescent="0.25">
      <c r="A4559" s="81" t="s">
        <v>2947</v>
      </c>
      <c r="B4559" s="81"/>
      <c r="C4559" s="81"/>
      <c r="D4559" s="81"/>
      <c r="E4559" s="81" t="s">
        <v>2948</v>
      </c>
      <c r="F4559" s="82"/>
      <c r="G4559" s="83">
        <v>2887000</v>
      </c>
      <c r="H4559" s="60" t="s">
        <v>954</v>
      </c>
      <c r="I4559" s="60" t="s">
        <v>13</v>
      </c>
    </row>
    <row r="4560" spans="1:9" ht="29.25" customHeight="1" x14ac:dyDescent="0.25">
      <c r="A4560" s="81" t="s">
        <v>2949</v>
      </c>
      <c r="B4560" s="81"/>
      <c r="C4560" s="81"/>
      <c r="D4560" s="81"/>
      <c r="E4560" s="81" t="s">
        <v>2950</v>
      </c>
      <c r="F4560" s="82"/>
      <c r="G4560" s="83">
        <v>3568000</v>
      </c>
      <c r="H4560" s="60" t="s">
        <v>954</v>
      </c>
      <c r="I4560" s="60" t="s">
        <v>13</v>
      </c>
    </row>
    <row r="4561" spans="1:9" ht="29.25" customHeight="1" x14ac:dyDescent="0.25">
      <c r="A4561" s="81" t="s">
        <v>2951</v>
      </c>
      <c r="B4561" s="81"/>
      <c r="C4561" s="81"/>
      <c r="D4561" s="81"/>
      <c r="E4561" s="81" t="s">
        <v>2952</v>
      </c>
      <c r="F4561" s="82"/>
      <c r="G4561" s="83">
        <v>3792000</v>
      </c>
      <c r="H4561" s="60" t="s">
        <v>954</v>
      </c>
      <c r="I4561" s="60" t="s">
        <v>13</v>
      </c>
    </row>
    <row r="4562" spans="1:9" ht="29.25" customHeight="1" x14ac:dyDescent="0.25">
      <c r="A4562" s="81" t="s">
        <v>2953</v>
      </c>
      <c r="B4562" s="81"/>
      <c r="C4562" s="81"/>
      <c r="D4562" s="81"/>
      <c r="E4562" s="81" t="s">
        <v>2954</v>
      </c>
      <c r="F4562" s="82"/>
      <c r="G4562" s="83">
        <v>5036000</v>
      </c>
      <c r="H4562" s="60" t="s">
        <v>954</v>
      </c>
      <c r="I4562" s="60" t="s">
        <v>13</v>
      </c>
    </row>
    <row r="4563" spans="1:9" ht="29.25" customHeight="1" x14ac:dyDescent="0.25">
      <c r="A4563" s="81" t="s">
        <v>2955</v>
      </c>
      <c r="B4563" s="81"/>
      <c r="C4563" s="81"/>
      <c r="D4563" s="81"/>
      <c r="E4563" s="81" t="s">
        <v>2956</v>
      </c>
      <c r="F4563" s="82"/>
      <c r="G4563" s="83">
        <v>5692000</v>
      </c>
      <c r="H4563" s="60" t="s">
        <v>954</v>
      </c>
      <c r="I4563" s="60" t="s">
        <v>13</v>
      </c>
    </row>
    <row r="4564" spans="1:9" ht="29.25" customHeight="1" x14ac:dyDescent="0.25">
      <c r="A4564" s="81" t="s">
        <v>2957</v>
      </c>
      <c r="B4564" s="81"/>
      <c r="C4564" s="81"/>
      <c r="D4564" s="81"/>
      <c r="E4564" s="81" t="s">
        <v>2958</v>
      </c>
      <c r="F4564" s="82"/>
      <c r="G4564" s="83">
        <v>7156000</v>
      </c>
      <c r="H4564" s="60" t="s">
        <v>954</v>
      </c>
      <c r="I4564" s="60" t="s">
        <v>13</v>
      </c>
    </row>
    <row r="4565" spans="1:9" ht="29.25" customHeight="1" x14ac:dyDescent="0.25">
      <c r="A4565" s="81" t="s">
        <v>2959</v>
      </c>
      <c r="B4565" s="81"/>
      <c r="C4565" s="81"/>
      <c r="D4565" s="81"/>
      <c r="E4565" s="81" t="s">
        <v>2960</v>
      </c>
      <c r="F4565" s="82"/>
      <c r="G4565" s="83">
        <v>7434000</v>
      </c>
      <c r="H4565" s="60" t="s">
        <v>954</v>
      </c>
      <c r="I4565" s="60" t="s">
        <v>13</v>
      </c>
    </row>
    <row r="4566" spans="1:9" ht="29.25" customHeight="1" x14ac:dyDescent="0.25">
      <c r="A4566" s="81" t="s">
        <v>2961</v>
      </c>
      <c r="B4566" s="81"/>
      <c r="C4566" s="81"/>
      <c r="D4566" s="81"/>
      <c r="E4566" s="81" t="s">
        <v>2962</v>
      </c>
      <c r="F4566" s="82"/>
      <c r="G4566" s="83">
        <v>8414000</v>
      </c>
      <c r="H4566" s="60" t="s">
        <v>954</v>
      </c>
      <c r="I4566" s="60" t="s">
        <v>13</v>
      </c>
    </row>
    <row r="4567" spans="1:9" ht="29.25" customHeight="1" x14ac:dyDescent="0.25">
      <c r="A4567" s="81" t="s">
        <v>2963</v>
      </c>
      <c r="B4567" s="81"/>
      <c r="C4567" s="81"/>
      <c r="D4567" s="81"/>
      <c r="E4567" s="81" t="s">
        <v>2964</v>
      </c>
      <c r="F4567" s="82"/>
      <c r="G4567" s="83">
        <v>12686000</v>
      </c>
      <c r="H4567" s="60" t="s">
        <v>954</v>
      </c>
      <c r="I4567" s="60" t="s">
        <v>13</v>
      </c>
    </row>
    <row r="4568" spans="1:9" ht="29.25" customHeight="1" x14ac:dyDescent="0.25">
      <c r="A4568" s="81" t="s">
        <v>2965</v>
      </c>
      <c r="B4568" s="81"/>
      <c r="C4568" s="81"/>
      <c r="D4568" s="81"/>
      <c r="E4568" s="81" t="s">
        <v>2966</v>
      </c>
      <c r="F4568" s="82"/>
      <c r="G4568" s="83">
        <v>13990000</v>
      </c>
      <c r="H4568" s="60" t="s">
        <v>954</v>
      </c>
      <c r="I4568" s="60" t="s">
        <v>13</v>
      </c>
    </row>
    <row r="4569" spans="1:9" ht="29.25" customHeight="1" x14ac:dyDescent="0.25">
      <c r="A4569" s="81" t="s">
        <v>2967</v>
      </c>
      <c r="B4569" s="81"/>
      <c r="C4569" s="81"/>
      <c r="D4569" s="81"/>
      <c r="E4569" s="81" t="s">
        <v>2968</v>
      </c>
      <c r="F4569" s="82"/>
      <c r="G4569" s="83">
        <v>19442000</v>
      </c>
      <c r="H4569" s="60" t="s">
        <v>954</v>
      </c>
      <c r="I4569" s="60" t="s">
        <v>13</v>
      </c>
    </row>
    <row r="4570" spans="1:9" ht="29.25" customHeight="1" x14ac:dyDescent="0.25">
      <c r="A4570" s="81" t="s">
        <v>2969</v>
      </c>
      <c r="B4570" s="81"/>
      <c r="C4570" s="81"/>
      <c r="D4570" s="81"/>
      <c r="E4570" s="81" t="s">
        <v>2970</v>
      </c>
      <c r="F4570" s="82"/>
      <c r="G4570" s="83">
        <v>1385000</v>
      </c>
      <c r="H4570" s="60" t="s">
        <v>954</v>
      </c>
      <c r="I4570" s="60" t="s">
        <v>13</v>
      </c>
    </row>
    <row r="4571" spans="1:9" ht="29.25" customHeight="1" x14ac:dyDescent="0.25">
      <c r="A4571" s="81" t="s">
        <v>2971</v>
      </c>
      <c r="B4571" s="81"/>
      <c r="C4571" s="81"/>
      <c r="D4571" s="81"/>
      <c r="E4571" s="81" t="s">
        <v>2972</v>
      </c>
      <c r="F4571" s="82"/>
      <c r="G4571" s="83">
        <v>2137500</v>
      </c>
      <c r="H4571" s="60" t="s">
        <v>954</v>
      </c>
      <c r="I4571" s="60" t="s">
        <v>13</v>
      </c>
    </row>
    <row r="4572" spans="1:9" ht="29.25" customHeight="1" x14ac:dyDescent="0.25">
      <c r="A4572" s="81" t="s">
        <v>2973</v>
      </c>
      <c r="B4572" s="81"/>
      <c r="C4572" s="81"/>
      <c r="D4572" s="81"/>
      <c r="E4572" s="81" t="s">
        <v>2974</v>
      </c>
      <c r="F4572" s="82"/>
      <c r="G4572" s="83">
        <v>1782500</v>
      </c>
      <c r="H4572" s="60" t="s">
        <v>954</v>
      </c>
      <c r="I4572" s="60" t="s">
        <v>13</v>
      </c>
    </row>
    <row r="4573" spans="1:9" ht="29.25" customHeight="1" x14ac:dyDescent="0.25">
      <c r="A4573" s="81" t="s">
        <v>2975</v>
      </c>
      <c r="B4573" s="81"/>
      <c r="C4573" s="81"/>
      <c r="D4573" s="81"/>
      <c r="E4573" s="81" t="s">
        <v>2976</v>
      </c>
      <c r="F4573" s="82"/>
      <c r="G4573" s="83">
        <v>1770000</v>
      </c>
      <c r="H4573" s="60" t="s">
        <v>954</v>
      </c>
      <c r="I4573" s="60" t="s">
        <v>13</v>
      </c>
    </row>
    <row r="4574" spans="1:9" ht="29.25" customHeight="1" x14ac:dyDescent="0.25">
      <c r="A4574" s="81" t="s">
        <v>2977</v>
      </c>
      <c r="B4574" s="81"/>
      <c r="C4574" s="81"/>
      <c r="D4574" s="81"/>
      <c r="E4574" s="81" t="s">
        <v>2978</v>
      </c>
      <c r="F4574" s="82"/>
      <c r="G4574" s="83">
        <v>1823000</v>
      </c>
      <c r="H4574" s="60" t="s">
        <v>954</v>
      </c>
      <c r="I4574" s="60" t="s">
        <v>13</v>
      </c>
    </row>
    <row r="4575" spans="1:9" ht="29.25" customHeight="1" x14ac:dyDescent="0.25">
      <c r="A4575" s="81" t="s">
        <v>2979</v>
      </c>
      <c r="B4575" s="81"/>
      <c r="C4575" s="81"/>
      <c r="D4575" s="81"/>
      <c r="E4575" s="81" t="s">
        <v>2980</v>
      </c>
      <c r="F4575" s="82"/>
      <c r="G4575" s="83">
        <v>2515000</v>
      </c>
      <c r="H4575" s="60" t="s">
        <v>954</v>
      </c>
      <c r="I4575" s="60" t="s">
        <v>13</v>
      </c>
    </row>
    <row r="4576" spans="1:9" ht="29.25" customHeight="1" x14ac:dyDescent="0.25">
      <c r="A4576" s="81" t="s">
        <v>2981</v>
      </c>
      <c r="B4576" s="81"/>
      <c r="C4576" s="81"/>
      <c r="D4576" s="81"/>
      <c r="E4576" s="81" t="s">
        <v>2982</v>
      </c>
      <c r="F4576" s="82"/>
      <c r="G4576" s="83">
        <v>2581000</v>
      </c>
      <c r="H4576" s="60" t="s">
        <v>954</v>
      </c>
      <c r="I4576" s="60" t="s">
        <v>13</v>
      </c>
    </row>
    <row r="4577" spans="1:9" ht="29.25" customHeight="1" x14ac:dyDescent="0.25">
      <c r="A4577" s="81" t="s">
        <v>2983</v>
      </c>
      <c r="B4577" s="81"/>
      <c r="C4577" s="81"/>
      <c r="D4577" s="81"/>
      <c r="E4577" s="81" t="s">
        <v>2984</v>
      </c>
      <c r="F4577" s="82"/>
      <c r="G4577" s="83">
        <v>2687000</v>
      </c>
      <c r="H4577" s="60" t="s">
        <v>954</v>
      </c>
      <c r="I4577" s="60" t="s">
        <v>13</v>
      </c>
    </row>
    <row r="4578" spans="1:9" ht="29.25" customHeight="1" x14ac:dyDescent="0.25">
      <c r="A4578" s="81" t="s">
        <v>2985</v>
      </c>
      <c r="B4578" s="81"/>
      <c r="C4578" s="81"/>
      <c r="D4578" s="81"/>
      <c r="E4578" s="81" t="s">
        <v>2986</v>
      </c>
      <c r="F4578" s="82"/>
      <c r="G4578" s="83">
        <v>447000</v>
      </c>
      <c r="H4578" s="60" t="s">
        <v>954</v>
      </c>
      <c r="I4578" s="60" t="s">
        <v>13</v>
      </c>
    </row>
    <row r="4579" spans="1:9" ht="29.25" customHeight="1" x14ac:dyDescent="0.25">
      <c r="A4579" s="81" t="s">
        <v>2987</v>
      </c>
      <c r="B4579" s="81"/>
      <c r="C4579" s="81"/>
      <c r="D4579" s="81"/>
      <c r="E4579" s="81" t="s">
        <v>2988</v>
      </c>
      <c r="F4579" s="82"/>
      <c r="G4579" s="83">
        <v>447000</v>
      </c>
      <c r="H4579" s="60" t="s">
        <v>954</v>
      </c>
      <c r="I4579" s="60" t="s">
        <v>13</v>
      </c>
    </row>
    <row r="4580" spans="1:9" ht="29.25" customHeight="1" x14ac:dyDescent="0.25">
      <c r="A4580" s="81" t="s">
        <v>2989</v>
      </c>
      <c r="B4580" s="81"/>
      <c r="C4580" s="81"/>
      <c r="D4580" s="81"/>
      <c r="E4580" s="81" t="s">
        <v>2990</v>
      </c>
      <c r="F4580" s="82"/>
      <c r="G4580" s="83">
        <v>456000</v>
      </c>
      <c r="H4580" s="60" t="s">
        <v>954</v>
      </c>
      <c r="I4580" s="60" t="s">
        <v>13</v>
      </c>
    </row>
    <row r="4581" spans="1:9" ht="29.25" customHeight="1" x14ac:dyDescent="0.25">
      <c r="A4581" s="81" t="s">
        <v>2991</v>
      </c>
      <c r="B4581" s="81"/>
      <c r="C4581" s="81"/>
      <c r="D4581" s="81"/>
      <c r="E4581" s="81" t="s">
        <v>2992</v>
      </c>
      <c r="F4581" s="82"/>
      <c r="G4581" s="83">
        <v>465000</v>
      </c>
      <c r="H4581" s="60" t="s">
        <v>954</v>
      </c>
      <c r="I4581" s="60" t="s">
        <v>13</v>
      </c>
    </row>
    <row r="4582" spans="1:9" ht="29.25" customHeight="1" x14ac:dyDescent="0.25">
      <c r="A4582" s="81" t="s">
        <v>2993</v>
      </c>
      <c r="B4582" s="81"/>
      <c r="C4582" s="81"/>
      <c r="D4582" s="81"/>
      <c r="E4582" s="81" t="s">
        <v>2994</v>
      </c>
      <c r="F4582" s="82"/>
      <c r="G4582" s="83">
        <v>1355100</v>
      </c>
      <c r="H4582" s="60" t="s">
        <v>954</v>
      </c>
      <c r="I4582" s="60" t="s">
        <v>13</v>
      </c>
    </row>
    <row r="4583" spans="1:9" ht="29.25" customHeight="1" x14ac:dyDescent="0.25">
      <c r="A4583" s="81" t="s">
        <v>2995</v>
      </c>
      <c r="B4583" s="81"/>
      <c r="C4583" s="81"/>
      <c r="D4583" s="81"/>
      <c r="E4583" s="81" t="s">
        <v>10039</v>
      </c>
      <c r="F4583" s="82"/>
      <c r="G4583" s="83">
        <v>2475000</v>
      </c>
      <c r="H4583" s="60" t="s">
        <v>10040</v>
      </c>
      <c r="I4583" s="60" t="s">
        <v>13</v>
      </c>
    </row>
    <row r="4584" spans="1:9" ht="29.25" customHeight="1" x14ac:dyDescent="0.25">
      <c r="A4584" s="81" t="s">
        <v>2996</v>
      </c>
      <c r="B4584" s="81"/>
      <c r="C4584" s="81"/>
      <c r="D4584" s="81"/>
      <c r="E4584" s="81" t="s">
        <v>10041</v>
      </c>
      <c r="F4584" s="82"/>
      <c r="G4584" s="83">
        <v>2475000</v>
      </c>
      <c r="H4584" s="60" t="s">
        <v>10040</v>
      </c>
      <c r="I4584" s="60" t="s">
        <v>13</v>
      </c>
    </row>
    <row r="4585" spans="1:9" ht="29.25" customHeight="1" x14ac:dyDescent="0.25">
      <c r="A4585" s="81" t="s">
        <v>2997</v>
      </c>
      <c r="B4585" s="81"/>
      <c r="C4585" s="81"/>
      <c r="D4585" s="81"/>
      <c r="E4585" s="81" t="s">
        <v>10042</v>
      </c>
      <c r="F4585" s="82"/>
      <c r="G4585" s="83">
        <v>2588000</v>
      </c>
      <c r="H4585" s="60" t="s">
        <v>10040</v>
      </c>
      <c r="I4585" s="60" t="s">
        <v>13</v>
      </c>
    </row>
    <row r="4586" spans="1:9" ht="29.25" customHeight="1" x14ac:dyDescent="0.25">
      <c r="A4586" s="81" t="s">
        <v>2998</v>
      </c>
      <c r="B4586" s="81"/>
      <c r="C4586" s="81"/>
      <c r="D4586" s="81"/>
      <c r="E4586" s="81" t="s">
        <v>10043</v>
      </c>
      <c r="F4586" s="82"/>
      <c r="G4586" s="83">
        <v>2654000</v>
      </c>
      <c r="H4586" s="60" t="s">
        <v>10040</v>
      </c>
      <c r="I4586" s="60" t="s">
        <v>13</v>
      </c>
    </row>
    <row r="4587" spans="1:9" ht="29.25" customHeight="1" x14ac:dyDescent="0.25">
      <c r="A4587" s="81" t="s">
        <v>2999</v>
      </c>
      <c r="B4587" s="81"/>
      <c r="C4587" s="81"/>
      <c r="D4587" s="81"/>
      <c r="E4587" s="81" t="s">
        <v>10044</v>
      </c>
      <c r="F4587" s="82"/>
      <c r="G4587" s="83">
        <v>2804000</v>
      </c>
      <c r="H4587" s="60" t="s">
        <v>10040</v>
      </c>
      <c r="I4587" s="60" t="s">
        <v>13</v>
      </c>
    </row>
    <row r="4588" spans="1:9" ht="29.25" customHeight="1" x14ac:dyDescent="0.25">
      <c r="A4588" s="81" t="s">
        <v>3000</v>
      </c>
      <c r="B4588" s="81"/>
      <c r="C4588" s="81"/>
      <c r="D4588" s="81"/>
      <c r="E4588" s="81" t="s">
        <v>10045</v>
      </c>
      <c r="F4588" s="82"/>
      <c r="G4588" s="83">
        <v>3066000</v>
      </c>
      <c r="H4588" s="60" t="s">
        <v>10040</v>
      </c>
      <c r="I4588" s="60" t="s">
        <v>13</v>
      </c>
    </row>
    <row r="4589" spans="1:9" ht="29.25" customHeight="1" x14ac:dyDescent="0.25">
      <c r="A4589" s="81" t="s">
        <v>3001</v>
      </c>
      <c r="B4589" s="81"/>
      <c r="C4589" s="81"/>
      <c r="D4589" s="81"/>
      <c r="E4589" s="81" t="s">
        <v>10046</v>
      </c>
      <c r="F4589" s="82"/>
      <c r="G4589" s="83">
        <v>1535000</v>
      </c>
      <c r="H4589" s="60" t="s">
        <v>10040</v>
      </c>
      <c r="I4589" s="60" t="s">
        <v>13</v>
      </c>
    </row>
    <row r="4590" spans="1:9" ht="29.25" customHeight="1" x14ac:dyDescent="0.25">
      <c r="A4590" s="81" t="s">
        <v>3002</v>
      </c>
      <c r="B4590" s="81"/>
      <c r="C4590" s="81"/>
      <c r="D4590" s="81"/>
      <c r="E4590" s="81" t="s">
        <v>10047</v>
      </c>
      <c r="F4590" s="82"/>
      <c r="G4590" s="83">
        <v>1535000</v>
      </c>
      <c r="H4590" s="60" t="s">
        <v>10040</v>
      </c>
      <c r="I4590" s="60" t="s">
        <v>13</v>
      </c>
    </row>
    <row r="4591" spans="1:9" ht="29.25" customHeight="1" x14ac:dyDescent="0.25">
      <c r="A4591" s="81" t="s">
        <v>3003</v>
      </c>
      <c r="B4591" s="81"/>
      <c r="C4591" s="81"/>
      <c r="D4591" s="81"/>
      <c r="E4591" s="81" t="s">
        <v>10048</v>
      </c>
      <c r="F4591" s="82"/>
      <c r="G4591" s="83">
        <v>1535000</v>
      </c>
      <c r="H4591" s="60" t="s">
        <v>10040</v>
      </c>
      <c r="I4591" s="60" t="s">
        <v>13</v>
      </c>
    </row>
    <row r="4592" spans="1:9" ht="29.25" customHeight="1" x14ac:dyDescent="0.25">
      <c r="A4592" s="81" t="s">
        <v>3004</v>
      </c>
      <c r="B4592" s="81"/>
      <c r="C4592" s="81"/>
      <c r="D4592" s="81"/>
      <c r="E4592" s="81" t="s">
        <v>10049</v>
      </c>
      <c r="F4592" s="82"/>
      <c r="G4592" s="83">
        <v>1535000</v>
      </c>
      <c r="H4592" s="60" t="s">
        <v>10040</v>
      </c>
      <c r="I4592" s="60" t="s">
        <v>13</v>
      </c>
    </row>
    <row r="4593" spans="1:9" ht="29.25" customHeight="1" x14ac:dyDescent="0.25">
      <c r="A4593" s="81" t="s">
        <v>3005</v>
      </c>
      <c r="B4593" s="81"/>
      <c r="C4593" s="81"/>
      <c r="D4593" s="81"/>
      <c r="E4593" s="81" t="s">
        <v>10050</v>
      </c>
      <c r="F4593" s="82"/>
      <c r="G4593" s="83">
        <v>1613000</v>
      </c>
      <c r="H4593" s="60" t="s">
        <v>10040</v>
      </c>
      <c r="I4593" s="60" t="s">
        <v>13</v>
      </c>
    </row>
    <row r="4594" spans="1:9" ht="29.25" customHeight="1" x14ac:dyDescent="0.25">
      <c r="A4594" s="81" t="s">
        <v>3006</v>
      </c>
      <c r="B4594" s="81"/>
      <c r="C4594" s="81"/>
      <c r="D4594" s="81"/>
      <c r="E4594" s="81" t="s">
        <v>10051</v>
      </c>
      <c r="F4594" s="82"/>
      <c r="G4594" s="83">
        <v>1801000</v>
      </c>
      <c r="H4594" s="60" t="s">
        <v>10040</v>
      </c>
      <c r="I4594" s="60" t="s">
        <v>13</v>
      </c>
    </row>
    <row r="4595" spans="1:9" ht="29.25" customHeight="1" x14ac:dyDescent="0.25">
      <c r="A4595" s="81" t="s">
        <v>3007</v>
      </c>
      <c r="B4595" s="81"/>
      <c r="C4595" s="81"/>
      <c r="D4595" s="81"/>
      <c r="E4595" s="81" t="s">
        <v>10052</v>
      </c>
      <c r="F4595" s="82"/>
      <c r="G4595" s="83">
        <v>1889000</v>
      </c>
      <c r="H4595" s="60" t="s">
        <v>10040</v>
      </c>
      <c r="I4595" s="60" t="s">
        <v>13</v>
      </c>
    </row>
    <row r="4596" spans="1:9" ht="29.25" customHeight="1" x14ac:dyDescent="0.25">
      <c r="A4596" s="81" t="s">
        <v>3008</v>
      </c>
      <c r="B4596" s="81"/>
      <c r="C4596" s="81"/>
      <c r="D4596" s="81"/>
      <c r="E4596" s="81" t="s">
        <v>10053</v>
      </c>
      <c r="F4596" s="82"/>
      <c r="G4596" s="83">
        <v>2283000</v>
      </c>
      <c r="H4596" s="60" t="s">
        <v>10040</v>
      </c>
      <c r="I4596" s="60" t="s">
        <v>13</v>
      </c>
    </row>
    <row r="4597" spans="1:9" ht="29.25" customHeight="1" x14ac:dyDescent="0.25">
      <c r="A4597" s="81" t="s">
        <v>3009</v>
      </c>
      <c r="B4597" s="81"/>
      <c r="C4597" s="81"/>
      <c r="D4597" s="81"/>
      <c r="E4597" s="81" t="s">
        <v>10054</v>
      </c>
      <c r="F4597" s="82"/>
      <c r="G4597" s="83">
        <v>2593000</v>
      </c>
      <c r="H4597" s="60" t="s">
        <v>10040</v>
      </c>
      <c r="I4597" s="60" t="s">
        <v>13</v>
      </c>
    </row>
    <row r="4598" spans="1:9" ht="29.25" customHeight="1" x14ac:dyDescent="0.25">
      <c r="A4598" s="81" t="s">
        <v>3010</v>
      </c>
      <c r="B4598" s="81"/>
      <c r="C4598" s="81"/>
      <c r="D4598" s="81"/>
      <c r="E4598" s="81" t="s">
        <v>10055</v>
      </c>
      <c r="F4598" s="82"/>
      <c r="G4598" s="83">
        <v>2954000</v>
      </c>
      <c r="H4598" s="60" t="s">
        <v>10040</v>
      </c>
      <c r="I4598" s="60" t="s">
        <v>13</v>
      </c>
    </row>
    <row r="4599" spans="1:9" ht="29.25" customHeight="1" x14ac:dyDescent="0.25">
      <c r="A4599" s="81" t="s">
        <v>3011</v>
      </c>
      <c r="B4599" s="81"/>
      <c r="C4599" s="81"/>
      <c r="D4599" s="81"/>
      <c r="E4599" s="81" t="s">
        <v>10056</v>
      </c>
      <c r="F4599" s="82"/>
      <c r="G4599" s="83">
        <v>3291000</v>
      </c>
      <c r="H4599" s="60" t="s">
        <v>10040</v>
      </c>
      <c r="I4599" s="60" t="s">
        <v>13</v>
      </c>
    </row>
    <row r="4600" spans="1:9" ht="29.25" customHeight="1" x14ac:dyDescent="0.25">
      <c r="A4600" s="81" t="s">
        <v>3012</v>
      </c>
      <c r="B4600" s="81"/>
      <c r="C4600" s="81"/>
      <c r="D4600" s="81"/>
      <c r="E4600" s="81" t="s">
        <v>3013</v>
      </c>
      <c r="F4600" s="82"/>
      <c r="G4600" s="83">
        <v>1601000</v>
      </c>
      <c r="H4600" s="60" t="s">
        <v>3014</v>
      </c>
      <c r="I4600" s="60" t="s">
        <v>13</v>
      </c>
    </row>
    <row r="4601" spans="1:9" ht="29.25" customHeight="1" x14ac:dyDescent="0.25">
      <c r="A4601" s="81" t="s">
        <v>3015</v>
      </c>
      <c r="B4601" s="81"/>
      <c r="C4601" s="81"/>
      <c r="D4601" s="81"/>
      <c r="E4601" s="81" t="s">
        <v>3016</v>
      </c>
      <c r="F4601" s="82"/>
      <c r="G4601" s="83">
        <v>1601000</v>
      </c>
      <c r="H4601" s="60" t="s">
        <v>3014</v>
      </c>
      <c r="I4601" s="60" t="s">
        <v>13</v>
      </c>
    </row>
    <row r="4602" spans="1:9" ht="29.25" customHeight="1" x14ac:dyDescent="0.25">
      <c r="A4602" s="81" t="s">
        <v>3017</v>
      </c>
      <c r="B4602" s="81"/>
      <c r="C4602" s="81"/>
      <c r="D4602" s="81"/>
      <c r="E4602" s="81" t="s">
        <v>3018</v>
      </c>
      <c r="F4602" s="82"/>
      <c r="G4602" s="83">
        <v>1601000</v>
      </c>
      <c r="H4602" s="60" t="s">
        <v>3014</v>
      </c>
      <c r="I4602" s="60" t="s">
        <v>13</v>
      </c>
    </row>
    <row r="4603" spans="1:9" ht="29.25" customHeight="1" x14ac:dyDescent="0.25">
      <c r="A4603" s="81" t="s">
        <v>3019</v>
      </c>
      <c r="B4603" s="81"/>
      <c r="C4603" s="81"/>
      <c r="D4603" s="81"/>
      <c r="E4603" s="81" t="s">
        <v>3020</v>
      </c>
      <c r="F4603" s="82"/>
      <c r="G4603" s="83">
        <v>1601000</v>
      </c>
      <c r="H4603" s="60" t="s">
        <v>3014</v>
      </c>
      <c r="I4603" s="60" t="s">
        <v>13</v>
      </c>
    </row>
    <row r="4604" spans="1:9" ht="29.25" customHeight="1" x14ac:dyDescent="0.25">
      <c r="A4604" s="81" t="s">
        <v>3021</v>
      </c>
      <c r="B4604" s="81"/>
      <c r="C4604" s="81"/>
      <c r="D4604" s="81"/>
      <c r="E4604" s="81" t="s">
        <v>3022</v>
      </c>
      <c r="F4604" s="82"/>
      <c r="G4604" s="83">
        <v>1601000</v>
      </c>
      <c r="H4604" s="60" t="s">
        <v>3014</v>
      </c>
      <c r="I4604" s="60" t="s">
        <v>13</v>
      </c>
    </row>
    <row r="4605" spans="1:9" ht="29.25" customHeight="1" x14ac:dyDescent="0.25">
      <c r="A4605" s="81" t="s">
        <v>3023</v>
      </c>
      <c r="B4605" s="81"/>
      <c r="C4605" s="81"/>
      <c r="D4605" s="81"/>
      <c r="E4605" s="81" t="s">
        <v>3024</v>
      </c>
      <c r="F4605" s="82"/>
      <c r="G4605" s="83">
        <v>1707000</v>
      </c>
      <c r="H4605" s="60" t="s">
        <v>3014</v>
      </c>
      <c r="I4605" s="60" t="s">
        <v>13</v>
      </c>
    </row>
    <row r="4606" spans="1:9" ht="29.25" customHeight="1" x14ac:dyDescent="0.25">
      <c r="A4606" s="81" t="s">
        <v>3025</v>
      </c>
      <c r="B4606" s="81"/>
      <c r="C4606" s="81"/>
      <c r="D4606" s="81"/>
      <c r="E4606" s="81" t="s">
        <v>3026</v>
      </c>
      <c r="F4606" s="82"/>
      <c r="G4606" s="83">
        <v>1832000</v>
      </c>
      <c r="H4606" s="60" t="s">
        <v>3014</v>
      </c>
      <c r="I4606" s="60" t="s">
        <v>13</v>
      </c>
    </row>
    <row r="4607" spans="1:9" ht="29.25" customHeight="1" x14ac:dyDescent="0.25">
      <c r="A4607" s="81" t="s">
        <v>3027</v>
      </c>
      <c r="B4607" s="81"/>
      <c r="C4607" s="81"/>
      <c r="D4607" s="81"/>
      <c r="E4607" s="81" t="s">
        <v>3028</v>
      </c>
      <c r="F4607" s="82"/>
      <c r="G4607" s="83">
        <v>1842000</v>
      </c>
      <c r="H4607" s="60" t="s">
        <v>3014</v>
      </c>
      <c r="I4607" s="60" t="s">
        <v>13</v>
      </c>
    </row>
    <row r="4608" spans="1:9" ht="29.25" customHeight="1" x14ac:dyDescent="0.25">
      <c r="A4608" s="81" t="s">
        <v>3029</v>
      </c>
      <c r="B4608" s="81"/>
      <c r="C4608" s="81"/>
      <c r="D4608" s="81"/>
      <c r="E4608" s="81" t="s">
        <v>3030</v>
      </c>
      <c r="F4608" s="82"/>
      <c r="G4608" s="83">
        <v>2083000</v>
      </c>
      <c r="H4608" s="60" t="s">
        <v>3014</v>
      </c>
      <c r="I4608" s="60" t="s">
        <v>13</v>
      </c>
    </row>
    <row r="4609" spans="1:9" ht="29.25" customHeight="1" x14ac:dyDescent="0.25">
      <c r="A4609" s="81" t="s">
        <v>3031</v>
      </c>
      <c r="B4609" s="81"/>
      <c r="C4609" s="81"/>
      <c r="D4609" s="81"/>
      <c r="E4609" s="81" t="s">
        <v>3032</v>
      </c>
      <c r="F4609" s="82"/>
      <c r="G4609" s="83">
        <v>2162000</v>
      </c>
      <c r="H4609" s="60" t="s">
        <v>3014</v>
      </c>
      <c r="I4609" s="60" t="s">
        <v>13</v>
      </c>
    </row>
    <row r="4610" spans="1:9" ht="29.25" customHeight="1" x14ac:dyDescent="0.25">
      <c r="A4610" s="81" t="s">
        <v>3033</v>
      </c>
      <c r="B4610" s="81"/>
      <c r="C4610" s="81"/>
      <c r="D4610" s="81"/>
      <c r="E4610" s="81" t="s">
        <v>3034</v>
      </c>
      <c r="F4610" s="82"/>
      <c r="G4610" s="83">
        <v>2669000</v>
      </c>
      <c r="H4610" s="60" t="s">
        <v>3014</v>
      </c>
      <c r="I4610" s="60" t="s">
        <v>13</v>
      </c>
    </row>
    <row r="4611" spans="1:9" ht="29.25" customHeight="1" x14ac:dyDescent="0.25">
      <c r="A4611" s="81" t="s">
        <v>3035</v>
      </c>
      <c r="B4611" s="81"/>
      <c r="C4611" s="81"/>
      <c r="D4611" s="81"/>
      <c r="E4611" s="81" t="s">
        <v>3036</v>
      </c>
      <c r="F4611" s="82"/>
      <c r="G4611" s="83">
        <v>3018000</v>
      </c>
      <c r="H4611" s="60" t="s">
        <v>3014</v>
      </c>
      <c r="I4611" s="60" t="s">
        <v>13</v>
      </c>
    </row>
    <row r="4612" spans="1:9" ht="29.25" customHeight="1" x14ac:dyDescent="0.25">
      <c r="A4612" s="81" t="s">
        <v>3037</v>
      </c>
      <c r="B4612" s="81"/>
      <c r="C4612" s="81"/>
      <c r="D4612" s="81"/>
      <c r="E4612" s="81" t="s">
        <v>3038</v>
      </c>
      <c r="F4612" s="82"/>
      <c r="G4612" s="83">
        <v>3248000</v>
      </c>
      <c r="H4612" s="60" t="s">
        <v>3014</v>
      </c>
      <c r="I4612" s="60" t="s">
        <v>13</v>
      </c>
    </row>
    <row r="4613" spans="1:9" ht="29.25" customHeight="1" x14ac:dyDescent="0.25">
      <c r="A4613" s="81" t="s">
        <v>3039</v>
      </c>
      <c r="B4613" s="81"/>
      <c r="C4613" s="81"/>
      <c r="D4613" s="81"/>
      <c r="E4613" s="81" t="s">
        <v>10057</v>
      </c>
      <c r="F4613" s="82"/>
      <c r="G4613" s="83">
        <v>1982000</v>
      </c>
      <c r="H4613" s="60" t="s">
        <v>10040</v>
      </c>
      <c r="I4613" s="60" t="s">
        <v>13</v>
      </c>
    </row>
    <row r="4614" spans="1:9" ht="29.25" customHeight="1" x14ac:dyDescent="0.25">
      <c r="A4614" s="81" t="s">
        <v>3040</v>
      </c>
      <c r="B4614" s="81"/>
      <c r="C4614" s="81"/>
      <c r="D4614" s="81"/>
      <c r="E4614" s="81" t="s">
        <v>10058</v>
      </c>
      <c r="F4614" s="82"/>
      <c r="G4614" s="83">
        <v>2136000</v>
      </c>
      <c r="H4614" s="60" t="s">
        <v>10040</v>
      </c>
      <c r="I4614" s="60" t="s">
        <v>13</v>
      </c>
    </row>
    <row r="4615" spans="1:9" ht="29.25" customHeight="1" x14ac:dyDescent="0.25">
      <c r="A4615" s="81" t="s">
        <v>3041</v>
      </c>
      <c r="B4615" s="81"/>
      <c r="C4615" s="81"/>
      <c r="D4615" s="81"/>
      <c r="E4615" s="81" t="s">
        <v>10059</v>
      </c>
      <c r="F4615" s="82"/>
      <c r="G4615" s="83">
        <v>2379000</v>
      </c>
      <c r="H4615" s="60" t="s">
        <v>10040</v>
      </c>
      <c r="I4615" s="60" t="s">
        <v>13</v>
      </c>
    </row>
    <row r="4616" spans="1:9" ht="29.25" customHeight="1" x14ac:dyDescent="0.25">
      <c r="A4616" s="81" t="s">
        <v>3042</v>
      </c>
      <c r="B4616" s="81"/>
      <c r="C4616" s="81"/>
      <c r="D4616" s="81"/>
      <c r="E4616" s="81" t="s">
        <v>10060</v>
      </c>
      <c r="F4616" s="82"/>
      <c r="G4616" s="83">
        <v>2515000</v>
      </c>
      <c r="H4616" s="60" t="s">
        <v>10040</v>
      </c>
      <c r="I4616" s="60" t="s">
        <v>13</v>
      </c>
    </row>
    <row r="4617" spans="1:9" ht="29.25" customHeight="1" x14ac:dyDescent="0.25">
      <c r="A4617" s="81" t="s">
        <v>3043</v>
      </c>
      <c r="B4617" s="81"/>
      <c r="C4617" s="81"/>
      <c r="D4617" s="81"/>
      <c r="E4617" s="81" t="s">
        <v>10061</v>
      </c>
      <c r="F4617" s="82"/>
      <c r="G4617" s="83">
        <v>3072000</v>
      </c>
      <c r="H4617" s="60" t="s">
        <v>10040</v>
      </c>
      <c r="I4617" s="60" t="s">
        <v>13</v>
      </c>
    </row>
    <row r="4618" spans="1:9" ht="29.25" customHeight="1" x14ac:dyDescent="0.25">
      <c r="A4618" s="81" t="s">
        <v>3044</v>
      </c>
      <c r="B4618" s="81"/>
      <c r="C4618" s="81"/>
      <c r="D4618" s="81"/>
      <c r="E4618" s="81" t="s">
        <v>10062</v>
      </c>
      <c r="F4618" s="82"/>
      <c r="G4618" s="83">
        <v>3266000</v>
      </c>
      <c r="H4618" s="60" t="s">
        <v>10040</v>
      </c>
      <c r="I4618" s="60" t="s">
        <v>13</v>
      </c>
    </row>
    <row r="4619" spans="1:9" ht="29.25" customHeight="1" x14ac:dyDescent="0.25">
      <c r="A4619" s="81" t="s">
        <v>3045</v>
      </c>
      <c r="B4619" s="81"/>
      <c r="C4619" s="81"/>
      <c r="D4619" s="81"/>
      <c r="E4619" s="81" t="s">
        <v>10063</v>
      </c>
      <c r="F4619" s="82"/>
      <c r="G4619" s="83">
        <v>4316000</v>
      </c>
      <c r="H4619" s="60" t="s">
        <v>10040</v>
      </c>
      <c r="I4619" s="60" t="s">
        <v>13</v>
      </c>
    </row>
    <row r="4620" spans="1:9" ht="29.25" customHeight="1" x14ac:dyDescent="0.25">
      <c r="A4620" s="81" t="s">
        <v>3046</v>
      </c>
      <c r="B4620" s="81"/>
      <c r="C4620" s="81"/>
      <c r="D4620" s="81"/>
      <c r="E4620" s="81" t="s">
        <v>10064</v>
      </c>
      <c r="F4620" s="82"/>
      <c r="G4620" s="83">
        <v>4652000</v>
      </c>
      <c r="H4620" s="60" t="s">
        <v>10040</v>
      </c>
      <c r="I4620" s="60" t="s">
        <v>13</v>
      </c>
    </row>
    <row r="4621" spans="1:9" ht="29.25" customHeight="1" x14ac:dyDescent="0.25">
      <c r="A4621" s="81" t="s">
        <v>3047</v>
      </c>
      <c r="B4621" s="81"/>
      <c r="C4621" s="81"/>
      <c r="D4621" s="81"/>
      <c r="E4621" s="81" t="s">
        <v>10065</v>
      </c>
      <c r="F4621" s="82"/>
      <c r="G4621" s="83">
        <v>5493000</v>
      </c>
      <c r="H4621" s="60" t="s">
        <v>10040</v>
      </c>
      <c r="I4621" s="60" t="s">
        <v>13</v>
      </c>
    </row>
    <row r="4622" spans="1:9" ht="29.25" customHeight="1" x14ac:dyDescent="0.25">
      <c r="A4622" s="81" t="s">
        <v>3048</v>
      </c>
      <c r="B4622" s="81"/>
      <c r="C4622" s="81"/>
      <c r="D4622" s="81"/>
      <c r="E4622" s="81" t="s">
        <v>10066</v>
      </c>
      <c r="F4622" s="82"/>
      <c r="G4622" s="83">
        <v>5729000</v>
      </c>
      <c r="H4622" s="60" t="s">
        <v>10040</v>
      </c>
      <c r="I4622" s="60" t="s">
        <v>13</v>
      </c>
    </row>
    <row r="4623" spans="1:9" ht="29.25" customHeight="1" x14ac:dyDescent="0.25">
      <c r="A4623" s="81" t="s">
        <v>3049</v>
      </c>
      <c r="B4623" s="81"/>
      <c r="C4623" s="81"/>
      <c r="D4623" s="81"/>
      <c r="E4623" s="81" t="s">
        <v>10067</v>
      </c>
      <c r="F4623" s="82"/>
      <c r="G4623" s="83">
        <v>6844000</v>
      </c>
      <c r="H4623" s="60" t="s">
        <v>10040</v>
      </c>
      <c r="I4623" s="60" t="s">
        <v>13</v>
      </c>
    </row>
    <row r="4624" spans="1:9" ht="29.25" customHeight="1" x14ac:dyDescent="0.25">
      <c r="A4624" s="81" t="s">
        <v>3050</v>
      </c>
      <c r="B4624" s="81"/>
      <c r="C4624" s="81"/>
      <c r="D4624" s="81"/>
      <c r="E4624" s="81" t="s">
        <v>10068</v>
      </c>
      <c r="F4624" s="82"/>
      <c r="G4624" s="83">
        <v>8753000</v>
      </c>
      <c r="H4624" s="60" t="s">
        <v>10040</v>
      </c>
      <c r="I4624" s="60" t="s">
        <v>13</v>
      </c>
    </row>
    <row r="4625" spans="1:9" ht="29.25" customHeight="1" x14ac:dyDescent="0.25">
      <c r="A4625" s="81" t="s">
        <v>3051</v>
      </c>
      <c r="B4625" s="81"/>
      <c r="C4625" s="81"/>
      <c r="D4625" s="81"/>
      <c r="E4625" s="81" t="s">
        <v>10069</v>
      </c>
      <c r="F4625" s="82"/>
      <c r="G4625" s="83">
        <v>11681000</v>
      </c>
      <c r="H4625" s="60" t="s">
        <v>10040</v>
      </c>
      <c r="I4625" s="60" t="s">
        <v>13</v>
      </c>
    </row>
    <row r="4626" spans="1:9" ht="29.25" customHeight="1" x14ac:dyDescent="0.25">
      <c r="A4626" s="81" t="s">
        <v>3052</v>
      </c>
      <c r="B4626" s="81"/>
      <c r="C4626" s="81"/>
      <c r="D4626" s="81"/>
      <c r="E4626" s="81" t="s">
        <v>10070</v>
      </c>
      <c r="F4626" s="82"/>
      <c r="G4626" s="83">
        <v>14237000</v>
      </c>
      <c r="H4626" s="60" t="s">
        <v>10040</v>
      </c>
      <c r="I4626" s="60" t="s">
        <v>13</v>
      </c>
    </row>
    <row r="4627" spans="1:9" ht="29.25" customHeight="1" x14ac:dyDescent="0.25">
      <c r="A4627" s="81" t="s">
        <v>3053</v>
      </c>
      <c r="B4627" s="81"/>
      <c r="C4627" s="81"/>
      <c r="D4627" s="81"/>
      <c r="E4627" s="81" t="s">
        <v>10071</v>
      </c>
      <c r="F4627" s="82"/>
      <c r="G4627" s="83">
        <v>2548000</v>
      </c>
      <c r="H4627" s="60" t="s">
        <v>10040</v>
      </c>
      <c r="I4627" s="60" t="s">
        <v>13</v>
      </c>
    </row>
    <row r="4628" spans="1:9" ht="29.25" customHeight="1" x14ac:dyDescent="0.25">
      <c r="A4628" s="81" t="s">
        <v>3054</v>
      </c>
      <c r="B4628" s="81"/>
      <c r="C4628" s="81"/>
      <c r="D4628" s="81"/>
      <c r="E4628" s="81" t="s">
        <v>10072</v>
      </c>
      <c r="F4628" s="82"/>
      <c r="G4628" s="83">
        <v>2611000</v>
      </c>
      <c r="H4628" s="60" t="s">
        <v>10040</v>
      </c>
      <c r="I4628" s="60" t="s">
        <v>13</v>
      </c>
    </row>
    <row r="4629" spans="1:9" ht="29.25" customHeight="1" x14ac:dyDescent="0.25">
      <c r="A4629" s="81" t="s">
        <v>3055</v>
      </c>
      <c r="B4629" s="81"/>
      <c r="C4629" s="81"/>
      <c r="D4629" s="81"/>
      <c r="E4629" s="81" t="s">
        <v>10073</v>
      </c>
      <c r="F4629" s="82"/>
      <c r="G4629" s="83">
        <v>2854000</v>
      </c>
      <c r="H4629" s="60" t="s">
        <v>10040</v>
      </c>
      <c r="I4629" s="60" t="s">
        <v>13</v>
      </c>
    </row>
    <row r="4630" spans="1:9" ht="29.25" customHeight="1" x14ac:dyDescent="0.25">
      <c r="A4630" s="81" t="s">
        <v>3056</v>
      </c>
      <c r="B4630" s="81"/>
      <c r="C4630" s="81"/>
      <c r="D4630" s="81"/>
      <c r="E4630" s="81" t="s">
        <v>10074</v>
      </c>
      <c r="F4630" s="82"/>
      <c r="G4630" s="83">
        <v>2990000</v>
      </c>
      <c r="H4630" s="60" t="s">
        <v>10040</v>
      </c>
      <c r="I4630" s="60" t="s">
        <v>13</v>
      </c>
    </row>
    <row r="4631" spans="1:9" ht="29.25" customHeight="1" x14ac:dyDescent="0.25">
      <c r="A4631" s="81" t="s">
        <v>3057</v>
      </c>
      <c r="B4631" s="81"/>
      <c r="C4631" s="81"/>
      <c r="D4631" s="81"/>
      <c r="E4631" s="81" t="s">
        <v>10075</v>
      </c>
      <c r="F4631" s="82"/>
      <c r="G4631" s="83">
        <v>3576000</v>
      </c>
      <c r="H4631" s="60" t="s">
        <v>10040</v>
      </c>
      <c r="I4631" s="60" t="s">
        <v>13</v>
      </c>
    </row>
    <row r="4632" spans="1:9" ht="29.25" customHeight="1" x14ac:dyDescent="0.25">
      <c r="A4632" s="81" t="s">
        <v>3058</v>
      </c>
      <c r="B4632" s="81"/>
      <c r="C4632" s="81"/>
      <c r="D4632" s="81"/>
      <c r="E4632" s="81" t="s">
        <v>10076</v>
      </c>
      <c r="F4632" s="82"/>
      <c r="G4632" s="83">
        <v>3859000</v>
      </c>
      <c r="H4632" s="60" t="s">
        <v>10040</v>
      </c>
      <c r="I4632" s="60" t="s">
        <v>13</v>
      </c>
    </row>
    <row r="4633" spans="1:9" ht="29.25" customHeight="1" x14ac:dyDescent="0.25">
      <c r="A4633" s="81" t="s">
        <v>3059</v>
      </c>
      <c r="B4633" s="81"/>
      <c r="C4633" s="81"/>
      <c r="D4633" s="81"/>
      <c r="E4633" s="81" t="s">
        <v>10077</v>
      </c>
      <c r="F4633" s="82"/>
      <c r="G4633" s="83">
        <v>4865000</v>
      </c>
      <c r="H4633" s="60" t="s">
        <v>10040</v>
      </c>
      <c r="I4633" s="60" t="s">
        <v>13</v>
      </c>
    </row>
    <row r="4634" spans="1:9" ht="29.25" customHeight="1" x14ac:dyDescent="0.25">
      <c r="A4634" s="81" t="s">
        <v>3060</v>
      </c>
      <c r="B4634" s="81"/>
      <c r="C4634" s="81"/>
      <c r="D4634" s="81"/>
      <c r="E4634" s="81" t="s">
        <v>10078</v>
      </c>
      <c r="F4634" s="82"/>
      <c r="G4634" s="83">
        <v>5598000</v>
      </c>
      <c r="H4634" s="60" t="s">
        <v>10040</v>
      </c>
      <c r="I4634" s="60" t="s">
        <v>13</v>
      </c>
    </row>
    <row r="4635" spans="1:9" ht="29.25" customHeight="1" x14ac:dyDescent="0.25">
      <c r="A4635" s="81" t="s">
        <v>3061</v>
      </c>
      <c r="B4635" s="81"/>
      <c r="C4635" s="81"/>
      <c r="D4635" s="81"/>
      <c r="E4635" s="81" t="s">
        <v>10079</v>
      </c>
      <c r="F4635" s="82"/>
      <c r="G4635" s="83">
        <v>6675000</v>
      </c>
      <c r="H4635" s="60" t="s">
        <v>10040</v>
      </c>
      <c r="I4635" s="60" t="s">
        <v>13</v>
      </c>
    </row>
    <row r="4636" spans="1:9" ht="29.25" customHeight="1" x14ac:dyDescent="0.25">
      <c r="A4636" s="81" t="s">
        <v>3062</v>
      </c>
      <c r="B4636" s="81"/>
      <c r="C4636" s="81"/>
      <c r="D4636" s="81"/>
      <c r="E4636" s="81" t="s">
        <v>10080</v>
      </c>
      <c r="F4636" s="82"/>
      <c r="G4636" s="83">
        <v>7572000</v>
      </c>
      <c r="H4636" s="60" t="s">
        <v>10040</v>
      </c>
      <c r="I4636" s="60" t="s">
        <v>13</v>
      </c>
    </row>
    <row r="4637" spans="1:9" ht="29.25" customHeight="1" x14ac:dyDescent="0.25">
      <c r="A4637" s="81" t="s">
        <v>3063</v>
      </c>
      <c r="B4637" s="81"/>
      <c r="C4637" s="81"/>
      <c r="D4637" s="81"/>
      <c r="E4637" s="81" t="s">
        <v>10081</v>
      </c>
      <c r="F4637" s="82"/>
      <c r="G4637" s="83">
        <v>8962000</v>
      </c>
      <c r="H4637" s="60" t="s">
        <v>10040</v>
      </c>
      <c r="I4637" s="60" t="s">
        <v>13</v>
      </c>
    </row>
    <row r="4638" spans="1:9" ht="29.25" customHeight="1" x14ac:dyDescent="0.25">
      <c r="A4638" s="81" t="s">
        <v>3064</v>
      </c>
      <c r="B4638" s="81"/>
      <c r="C4638" s="81"/>
      <c r="D4638" s="81"/>
      <c r="E4638" s="81" t="s">
        <v>10082</v>
      </c>
      <c r="F4638" s="82"/>
      <c r="G4638" s="83">
        <v>11864000</v>
      </c>
      <c r="H4638" s="60" t="s">
        <v>10040</v>
      </c>
      <c r="I4638" s="60" t="s">
        <v>13</v>
      </c>
    </row>
    <row r="4639" spans="1:9" ht="29.25" customHeight="1" x14ac:dyDescent="0.25">
      <c r="A4639" s="81" t="s">
        <v>3065</v>
      </c>
      <c r="B4639" s="81"/>
      <c r="C4639" s="81"/>
      <c r="D4639" s="81"/>
      <c r="E4639" s="81" t="s">
        <v>10083</v>
      </c>
      <c r="F4639" s="82"/>
      <c r="G4639" s="83">
        <v>15092000</v>
      </c>
      <c r="H4639" s="60" t="s">
        <v>10040</v>
      </c>
      <c r="I4639" s="60" t="s">
        <v>13</v>
      </c>
    </row>
    <row r="4640" spans="1:9" ht="29.25" customHeight="1" x14ac:dyDescent="0.25">
      <c r="A4640" s="81" t="s">
        <v>3066</v>
      </c>
      <c r="B4640" s="81"/>
      <c r="C4640" s="81"/>
      <c r="D4640" s="81"/>
      <c r="E4640" s="81" t="s">
        <v>10084</v>
      </c>
      <c r="F4640" s="82"/>
      <c r="G4640" s="83">
        <v>19610000</v>
      </c>
      <c r="H4640" s="60" t="s">
        <v>10040</v>
      </c>
      <c r="I4640" s="60" t="s">
        <v>13</v>
      </c>
    </row>
    <row r="4641" spans="1:9" ht="29.25" customHeight="1" x14ac:dyDescent="0.25">
      <c r="A4641" s="81" t="s">
        <v>3067</v>
      </c>
      <c r="B4641" s="81"/>
      <c r="C4641" s="81"/>
      <c r="D4641" s="81"/>
      <c r="E4641" s="81" t="s">
        <v>3068</v>
      </c>
      <c r="F4641" s="82"/>
      <c r="G4641" s="83">
        <v>1842000</v>
      </c>
      <c r="H4641" s="60" t="s">
        <v>3014</v>
      </c>
      <c r="I4641" s="60" t="s">
        <v>13</v>
      </c>
    </row>
    <row r="4642" spans="1:9" ht="29.25" customHeight="1" x14ac:dyDescent="0.25">
      <c r="A4642" s="81" t="s">
        <v>3069</v>
      </c>
      <c r="B4642" s="81"/>
      <c r="C4642" s="81"/>
      <c r="D4642" s="81"/>
      <c r="E4642" s="81" t="s">
        <v>3070</v>
      </c>
      <c r="F4642" s="82"/>
      <c r="G4642" s="83">
        <v>2030000</v>
      </c>
      <c r="H4642" s="60" t="s">
        <v>3014</v>
      </c>
      <c r="I4642" s="60" t="s">
        <v>13</v>
      </c>
    </row>
    <row r="4643" spans="1:9" ht="29.25" customHeight="1" x14ac:dyDescent="0.25">
      <c r="A4643" s="81" t="s">
        <v>3071</v>
      </c>
      <c r="B4643" s="81"/>
      <c r="C4643" s="81"/>
      <c r="D4643" s="81"/>
      <c r="E4643" s="81" t="s">
        <v>3072</v>
      </c>
      <c r="F4643" s="82"/>
      <c r="G4643" s="83">
        <v>2156000</v>
      </c>
      <c r="H4643" s="60" t="s">
        <v>3014</v>
      </c>
      <c r="I4643" s="60" t="s">
        <v>13</v>
      </c>
    </row>
    <row r="4644" spans="1:9" ht="29.25" customHeight="1" x14ac:dyDescent="0.25">
      <c r="A4644" s="81" t="s">
        <v>3073</v>
      </c>
      <c r="B4644" s="81"/>
      <c r="C4644" s="81"/>
      <c r="D4644" s="81"/>
      <c r="E4644" s="81" t="s">
        <v>3074</v>
      </c>
      <c r="F4644" s="82"/>
      <c r="G4644" s="83">
        <v>2456000</v>
      </c>
      <c r="H4644" s="60" t="s">
        <v>3014</v>
      </c>
      <c r="I4644" s="60" t="s">
        <v>13</v>
      </c>
    </row>
    <row r="4645" spans="1:9" ht="29.25" customHeight="1" x14ac:dyDescent="0.25">
      <c r="A4645" s="81" t="s">
        <v>3075</v>
      </c>
      <c r="B4645" s="81"/>
      <c r="C4645" s="81"/>
      <c r="D4645" s="81"/>
      <c r="E4645" s="81" t="s">
        <v>3076</v>
      </c>
      <c r="F4645" s="82"/>
      <c r="G4645" s="83">
        <v>2667000</v>
      </c>
      <c r="H4645" s="60" t="s">
        <v>3014</v>
      </c>
      <c r="I4645" s="60" t="s">
        <v>13</v>
      </c>
    </row>
    <row r="4646" spans="1:9" ht="29.25" customHeight="1" x14ac:dyDescent="0.25">
      <c r="A4646" s="81" t="s">
        <v>3077</v>
      </c>
      <c r="B4646" s="81"/>
      <c r="C4646" s="81"/>
      <c r="D4646" s="81"/>
      <c r="E4646" s="81" t="s">
        <v>3078</v>
      </c>
      <c r="F4646" s="82"/>
      <c r="G4646" s="83">
        <v>2794000</v>
      </c>
      <c r="H4646" s="60" t="s">
        <v>3014</v>
      </c>
      <c r="I4646" s="60" t="s">
        <v>13</v>
      </c>
    </row>
    <row r="4647" spans="1:9" ht="29.25" customHeight="1" x14ac:dyDescent="0.25">
      <c r="A4647" s="81" t="s">
        <v>3079</v>
      </c>
      <c r="B4647" s="81"/>
      <c r="C4647" s="81"/>
      <c r="D4647" s="81"/>
      <c r="E4647" s="81" t="s">
        <v>3080</v>
      </c>
      <c r="F4647" s="82"/>
      <c r="G4647" s="83">
        <v>3777000</v>
      </c>
      <c r="H4647" s="60" t="s">
        <v>3014</v>
      </c>
      <c r="I4647" s="60" t="s">
        <v>13</v>
      </c>
    </row>
    <row r="4648" spans="1:9" ht="29.25" customHeight="1" x14ac:dyDescent="0.25">
      <c r="A4648" s="81" t="s">
        <v>3081</v>
      </c>
      <c r="B4648" s="81"/>
      <c r="C4648" s="81"/>
      <c r="D4648" s="81"/>
      <c r="E4648" s="81" t="s">
        <v>3082</v>
      </c>
      <c r="F4648" s="82"/>
      <c r="G4648" s="83">
        <v>4103000</v>
      </c>
      <c r="H4648" s="60" t="s">
        <v>3014</v>
      </c>
      <c r="I4648" s="60" t="s">
        <v>13</v>
      </c>
    </row>
    <row r="4649" spans="1:9" ht="29.25" customHeight="1" x14ac:dyDescent="0.25">
      <c r="A4649" s="81" t="s">
        <v>3083</v>
      </c>
      <c r="B4649" s="81"/>
      <c r="C4649" s="81"/>
      <c r="D4649" s="81"/>
      <c r="E4649" s="81" t="s">
        <v>3084</v>
      </c>
      <c r="F4649" s="82"/>
      <c r="G4649" s="83">
        <v>4590000</v>
      </c>
      <c r="H4649" s="60" t="s">
        <v>3014</v>
      </c>
      <c r="I4649" s="60" t="s">
        <v>13</v>
      </c>
    </row>
    <row r="4650" spans="1:9" ht="29.25" customHeight="1" x14ac:dyDescent="0.25">
      <c r="A4650" s="81" t="s">
        <v>3085</v>
      </c>
      <c r="B4650" s="81"/>
      <c r="C4650" s="81"/>
      <c r="D4650" s="81"/>
      <c r="E4650" s="81" t="s">
        <v>3086</v>
      </c>
      <c r="F4650" s="82"/>
      <c r="G4650" s="83">
        <v>5047000</v>
      </c>
      <c r="H4650" s="60" t="s">
        <v>3014</v>
      </c>
      <c r="I4650" s="60" t="s">
        <v>13</v>
      </c>
    </row>
    <row r="4651" spans="1:9" ht="29.25" customHeight="1" x14ac:dyDescent="0.25">
      <c r="A4651" s="81" t="s">
        <v>3087</v>
      </c>
      <c r="B4651" s="81"/>
      <c r="C4651" s="81"/>
      <c r="D4651" s="81"/>
      <c r="E4651" s="81" t="s">
        <v>3088</v>
      </c>
      <c r="F4651" s="82"/>
      <c r="G4651" s="83">
        <v>5338000</v>
      </c>
      <c r="H4651" s="60" t="s">
        <v>3014</v>
      </c>
      <c r="I4651" s="60" t="s">
        <v>13</v>
      </c>
    </row>
    <row r="4652" spans="1:9" ht="29.25" customHeight="1" x14ac:dyDescent="0.25">
      <c r="A4652" s="81" t="s">
        <v>3089</v>
      </c>
      <c r="B4652" s="81"/>
      <c r="C4652" s="81"/>
      <c r="D4652" s="81"/>
      <c r="E4652" s="81" t="s">
        <v>3090</v>
      </c>
      <c r="F4652" s="82"/>
      <c r="G4652" s="83">
        <v>7853000</v>
      </c>
      <c r="H4652" s="60" t="s">
        <v>3014</v>
      </c>
      <c r="I4652" s="60" t="s">
        <v>13</v>
      </c>
    </row>
    <row r="4653" spans="1:9" ht="29.25" customHeight="1" x14ac:dyDescent="0.25">
      <c r="A4653" s="81" t="s">
        <v>3091</v>
      </c>
      <c r="B4653" s="81"/>
      <c r="C4653" s="81"/>
      <c r="D4653" s="81"/>
      <c r="E4653" s="81" t="s">
        <v>3092</v>
      </c>
      <c r="F4653" s="82"/>
      <c r="G4653" s="83">
        <v>9564000</v>
      </c>
      <c r="H4653" s="60" t="s">
        <v>3014</v>
      </c>
      <c r="I4653" s="60" t="s">
        <v>13</v>
      </c>
    </row>
    <row r="4654" spans="1:9" ht="29.25" customHeight="1" x14ac:dyDescent="0.25">
      <c r="A4654" s="81" t="s">
        <v>3093</v>
      </c>
      <c r="B4654" s="81"/>
      <c r="C4654" s="81"/>
      <c r="D4654" s="81"/>
      <c r="E4654" s="81" t="s">
        <v>3094</v>
      </c>
      <c r="F4654" s="82"/>
      <c r="G4654" s="83">
        <v>15054000</v>
      </c>
      <c r="H4654" s="60" t="s">
        <v>3014</v>
      </c>
      <c r="I4654" s="60" t="s">
        <v>13</v>
      </c>
    </row>
    <row r="4655" spans="1:9" ht="29.25" customHeight="1" x14ac:dyDescent="0.25">
      <c r="A4655" s="81" t="s">
        <v>3095</v>
      </c>
      <c r="B4655" s="81"/>
      <c r="C4655" s="81"/>
      <c r="D4655" s="81"/>
      <c r="E4655" s="81" t="s">
        <v>3096</v>
      </c>
      <c r="F4655" s="82"/>
      <c r="G4655" s="83">
        <v>2299000</v>
      </c>
      <c r="H4655" s="60" t="s">
        <v>3014</v>
      </c>
      <c r="I4655" s="60" t="s">
        <v>13</v>
      </c>
    </row>
    <row r="4656" spans="1:9" ht="29.25" customHeight="1" x14ac:dyDescent="0.25">
      <c r="A4656" s="81" t="s">
        <v>3097</v>
      </c>
      <c r="B4656" s="81"/>
      <c r="C4656" s="81"/>
      <c r="D4656" s="81"/>
      <c r="E4656" s="81" t="s">
        <v>3098</v>
      </c>
      <c r="F4656" s="82"/>
      <c r="G4656" s="83">
        <v>2488000</v>
      </c>
      <c r="H4656" s="60" t="s">
        <v>3014</v>
      </c>
      <c r="I4656" s="60" t="s">
        <v>13</v>
      </c>
    </row>
    <row r="4657" spans="1:9" ht="29.25" customHeight="1" x14ac:dyDescent="0.25">
      <c r="A4657" s="81" t="s">
        <v>3099</v>
      </c>
      <c r="B4657" s="81"/>
      <c r="C4657" s="81"/>
      <c r="D4657" s="81"/>
      <c r="E4657" s="81" t="s">
        <v>3100</v>
      </c>
      <c r="F4657" s="82"/>
      <c r="G4657" s="83">
        <v>2613000</v>
      </c>
      <c r="H4657" s="60" t="s">
        <v>3014</v>
      </c>
      <c r="I4657" s="60" t="s">
        <v>13</v>
      </c>
    </row>
    <row r="4658" spans="1:9" ht="29.25" customHeight="1" x14ac:dyDescent="0.25">
      <c r="A4658" s="81" t="s">
        <v>3101</v>
      </c>
      <c r="B4658" s="81"/>
      <c r="C4658" s="81"/>
      <c r="D4658" s="81"/>
      <c r="E4658" s="81" t="s">
        <v>3102</v>
      </c>
      <c r="F4658" s="82"/>
      <c r="G4658" s="83">
        <v>2913000</v>
      </c>
      <c r="H4658" s="60" t="s">
        <v>3014</v>
      </c>
      <c r="I4658" s="60" t="s">
        <v>13</v>
      </c>
    </row>
    <row r="4659" spans="1:9" ht="29.25" customHeight="1" x14ac:dyDescent="0.25">
      <c r="A4659" s="81" t="s">
        <v>3103</v>
      </c>
      <c r="B4659" s="81"/>
      <c r="C4659" s="81"/>
      <c r="D4659" s="81"/>
      <c r="E4659" s="81" t="s">
        <v>3104</v>
      </c>
      <c r="F4659" s="82"/>
      <c r="G4659" s="83">
        <v>3268000</v>
      </c>
      <c r="H4659" s="60" t="s">
        <v>3014</v>
      </c>
      <c r="I4659" s="60" t="s">
        <v>13</v>
      </c>
    </row>
    <row r="4660" spans="1:9" ht="29.25" customHeight="1" x14ac:dyDescent="0.25">
      <c r="A4660" s="81" t="s">
        <v>3105</v>
      </c>
      <c r="B4660" s="81"/>
      <c r="C4660" s="81"/>
      <c r="D4660" s="81"/>
      <c r="E4660" s="81" t="s">
        <v>3106</v>
      </c>
      <c r="F4660" s="82"/>
      <c r="G4660" s="83">
        <v>3395000</v>
      </c>
      <c r="H4660" s="60" t="s">
        <v>3014</v>
      </c>
      <c r="I4660" s="60" t="s">
        <v>13</v>
      </c>
    </row>
    <row r="4661" spans="1:9" ht="29.25" customHeight="1" x14ac:dyDescent="0.25">
      <c r="A4661" s="81" t="s">
        <v>3107</v>
      </c>
      <c r="B4661" s="81"/>
      <c r="C4661" s="81"/>
      <c r="D4661" s="81"/>
      <c r="E4661" s="81" t="s">
        <v>3108</v>
      </c>
      <c r="F4661" s="82"/>
      <c r="G4661" s="83">
        <v>4424000</v>
      </c>
      <c r="H4661" s="60" t="s">
        <v>3014</v>
      </c>
      <c r="I4661" s="60" t="s">
        <v>13</v>
      </c>
    </row>
    <row r="4662" spans="1:9" ht="29.25" customHeight="1" x14ac:dyDescent="0.25">
      <c r="A4662" s="81" t="s">
        <v>3109</v>
      </c>
      <c r="B4662" s="81"/>
      <c r="C4662" s="81"/>
      <c r="D4662" s="81"/>
      <c r="E4662" s="81" t="s">
        <v>3110</v>
      </c>
      <c r="F4662" s="82"/>
      <c r="G4662" s="83">
        <v>4750000</v>
      </c>
      <c r="H4662" s="60" t="s">
        <v>3014</v>
      </c>
      <c r="I4662" s="60" t="s">
        <v>13</v>
      </c>
    </row>
    <row r="4663" spans="1:9" ht="29.25" customHeight="1" x14ac:dyDescent="0.25">
      <c r="A4663" s="81" t="s">
        <v>3111</v>
      </c>
      <c r="B4663" s="81"/>
      <c r="C4663" s="81"/>
      <c r="D4663" s="81"/>
      <c r="E4663" s="81" t="s">
        <v>3112</v>
      </c>
      <c r="F4663" s="82"/>
      <c r="G4663" s="83">
        <v>5689000</v>
      </c>
      <c r="H4663" s="60" t="s">
        <v>3014</v>
      </c>
      <c r="I4663" s="60" t="s">
        <v>13</v>
      </c>
    </row>
    <row r="4664" spans="1:9" ht="29.25" customHeight="1" x14ac:dyDescent="0.25">
      <c r="A4664" s="81" t="s">
        <v>3113</v>
      </c>
      <c r="B4664" s="81"/>
      <c r="C4664" s="81"/>
      <c r="D4664" s="81"/>
      <c r="E4664" s="81" t="s">
        <v>3114</v>
      </c>
      <c r="F4664" s="82"/>
      <c r="G4664" s="83">
        <v>6146000</v>
      </c>
      <c r="H4664" s="60" t="s">
        <v>3014</v>
      </c>
      <c r="I4664" s="60" t="s">
        <v>13</v>
      </c>
    </row>
    <row r="4665" spans="1:9" ht="29.25" customHeight="1" x14ac:dyDescent="0.25">
      <c r="A4665" s="81" t="s">
        <v>3115</v>
      </c>
      <c r="B4665" s="81"/>
      <c r="C4665" s="81"/>
      <c r="D4665" s="81"/>
      <c r="E4665" s="81" t="s">
        <v>3116</v>
      </c>
      <c r="F4665" s="82"/>
      <c r="G4665" s="83">
        <v>6713000</v>
      </c>
      <c r="H4665" s="60" t="s">
        <v>3014</v>
      </c>
      <c r="I4665" s="60" t="s">
        <v>13</v>
      </c>
    </row>
    <row r="4666" spans="1:9" ht="29.25" customHeight="1" x14ac:dyDescent="0.25">
      <c r="A4666" s="81" t="s">
        <v>3117</v>
      </c>
      <c r="B4666" s="81"/>
      <c r="C4666" s="81"/>
      <c r="D4666" s="81"/>
      <c r="E4666" s="81" t="s">
        <v>3118</v>
      </c>
      <c r="F4666" s="82"/>
      <c r="G4666" s="83">
        <v>10291000</v>
      </c>
      <c r="H4666" s="60" t="s">
        <v>3014</v>
      </c>
      <c r="I4666" s="60" t="s">
        <v>13</v>
      </c>
    </row>
    <row r="4667" spans="1:9" ht="29.25" customHeight="1" x14ac:dyDescent="0.25">
      <c r="A4667" s="81" t="s">
        <v>3119</v>
      </c>
      <c r="B4667" s="81"/>
      <c r="C4667" s="81"/>
      <c r="D4667" s="81"/>
      <c r="E4667" s="81" t="s">
        <v>3120</v>
      </c>
      <c r="F4667" s="82"/>
      <c r="G4667" s="83">
        <v>12142000</v>
      </c>
      <c r="H4667" s="60" t="s">
        <v>3014</v>
      </c>
      <c r="I4667" s="60" t="s">
        <v>13</v>
      </c>
    </row>
    <row r="4668" spans="1:9" ht="29.25" customHeight="1" x14ac:dyDescent="0.25">
      <c r="A4668" s="81" t="s">
        <v>3121</v>
      </c>
      <c r="B4668" s="81"/>
      <c r="C4668" s="81"/>
      <c r="D4668" s="81"/>
      <c r="E4668" s="81" t="s">
        <v>3122</v>
      </c>
      <c r="F4668" s="82"/>
      <c r="G4668" s="83">
        <v>19272000</v>
      </c>
      <c r="H4668" s="60" t="s">
        <v>3014</v>
      </c>
      <c r="I4668" s="60" t="s">
        <v>13</v>
      </c>
    </row>
    <row r="4669" spans="1:9" ht="29.25" customHeight="1" x14ac:dyDescent="0.25">
      <c r="A4669" s="81" t="s">
        <v>3123</v>
      </c>
      <c r="B4669" s="81"/>
      <c r="C4669" s="81"/>
      <c r="D4669" s="81"/>
      <c r="E4669" s="81" t="s">
        <v>3124</v>
      </c>
      <c r="F4669" s="82"/>
      <c r="G4669" s="83">
        <v>363600</v>
      </c>
      <c r="H4669" s="60" t="s">
        <v>3014</v>
      </c>
      <c r="I4669" s="60" t="s">
        <v>13</v>
      </c>
    </row>
    <row r="4670" spans="1:9" ht="29.25" customHeight="1" x14ac:dyDescent="0.25">
      <c r="A4670" s="81" t="s">
        <v>3125</v>
      </c>
      <c r="B4670" s="81"/>
      <c r="C4670" s="81"/>
      <c r="D4670" s="81"/>
      <c r="E4670" s="81" t="s">
        <v>3126</v>
      </c>
      <c r="F4670" s="82"/>
      <c r="G4670" s="83">
        <v>417600</v>
      </c>
      <c r="H4670" s="60" t="s">
        <v>3014</v>
      </c>
      <c r="I4670" s="60" t="s">
        <v>13</v>
      </c>
    </row>
    <row r="4671" spans="1:9" ht="29.25" customHeight="1" x14ac:dyDescent="0.25">
      <c r="A4671" s="81" t="s">
        <v>3127</v>
      </c>
      <c r="B4671" s="81"/>
      <c r="C4671" s="81"/>
      <c r="D4671" s="81"/>
      <c r="E4671" s="81" t="s">
        <v>3128</v>
      </c>
      <c r="F4671" s="82"/>
      <c r="G4671" s="83">
        <v>534100</v>
      </c>
      <c r="H4671" s="60" t="s">
        <v>3014</v>
      </c>
      <c r="I4671" s="60" t="s">
        <v>13</v>
      </c>
    </row>
    <row r="4672" spans="1:9" ht="29.25" customHeight="1" x14ac:dyDescent="0.25">
      <c r="A4672" s="81" t="s">
        <v>3129</v>
      </c>
      <c r="B4672" s="81"/>
      <c r="C4672" s="81"/>
      <c r="D4672" s="81"/>
      <c r="E4672" s="81" t="s">
        <v>3130</v>
      </c>
      <c r="F4672" s="82"/>
      <c r="G4672" s="83">
        <v>653400</v>
      </c>
      <c r="H4672" s="60" t="s">
        <v>3014</v>
      </c>
      <c r="I4672" s="60" t="s">
        <v>13</v>
      </c>
    </row>
    <row r="4673" spans="1:9" ht="29.25" customHeight="1" x14ac:dyDescent="0.25">
      <c r="A4673" s="81" t="s">
        <v>3131</v>
      </c>
      <c r="B4673" s="81"/>
      <c r="C4673" s="81"/>
      <c r="D4673" s="81"/>
      <c r="E4673" s="81" t="s">
        <v>3132</v>
      </c>
      <c r="F4673" s="82"/>
      <c r="G4673" s="83">
        <v>838100</v>
      </c>
      <c r="H4673" s="60" t="s">
        <v>3014</v>
      </c>
      <c r="I4673" s="60" t="s">
        <v>13</v>
      </c>
    </row>
    <row r="4674" spans="1:9" ht="29.25" customHeight="1" x14ac:dyDescent="0.25">
      <c r="A4674" s="81" t="s">
        <v>3133</v>
      </c>
      <c r="B4674" s="81"/>
      <c r="C4674" s="81"/>
      <c r="D4674" s="81"/>
      <c r="E4674" s="81" t="s">
        <v>3134</v>
      </c>
      <c r="F4674" s="82"/>
      <c r="G4674" s="83">
        <v>1073900</v>
      </c>
      <c r="H4674" s="60" t="s">
        <v>3014</v>
      </c>
      <c r="I4674" s="60" t="s">
        <v>13</v>
      </c>
    </row>
    <row r="4675" spans="1:9" ht="29.25" customHeight="1" x14ac:dyDescent="0.25">
      <c r="A4675" s="81" t="s">
        <v>3135</v>
      </c>
      <c r="B4675" s="81"/>
      <c r="C4675" s="81"/>
      <c r="D4675" s="81"/>
      <c r="E4675" s="81" t="s">
        <v>3136</v>
      </c>
      <c r="F4675" s="82"/>
      <c r="G4675" s="83">
        <v>1315300</v>
      </c>
      <c r="H4675" s="60" t="s">
        <v>3014</v>
      </c>
      <c r="I4675" s="60" t="s">
        <v>13</v>
      </c>
    </row>
    <row r="4676" spans="1:9" ht="29.25" customHeight="1" x14ac:dyDescent="0.25">
      <c r="A4676" s="81" t="s">
        <v>3137</v>
      </c>
      <c r="B4676" s="81"/>
      <c r="C4676" s="81"/>
      <c r="D4676" s="81"/>
      <c r="E4676" s="81" t="s">
        <v>3138</v>
      </c>
      <c r="F4676" s="82"/>
      <c r="G4676" s="83">
        <v>1687500</v>
      </c>
      <c r="H4676" s="60" t="s">
        <v>3014</v>
      </c>
      <c r="I4676" s="60" t="s">
        <v>13</v>
      </c>
    </row>
    <row r="4677" spans="1:9" ht="29.25" customHeight="1" x14ac:dyDescent="0.25">
      <c r="A4677" s="81" t="s">
        <v>3139</v>
      </c>
      <c r="B4677" s="81"/>
      <c r="C4677" s="81"/>
      <c r="D4677" s="81"/>
      <c r="E4677" s="81" t="s">
        <v>3140</v>
      </c>
      <c r="F4677" s="82"/>
      <c r="G4677" s="83">
        <v>1940300</v>
      </c>
      <c r="H4677" s="60" t="s">
        <v>3014</v>
      </c>
      <c r="I4677" s="60" t="s">
        <v>13</v>
      </c>
    </row>
    <row r="4678" spans="1:9" ht="29.25" customHeight="1" x14ac:dyDescent="0.25">
      <c r="A4678" s="81" t="s">
        <v>3141</v>
      </c>
      <c r="B4678" s="81"/>
      <c r="C4678" s="81"/>
      <c r="D4678" s="81"/>
      <c r="E4678" s="81" t="s">
        <v>3142</v>
      </c>
      <c r="F4678" s="82"/>
      <c r="G4678" s="83">
        <v>446000</v>
      </c>
      <c r="H4678" s="60" t="s">
        <v>954</v>
      </c>
      <c r="I4678" s="60" t="s">
        <v>13</v>
      </c>
    </row>
    <row r="4679" spans="1:9" ht="29.25" customHeight="1" x14ac:dyDescent="0.25">
      <c r="A4679" s="81" t="s">
        <v>3143</v>
      </c>
      <c r="B4679" s="81"/>
      <c r="C4679" s="81"/>
      <c r="D4679" s="81"/>
      <c r="E4679" s="81" t="s">
        <v>3144</v>
      </c>
      <c r="F4679" s="82"/>
      <c r="G4679" s="83">
        <v>446000</v>
      </c>
      <c r="H4679" s="60" t="s">
        <v>954</v>
      </c>
      <c r="I4679" s="60" t="s">
        <v>13</v>
      </c>
    </row>
    <row r="4680" spans="1:9" ht="29.25" customHeight="1" x14ac:dyDescent="0.25">
      <c r="A4680" s="81" t="s">
        <v>3145</v>
      </c>
      <c r="B4680" s="81"/>
      <c r="C4680" s="81"/>
      <c r="D4680" s="81"/>
      <c r="E4680" s="81" t="s">
        <v>3146</v>
      </c>
      <c r="F4680" s="82"/>
      <c r="G4680" s="83">
        <v>446000</v>
      </c>
      <c r="H4680" s="60" t="s">
        <v>954</v>
      </c>
      <c r="I4680" s="60" t="s">
        <v>13</v>
      </c>
    </row>
    <row r="4681" spans="1:9" ht="29.25" customHeight="1" x14ac:dyDescent="0.25">
      <c r="A4681" s="81" t="s">
        <v>3147</v>
      </c>
      <c r="B4681" s="81"/>
      <c r="C4681" s="81"/>
      <c r="D4681" s="81"/>
      <c r="E4681" s="81" t="s">
        <v>3148</v>
      </c>
      <c r="F4681" s="82"/>
      <c r="G4681" s="83">
        <v>446000</v>
      </c>
      <c r="H4681" s="60" t="s">
        <v>954</v>
      </c>
      <c r="I4681" s="60" t="s">
        <v>13</v>
      </c>
    </row>
    <row r="4682" spans="1:9" ht="29.25" customHeight="1" x14ac:dyDescent="0.25">
      <c r="A4682" s="81" t="s">
        <v>3149</v>
      </c>
      <c r="B4682" s="81"/>
      <c r="C4682" s="81"/>
      <c r="D4682" s="81"/>
      <c r="E4682" s="81" t="s">
        <v>3150</v>
      </c>
      <c r="F4682" s="82"/>
      <c r="G4682" s="83">
        <v>446000</v>
      </c>
      <c r="H4682" s="60" t="s">
        <v>954</v>
      </c>
      <c r="I4682" s="60" t="s">
        <v>13</v>
      </c>
    </row>
    <row r="4683" spans="1:9" ht="29.25" customHeight="1" x14ac:dyDescent="0.25">
      <c r="A4683" s="81" t="s">
        <v>3151</v>
      </c>
      <c r="B4683" s="81"/>
      <c r="C4683" s="81"/>
      <c r="D4683" s="81"/>
      <c r="E4683" s="81" t="s">
        <v>3152</v>
      </c>
      <c r="F4683" s="82"/>
      <c r="G4683" s="83">
        <v>479000</v>
      </c>
      <c r="H4683" s="60" t="s">
        <v>954</v>
      </c>
      <c r="I4683" s="60" t="s">
        <v>13</v>
      </c>
    </row>
    <row r="4684" spans="1:9" ht="29.25" customHeight="1" x14ac:dyDescent="0.25">
      <c r="A4684" s="81" t="s">
        <v>3153</v>
      </c>
      <c r="B4684" s="81"/>
      <c r="C4684" s="81"/>
      <c r="D4684" s="81"/>
      <c r="E4684" s="81" t="s">
        <v>3154</v>
      </c>
      <c r="F4684" s="82"/>
      <c r="G4684" s="83">
        <v>586000</v>
      </c>
      <c r="H4684" s="60" t="s">
        <v>954</v>
      </c>
      <c r="I4684" s="60" t="s">
        <v>13</v>
      </c>
    </row>
    <row r="4685" spans="1:9" ht="29.25" customHeight="1" x14ac:dyDescent="0.25">
      <c r="A4685" s="81" t="s">
        <v>3155</v>
      </c>
      <c r="B4685" s="81"/>
      <c r="C4685" s="81"/>
      <c r="D4685" s="81"/>
      <c r="E4685" s="81" t="s">
        <v>3156</v>
      </c>
      <c r="F4685" s="82"/>
      <c r="G4685" s="83">
        <v>810000</v>
      </c>
      <c r="H4685" s="60" t="s">
        <v>954</v>
      </c>
      <c r="I4685" s="60" t="s">
        <v>13</v>
      </c>
    </row>
    <row r="4686" spans="1:9" ht="29.25" customHeight="1" x14ac:dyDescent="0.25">
      <c r="A4686" s="81" t="s">
        <v>3157</v>
      </c>
      <c r="B4686" s="81"/>
      <c r="C4686" s="81"/>
      <c r="D4686" s="81"/>
      <c r="E4686" s="81" t="s">
        <v>3158</v>
      </c>
      <c r="F4686" s="82"/>
      <c r="G4686" s="83">
        <v>847000</v>
      </c>
      <c r="H4686" s="60" t="s">
        <v>954</v>
      </c>
      <c r="I4686" s="60" t="s">
        <v>13</v>
      </c>
    </row>
    <row r="4687" spans="1:9" ht="29.25" customHeight="1" x14ac:dyDescent="0.25">
      <c r="A4687" s="81" t="s">
        <v>3159</v>
      </c>
      <c r="B4687" s="81"/>
      <c r="C4687" s="81"/>
      <c r="D4687" s="81"/>
      <c r="E4687" s="81" t="s">
        <v>3160</v>
      </c>
      <c r="F4687" s="82"/>
      <c r="G4687" s="83">
        <v>1111000</v>
      </c>
      <c r="H4687" s="60" t="s">
        <v>954</v>
      </c>
      <c r="I4687" s="60" t="s">
        <v>13</v>
      </c>
    </row>
    <row r="4688" spans="1:9" ht="29.25" customHeight="1" x14ac:dyDescent="0.25">
      <c r="A4688" s="81" t="s">
        <v>3161</v>
      </c>
      <c r="B4688" s="81"/>
      <c r="C4688" s="81"/>
      <c r="D4688" s="81"/>
      <c r="E4688" s="81" t="s">
        <v>3162</v>
      </c>
      <c r="F4688" s="82"/>
      <c r="G4688" s="83">
        <v>1189000</v>
      </c>
      <c r="H4688" s="60" t="s">
        <v>954</v>
      </c>
      <c r="I4688" s="60" t="s">
        <v>13</v>
      </c>
    </row>
    <row r="4689" spans="1:9" ht="29.25" customHeight="1" x14ac:dyDescent="0.25">
      <c r="A4689" s="81" t="s">
        <v>3163</v>
      </c>
      <c r="B4689" s="81"/>
      <c r="C4689" s="81"/>
      <c r="D4689" s="81"/>
      <c r="E4689" s="81" t="s">
        <v>3164</v>
      </c>
      <c r="F4689" s="82"/>
      <c r="G4689" s="83">
        <v>1189000</v>
      </c>
      <c r="H4689" s="60" t="s">
        <v>954</v>
      </c>
      <c r="I4689" s="60" t="s">
        <v>13</v>
      </c>
    </row>
    <row r="4690" spans="1:9" ht="29.25" customHeight="1" x14ac:dyDescent="0.25">
      <c r="A4690" s="81" t="s">
        <v>3165</v>
      </c>
      <c r="B4690" s="81"/>
      <c r="C4690" s="81"/>
      <c r="D4690" s="81"/>
      <c r="E4690" s="81" t="s">
        <v>3166</v>
      </c>
      <c r="F4690" s="82"/>
      <c r="G4690" s="83">
        <v>1491500</v>
      </c>
      <c r="H4690" s="60" t="s">
        <v>3167</v>
      </c>
      <c r="I4690" s="60" t="s">
        <v>13</v>
      </c>
    </row>
    <row r="4691" spans="1:9" ht="29.25" customHeight="1" x14ac:dyDescent="0.25">
      <c r="A4691" s="81" t="s">
        <v>3168</v>
      </c>
      <c r="B4691" s="81"/>
      <c r="C4691" s="81"/>
      <c r="D4691" s="81"/>
      <c r="E4691" s="81" t="s">
        <v>3169</v>
      </c>
      <c r="F4691" s="82"/>
      <c r="G4691" s="83">
        <v>6082000</v>
      </c>
      <c r="H4691" s="60" t="s">
        <v>3014</v>
      </c>
      <c r="I4691" s="60" t="s">
        <v>13</v>
      </c>
    </row>
    <row r="4692" spans="1:9" ht="29.25" customHeight="1" x14ac:dyDescent="0.25">
      <c r="A4692" s="81" t="s">
        <v>3170</v>
      </c>
      <c r="B4692" s="81"/>
      <c r="C4692" s="81"/>
      <c r="D4692" s="81"/>
      <c r="E4692" s="81" t="s">
        <v>3171</v>
      </c>
      <c r="F4692" s="82"/>
      <c r="G4692" s="83">
        <v>6713000</v>
      </c>
      <c r="H4692" s="60" t="s">
        <v>3014</v>
      </c>
      <c r="I4692" s="60" t="s">
        <v>13</v>
      </c>
    </row>
    <row r="4693" spans="1:9" ht="29.25" customHeight="1" x14ac:dyDescent="0.25">
      <c r="A4693" s="81" t="s">
        <v>3172</v>
      </c>
      <c r="B4693" s="81"/>
      <c r="C4693" s="81"/>
      <c r="D4693" s="81"/>
      <c r="E4693" s="81" t="s">
        <v>3173</v>
      </c>
      <c r="F4693" s="82"/>
      <c r="G4693" s="83">
        <v>2552000</v>
      </c>
      <c r="H4693" s="60" t="s">
        <v>954</v>
      </c>
      <c r="I4693" s="60" t="s">
        <v>13</v>
      </c>
    </row>
    <row r="4694" spans="1:9" ht="29.25" customHeight="1" x14ac:dyDescent="0.25">
      <c r="A4694" s="81" t="s">
        <v>3174</v>
      </c>
      <c r="B4694" s="81"/>
      <c r="C4694" s="81"/>
      <c r="D4694" s="81"/>
      <c r="E4694" s="81" t="s">
        <v>3175</v>
      </c>
      <c r="F4694" s="82"/>
      <c r="G4694" s="83">
        <v>3007000</v>
      </c>
      <c r="H4694" s="60" t="s">
        <v>954</v>
      </c>
      <c r="I4694" s="60" t="s">
        <v>13</v>
      </c>
    </row>
    <row r="4695" spans="1:9" ht="29.25" customHeight="1" x14ac:dyDescent="0.25">
      <c r="A4695" s="81" t="s">
        <v>3176</v>
      </c>
      <c r="B4695" s="81"/>
      <c r="C4695" s="81"/>
      <c r="D4695" s="81"/>
      <c r="E4695" s="81" t="s">
        <v>3177</v>
      </c>
      <c r="F4695" s="82"/>
      <c r="G4695" s="83">
        <v>296100</v>
      </c>
      <c r="H4695" s="60" t="s">
        <v>3178</v>
      </c>
      <c r="I4695" s="60" t="s">
        <v>13</v>
      </c>
    </row>
    <row r="4696" spans="1:9" ht="29.25" customHeight="1" x14ac:dyDescent="0.25">
      <c r="A4696" s="81" t="s">
        <v>3179</v>
      </c>
      <c r="B4696" s="81"/>
      <c r="C4696" s="81"/>
      <c r="D4696" s="81"/>
      <c r="E4696" s="81" t="s">
        <v>3180</v>
      </c>
      <c r="F4696" s="82"/>
      <c r="G4696" s="83">
        <v>224300</v>
      </c>
      <c r="H4696" s="60" t="s">
        <v>3178</v>
      </c>
      <c r="I4696" s="60" t="s">
        <v>13</v>
      </c>
    </row>
    <row r="4697" spans="1:9" ht="29.25" customHeight="1" x14ac:dyDescent="0.25">
      <c r="A4697" s="81" t="s">
        <v>3181</v>
      </c>
      <c r="B4697" s="81"/>
      <c r="C4697" s="81"/>
      <c r="D4697" s="81"/>
      <c r="E4697" s="81" t="s">
        <v>3182</v>
      </c>
      <c r="F4697" s="82"/>
      <c r="G4697" s="83">
        <v>394300</v>
      </c>
      <c r="H4697" s="60" t="s">
        <v>3178</v>
      </c>
      <c r="I4697" s="60" t="s">
        <v>13</v>
      </c>
    </row>
    <row r="4698" spans="1:9" ht="29.25" customHeight="1" x14ac:dyDescent="0.25">
      <c r="A4698" s="81" t="s">
        <v>3183</v>
      </c>
      <c r="B4698" s="81"/>
      <c r="C4698" s="81"/>
      <c r="D4698" s="81"/>
      <c r="E4698" s="81" t="s">
        <v>3184</v>
      </c>
      <c r="F4698" s="82"/>
      <c r="G4698" s="83">
        <v>440800</v>
      </c>
      <c r="H4698" s="60" t="s">
        <v>3178</v>
      </c>
      <c r="I4698" s="60" t="s">
        <v>13</v>
      </c>
    </row>
    <row r="4699" spans="1:9" ht="29.25" customHeight="1" x14ac:dyDescent="0.25">
      <c r="A4699" s="81" t="s">
        <v>3185</v>
      </c>
      <c r="B4699" s="81"/>
      <c r="C4699" s="81"/>
      <c r="D4699" s="81"/>
      <c r="E4699" s="81" t="s">
        <v>3186</v>
      </c>
      <c r="F4699" s="82"/>
      <c r="G4699" s="83">
        <v>9000</v>
      </c>
      <c r="H4699" s="60" t="s">
        <v>3178</v>
      </c>
      <c r="I4699" s="60" t="s">
        <v>13</v>
      </c>
    </row>
    <row r="4700" spans="1:9" ht="29.25" customHeight="1" x14ac:dyDescent="0.25">
      <c r="A4700" s="81" t="s">
        <v>3187</v>
      </c>
      <c r="B4700" s="81"/>
      <c r="C4700" s="81"/>
      <c r="D4700" s="81"/>
      <c r="E4700" s="81" t="s">
        <v>3188</v>
      </c>
      <c r="F4700" s="82"/>
      <c r="G4700" s="83">
        <v>9100</v>
      </c>
      <c r="H4700" s="60" t="s">
        <v>3178</v>
      </c>
      <c r="I4700" s="60" t="s">
        <v>13</v>
      </c>
    </row>
    <row r="4701" spans="1:9" ht="29.25" customHeight="1" x14ac:dyDescent="0.25">
      <c r="A4701" s="81" t="s">
        <v>3189</v>
      </c>
      <c r="B4701" s="81"/>
      <c r="C4701" s="81"/>
      <c r="D4701" s="81"/>
      <c r="E4701" s="81" t="s">
        <v>3190</v>
      </c>
      <c r="F4701" s="82"/>
      <c r="G4701" s="83">
        <v>283400</v>
      </c>
      <c r="H4701" s="60" t="s">
        <v>3178</v>
      </c>
      <c r="I4701" s="60" t="s">
        <v>13</v>
      </c>
    </row>
    <row r="4702" spans="1:9" ht="29.25" customHeight="1" x14ac:dyDescent="0.25">
      <c r="A4702" s="81" t="s">
        <v>3191</v>
      </c>
      <c r="B4702" s="81"/>
      <c r="C4702" s="81"/>
      <c r="D4702" s="81"/>
      <c r="E4702" s="81" t="s">
        <v>3192</v>
      </c>
      <c r="F4702" s="82"/>
      <c r="G4702" s="83">
        <v>283400</v>
      </c>
      <c r="H4702" s="60" t="s">
        <v>3178</v>
      </c>
      <c r="I4702" s="60" t="s">
        <v>13</v>
      </c>
    </row>
    <row r="4703" spans="1:9" ht="29.25" customHeight="1" x14ac:dyDescent="0.25">
      <c r="A4703" s="81" t="s">
        <v>3193</v>
      </c>
      <c r="B4703" s="81"/>
      <c r="C4703" s="81"/>
      <c r="D4703" s="81"/>
      <c r="E4703" s="81" t="s">
        <v>3194</v>
      </c>
      <c r="F4703" s="82"/>
      <c r="G4703" s="83">
        <v>200300</v>
      </c>
      <c r="H4703" s="60" t="s">
        <v>3178</v>
      </c>
      <c r="I4703" s="60" t="s">
        <v>13</v>
      </c>
    </row>
    <row r="4704" spans="1:9" ht="29.25" customHeight="1" x14ac:dyDescent="0.25">
      <c r="A4704" s="81" t="s">
        <v>3195</v>
      </c>
      <c r="B4704" s="81"/>
      <c r="C4704" s="81"/>
      <c r="D4704" s="81"/>
      <c r="E4704" s="81" t="s">
        <v>3196</v>
      </c>
      <c r="F4704" s="82"/>
      <c r="G4704" s="83">
        <v>320600</v>
      </c>
      <c r="H4704" s="60" t="s">
        <v>3178</v>
      </c>
      <c r="I4704" s="60" t="s">
        <v>13</v>
      </c>
    </row>
    <row r="4705" spans="1:9" ht="29.25" customHeight="1" x14ac:dyDescent="0.25">
      <c r="A4705" s="81" t="s">
        <v>3197</v>
      </c>
      <c r="B4705" s="81"/>
      <c r="C4705" s="81"/>
      <c r="D4705" s="81"/>
      <c r="E4705" s="81" t="s">
        <v>3198</v>
      </c>
      <c r="F4705" s="82"/>
      <c r="G4705" s="83">
        <v>193700</v>
      </c>
      <c r="H4705" s="60" t="s">
        <v>3178</v>
      </c>
      <c r="I4705" s="60" t="s">
        <v>13</v>
      </c>
    </row>
    <row r="4706" spans="1:9" ht="29.25" customHeight="1" x14ac:dyDescent="0.25">
      <c r="A4706" s="81" t="s">
        <v>3199</v>
      </c>
      <c r="B4706" s="81"/>
      <c r="C4706" s="81"/>
      <c r="D4706" s="81"/>
      <c r="E4706" s="81" t="s">
        <v>3200</v>
      </c>
      <c r="F4706" s="82"/>
      <c r="G4706" s="83">
        <v>345800</v>
      </c>
      <c r="H4706" s="60" t="s">
        <v>3178</v>
      </c>
      <c r="I4706" s="60" t="s">
        <v>13</v>
      </c>
    </row>
    <row r="4707" spans="1:9" ht="29.25" customHeight="1" x14ac:dyDescent="0.25">
      <c r="A4707" s="81" t="s">
        <v>3201</v>
      </c>
      <c r="B4707" s="81"/>
      <c r="C4707" s="81"/>
      <c r="D4707" s="81"/>
      <c r="E4707" s="81" t="s">
        <v>3202</v>
      </c>
      <c r="F4707" s="82"/>
      <c r="G4707" s="83">
        <v>386600</v>
      </c>
      <c r="H4707" s="60" t="s">
        <v>3178</v>
      </c>
      <c r="I4707" s="60" t="s">
        <v>13</v>
      </c>
    </row>
    <row r="4708" spans="1:9" ht="29.25" customHeight="1" x14ac:dyDescent="0.25">
      <c r="A4708" s="81" t="s">
        <v>3203</v>
      </c>
      <c r="B4708" s="81"/>
      <c r="C4708" s="81"/>
      <c r="D4708" s="81"/>
      <c r="E4708" s="81" t="s">
        <v>3204</v>
      </c>
      <c r="F4708" s="82"/>
      <c r="G4708" s="83">
        <v>12500</v>
      </c>
      <c r="H4708" s="60" t="s">
        <v>3205</v>
      </c>
      <c r="I4708" s="60" t="s">
        <v>13</v>
      </c>
    </row>
    <row r="4709" spans="1:9" ht="29.25" customHeight="1" x14ac:dyDescent="0.25">
      <c r="A4709" s="81" t="s">
        <v>3206</v>
      </c>
      <c r="B4709" s="81"/>
      <c r="C4709" s="81"/>
      <c r="D4709" s="81"/>
      <c r="E4709" s="81" t="s">
        <v>3207</v>
      </c>
      <c r="F4709" s="82"/>
      <c r="G4709" s="83">
        <v>12900</v>
      </c>
      <c r="H4709" s="60" t="s">
        <v>3205</v>
      </c>
      <c r="I4709" s="60" t="s">
        <v>13</v>
      </c>
    </row>
    <row r="4710" spans="1:9" ht="29.25" customHeight="1" x14ac:dyDescent="0.25">
      <c r="A4710" s="81" t="s">
        <v>3208</v>
      </c>
      <c r="B4710" s="81"/>
      <c r="C4710" s="81"/>
      <c r="D4710" s="81"/>
      <c r="E4710" s="81" t="s">
        <v>3209</v>
      </c>
      <c r="F4710" s="82"/>
      <c r="G4710" s="83">
        <v>103600</v>
      </c>
      <c r="H4710" s="60" t="s">
        <v>3205</v>
      </c>
      <c r="I4710" s="60" t="s">
        <v>13</v>
      </c>
    </row>
    <row r="4711" spans="1:9" ht="29.25" customHeight="1" x14ac:dyDescent="0.25">
      <c r="A4711" s="81" t="s">
        <v>3210</v>
      </c>
      <c r="B4711" s="81"/>
      <c r="C4711" s="81"/>
      <c r="D4711" s="81"/>
      <c r="E4711" s="81" t="s">
        <v>3211</v>
      </c>
      <c r="F4711" s="82"/>
      <c r="G4711" s="83">
        <v>20200</v>
      </c>
      <c r="H4711" s="60" t="s">
        <v>3205</v>
      </c>
      <c r="I4711" s="60" t="s">
        <v>13</v>
      </c>
    </row>
    <row r="4712" spans="1:9" ht="29.25" customHeight="1" x14ac:dyDescent="0.25">
      <c r="A4712" s="81" t="s">
        <v>3212</v>
      </c>
      <c r="B4712" s="81"/>
      <c r="C4712" s="81"/>
      <c r="D4712" s="81"/>
      <c r="E4712" s="81" t="s">
        <v>3213</v>
      </c>
      <c r="F4712" s="82"/>
      <c r="G4712" s="83">
        <v>24900</v>
      </c>
      <c r="H4712" s="60" t="s">
        <v>3205</v>
      </c>
      <c r="I4712" s="60" t="s">
        <v>13</v>
      </c>
    </row>
    <row r="4713" spans="1:9" ht="29.25" customHeight="1" x14ac:dyDescent="0.25">
      <c r="A4713" s="81" t="s">
        <v>3214</v>
      </c>
      <c r="B4713" s="81"/>
      <c r="C4713" s="81"/>
      <c r="D4713" s="81"/>
      <c r="E4713" s="81" t="s">
        <v>3215</v>
      </c>
      <c r="F4713" s="82"/>
      <c r="G4713" s="83">
        <v>75900</v>
      </c>
      <c r="H4713" s="60" t="s">
        <v>3205</v>
      </c>
      <c r="I4713" s="60" t="s">
        <v>13</v>
      </c>
    </row>
    <row r="4714" spans="1:9" ht="29.25" customHeight="1" x14ac:dyDescent="0.25">
      <c r="A4714" s="81" t="s">
        <v>3216</v>
      </c>
      <c r="B4714" s="81"/>
      <c r="C4714" s="81"/>
      <c r="D4714" s="81"/>
      <c r="E4714" s="81" t="s">
        <v>3217</v>
      </c>
      <c r="F4714" s="82"/>
      <c r="G4714" s="83">
        <v>58800</v>
      </c>
      <c r="H4714" s="60" t="s">
        <v>3205</v>
      </c>
      <c r="I4714" s="60" t="s">
        <v>13</v>
      </c>
    </row>
    <row r="4715" spans="1:9" ht="29.25" customHeight="1" x14ac:dyDescent="0.25">
      <c r="A4715" s="81" t="s">
        <v>3218</v>
      </c>
      <c r="B4715" s="81"/>
      <c r="C4715" s="81"/>
      <c r="D4715" s="81"/>
      <c r="E4715" s="81" t="s">
        <v>3219</v>
      </c>
      <c r="F4715" s="82"/>
      <c r="G4715" s="83">
        <v>52500</v>
      </c>
      <c r="H4715" s="60" t="s">
        <v>3205</v>
      </c>
      <c r="I4715" s="60" t="s">
        <v>13</v>
      </c>
    </row>
    <row r="4716" spans="1:9" ht="29.25" customHeight="1" x14ac:dyDescent="0.25">
      <c r="A4716" s="81" t="s">
        <v>3220</v>
      </c>
      <c r="B4716" s="81"/>
      <c r="C4716" s="81"/>
      <c r="D4716" s="81"/>
      <c r="E4716" s="81" t="s">
        <v>3221</v>
      </c>
      <c r="F4716" s="82"/>
      <c r="G4716" s="83">
        <v>73800</v>
      </c>
      <c r="H4716" s="60" t="s">
        <v>3205</v>
      </c>
      <c r="I4716" s="60" t="s">
        <v>13</v>
      </c>
    </row>
    <row r="4717" spans="1:9" ht="29.25" customHeight="1" x14ac:dyDescent="0.25">
      <c r="A4717" s="81" t="s">
        <v>3222</v>
      </c>
      <c r="B4717" s="81"/>
      <c r="C4717" s="81"/>
      <c r="D4717" s="81"/>
      <c r="E4717" s="81" t="s">
        <v>3223</v>
      </c>
      <c r="F4717" s="82"/>
      <c r="G4717" s="83">
        <v>103900</v>
      </c>
      <c r="H4717" s="60" t="s">
        <v>3205</v>
      </c>
      <c r="I4717" s="60" t="s">
        <v>13</v>
      </c>
    </row>
    <row r="4718" spans="1:9" ht="29.25" customHeight="1" x14ac:dyDescent="0.25">
      <c r="A4718" s="81" t="s">
        <v>3224</v>
      </c>
      <c r="B4718" s="81"/>
      <c r="C4718" s="81"/>
      <c r="D4718" s="81"/>
      <c r="E4718" s="81" t="s">
        <v>3225</v>
      </c>
      <c r="F4718" s="82"/>
      <c r="G4718" s="83">
        <v>149200</v>
      </c>
      <c r="H4718" s="60" t="s">
        <v>3205</v>
      </c>
      <c r="I4718" s="60" t="s">
        <v>13</v>
      </c>
    </row>
    <row r="4719" spans="1:9" ht="29.25" customHeight="1" x14ac:dyDescent="0.25">
      <c r="A4719" s="81" t="s">
        <v>3226</v>
      </c>
      <c r="B4719" s="81"/>
      <c r="C4719" s="81"/>
      <c r="D4719" s="81"/>
      <c r="E4719" s="81" t="s">
        <v>3227</v>
      </c>
      <c r="F4719" s="82"/>
      <c r="G4719" s="83">
        <v>18400</v>
      </c>
      <c r="H4719" s="60" t="s">
        <v>3205</v>
      </c>
      <c r="I4719" s="60" t="s">
        <v>13</v>
      </c>
    </row>
    <row r="4720" spans="1:9" ht="29.25" customHeight="1" x14ac:dyDescent="0.25">
      <c r="A4720" s="81" t="s">
        <v>3228</v>
      </c>
      <c r="B4720" s="81"/>
      <c r="C4720" s="81"/>
      <c r="D4720" s="81"/>
      <c r="E4720" s="81" t="s">
        <v>3229</v>
      </c>
      <c r="F4720" s="82"/>
      <c r="G4720" s="83">
        <v>79000</v>
      </c>
      <c r="H4720" s="60" t="s">
        <v>1856</v>
      </c>
      <c r="I4720" s="60" t="s">
        <v>13</v>
      </c>
    </row>
    <row r="4721" spans="1:9" ht="29.25" customHeight="1" x14ac:dyDescent="0.25">
      <c r="A4721" s="81" t="s">
        <v>3230</v>
      </c>
      <c r="B4721" s="81"/>
      <c r="C4721" s="81"/>
      <c r="D4721" s="81"/>
      <c r="E4721" s="81" t="s">
        <v>3231</v>
      </c>
      <c r="F4721" s="82"/>
      <c r="G4721" s="83">
        <v>79000</v>
      </c>
      <c r="H4721" s="60" t="s">
        <v>1856</v>
      </c>
      <c r="I4721" s="60" t="s">
        <v>13</v>
      </c>
    </row>
    <row r="4722" spans="1:9" ht="29.25" customHeight="1" x14ac:dyDescent="0.25">
      <c r="A4722" s="81" t="s">
        <v>3232</v>
      </c>
      <c r="B4722" s="81"/>
      <c r="C4722" s="81"/>
      <c r="D4722" s="81"/>
      <c r="E4722" s="81" t="s">
        <v>3233</v>
      </c>
      <c r="F4722" s="82"/>
      <c r="G4722" s="83">
        <v>79000</v>
      </c>
      <c r="H4722" s="60" t="s">
        <v>1856</v>
      </c>
      <c r="I4722" s="60" t="s">
        <v>13</v>
      </c>
    </row>
    <row r="4723" spans="1:9" ht="29.25" customHeight="1" x14ac:dyDescent="0.25">
      <c r="A4723" s="81" t="s">
        <v>3234</v>
      </c>
      <c r="B4723" s="81"/>
      <c r="C4723" s="81"/>
      <c r="D4723" s="81"/>
      <c r="E4723" s="81" t="s">
        <v>3235</v>
      </c>
      <c r="F4723" s="82"/>
      <c r="G4723" s="83">
        <v>79600</v>
      </c>
      <c r="H4723" s="60" t="s">
        <v>1856</v>
      </c>
      <c r="I4723" s="60" t="s">
        <v>13</v>
      </c>
    </row>
    <row r="4724" spans="1:9" ht="29.25" customHeight="1" x14ac:dyDescent="0.25">
      <c r="A4724" s="81" t="s">
        <v>3236</v>
      </c>
      <c r="B4724" s="81"/>
      <c r="C4724" s="81"/>
      <c r="D4724" s="81"/>
      <c r="E4724" s="81" t="s">
        <v>3237</v>
      </c>
      <c r="F4724" s="82"/>
      <c r="G4724" s="83">
        <v>79600</v>
      </c>
      <c r="H4724" s="60" t="s">
        <v>1856</v>
      </c>
      <c r="I4724" s="60" t="s">
        <v>13</v>
      </c>
    </row>
    <row r="4725" spans="1:9" ht="29.25" customHeight="1" x14ac:dyDescent="0.25">
      <c r="A4725" s="81" t="s">
        <v>3238</v>
      </c>
      <c r="B4725" s="81"/>
      <c r="C4725" s="81"/>
      <c r="D4725" s="81"/>
      <c r="E4725" s="81" t="s">
        <v>3239</v>
      </c>
      <c r="F4725" s="82"/>
      <c r="G4725" s="83">
        <v>79900</v>
      </c>
      <c r="H4725" s="60" t="s">
        <v>1856</v>
      </c>
      <c r="I4725" s="60" t="s">
        <v>13</v>
      </c>
    </row>
    <row r="4726" spans="1:9" ht="29.25" customHeight="1" x14ac:dyDescent="0.25">
      <c r="A4726" s="81" t="s">
        <v>3240</v>
      </c>
      <c r="B4726" s="81"/>
      <c r="C4726" s="81"/>
      <c r="D4726" s="81"/>
      <c r="E4726" s="81" t="s">
        <v>3241</v>
      </c>
      <c r="F4726" s="82"/>
      <c r="G4726" s="83">
        <v>79900</v>
      </c>
      <c r="H4726" s="60" t="s">
        <v>1856</v>
      </c>
      <c r="I4726" s="60" t="s">
        <v>13</v>
      </c>
    </row>
    <row r="4727" spans="1:9" ht="29.25" customHeight="1" x14ac:dyDescent="0.25">
      <c r="A4727" s="81" t="s">
        <v>3242</v>
      </c>
      <c r="B4727" s="81"/>
      <c r="C4727" s="81"/>
      <c r="D4727" s="81"/>
      <c r="E4727" s="81" t="s">
        <v>3243</v>
      </c>
      <c r="F4727" s="82"/>
      <c r="G4727" s="83">
        <v>79900</v>
      </c>
      <c r="H4727" s="60" t="s">
        <v>1856</v>
      </c>
      <c r="I4727" s="60" t="s">
        <v>13</v>
      </c>
    </row>
    <row r="4728" spans="1:9" ht="29.25" customHeight="1" x14ac:dyDescent="0.25">
      <c r="A4728" s="81" t="s">
        <v>3244</v>
      </c>
      <c r="B4728" s="81"/>
      <c r="C4728" s="81"/>
      <c r="D4728" s="81"/>
      <c r="E4728" s="81" t="s">
        <v>3245</v>
      </c>
      <c r="F4728" s="82"/>
      <c r="G4728" s="83">
        <v>79900</v>
      </c>
      <c r="H4728" s="60" t="s">
        <v>1856</v>
      </c>
      <c r="I4728" s="60" t="s">
        <v>13</v>
      </c>
    </row>
    <row r="4729" spans="1:9" ht="29.25" customHeight="1" x14ac:dyDescent="0.25">
      <c r="A4729" s="81" t="s">
        <v>3246</v>
      </c>
      <c r="B4729" s="81"/>
      <c r="C4729" s="81"/>
      <c r="D4729" s="81"/>
      <c r="E4729" s="81" t="s">
        <v>3247</v>
      </c>
      <c r="F4729" s="82"/>
      <c r="G4729" s="83">
        <v>79900</v>
      </c>
      <c r="H4729" s="60" t="s">
        <v>1856</v>
      </c>
      <c r="I4729" s="60" t="s">
        <v>13</v>
      </c>
    </row>
    <row r="4730" spans="1:9" ht="29.25" customHeight="1" x14ac:dyDescent="0.25">
      <c r="A4730" s="81" t="s">
        <v>3248</v>
      </c>
      <c r="B4730" s="81"/>
      <c r="C4730" s="81"/>
      <c r="D4730" s="81"/>
      <c r="E4730" s="81" t="s">
        <v>3249</v>
      </c>
      <c r="F4730" s="82"/>
      <c r="G4730" s="83">
        <v>73500</v>
      </c>
      <c r="H4730" s="60" t="s">
        <v>1856</v>
      </c>
      <c r="I4730" s="60" t="s">
        <v>13</v>
      </c>
    </row>
    <row r="4731" spans="1:9" ht="29.25" customHeight="1" x14ac:dyDescent="0.25">
      <c r="A4731" s="81" t="s">
        <v>3250</v>
      </c>
      <c r="B4731" s="81"/>
      <c r="C4731" s="81"/>
      <c r="D4731" s="81"/>
      <c r="E4731" s="81" t="s">
        <v>3251</v>
      </c>
      <c r="F4731" s="82"/>
      <c r="G4731" s="83">
        <v>73500</v>
      </c>
      <c r="H4731" s="60" t="s">
        <v>1856</v>
      </c>
      <c r="I4731" s="60" t="s">
        <v>13</v>
      </c>
    </row>
    <row r="4732" spans="1:9" ht="29.25" customHeight="1" x14ac:dyDescent="0.25">
      <c r="A4732" s="81" t="s">
        <v>3252</v>
      </c>
      <c r="B4732" s="81"/>
      <c r="C4732" s="81"/>
      <c r="D4732" s="81"/>
      <c r="E4732" s="81" t="s">
        <v>3253</v>
      </c>
      <c r="F4732" s="82"/>
      <c r="G4732" s="83">
        <v>73500</v>
      </c>
      <c r="H4732" s="60" t="s">
        <v>1856</v>
      </c>
      <c r="I4732" s="60" t="s">
        <v>13</v>
      </c>
    </row>
    <row r="4733" spans="1:9" ht="29.25" customHeight="1" x14ac:dyDescent="0.25">
      <c r="A4733" s="81" t="s">
        <v>3254</v>
      </c>
      <c r="B4733" s="81"/>
      <c r="C4733" s="81"/>
      <c r="D4733" s="81"/>
      <c r="E4733" s="81" t="s">
        <v>3255</v>
      </c>
      <c r="F4733" s="82"/>
      <c r="G4733" s="83">
        <v>73500</v>
      </c>
      <c r="H4733" s="60" t="s">
        <v>1856</v>
      </c>
      <c r="I4733" s="60" t="s">
        <v>13</v>
      </c>
    </row>
    <row r="4734" spans="1:9" ht="29.25" customHeight="1" x14ac:dyDescent="0.25">
      <c r="A4734" s="81" t="s">
        <v>3256</v>
      </c>
      <c r="B4734" s="81"/>
      <c r="C4734" s="81"/>
      <c r="D4734" s="81"/>
      <c r="E4734" s="81" t="s">
        <v>3257</v>
      </c>
      <c r="F4734" s="82"/>
      <c r="G4734" s="83">
        <v>73500</v>
      </c>
      <c r="H4734" s="60" t="s">
        <v>1856</v>
      </c>
      <c r="I4734" s="60" t="s">
        <v>13</v>
      </c>
    </row>
    <row r="4735" spans="1:9" ht="29.25" customHeight="1" x14ac:dyDescent="0.25">
      <c r="A4735" s="81" t="s">
        <v>3258</v>
      </c>
      <c r="B4735" s="81"/>
      <c r="C4735" s="81"/>
      <c r="D4735" s="81"/>
      <c r="E4735" s="81" t="s">
        <v>3259</v>
      </c>
      <c r="F4735" s="82"/>
      <c r="G4735" s="83">
        <v>73500</v>
      </c>
      <c r="H4735" s="60" t="s">
        <v>1856</v>
      </c>
      <c r="I4735" s="60" t="s">
        <v>13</v>
      </c>
    </row>
    <row r="4736" spans="1:9" ht="29.25" customHeight="1" x14ac:dyDescent="0.25">
      <c r="A4736" s="81" t="s">
        <v>3260</v>
      </c>
      <c r="B4736" s="81"/>
      <c r="C4736" s="81"/>
      <c r="D4736" s="81"/>
      <c r="E4736" s="81" t="s">
        <v>3261</v>
      </c>
      <c r="F4736" s="82"/>
      <c r="G4736" s="83">
        <v>73500</v>
      </c>
      <c r="H4736" s="60" t="s">
        <v>1856</v>
      </c>
      <c r="I4736" s="60" t="s">
        <v>13</v>
      </c>
    </row>
    <row r="4737" spans="1:9" ht="29.25" customHeight="1" x14ac:dyDescent="0.25">
      <c r="A4737" s="81" t="s">
        <v>3262</v>
      </c>
      <c r="B4737" s="81"/>
      <c r="C4737" s="81"/>
      <c r="D4737" s="81"/>
      <c r="E4737" s="81" t="s">
        <v>3263</v>
      </c>
      <c r="F4737" s="82"/>
      <c r="G4737" s="83">
        <v>73500</v>
      </c>
      <c r="H4737" s="60" t="s">
        <v>1856</v>
      </c>
      <c r="I4737" s="60" t="s">
        <v>13</v>
      </c>
    </row>
    <row r="4738" spans="1:9" ht="29.25" customHeight="1" x14ac:dyDescent="0.25">
      <c r="A4738" s="81" t="s">
        <v>3264</v>
      </c>
      <c r="B4738" s="81"/>
      <c r="C4738" s="81"/>
      <c r="D4738" s="81"/>
      <c r="E4738" s="81" t="s">
        <v>3265</v>
      </c>
      <c r="F4738" s="82"/>
      <c r="G4738" s="83">
        <v>73500</v>
      </c>
      <c r="H4738" s="60" t="s">
        <v>1856</v>
      </c>
      <c r="I4738" s="60" t="s">
        <v>13</v>
      </c>
    </row>
    <row r="4739" spans="1:9" ht="29.25" customHeight="1" x14ac:dyDescent="0.25">
      <c r="A4739" s="81" t="s">
        <v>3266</v>
      </c>
      <c r="B4739" s="81"/>
      <c r="C4739" s="81"/>
      <c r="D4739" s="81"/>
      <c r="E4739" s="81" t="s">
        <v>3267</v>
      </c>
      <c r="F4739" s="82"/>
      <c r="G4739" s="83">
        <v>73500</v>
      </c>
      <c r="H4739" s="60" t="s">
        <v>1856</v>
      </c>
      <c r="I4739" s="60" t="s">
        <v>13</v>
      </c>
    </row>
    <row r="4740" spans="1:9" ht="29.25" customHeight="1" x14ac:dyDescent="0.25">
      <c r="A4740" s="81" t="s">
        <v>3268</v>
      </c>
      <c r="B4740" s="81"/>
      <c r="C4740" s="81"/>
      <c r="D4740" s="81"/>
      <c r="E4740" s="81" t="s">
        <v>3269</v>
      </c>
      <c r="F4740" s="82"/>
      <c r="G4740" s="83">
        <v>73500</v>
      </c>
      <c r="H4740" s="60" t="s">
        <v>1856</v>
      </c>
      <c r="I4740" s="60" t="s">
        <v>13</v>
      </c>
    </row>
    <row r="4741" spans="1:9" ht="29.25" customHeight="1" x14ac:dyDescent="0.25">
      <c r="A4741" s="81" t="s">
        <v>3270</v>
      </c>
      <c r="B4741" s="81"/>
      <c r="C4741" s="81"/>
      <c r="D4741" s="81"/>
      <c r="E4741" s="81" t="s">
        <v>3271</v>
      </c>
      <c r="F4741" s="82"/>
      <c r="G4741" s="83">
        <v>73500</v>
      </c>
      <c r="H4741" s="60" t="s">
        <v>1856</v>
      </c>
      <c r="I4741" s="60" t="s">
        <v>13</v>
      </c>
    </row>
    <row r="4742" spans="1:9" ht="29.25" customHeight="1" x14ac:dyDescent="0.25">
      <c r="A4742" s="81" t="s">
        <v>3272</v>
      </c>
      <c r="B4742" s="81"/>
      <c r="C4742" s="81"/>
      <c r="D4742" s="81"/>
      <c r="E4742" s="81" t="s">
        <v>3273</v>
      </c>
      <c r="F4742" s="82"/>
      <c r="G4742" s="83">
        <v>73500</v>
      </c>
      <c r="H4742" s="60" t="s">
        <v>1856</v>
      </c>
      <c r="I4742" s="60" t="s">
        <v>13</v>
      </c>
    </row>
    <row r="4743" spans="1:9" ht="29.25" customHeight="1" x14ac:dyDescent="0.25">
      <c r="A4743" s="81" t="s">
        <v>3274</v>
      </c>
      <c r="B4743" s="81"/>
      <c r="C4743" s="81"/>
      <c r="D4743" s="81"/>
      <c r="E4743" s="81" t="s">
        <v>3275</v>
      </c>
      <c r="F4743" s="82"/>
      <c r="G4743" s="83">
        <v>73500</v>
      </c>
      <c r="H4743" s="60" t="s">
        <v>1856</v>
      </c>
      <c r="I4743" s="60" t="s">
        <v>13</v>
      </c>
    </row>
    <row r="4744" spans="1:9" ht="29.25" customHeight="1" x14ac:dyDescent="0.25">
      <c r="A4744" s="81" t="s">
        <v>3276</v>
      </c>
      <c r="B4744" s="81"/>
      <c r="C4744" s="81"/>
      <c r="D4744" s="81"/>
      <c r="E4744" s="81" t="s">
        <v>3277</v>
      </c>
      <c r="F4744" s="82"/>
      <c r="G4744" s="83">
        <v>73500</v>
      </c>
      <c r="H4744" s="60" t="s">
        <v>1856</v>
      </c>
      <c r="I4744" s="60" t="s">
        <v>13</v>
      </c>
    </row>
    <row r="4745" spans="1:9" ht="29.25" customHeight="1" x14ac:dyDescent="0.25">
      <c r="A4745" s="81" t="s">
        <v>3278</v>
      </c>
      <c r="B4745" s="81"/>
      <c r="C4745" s="81"/>
      <c r="D4745" s="81"/>
      <c r="E4745" s="81" t="s">
        <v>3279</v>
      </c>
      <c r="F4745" s="82"/>
      <c r="G4745" s="83">
        <v>73500</v>
      </c>
      <c r="H4745" s="60" t="s">
        <v>1856</v>
      </c>
      <c r="I4745" s="60" t="s">
        <v>13</v>
      </c>
    </row>
    <row r="4746" spans="1:9" ht="29.25" customHeight="1" x14ac:dyDescent="0.25">
      <c r="A4746" s="81" t="s">
        <v>3280</v>
      </c>
      <c r="B4746" s="81"/>
      <c r="C4746" s="81"/>
      <c r="D4746" s="81"/>
      <c r="E4746" s="81" t="s">
        <v>3281</v>
      </c>
      <c r="F4746" s="82"/>
      <c r="G4746" s="83">
        <v>73500</v>
      </c>
      <c r="H4746" s="60" t="s">
        <v>1856</v>
      </c>
      <c r="I4746" s="60" t="s">
        <v>13</v>
      </c>
    </row>
    <row r="4747" spans="1:9" ht="29.25" customHeight="1" x14ac:dyDescent="0.25">
      <c r="A4747" s="81" t="s">
        <v>3282</v>
      </c>
      <c r="B4747" s="81"/>
      <c r="C4747" s="81"/>
      <c r="D4747" s="81"/>
      <c r="E4747" s="81" t="s">
        <v>3283</v>
      </c>
      <c r="F4747" s="82"/>
      <c r="G4747" s="83">
        <v>73500</v>
      </c>
      <c r="H4747" s="60" t="s">
        <v>1856</v>
      </c>
      <c r="I4747" s="60" t="s">
        <v>13</v>
      </c>
    </row>
    <row r="4748" spans="1:9" ht="29.25" customHeight="1" x14ac:dyDescent="0.25">
      <c r="A4748" s="81" t="s">
        <v>3284</v>
      </c>
      <c r="B4748" s="81"/>
      <c r="C4748" s="81"/>
      <c r="D4748" s="81"/>
      <c r="E4748" s="81" t="s">
        <v>3285</v>
      </c>
      <c r="F4748" s="82"/>
      <c r="G4748" s="83">
        <v>175000</v>
      </c>
      <c r="H4748" s="60" t="s">
        <v>1856</v>
      </c>
      <c r="I4748" s="60" t="s">
        <v>13</v>
      </c>
    </row>
    <row r="4749" spans="1:9" ht="29.25" customHeight="1" x14ac:dyDescent="0.25">
      <c r="A4749" s="81" t="s">
        <v>3286</v>
      </c>
      <c r="B4749" s="81"/>
      <c r="C4749" s="81"/>
      <c r="D4749" s="81"/>
      <c r="E4749" s="81" t="s">
        <v>3287</v>
      </c>
      <c r="F4749" s="82"/>
      <c r="G4749" s="83">
        <v>175000</v>
      </c>
      <c r="H4749" s="60" t="s">
        <v>1856</v>
      </c>
      <c r="I4749" s="60" t="s">
        <v>13</v>
      </c>
    </row>
    <row r="4750" spans="1:9" ht="29.25" customHeight="1" x14ac:dyDescent="0.25">
      <c r="A4750" s="81" t="s">
        <v>3288</v>
      </c>
      <c r="B4750" s="81"/>
      <c r="C4750" s="81"/>
      <c r="D4750" s="81"/>
      <c r="E4750" s="81" t="s">
        <v>3289</v>
      </c>
      <c r="F4750" s="82"/>
      <c r="G4750" s="83">
        <v>175000</v>
      </c>
      <c r="H4750" s="60" t="s">
        <v>1856</v>
      </c>
      <c r="I4750" s="60" t="s">
        <v>13</v>
      </c>
    </row>
    <row r="4751" spans="1:9" ht="29.25" customHeight="1" x14ac:dyDescent="0.25">
      <c r="A4751" s="81" t="s">
        <v>3290</v>
      </c>
      <c r="B4751" s="81"/>
      <c r="C4751" s="81"/>
      <c r="D4751" s="81"/>
      <c r="E4751" s="81" t="s">
        <v>3291</v>
      </c>
      <c r="F4751" s="82"/>
      <c r="G4751" s="83">
        <v>176000</v>
      </c>
      <c r="H4751" s="60" t="s">
        <v>1856</v>
      </c>
      <c r="I4751" s="60" t="s">
        <v>13</v>
      </c>
    </row>
    <row r="4752" spans="1:9" ht="29.25" customHeight="1" x14ac:dyDescent="0.25">
      <c r="A4752" s="81" t="s">
        <v>3292</v>
      </c>
      <c r="B4752" s="81"/>
      <c r="C4752" s="81"/>
      <c r="D4752" s="81"/>
      <c r="E4752" s="81" t="s">
        <v>3293</v>
      </c>
      <c r="F4752" s="82"/>
      <c r="G4752" s="83">
        <v>176000</v>
      </c>
      <c r="H4752" s="60" t="s">
        <v>1856</v>
      </c>
      <c r="I4752" s="60" t="s">
        <v>13</v>
      </c>
    </row>
    <row r="4753" spans="1:9" ht="29.25" customHeight="1" x14ac:dyDescent="0.25">
      <c r="A4753" s="81" t="s">
        <v>3294</v>
      </c>
      <c r="B4753" s="81"/>
      <c r="C4753" s="81"/>
      <c r="D4753" s="81"/>
      <c r="E4753" s="81" t="s">
        <v>3295</v>
      </c>
      <c r="F4753" s="82"/>
      <c r="G4753" s="83">
        <v>83000</v>
      </c>
      <c r="H4753" s="60" t="s">
        <v>1856</v>
      </c>
      <c r="I4753" s="60" t="s">
        <v>13</v>
      </c>
    </row>
    <row r="4754" spans="1:9" ht="29.25" customHeight="1" x14ac:dyDescent="0.25">
      <c r="A4754" s="81" t="s">
        <v>3296</v>
      </c>
      <c r="B4754" s="81"/>
      <c r="C4754" s="81"/>
      <c r="D4754" s="81"/>
      <c r="E4754" s="81" t="s">
        <v>3297</v>
      </c>
      <c r="F4754" s="82"/>
      <c r="G4754" s="83">
        <v>83000</v>
      </c>
      <c r="H4754" s="60" t="s">
        <v>1856</v>
      </c>
      <c r="I4754" s="60" t="s">
        <v>13</v>
      </c>
    </row>
    <row r="4755" spans="1:9" ht="29.25" customHeight="1" x14ac:dyDescent="0.25">
      <c r="A4755" s="81" t="s">
        <v>3298</v>
      </c>
      <c r="B4755" s="81"/>
      <c r="C4755" s="81"/>
      <c r="D4755" s="81"/>
      <c r="E4755" s="81" t="s">
        <v>3299</v>
      </c>
      <c r="F4755" s="82"/>
      <c r="G4755" s="83">
        <v>83000</v>
      </c>
      <c r="H4755" s="60" t="s">
        <v>1856</v>
      </c>
      <c r="I4755" s="60" t="s">
        <v>13</v>
      </c>
    </row>
    <row r="4756" spans="1:9" ht="29.25" customHeight="1" x14ac:dyDescent="0.25">
      <c r="A4756" s="81" t="s">
        <v>3300</v>
      </c>
      <c r="B4756" s="81"/>
      <c r="C4756" s="81"/>
      <c r="D4756" s="81"/>
      <c r="E4756" s="81" t="s">
        <v>3301</v>
      </c>
      <c r="F4756" s="82"/>
      <c r="G4756" s="83">
        <v>83000</v>
      </c>
      <c r="H4756" s="60" t="s">
        <v>1856</v>
      </c>
      <c r="I4756" s="60" t="s">
        <v>13</v>
      </c>
    </row>
    <row r="4757" spans="1:9" ht="29.25" customHeight="1" x14ac:dyDescent="0.25">
      <c r="A4757" s="81" t="s">
        <v>3302</v>
      </c>
      <c r="B4757" s="81"/>
      <c r="C4757" s="81"/>
      <c r="D4757" s="81"/>
      <c r="E4757" s="81" t="s">
        <v>3303</v>
      </c>
      <c r="F4757" s="82"/>
      <c r="G4757" s="83">
        <v>159700</v>
      </c>
      <c r="H4757" s="60" t="s">
        <v>1856</v>
      </c>
      <c r="I4757" s="60" t="s">
        <v>13</v>
      </c>
    </row>
    <row r="4758" spans="1:9" ht="29.25" customHeight="1" x14ac:dyDescent="0.25">
      <c r="A4758" s="81" t="s">
        <v>3304</v>
      </c>
      <c r="B4758" s="81"/>
      <c r="C4758" s="81"/>
      <c r="D4758" s="81"/>
      <c r="E4758" s="81" t="s">
        <v>3305</v>
      </c>
      <c r="F4758" s="82"/>
      <c r="G4758" s="83">
        <v>159700</v>
      </c>
      <c r="H4758" s="60" t="s">
        <v>1856</v>
      </c>
      <c r="I4758" s="60" t="s">
        <v>13</v>
      </c>
    </row>
    <row r="4759" spans="1:9" ht="29.25" customHeight="1" x14ac:dyDescent="0.25">
      <c r="A4759" s="81" t="s">
        <v>3306</v>
      </c>
      <c r="B4759" s="81"/>
      <c r="C4759" s="81"/>
      <c r="D4759" s="81"/>
      <c r="E4759" s="81" t="s">
        <v>3307</v>
      </c>
      <c r="F4759" s="82"/>
      <c r="G4759" s="83">
        <v>318100</v>
      </c>
      <c r="H4759" s="60" t="s">
        <v>1856</v>
      </c>
      <c r="I4759" s="60" t="s">
        <v>13</v>
      </c>
    </row>
    <row r="4760" spans="1:9" ht="29.25" customHeight="1" x14ac:dyDescent="0.25">
      <c r="A4760" s="81" t="s">
        <v>3308</v>
      </c>
      <c r="B4760" s="81"/>
      <c r="C4760" s="81"/>
      <c r="D4760" s="81"/>
      <c r="E4760" s="81" t="s">
        <v>3309</v>
      </c>
      <c r="F4760" s="82"/>
      <c r="G4760" s="83">
        <v>318100</v>
      </c>
      <c r="H4760" s="60" t="s">
        <v>1856</v>
      </c>
      <c r="I4760" s="60" t="s">
        <v>13</v>
      </c>
    </row>
    <row r="4761" spans="1:9" ht="29.25" customHeight="1" x14ac:dyDescent="0.25">
      <c r="A4761" s="81" t="s">
        <v>3310</v>
      </c>
      <c r="B4761" s="81"/>
      <c r="C4761" s="81"/>
      <c r="D4761" s="81"/>
      <c r="E4761" s="81" t="s">
        <v>3311</v>
      </c>
      <c r="F4761" s="82"/>
      <c r="G4761" s="83">
        <v>222600</v>
      </c>
      <c r="H4761" s="60" t="s">
        <v>1856</v>
      </c>
      <c r="I4761" s="60" t="s">
        <v>13</v>
      </c>
    </row>
    <row r="4762" spans="1:9" ht="29.25" customHeight="1" x14ac:dyDescent="0.25">
      <c r="A4762" s="81" t="s">
        <v>3312</v>
      </c>
      <c r="B4762" s="81"/>
      <c r="C4762" s="81"/>
      <c r="D4762" s="81"/>
      <c r="E4762" s="81" t="s">
        <v>3313</v>
      </c>
      <c r="F4762" s="82"/>
      <c r="G4762" s="83">
        <v>222600</v>
      </c>
      <c r="H4762" s="60" t="s">
        <v>1856</v>
      </c>
      <c r="I4762" s="60" t="s">
        <v>13</v>
      </c>
    </row>
    <row r="4763" spans="1:9" ht="29.25" customHeight="1" x14ac:dyDescent="0.25">
      <c r="A4763" s="81" t="s">
        <v>3314</v>
      </c>
      <c r="B4763" s="81"/>
      <c r="C4763" s="81"/>
      <c r="D4763" s="81"/>
      <c r="E4763" s="81" t="s">
        <v>3315</v>
      </c>
      <c r="F4763" s="82"/>
      <c r="G4763" s="83">
        <v>222600</v>
      </c>
      <c r="H4763" s="60" t="s">
        <v>1856</v>
      </c>
      <c r="I4763" s="60" t="s">
        <v>13</v>
      </c>
    </row>
    <row r="4764" spans="1:9" ht="29.25" customHeight="1" x14ac:dyDescent="0.25">
      <c r="A4764" s="81" t="s">
        <v>3316</v>
      </c>
      <c r="B4764" s="81"/>
      <c r="C4764" s="81"/>
      <c r="D4764" s="81"/>
      <c r="E4764" s="81" t="s">
        <v>3317</v>
      </c>
      <c r="F4764" s="82"/>
      <c r="G4764" s="83">
        <v>65600</v>
      </c>
      <c r="H4764" s="60" t="s">
        <v>1856</v>
      </c>
      <c r="I4764" s="60" t="s">
        <v>13</v>
      </c>
    </row>
    <row r="4765" spans="1:9" ht="29.25" customHeight="1" x14ac:dyDescent="0.25">
      <c r="A4765" s="81" t="s">
        <v>3318</v>
      </c>
      <c r="B4765" s="81"/>
      <c r="C4765" s="81"/>
      <c r="D4765" s="81"/>
      <c r="E4765" s="81" t="s">
        <v>3319</v>
      </c>
      <c r="F4765" s="82"/>
      <c r="G4765" s="83">
        <v>66300</v>
      </c>
      <c r="H4765" s="60" t="s">
        <v>1856</v>
      </c>
      <c r="I4765" s="60" t="s">
        <v>13</v>
      </c>
    </row>
    <row r="4766" spans="1:9" ht="29.25" customHeight="1" x14ac:dyDescent="0.25">
      <c r="A4766" s="81" t="s">
        <v>3320</v>
      </c>
      <c r="B4766" s="81"/>
      <c r="C4766" s="81"/>
      <c r="D4766" s="81"/>
      <c r="E4766" s="81" t="s">
        <v>3321</v>
      </c>
      <c r="F4766" s="82"/>
      <c r="G4766" s="83">
        <v>68500</v>
      </c>
      <c r="H4766" s="60" t="s">
        <v>1856</v>
      </c>
      <c r="I4766" s="60" t="s">
        <v>13</v>
      </c>
    </row>
    <row r="4767" spans="1:9" ht="29.25" customHeight="1" x14ac:dyDescent="0.25">
      <c r="A4767" s="81" t="s">
        <v>3322</v>
      </c>
      <c r="B4767" s="81"/>
      <c r="C4767" s="81"/>
      <c r="D4767" s="81"/>
      <c r="E4767" s="81" t="s">
        <v>3323</v>
      </c>
      <c r="F4767" s="82"/>
      <c r="G4767" s="83">
        <v>71200</v>
      </c>
      <c r="H4767" s="60" t="s">
        <v>1856</v>
      </c>
      <c r="I4767" s="60" t="s">
        <v>13</v>
      </c>
    </row>
    <row r="4768" spans="1:9" ht="29.25" customHeight="1" x14ac:dyDescent="0.25">
      <c r="A4768" s="81" t="s">
        <v>3324</v>
      </c>
      <c r="B4768" s="81"/>
      <c r="C4768" s="81"/>
      <c r="D4768" s="81"/>
      <c r="E4768" s="81" t="s">
        <v>3325</v>
      </c>
      <c r="F4768" s="82"/>
      <c r="G4768" s="83">
        <v>97900</v>
      </c>
      <c r="H4768" s="60" t="s">
        <v>1856</v>
      </c>
      <c r="I4768" s="60" t="s">
        <v>13</v>
      </c>
    </row>
    <row r="4769" spans="1:9" ht="29.25" customHeight="1" x14ac:dyDescent="0.25">
      <c r="A4769" s="81" t="s">
        <v>3326</v>
      </c>
      <c r="B4769" s="81"/>
      <c r="C4769" s="81"/>
      <c r="D4769" s="81"/>
      <c r="E4769" s="81" t="s">
        <v>3327</v>
      </c>
      <c r="F4769" s="82"/>
      <c r="G4769" s="83">
        <v>100000</v>
      </c>
      <c r="H4769" s="60" t="s">
        <v>1856</v>
      </c>
      <c r="I4769" s="60" t="s">
        <v>13</v>
      </c>
    </row>
    <row r="4770" spans="1:9" ht="29.25" customHeight="1" x14ac:dyDescent="0.25">
      <c r="A4770" s="81" t="s">
        <v>3328</v>
      </c>
      <c r="B4770" s="81"/>
      <c r="C4770" s="81"/>
      <c r="D4770" s="81"/>
      <c r="E4770" s="81" t="s">
        <v>3329</v>
      </c>
      <c r="F4770" s="82"/>
      <c r="G4770" s="83">
        <v>129200</v>
      </c>
      <c r="H4770" s="60" t="s">
        <v>1856</v>
      </c>
      <c r="I4770" s="60" t="s">
        <v>13</v>
      </c>
    </row>
    <row r="4771" spans="1:9" ht="29.25" customHeight="1" x14ac:dyDescent="0.25">
      <c r="A4771" s="81" t="s">
        <v>3330</v>
      </c>
      <c r="B4771" s="81"/>
      <c r="C4771" s="81"/>
      <c r="D4771" s="81"/>
      <c r="E4771" s="81" t="s">
        <v>3331</v>
      </c>
      <c r="F4771" s="82"/>
      <c r="G4771" s="83">
        <v>139400</v>
      </c>
      <c r="H4771" s="60" t="s">
        <v>1856</v>
      </c>
      <c r="I4771" s="60" t="s">
        <v>13</v>
      </c>
    </row>
    <row r="4772" spans="1:9" ht="29.25" customHeight="1" x14ac:dyDescent="0.25">
      <c r="A4772" s="81" t="s">
        <v>3332</v>
      </c>
      <c r="B4772" s="81"/>
      <c r="C4772" s="81"/>
      <c r="D4772" s="81"/>
      <c r="E4772" s="81" t="s">
        <v>3333</v>
      </c>
      <c r="F4772" s="82"/>
      <c r="G4772" s="83">
        <v>153800</v>
      </c>
      <c r="H4772" s="60" t="s">
        <v>1856</v>
      </c>
      <c r="I4772" s="60" t="s">
        <v>13</v>
      </c>
    </row>
    <row r="4773" spans="1:9" ht="29.25" customHeight="1" x14ac:dyDescent="0.25">
      <c r="A4773" s="81" t="s">
        <v>3334</v>
      </c>
      <c r="B4773" s="81"/>
      <c r="C4773" s="81"/>
      <c r="D4773" s="81"/>
      <c r="E4773" s="81" t="s">
        <v>3335</v>
      </c>
      <c r="F4773" s="82"/>
      <c r="G4773" s="83">
        <v>160300</v>
      </c>
      <c r="H4773" s="60" t="s">
        <v>1856</v>
      </c>
      <c r="I4773" s="60" t="s">
        <v>13</v>
      </c>
    </row>
    <row r="4774" spans="1:9" ht="29.25" customHeight="1" x14ac:dyDescent="0.25">
      <c r="A4774" s="81" t="s">
        <v>3336</v>
      </c>
      <c r="B4774" s="81"/>
      <c r="C4774" s="81"/>
      <c r="D4774" s="81"/>
      <c r="E4774" s="81" t="s">
        <v>3337</v>
      </c>
      <c r="F4774" s="82"/>
      <c r="G4774" s="83">
        <v>234600</v>
      </c>
      <c r="H4774" s="60" t="s">
        <v>1856</v>
      </c>
      <c r="I4774" s="60" t="s">
        <v>13</v>
      </c>
    </row>
    <row r="4775" spans="1:9" ht="29.25" customHeight="1" x14ac:dyDescent="0.25">
      <c r="A4775" s="81" t="s">
        <v>3338</v>
      </c>
      <c r="B4775" s="81"/>
      <c r="C4775" s="81"/>
      <c r="D4775" s="81"/>
      <c r="E4775" s="81" t="s">
        <v>3339</v>
      </c>
      <c r="F4775" s="82"/>
      <c r="G4775" s="83">
        <v>291900</v>
      </c>
      <c r="H4775" s="60" t="s">
        <v>1856</v>
      </c>
      <c r="I4775" s="60" t="s">
        <v>13</v>
      </c>
    </row>
    <row r="4776" spans="1:9" ht="29.25" customHeight="1" x14ac:dyDescent="0.25">
      <c r="A4776" s="81" t="s">
        <v>3340</v>
      </c>
      <c r="B4776" s="81"/>
      <c r="C4776" s="81"/>
      <c r="D4776" s="81"/>
      <c r="E4776" s="81" t="s">
        <v>3341</v>
      </c>
      <c r="F4776" s="82"/>
      <c r="G4776" s="83">
        <v>357100</v>
      </c>
      <c r="H4776" s="60" t="s">
        <v>1856</v>
      </c>
      <c r="I4776" s="60" t="s">
        <v>13</v>
      </c>
    </row>
    <row r="4777" spans="1:9" ht="29.25" customHeight="1" x14ac:dyDescent="0.25">
      <c r="A4777" s="81" t="s">
        <v>3342</v>
      </c>
      <c r="B4777" s="81"/>
      <c r="C4777" s="81"/>
      <c r="D4777" s="81"/>
      <c r="E4777" s="81" t="s">
        <v>3343</v>
      </c>
      <c r="F4777" s="82"/>
      <c r="G4777" s="83">
        <v>377500</v>
      </c>
      <c r="H4777" s="60" t="s">
        <v>1856</v>
      </c>
      <c r="I4777" s="60" t="s">
        <v>13</v>
      </c>
    </row>
    <row r="4778" spans="1:9" ht="29.25" customHeight="1" x14ac:dyDescent="0.25">
      <c r="A4778" s="81" t="s">
        <v>3344</v>
      </c>
      <c r="B4778" s="81"/>
      <c r="C4778" s="81"/>
      <c r="D4778" s="81"/>
      <c r="E4778" s="81" t="s">
        <v>3345</v>
      </c>
      <c r="F4778" s="82"/>
      <c r="G4778" s="83">
        <v>62900</v>
      </c>
      <c r="H4778" s="60" t="s">
        <v>1856</v>
      </c>
      <c r="I4778" s="60" t="s">
        <v>13</v>
      </c>
    </row>
    <row r="4779" spans="1:9" ht="29.25" customHeight="1" x14ac:dyDescent="0.25">
      <c r="A4779" s="81" t="s">
        <v>3346</v>
      </c>
      <c r="B4779" s="81"/>
      <c r="C4779" s="81"/>
      <c r="D4779" s="81"/>
      <c r="E4779" s="81" t="s">
        <v>3347</v>
      </c>
      <c r="F4779" s="82"/>
      <c r="G4779" s="83">
        <v>62900</v>
      </c>
      <c r="H4779" s="60" t="s">
        <v>1856</v>
      </c>
      <c r="I4779" s="60" t="s">
        <v>13</v>
      </c>
    </row>
    <row r="4780" spans="1:9" ht="29.25" customHeight="1" x14ac:dyDescent="0.25">
      <c r="A4780" s="81" t="s">
        <v>3348</v>
      </c>
      <c r="B4780" s="81"/>
      <c r="C4780" s="81"/>
      <c r="D4780" s="81"/>
      <c r="E4780" s="81" t="s">
        <v>3349</v>
      </c>
      <c r="F4780" s="82"/>
      <c r="G4780" s="83">
        <v>10600</v>
      </c>
      <c r="H4780" s="60" t="s">
        <v>1856</v>
      </c>
      <c r="I4780" s="60" t="s">
        <v>13</v>
      </c>
    </row>
    <row r="4781" spans="1:9" ht="29.25" customHeight="1" x14ac:dyDescent="0.25">
      <c r="A4781" s="81" t="s">
        <v>3350</v>
      </c>
      <c r="B4781" s="81"/>
      <c r="C4781" s="81"/>
      <c r="D4781" s="81"/>
      <c r="E4781" s="81" t="s">
        <v>3351</v>
      </c>
      <c r="F4781" s="82"/>
      <c r="G4781" s="83">
        <v>10600</v>
      </c>
      <c r="H4781" s="60" t="s">
        <v>1856</v>
      </c>
      <c r="I4781" s="60" t="s">
        <v>13</v>
      </c>
    </row>
    <row r="4782" spans="1:9" ht="29.25" customHeight="1" x14ac:dyDescent="0.25">
      <c r="A4782" s="81" t="s">
        <v>3352</v>
      </c>
      <c r="B4782" s="81"/>
      <c r="C4782" s="81"/>
      <c r="D4782" s="81"/>
      <c r="E4782" s="81" t="s">
        <v>3353</v>
      </c>
      <c r="F4782" s="82"/>
      <c r="G4782" s="83">
        <v>10600</v>
      </c>
      <c r="H4782" s="60" t="s">
        <v>1856</v>
      </c>
      <c r="I4782" s="60" t="s">
        <v>13</v>
      </c>
    </row>
    <row r="4783" spans="1:9" ht="29.25" customHeight="1" x14ac:dyDescent="0.25">
      <c r="A4783" s="81" t="s">
        <v>3354</v>
      </c>
      <c r="B4783" s="81"/>
      <c r="C4783" s="81"/>
      <c r="D4783" s="81"/>
      <c r="E4783" s="81" t="s">
        <v>3355</v>
      </c>
      <c r="F4783" s="82"/>
      <c r="G4783" s="83">
        <v>10600</v>
      </c>
      <c r="H4783" s="60" t="s">
        <v>1856</v>
      </c>
      <c r="I4783" s="60" t="s">
        <v>13</v>
      </c>
    </row>
    <row r="4784" spans="1:9" ht="29.25" customHeight="1" x14ac:dyDescent="0.25">
      <c r="A4784" s="81" t="s">
        <v>3356</v>
      </c>
      <c r="B4784" s="81"/>
      <c r="C4784" s="81"/>
      <c r="D4784" s="81"/>
      <c r="E4784" s="81" t="s">
        <v>3357</v>
      </c>
      <c r="F4784" s="82"/>
      <c r="G4784" s="83">
        <v>10600</v>
      </c>
      <c r="H4784" s="60" t="s">
        <v>1856</v>
      </c>
      <c r="I4784" s="60" t="s">
        <v>13</v>
      </c>
    </row>
    <row r="4785" spans="1:9" ht="29.25" customHeight="1" x14ac:dyDescent="0.25">
      <c r="A4785" s="81" t="s">
        <v>3358</v>
      </c>
      <c r="B4785" s="81"/>
      <c r="C4785" s="81"/>
      <c r="D4785" s="81"/>
      <c r="E4785" s="81" t="s">
        <v>3359</v>
      </c>
      <c r="F4785" s="82"/>
      <c r="G4785" s="83">
        <v>10600</v>
      </c>
      <c r="H4785" s="60" t="s">
        <v>1856</v>
      </c>
      <c r="I4785" s="60" t="s">
        <v>13</v>
      </c>
    </row>
    <row r="4786" spans="1:9" ht="29.25" customHeight="1" x14ac:dyDescent="0.25">
      <c r="A4786" s="81" t="s">
        <v>3360</v>
      </c>
      <c r="B4786" s="81"/>
      <c r="C4786" s="81"/>
      <c r="D4786" s="81"/>
      <c r="E4786" s="81" t="s">
        <v>3361</v>
      </c>
      <c r="F4786" s="82"/>
      <c r="G4786" s="83">
        <v>10600</v>
      </c>
      <c r="H4786" s="60" t="s">
        <v>1856</v>
      </c>
      <c r="I4786" s="60" t="s">
        <v>13</v>
      </c>
    </row>
    <row r="4787" spans="1:9" ht="29.25" customHeight="1" x14ac:dyDescent="0.25">
      <c r="A4787" s="81" t="s">
        <v>3362</v>
      </c>
      <c r="B4787" s="81"/>
      <c r="C4787" s="81"/>
      <c r="D4787" s="81"/>
      <c r="E4787" s="81" t="s">
        <v>3363</v>
      </c>
      <c r="F4787" s="82"/>
      <c r="G4787" s="83">
        <v>10600</v>
      </c>
      <c r="H4787" s="60" t="s">
        <v>1856</v>
      </c>
      <c r="I4787" s="60" t="s">
        <v>13</v>
      </c>
    </row>
    <row r="4788" spans="1:9" ht="29.25" customHeight="1" x14ac:dyDescent="0.25">
      <c r="A4788" s="81" t="s">
        <v>3364</v>
      </c>
      <c r="B4788" s="81"/>
      <c r="C4788" s="81"/>
      <c r="D4788" s="81"/>
      <c r="E4788" s="81" t="s">
        <v>3365</v>
      </c>
      <c r="F4788" s="82"/>
      <c r="G4788" s="83">
        <v>10600</v>
      </c>
      <c r="H4788" s="60" t="s">
        <v>1856</v>
      </c>
      <c r="I4788" s="60" t="s">
        <v>13</v>
      </c>
    </row>
    <row r="4789" spans="1:9" ht="29.25" customHeight="1" x14ac:dyDescent="0.25">
      <c r="A4789" s="81" t="s">
        <v>3366</v>
      </c>
      <c r="B4789" s="81"/>
      <c r="C4789" s="81"/>
      <c r="D4789" s="81"/>
      <c r="E4789" s="81" t="s">
        <v>3367</v>
      </c>
      <c r="F4789" s="82"/>
      <c r="G4789" s="83">
        <v>10600</v>
      </c>
      <c r="H4789" s="60" t="s">
        <v>1856</v>
      </c>
      <c r="I4789" s="60" t="s">
        <v>13</v>
      </c>
    </row>
    <row r="4790" spans="1:9" ht="29.25" customHeight="1" x14ac:dyDescent="0.25">
      <c r="A4790" s="81" t="s">
        <v>3368</v>
      </c>
      <c r="B4790" s="81"/>
      <c r="C4790" s="81"/>
      <c r="D4790" s="81"/>
      <c r="E4790" s="81" t="s">
        <v>3369</v>
      </c>
      <c r="F4790" s="82"/>
      <c r="G4790" s="83">
        <v>10600</v>
      </c>
      <c r="H4790" s="60" t="s">
        <v>1856</v>
      </c>
      <c r="I4790" s="60" t="s">
        <v>13</v>
      </c>
    </row>
    <row r="4791" spans="1:9" ht="29.25" customHeight="1" x14ac:dyDescent="0.25">
      <c r="A4791" s="81" t="s">
        <v>3370</v>
      </c>
      <c r="B4791" s="81"/>
      <c r="C4791" s="81"/>
      <c r="D4791" s="81"/>
      <c r="E4791" s="81" t="s">
        <v>3371</v>
      </c>
      <c r="F4791" s="82"/>
      <c r="G4791" s="83">
        <v>10600</v>
      </c>
      <c r="H4791" s="60" t="s">
        <v>1856</v>
      </c>
      <c r="I4791" s="60" t="s">
        <v>13</v>
      </c>
    </row>
    <row r="4792" spans="1:9" ht="29.25" customHeight="1" x14ac:dyDescent="0.25">
      <c r="A4792" s="81" t="s">
        <v>3372</v>
      </c>
      <c r="B4792" s="81"/>
      <c r="C4792" s="81"/>
      <c r="D4792" s="81"/>
      <c r="E4792" s="81" t="s">
        <v>3373</v>
      </c>
      <c r="F4792" s="82"/>
      <c r="G4792" s="83">
        <v>10600</v>
      </c>
      <c r="H4792" s="60" t="s">
        <v>1856</v>
      </c>
      <c r="I4792" s="60" t="s">
        <v>13</v>
      </c>
    </row>
    <row r="4793" spans="1:9" ht="29.25" customHeight="1" x14ac:dyDescent="0.25">
      <c r="A4793" s="81" t="s">
        <v>3374</v>
      </c>
      <c r="B4793" s="81"/>
      <c r="C4793" s="81"/>
      <c r="D4793" s="81"/>
      <c r="E4793" s="81" t="s">
        <v>3375</v>
      </c>
      <c r="F4793" s="82"/>
      <c r="G4793" s="83">
        <v>10600</v>
      </c>
      <c r="H4793" s="60" t="s">
        <v>1856</v>
      </c>
      <c r="I4793" s="60" t="s">
        <v>13</v>
      </c>
    </row>
    <row r="4794" spans="1:9" ht="29.25" customHeight="1" x14ac:dyDescent="0.25">
      <c r="A4794" s="81" t="s">
        <v>3376</v>
      </c>
      <c r="B4794" s="81"/>
      <c r="C4794" s="81"/>
      <c r="D4794" s="81"/>
      <c r="E4794" s="81" t="s">
        <v>3377</v>
      </c>
      <c r="F4794" s="82"/>
      <c r="G4794" s="83">
        <v>10600</v>
      </c>
      <c r="H4794" s="60" t="s">
        <v>1856</v>
      </c>
      <c r="I4794" s="60" t="s">
        <v>13</v>
      </c>
    </row>
    <row r="4795" spans="1:9" ht="29.25" customHeight="1" x14ac:dyDescent="0.25">
      <c r="A4795" s="81" t="s">
        <v>3378</v>
      </c>
      <c r="B4795" s="81"/>
      <c r="C4795" s="81"/>
      <c r="D4795" s="81"/>
      <c r="E4795" s="81" t="s">
        <v>3379</v>
      </c>
      <c r="F4795" s="82"/>
      <c r="G4795" s="83">
        <v>10600</v>
      </c>
      <c r="H4795" s="60" t="s">
        <v>1856</v>
      </c>
      <c r="I4795" s="60" t="s">
        <v>13</v>
      </c>
    </row>
    <row r="4796" spans="1:9" ht="29.25" customHeight="1" x14ac:dyDescent="0.25">
      <c r="A4796" s="81" t="s">
        <v>3380</v>
      </c>
      <c r="B4796" s="81"/>
      <c r="C4796" s="81"/>
      <c r="D4796" s="81"/>
      <c r="E4796" s="81" t="s">
        <v>3381</v>
      </c>
      <c r="F4796" s="82"/>
      <c r="G4796" s="83">
        <v>10600</v>
      </c>
      <c r="H4796" s="60" t="s">
        <v>1856</v>
      </c>
      <c r="I4796" s="60" t="s">
        <v>13</v>
      </c>
    </row>
    <row r="4797" spans="1:9" ht="29.25" customHeight="1" x14ac:dyDescent="0.25">
      <c r="A4797" s="81" t="s">
        <v>3382</v>
      </c>
      <c r="B4797" s="81"/>
      <c r="C4797" s="81"/>
      <c r="D4797" s="81"/>
      <c r="E4797" s="81" t="s">
        <v>3383</v>
      </c>
      <c r="F4797" s="82"/>
      <c r="G4797" s="83">
        <v>10600</v>
      </c>
      <c r="H4797" s="60" t="s">
        <v>1856</v>
      </c>
      <c r="I4797" s="60" t="s">
        <v>13</v>
      </c>
    </row>
    <row r="4798" spans="1:9" ht="29.25" customHeight="1" x14ac:dyDescent="0.25">
      <c r="A4798" s="81" t="s">
        <v>3384</v>
      </c>
      <c r="B4798" s="81"/>
      <c r="C4798" s="81"/>
      <c r="D4798" s="81"/>
      <c r="E4798" s="81" t="s">
        <v>3385</v>
      </c>
      <c r="F4798" s="82"/>
      <c r="G4798" s="83">
        <v>110400</v>
      </c>
      <c r="H4798" s="60" t="s">
        <v>954</v>
      </c>
      <c r="I4798" s="60" t="s">
        <v>13</v>
      </c>
    </row>
    <row r="4799" spans="1:9" ht="29.25" customHeight="1" x14ac:dyDescent="0.25">
      <c r="A4799" s="81" t="s">
        <v>3386</v>
      </c>
      <c r="B4799" s="81"/>
      <c r="C4799" s="81"/>
      <c r="D4799" s="81"/>
      <c r="E4799" s="81" t="s">
        <v>3387</v>
      </c>
      <c r="F4799" s="82"/>
      <c r="G4799" s="83">
        <v>110400</v>
      </c>
      <c r="H4799" s="60" t="s">
        <v>954</v>
      </c>
      <c r="I4799" s="60" t="s">
        <v>13</v>
      </c>
    </row>
    <row r="4800" spans="1:9" ht="29.25" customHeight="1" x14ac:dyDescent="0.25">
      <c r="A4800" s="81" t="s">
        <v>3388</v>
      </c>
      <c r="B4800" s="81"/>
      <c r="C4800" s="81"/>
      <c r="D4800" s="81"/>
      <c r="E4800" s="81" t="s">
        <v>3389</v>
      </c>
      <c r="F4800" s="82"/>
      <c r="G4800" s="83">
        <v>110400</v>
      </c>
      <c r="H4800" s="60" t="s">
        <v>954</v>
      </c>
      <c r="I4800" s="60" t="s">
        <v>13</v>
      </c>
    </row>
    <row r="4801" spans="1:9" ht="29.25" customHeight="1" x14ac:dyDescent="0.25">
      <c r="A4801" s="81" t="s">
        <v>3390</v>
      </c>
      <c r="B4801" s="81"/>
      <c r="C4801" s="81"/>
      <c r="D4801" s="81"/>
      <c r="E4801" s="81" t="s">
        <v>3391</v>
      </c>
      <c r="F4801" s="82"/>
      <c r="G4801" s="83">
        <v>110400</v>
      </c>
      <c r="H4801" s="60" t="s">
        <v>954</v>
      </c>
      <c r="I4801" s="60" t="s">
        <v>13</v>
      </c>
    </row>
    <row r="4802" spans="1:9" ht="29.25" customHeight="1" x14ac:dyDescent="0.25">
      <c r="A4802" s="81" t="s">
        <v>3392</v>
      </c>
      <c r="B4802" s="81"/>
      <c r="C4802" s="81"/>
      <c r="D4802" s="81"/>
      <c r="E4802" s="81" t="s">
        <v>3393</v>
      </c>
      <c r="F4802" s="82"/>
      <c r="G4802" s="83">
        <v>110400</v>
      </c>
      <c r="H4802" s="60" t="s">
        <v>954</v>
      </c>
      <c r="I4802" s="60" t="s">
        <v>13</v>
      </c>
    </row>
    <row r="4803" spans="1:9" ht="29.25" customHeight="1" x14ac:dyDescent="0.25">
      <c r="A4803" s="81" t="s">
        <v>3394</v>
      </c>
      <c r="B4803" s="81"/>
      <c r="C4803" s="81"/>
      <c r="D4803" s="81"/>
      <c r="E4803" s="81" t="s">
        <v>3395</v>
      </c>
      <c r="F4803" s="82"/>
      <c r="G4803" s="83">
        <v>110400</v>
      </c>
      <c r="H4803" s="60" t="s">
        <v>954</v>
      </c>
      <c r="I4803" s="60" t="s">
        <v>13</v>
      </c>
    </row>
    <row r="4804" spans="1:9" ht="29.25" customHeight="1" x14ac:dyDescent="0.25">
      <c r="A4804" s="81" t="s">
        <v>3396</v>
      </c>
      <c r="B4804" s="81"/>
      <c r="C4804" s="81"/>
      <c r="D4804" s="81"/>
      <c r="E4804" s="81" t="s">
        <v>3397</v>
      </c>
      <c r="F4804" s="82"/>
      <c r="G4804" s="83">
        <v>110400</v>
      </c>
      <c r="H4804" s="60" t="s">
        <v>954</v>
      </c>
      <c r="I4804" s="60" t="s">
        <v>13</v>
      </c>
    </row>
    <row r="4805" spans="1:9" ht="29.25" customHeight="1" x14ac:dyDescent="0.25">
      <c r="A4805" s="81" t="s">
        <v>3398</v>
      </c>
      <c r="B4805" s="81"/>
      <c r="C4805" s="81"/>
      <c r="D4805" s="81"/>
      <c r="E4805" s="81" t="s">
        <v>3399</v>
      </c>
      <c r="F4805" s="82"/>
      <c r="G4805" s="83">
        <v>110400</v>
      </c>
      <c r="H4805" s="60" t="s">
        <v>954</v>
      </c>
      <c r="I4805" s="60" t="s">
        <v>13</v>
      </c>
    </row>
    <row r="4806" spans="1:9" ht="29.25" customHeight="1" x14ac:dyDescent="0.25">
      <c r="A4806" s="81" t="s">
        <v>3400</v>
      </c>
      <c r="B4806" s="81"/>
      <c r="C4806" s="81"/>
      <c r="D4806" s="81"/>
      <c r="E4806" s="81" t="s">
        <v>3401</v>
      </c>
      <c r="F4806" s="82"/>
      <c r="G4806" s="83">
        <v>139800</v>
      </c>
      <c r="H4806" s="60" t="s">
        <v>954</v>
      </c>
      <c r="I4806" s="60" t="s">
        <v>13</v>
      </c>
    </row>
    <row r="4807" spans="1:9" ht="29.25" customHeight="1" x14ac:dyDescent="0.25">
      <c r="A4807" s="81" t="s">
        <v>3402</v>
      </c>
      <c r="B4807" s="81"/>
      <c r="C4807" s="81"/>
      <c r="D4807" s="81"/>
      <c r="E4807" s="81" t="s">
        <v>3403</v>
      </c>
      <c r="F4807" s="82"/>
      <c r="G4807" s="83">
        <v>139800</v>
      </c>
      <c r="H4807" s="60" t="s">
        <v>954</v>
      </c>
      <c r="I4807" s="60" t="s">
        <v>13</v>
      </c>
    </row>
    <row r="4808" spans="1:9" ht="29.25" customHeight="1" x14ac:dyDescent="0.25">
      <c r="A4808" s="81" t="s">
        <v>3404</v>
      </c>
      <c r="B4808" s="81"/>
      <c r="C4808" s="81"/>
      <c r="D4808" s="81"/>
      <c r="E4808" s="81" t="s">
        <v>3405</v>
      </c>
      <c r="F4808" s="82"/>
      <c r="G4808" s="83">
        <v>139800</v>
      </c>
      <c r="H4808" s="60" t="s">
        <v>954</v>
      </c>
      <c r="I4808" s="60" t="s">
        <v>13</v>
      </c>
    </row>
    <row r="4809" spans="1:9" ht="29.25" customHeight="1" x14ac:dyDescent="0.25">
      <c r="A4809" s="81" t="s">
        <v>3406</v>
      </c>
      <c r="B4809" s="81"/>
      <c r="C4809" s="81"/>
      <c r="D4809" s="81"/>
      <c r="E4809" s="81" t="s">
        <v>3407</v>
      </c>
      <c r="F4809" s="82"/>
      <c r="G4809" s="83">
        <v>139800</v>
      </c>
      <c r="H4809" s="60" t="s">
        <v>954</v>
      </c>
      <c r="I4809" s="60" t="s">
        <v>13</v>
      </c>
    </row>
    <row r="4810" spans="1:9" ht="29.25" customHeight="1" x14ac:dyDescent="0.25">
      <c r="A4810" s="81" t="s">
        <v>3408</v>
      </c>
      <c r="B4810" s="81"/>
      <c r="C4810" s="81"/>
      <c r="D4810" s="81"/>
      <c r="E4810" s="81" t="s">
        <v>3409</v>
      </c>
      <c r="F4810" s="82"/>
      <c r="G4810" s="83">
        <v>139800</v>
      </c>
      <c r="H4810" s="60" t="s">
        <v>954</v>
      </c>
      <c r="I4810" s="60" t="s">
        <v>13</v>
      </c>
    </row>
    <row r="4811" spans="1:9" ht="29.25" customHeight="1" x14ac:dyDescent="0.25">
      <c r="A4811" s="81" t="s">
        <v>3410</v>
      </c>
      <c r="B4811" s="81"/>
      <c r="C4811" s="81"/>
      <c r="D4811" s="81"/>
      <c r="E4811" s="81" t="s">
        <v>3411</v>
      </c>
      <c r="F4811" s="82"/>
      <c r="G4811" s="83">
        <v>139800</v>
      </c>
      <c r="H4811" s="60" t="s">
        <v>954</v>
      </c>
      <c r="I4811" s="60" t="s">
        <v>13</v>
      </c>
    </row>
    <row r="4812" spans="1:9" ht="29.25" customHeight="1" x14ac:dyDescent="0.25">
      <c r="A4812" s="81" t="s">
        <v>3412</v>
      </c>
      <c r="B4812" s="81"/>
      <c r="C4812" s="81"/>
      <c r="D4812" s="81"/>
      <c r="E4812" s="81" t="s">
        <v>3413</v>
      </c>
      <c r="F4812" s="82"/>
      <c r="G4812" s="83">
        <v>139800</v>
      </c>
      <c r="H4812" s="60" t="s">
        <v>954</v>
      </c>
      <c r="I4812" s="60" t="s">
        <v>13</v>
      </c>
    </row>
    <row r="4813" spans="1:9" ht="29.25" customHeight="1" x14ac:dyDescent="0.25">
      <c r="A4813" s="81" t="s">
        <v>3414</v>
      </c>
      <c r="B4813" s="81"/>
      <c r="C4813" s="81"/>
      <c r="D4813" s="81"/>
      <c r="E4813" s="81" t="s">
        <v>3415</v>
      </c>
      <c r="F4813" s="82"/>
      <c r="G4813" s="83">
        <v>139800</v>
      </c>
      <c r="H4813" s="60" t="s">
        <v>954</v>
      </c>
      <c r="I4813" s="60" t="s">
        <v>13</v>
      </c>
    </row>
    <row r="4814" spans="1:9" ht="29.25" customHeight="1" x14ac:dyDescent="0.25">
      <c r="A4814" s="81" t="s">
        <v>3416</v>
      </c>
      <c r="B4814" s="81"/>
      <c r="C4814" s="81"/>
      <c r="D4814" s="81"/>
      <c r="E4814" s="81" t="s">
        <v>3417</v>
      </c>
      <c r="F4814" s="82"/>
      <c r="G4814" s="83">
        <v>182300</v>
      </c>
      <c r="H4814" s="60" t="s">
        <v>954</v>
      </c>
      <c r="I4814" s="60" t="s">
        <v>13</v>
      </c>
    </row>
    <row r="4815" spans="1:9" ht="29.25" customHeight="1" x14ac:dyDescent="0.25">
      <c r="A4815" s="81" t="s">
        <v>3418</v>
      </c>
      <c r="B4815" s="81"/>
      <c r="C4815" s="81"/>
      <c r="D4815" s="81"/>
      <c r="E4815" s="81" t="s">
        <v>3419</v>
      </c>
      <c r="F4815" s="82"/>
      <c r="G4815" s="83">
        <v>182300</v>
      </c>
      <c r="H4815" s="60" t="s">
        <v>954</v>
      </c>
      <c r="I4815" s="60" t="s">
        <v>13</v>
      </c>
    </row>
    <row r="4816" spans="1:9" ht="29.25" customHeight="1" x14ac:dyDescent="0.25">
      <c r="A4816" s="81" t="s">
        <v>3420</v>
      </c>
      <c r="B4816" s="81"/>
      <c r="C4816" s="81"/>
      <c r="D4816" s="81"/>
      <c r="E4816" s="81" t="s">
        <v>3421</v>
      </c>
      <c r="F4816" s="82"/>
      <c r="G4816" s="83">
        <v>182300</v>
      </c>
      <c r="H4816" s="60" t="s">
        <v>954</v>
      </c>
      <c r="I4816" s="60" t="s">
        <v>13</v>
      </c>
    </row>
    <row r="4817" spans="1:9" ht="29.25" customHeight="1" x14ac:dyDescent="0.25">
      <c r="A4817" s="81" t="s">
        <v>3422</v>
      </c>
      <c r="B4817" s="81"/>
      <c r="C4817" s="81"/>
      <c r="D4817" s="81"/>
      <c r="E4817" s="81" t="s">
        <v>3423</v>
      </c>
      <c r="F4817" s="82"/>
      <c r="G4817" s="83">
        <v>182300</v>
      </c>
      <c r="H4817" s="60" t="s">
        <v>954</v>
      </c>
      <c r="I4817" s="60" t="s">
        <v>13</v>
      </c>
    </row>
    <row r="4818" spans="1:9" ht="29.25" customHeight="1" x14ac:dyDescent="0.25">
      <c r="A4818" s="81" t="s">
        <v>3424</v>
      </c>
      <c r="B4818" s="81"/>
      <c r="C4818" s="81"/>
      <c r="D4818" s="81"/>
      <c r="E4818" s="81" t="s">
        <v>3425</v>
      </c>
      <c r="F4818" s="82"/>
      <c r="G4818" s="83">
        <v>182300</v>
      </c>
      <c r="H4818" s="60" t="s">
        <v>954</v>
      </c>
      <c r="I4818" s="60" t="s">
        <v>13</v>
      </c>
    </row>
    <row r="4819" spans="1:9" ht="29.25" customHeight="1" x14ac:dyDescent="0.25">
      <c r="A4819" s="81" t="s">
        <v>3426</v>
      </c>
      <c r="B4819" s="81"/>
      <c r="C4819" s="81"/>
      <c r="D4819" s="81"/>
      <c r="E4819" s="81" t="s">
        <v>3427</v>
      </c>
      <c r="F4819" s="82"/>
      <c r="G4819" s="83">
        <v>182300</v>
      </c>
      <c r="H4819" s="60" t="s">
        <v>954</v>
      </c>
      <c r="I4819" s="60" t="s">
        <v>13</v>
      </c>
    </row>
    <row r="4820" spans="1:9" ht="29.25" customHeight="1" x14ac:dyDescent="0.25">
      <c r="A4820" s="81" t="s">
        <v>3428</v>
      </c>
      <c r="B4820" s="81"/>
      <c r="C4820" s="81"/>
      <c r="D4820" s="81"/>
      <c r="E4820" s="81" t="s">
        <v>3429</v>
      </c>
      <c r="F4820" s="82"/>
      <c r="G4820" s="83">
        <v>182300</v>
      </c>
      <c r="H4820" s="60" t="s">
        <v>954</v>
      </c>
      <c r="I4820" s="60" t="s">
        <v>13</v>
      </c>
    </row>
    <row r="4821" spans="1:9" ht="29.25" customHeight="1" x14ac:dyDescent="0.25">
      <c r="A4821" s="81" t="s">
        <v>3430</v>
      </c>
      <c r="B4821" s="81"/>
      <c r="C4821" s="81"/>
      <c r="D4821" s="81"/>
      <c r="E4821" s="81" t="s">
        <v>3431</v>
      </c>
      <c r="F4821" s="82"/>
      <c r="G4821" s="83">
        <v>182300</v>
      </c>
      <c r="H4821" s="60" t="s">
        <v>954</v>
      </c>
      <c r="I4821" s="60" t="s">
        <v>13</v>
      </c>
    </row>
    <row r="4822" spans="1:9" ht="29.25" customHeight="1" x14ac:dyDescent="0.25">
      <c r="A4822" s="81" t="s">
        <v>3432</v>
      </c>
      <c r="B4822" s="81"/>
      <c r="C4822" s="81"/>
      <c r="D4822" s="81"/>
      <c r="E4822" s="81" t="s">
        <v>3433</v>
      </c>
      <c r="F4822" s="82"/>
      <c r="G4822" s="83">
        <v>202200</v>
      </c>
      <c r="H4822" s="60" t="s">
        <v>954</v>
      </c>
      <c r="I4822" s="60" t="s">
        <v>13</v>
      </c>
    </row>
    <row r="4823" spans="1:9" ht="29.25" customHeight="1" x14ac:dyDescent="0.25">
      <c r="A4823" s="81" t="s">
        <v>3434</v>
      </c>
      <c r="B4823" s="81"/>
      <c r="C4823" s="81"/>
      <c r="D4823" s="81"/>
      <c r="E4823" s="81" t="s">
        <v>3435</v>
      </c>
      <c r="F4823" s="82"/>
      <c r="G4823" s="83">
        <v>202200</v>
      </c>
      <c r="H4823" s="60" t="s">
        <v>954</v>
      </c>
      <c r="I4823" s="60" t="s">
        <v>13</v>
      </c>
    </row>
    <row r="4824" spans="1:9" ht="29.25" customHeight="1" x14ac:dyDescent="0.25">
      <c r="A4824" s="81" t="s">
        <v>3436</v>
      </c>
      <c r="B4824" s="81"/>
      <c r="C4824" s="81"/>
      <c r="D4824" s="81"/>
      <c r="E4824" s="81" t="s">
        <v>3437</v>
      </c>
      <c r="F4824" s="82"/>
      <c r="G4824" s="83">
        <v>202200</v>
      </c>
      <c r="H4824" s="60" t="s">
        <v>954</v>
      </c>
      <c r="I4824" s="60" t="s">
        <v>13</v>
      </c>
    </row>
    <row r="4825" spans="1:9" ht="29.25" customHeight="1" x14ac:dyDescent="0.25">
      <c r="A4825" s="81" t="s">
        <v>3438</v>
      </c>
      <c r="B4825" s="81"/>
      <c r="C4825" s="81"/>
      <c r="D4825" s="81"/>
      <c r="E4825" s="81" t="s">
        <v>3439</v>
      </c>
      <c r="F4825" s="82"/>
      <c r="G4825" s="83">
        <v>202200</v>
      </c>
      <c r="H4825" s="60" t="s">
        <v>954</v>
      </c>
      <c r="I4825" s="60" t="s">
        <v>13</v>
      </c>
    </row>
    <row r="4826" spans="1:9" ht="29.25" customHeight="1" x14ac:dyDescent="0.25">
      <c r="A4826" s="81" t="s">
        <v>3440</v>
      </c>
      <c r="B4826" s="81"/>
      <c r="C4826" s="81"/>
      <c r="D4826" s="81"/>
      <c r="E4826" s="81" t="s">
        <v>3441</v>
      </c>
      <c r="F4826" s="82"/>
      <c r="G4826" s="83">
        <v>267000</v>
      </c>
      <c r="H4826" s="60" t="s">
        <v>954</v>
      </c>
      <c r="I4826" s="60" t="s">
        <v>13</v>
      </c>
    </row>
    <row r="4827" spans="1:9" ht="29.25" customHeight="1" x14ac:dyDescent="0.25">
      <c r="A4827" s="81" t="s">
        <v>3442</v>
      </c>
      <c r="B4827" s="81"/>
      <c r="C4827" s="81"/>
      <c r="D4827" s="81"/>
      <c r="E4827" s="81" t="s">
        <v>3443</v>
      </c>
      <c r="F4827" s="82"/>
      <c r="G4827" s="83">
        <v>267000</v>
      </c>
      <c r="H4827" s="60" t="s">
        <v>954</v>
      </c>
      <c r="I4827" s="60" t="s">
        <v>13</v>
      </c>
    </row>
    <row r="4828" spans="1:9" ht="29.25" customHeight="1" x14ac:dyDescent="0.25">
      <c r="A4828" s="81" t="s">
        <v>3444</v>
      </c>
      <c r="B4828" s="81"/>
      <c r="C4828" s="81"/>
      <c r="D4828" s="81"/>
      <c r="E4828" s="81" t="s">
        <v>3445</v>
      </c>
      <c r="F4828" s="82"/>
      <c r="G4828" s="83">
        <v>267000</v>
      </c>
      <c r="H4828" s="60" t="s">
        <v>954</v>
      </c>
      <c r="I4828" s="60" t="s">
        <v>13</v>
      </c>
    </row>
    <row r="4829" spans="1:9" ht="29.25" customHeight="1" x14ac:dyDescent="0.25">
      <c r="A4829" s="81" t="s">
        <v>3446</v>
      </c>
      <c r="B4829" s="81"/>
      <c r="C4829" s="81"/>
      <c r="D4829" s="81"/>
      <c r="E4829" s="81" t="s">
        <v>3447</v>
      </c>
      <c r="F4829" s="82"/>
      <c r="G4829" s="83">
        <v>267000</v>
      </c>
      <c r="H4829" s="60" t="s">
        <v>954</v>
      </c>
      <c r="I4829" s="60" t="s">
        <v>13</v>
      </c>
    </row>
    <row r="4830" spans="1:9" ht="29.25" customHeight="1" x14ac:dyDescent="0.25">
      <c r="A4830" s="81" t="s">
        <v>3448</v>
      </c>
      <c r="B4830" s="81"/>
      <c r="C4830" s="81"/>
      <c r="D4830" s="81"/>
      <c r="E4830" s="81" t="s">
        <v>3449</v>
      </c>
      <c r="F4830" s="82"/>
      <c r="G4830" s="83">
        <v>398300</v>
      </c>
      <c r="H4830" s="60" t="s">
        <v>954</v>
      </c>
      <c r="I4830" s="60" t="s">
        <v>13</v>
      </c>
    </row>
    <row r="4831" spans="1:9" ht="29.25" customHeight="1" x14ac:dyDescent="0.25">
      <c r="A4831" s="81" t="s">
        <v>3450</v>
      </c>
      <c r="B4831" s="81"/>
      <c r="C4831" s="81"/>
      <c r="D4831" s="81"/>
      <c r="E4831" s="81" t="s">
        <v>3451</v>
      </c>
      <c r="F4831" s="82"/>
      <c r="G4831" s="83">
        <v>398300</v>
      </c>
      <c r="H4831" s="60" t="s">
        <v>954</v>
      </c>
      <c r="I4831" s="60" t="s">
        <v>13</v>
      </c>
    </row>
    <row r="4832" spans="1:9" ht="29.25" customHeight="1" x14ac:dyDescent="0.25">
      <c r="A4832" s="81" t="s">
        <v>3452</v>
      </c>
      <c r="B4832" s="81"/>
      <c r="C4832" s="81"/>
      <c r="D4832" s="81"/>
      <c r="E4832" s="81" t="s">
        <v>3453</v>
      </c>
      <c r="F4832" s="82"/>
      <c r="G4832" s="83">
        <v>398300</v>
      </c>
      <c r="H4832" s="60" t="s">
        <v>954</v>
      </c>
      <c r="I4832" s="60" t="s">
        <v>13</v>
      </c>
    </row>
    <row r="4833" spans="1:9" ht="29.25" customHeight="1" x14ac:dyDescent="0.25">
      <c r="A4833" s="81" t="s">
        <v>3454</v>
      </c>
      <c r="B4833" s="81"/>
      <c r="C4833" s="81"/>
      <c r="D4833" s="81"/>
      <c r="E4833" s="81" t="s">
        <v>3455</v>
      </c>
      <c r="F4833" s="82"/>
      <c r="G4833" s="83">
        <v>398300</v>
      </c>
      <c r="H4833" s="60" t="s">
        <v>954</v>
      </c>
      <c r="I4833" s="60" t="s">
        <v>13</v>
      </c>
    </row>
    <row r="4834" spans="1:9" ht="29.25" customHeight="1" x14ac:dyDescent="0.25">
      <c r="A4834" s="81" t="s">
        <v>3456</v>
      </c>
      <c r="B4834" s="81"/>
      <c r="C4834" s="81"/>
      <c r="D4834" s="81"/>
      <c r="E4834" s="81" t="s">
        <v>3457</v>
      </c>
      <c r="F4834" s="82"/>
      <c r="G4834" s="83">
        <v>472100</v>
      </c>
      <c r="H4834" s="60" t="s">
        <v>954</v>
      </c>
      <c r="I4834" s="60" t="s">
        <v>13</v>
      </c>
    </row>
    <row r="4835" spans="1:9" ht="29.25" customHeight="1" x14ac:dyDescent="0.25">
      <c r="A4835" s="81" t="s">
        <v>3458</v>
      </c>
      <c r="B4835" s="81"/>
      <c r="C4835" s="81"/>
      <c r="D4835" s="81"/>
      <c r="E4835" s="81" t="s">
        <v>3459</v>
      </c>
      <c r="F4835" s="82"/>
      <c r="G4835" s="83">
        <v>472100</v>
      </c>
      <c r="H4835" s="60" t="s">
        <v>954</v>
      </c>
      <c r="I4835" s="60" t="s">
        <v>13</v>
      </c>
    </row>
    <row r="4836" spans="1:9" ht="29.25" customHeight="1" x14ac:dyDescent="0.25">
      <c r="A4836" s="81" t="s">
        <v>3460</v>
      </c>
      <c r="B4836" s="81"/>
      <c r="C4836" s="81"/>
      <c r="D4836" s="81"/>
      <c r="E4836" s="81" t="s">
        <v>3461</v>
      </c>
      <c r="F4836" s="82"/>
      <c r="G4836" s="83">
        <v>472100</v>
      </c>
      <c r="H4836" s="60" t="s">
        <v>954</v>
      </c>
      <c r="I4836" s="60" t="s">
        <v>13</v>
      </c>
    </row>
    <row r="4837" spans="1:9" ht="29.25" customHeight="1" x14ac:dyDescent="0.25">
      <c r="A4837" s="81" t="s">
        <v>3462</v>
      </c>
      <c r="B4837" s="81"/>
      <c r="C4837" s="81"/>
      <c r="D4837" s="81"/>
      <c r="E4837" s="81" t="s">
        <v>3463</v>
      </c>
      <c r="F4837" s="82"/>
      <c r="G4837" s="83">
        <v>472100</v>
      </c>
      <c r="H4837" s="60" t="s">
        <v>954</v>
      </c>
      <c r="I4837" s="60" t="s">
        <v>13</v>
      </c>
    </row>
    <row r="4838" spans="1:9" ht="29.25" customHeight="1" x14ac:dyDescent="0.25">
      <c r="A4838" s="81" t="s">
        <v>3464</v>
      </c>
      <c r="B4838" s="81"/>
      <c r="C4838" s="81"/>
      <c r="D4838" s="81"/>
      <c r="E4838" s="81" t="s">
        <v>3465</v>
      </c>
      <c r="F4838" s="82"/>
      <c r="G4838" s="83">
        <v>643200</v>
      </c>
      <c r="H4838" s="60" t="s">
        <v>954</v>
      </c>
      <c r="I4838" s="60" t="s">
        <v>13</v>
      </c>
    </row>
    <row r="4839" spans="1:9" ht="29.25" customHeight="1" x14ac:dyDescent="0.25">
      <c r="A4839" s="81" t="s">
        <v>3466</v>
      </c>
      <c r="B4839" s="81"/>
      <c r="C4839" s="81"/>
      <c r="D4839" s="81"/>
      <c r="E4839" s="81" t="s">
        <v>3467</v>
      </c>
      <c r="F4839" s="82"/>
      <c r="G4839" s="83">
        <v>643200</v>
      </c>
      <c r="H4839" s="60" t="s">
        <v>954</v>
      </c>
      <c r="I4839" s="60" t="s">
        <v>13</v>
      </c>
    </row>
    <row r="4840" spans="1:9" ht="29.25" customHeight="1" x14ac:dyDescent="0.25">
      <c r="A4840" s="81" t="s">
        <v>3468</v>
      </c>
      <c r="B4840" s="81"/>
      <c r="C4840" s="81"/>
      <c r="D4840" s="81"/>
      <c r="E4840" s="81" t="s">
        <v>3469</v>
      </c>
      <c r="F4840" s="82"/>
      <c r="G4840" s="83">
        <v>643200</v>
      </c>
      <c r="H4840" s="60" t="s">
        <v>954</v>
      </c>
      <c r="I4840" s="60" t="s">
        <v>13</v>
      </c>
    </row>
    <row r="4841" spans="1:9" ht="29.25" customHeight="1" x14ac:dyDescent="0.25">
      <c r="A4841" s="81" t="s">
        <v>3470</v>
      </c>
      <c r="B4841" s="81"/>
      <c r="C4841" s="81"/>
      <c r="D4841" s="81"/>
      <c r="E4841" s="81" t="s">
        <v>3471</v>
      </c>
      <c r="F4841" s="82"/>
      <c r="G4841" s="83">
        <v>643200</v>
      </c>
      <c r="H4841" s="60" t="s">
        <v>954</v>
      </c>
      <c r="I4841" s="60" t="s">
        <v>13</v>
      </c>
    </row>
    <row r="4842" spans="1:9" ht="29.25" customHeight="1" x14ac:dyDescent="0.25">
      <c r="A4842" s="81" t="s">
        <v>3472</v>
      </c>
      <c r="B4842" s="81"/>
      <c r="C4842" s="81"/>
      <c r="D4842" s="81"/>
      <c r="E4842" s="81" t="s">
        <v>3473</v>
      </c>
      <c r="F4842" s="82"/>
      <c r="G4842" s="83">
        <v>848000</v>
      </c>
      <c r="H4842" s="60" t="s">
        <v>954</v>
      </c>
      <c r="I4842" s="60" t="s">
        <v>13</v>
      </c>
    </row>
    <row r="4843" spans="1:9" ht="29.25" customHeight="1" x14ac:dyDescent="0.25">
      <c r="A4843" s="81" t="s">
        <v>3474</v>
      </c>
      <c r="B4843" s="81"/>
      <c r="C4843" s="81"/>
      <c r="D4843" s="81"/>
      <c r="E4843" s="81" t="s">
        <v>3475</v>
      </c>
      <c r="F4843" s="82"/>
      <c r="G4843" s="83">
        <v>848000</v>
      </c>
      <c r="H4843" s="60" t="s">
        <v>954</v>
      </c>
      <c r="I4843" s="60" t="s">
        <v>13</v>
      </c>
    </row>
    <row r="4844" spans="1:9" ht="29.25" customHeight="1" x14ac:dyDescent="0.25">
      <c r="A4844" s="81" t="s">
        <v>3476</v>
      </c>
      <c r="B4844" s="81"/>
      <c r="C4844" s="81"/>
      <c r="D4844" s="81"/>
      <c r="E4844" s="81" t="s">
        <v>3477</v>
      </c>
      <c r="F4844" s="82"/>
      <c r="G4844" s="83">
        <v>848000</v>
      </c>
      <c r="H4844" s="60" t="s">
        <v>954</v>
      </c>
      <c r="I4844" s="60" t="s">
        <v>13</v>
      </c>
    </row>
    <row r="4845" spans="1:9" ht="29.25" customHeight="1" x14ac:dyDescent="0.25">
      <c r="A4845" s="81" t="s">
        <v>3478</v>
      </c>
      <c r="B4845" s="81"/>
      <c r="C4845" s="81"/>
      <c r="D4845" s="81"/>
      <c r="E4845" s="81" t="s">
        <v>3479</v>
      </c>
      <c r="F4845" s="82"/>
      <c r="G4845" s="83">
        <v>848000</v>
      </c>
      <c r="H4845" s="60" t="s">
        <v>954</v>
      </c>
      <c r="I4845" s="60" t="s">
        <v>13</v>
      </c>
    </row>
    <row r="4846" spans="1:9" ht="29.25" customHeight="1" x14ac:dyDescent="0.25">
      <c r="A4846" s="81" t="s">
        <v>3480</v>
      </c>
      <c r="B4846" s="81"/>
      <c r="C4846" s="81"/>
      <c r="D4846" s="81"/>
      <c r="E4846" s="81" t="s">
        <v>3481</v>
      </c>
      <c r="F4846" s="82"/>
      <c r="G4846" s="83">
        <v>1210300</v>
      </c>
      <c r="H4846" s="60" t="s">
        <v>954</v>
      </c>
      <c r="I4846" s="60" t="s">
        <v>13</v>
      </c>
    </row>
    <row r="4847" spans="1:9" ht="29.25" customHeight="1" x14ac:dyDescent="0.25">
      <c r="A4847" s="81" t="s">
        <v>3482</v>
      </c>
      <c r="B4847" s="81"/>
      <c r="C4847" s="81"/>
      <c r="D4847" s="81"/>
      <c r="E4847" s="81" t="s">
        <v>3483</v>
      </c>
      <c r="F4847" s="82"/>
      <c r="G4847" s="83">
        <v>1210300</v>
      </c>
      <c r="H4847" s="60" t="s">
        <v>954</v>
      </c>
      <c r="I4847" s="60" t="s">
        <v>13</v>
      </c>
    </row>
    <row r="4848" spans="1:9" ht="29.25" customHeight="1" x14ac:dyDescent="0.25">
      <c r="A4848" s="81" t="s">
        <v>3484</v>
      </c>
      <c r="B4848" s="81"/>
      <c r="C4848" s="81"/>
      <c r="D4848" s="81"/>
      <c r="E4848" s="81" t="s">
        <v>3485</v>
      </c>
      <c r="F4848" s="82"/>
      <c r="G4848" s="83">
        <v>1210300</v>
      </c>
      <c r="H4848" s="60" t="s">
        <v>954</v>
      </c>
      <c r="I4848" s="60" t="s">
        <v>13</v>
      </c>
    </row>
    <row r="4849" spans="1:9" ht="29.25" customHeight="1" x14ac:dyDescent="0.25">
      <c r="A4849" s="81" t="s">
        <v>3486</v>
      </c>
      <c r="B4849" s="81"/>
      <c r="C4849" s="81"/>
      <c r="D4849" s="81"/>
      <c r="E4849" s="81" t="s">
        <v>3487</v>
      </c>
      <c r="F4849" s="82"/>
      <c r="G4849" s="83">
        <v>1210300</v>
      </c>
      <c r="H4849" s="60" t="s">
        <v>954</v>
      </c>
      <c r="I4849" s="60" t="s">
        <v>13</v>
      </c>
    </row>
    <row r="4850" spans="1:9" ht="29.25" customHeight="1" x14ac:dyDescent="0.25">
      <c r="A4850" s="81" t="s">
        <v>3488</v>
      </c>
      <c r="B4850" s="81"/>
      <c r="C4850" s="81"/>
      <c r="D4850" s="81"/>
      <c r="E4850" s="81" t="s">
        <v>3489</v>
      </c>
      <c r="F4850" s="82"/>
      <c r="G4850" s="83">
        <v>1303500</v>
      </c>
      <c r="H4850" s="60" t="s">
        <v>954</v>
      </c>
      <c r="I4850" s="60" t="s">
        <v>13</v>
      </c>
    </row>
    <row r="4851" spans="1:9" ht="29.25" customHeight="1" x14ac:dyDescent="0.25">
      <c r="A4851" s="81" t="s">
        <v>3490</v>
      </c>
      <c r="B4851" s="81"/>
      <c r="C4851" s="81"/>
      <c r="D4851" s="81"/>
      <c r="E4851" s="81" t="s">
        <v>3491</v>
      </c>
      <c r="F4851" s="82"/>
      <c r="G4851" s="83">
        <v>1303500</v>
      </c>
      <c r="H4851" s="60" t="s">
        <v>954</v>
      </c>
      <c r="I4851" s="60" t="s">
        <v>13</v>
      </c>
    </row>
    <row r="4852" spans="1:9" ht="29.25" customHeight="1" x14ac:dyDescent="0.25">
      <c r="A4852" s="81" t="s">
        <v>3492</v>
      </c>
      <c r="B4852" s="81"/>
      <c r="C4852" s="81"/>
      <c r="D4852" s="81"/>
      <c r="E4852" s="81" t="s">
        <v>3493</v>
      </c>
      <c r="F4852" s="82"/>
      <c r="G4852" s="83">
        <v>1303500</v>
      </c>
      <c r="H4852" s="60" t="s">
        <v>954</v>
      </c>
      <c r="I4852" s="60" t="s">
        <v>13</v>
      </c>
    </row>
    <row r="4853" spans="1:9" ht="29.25" customHeight="1" x14ac:dyDescent="0.25">
      <c r="A4853" s="81" t="s">
        <v>3494</v>
      </c>
      <c r="B4853" s="81"/>
      <c r="C4853" s="81"/>
      <c r="D4853" s="81"/>
      <c r="E4853" s="81" t="s">
        <v>3495</v>
      </c>
      <c r="F4853" s="82"/>
      <c r="G4853" s="83">
        <v>1303500</v>
      </c>
      <c r="H4853" s="60" t="s">
        <v>954</v>
      </c>
      <c r="I4853" s="60" t="s">
        <v>13</v>
      </c>
    </row>
    <row r="4854" spans="1:9" ht="29.25" customHeight="1" x14ac:dyDescent="0.25">
      <c r="A4854" s="81" t="s">
        <v>3496</v>
      </c>
      <c r="B4854" s="81"/>
      <c r="C4854" s="81"/>
      <c r="D4854" s="81"/>
      <c r="E4854" s="81" t="s">
        <v>3497</v>
      </c>
      <c r="F4854" s="82"/>
      <c r="G4854" s="83">
        <v>1419300</v>
      </c>
      <c r="H4854" s="60" t="s">
        <v>954</v>
      </c>
      <c r="I4854" s="60" t="s">
        <v>13</v>
      </c>
    </row>
    <row r="4855" spans="1:9" ht="29.25" customHeight="1" x14ac:dyDescent="0.25">
      <c r="A4855" s="81" t="s">
        <v>3498</v>
      </c>
      <c r="B4855" s="81"/>
      <c r="C4855" s="81"/>
      <c r="D4855" s="81"/>
      <c r="E4855" s="81" t="s">
        <v>3499</v>
      </c>
      <c r="F4855" s="82"/>
      <c r="G4855" s="83">
        <v>1419300</v>
      </c>
      <c r="H4855" s="60" t="s">
        <v>954</v>
      </c>
      <c r="I4855" s="60" t="s">
        <v>13</v>
      </c>
    </row>
    <row r="4856" spans="1:9" ht="29.25" customHeight="1" x14ac:dyDescent="0.25">
      <c r="A4856" s="81" t="s">
        <v>3500</v>
      </c>
      <c r="B4856" s="81"/>
      <c r="C4856" s="81"/>
      <c r="D4856" s="81"/>
      <c r="E4856" s="81" t="s">
        <v>3501</v>
      </c>
      <c r="F4856" s="82"/>
      <c r="G4856" s="83">
        <v>1419300</v>
      </c>
      <c r="H4856" s="60" t="s">
        <v>954</v>
      </c>
      <c r="I4856" s="60" t="s">
        <v>13</v>
      </c>
    </row>
    <row r="4857" spans="1:9" ht="29.25" customHeight="1" x14ac:dyDescent="0.25">
      <c r="A4857" s="81" t="s">
        <v>3502</v>
      </c>
      <c r="B4857" s="81"/>
      <c r="C4857" s="81"/>
      <c r="D4857" s="81"/>
      <c r="E4857" s="81" t="s">
        <v>3503</v>
      </c>
      <c r="F4857" s="82"/>
      <c r="G4857" s="83">
        <v>1419300</v>
      </c>
      <c r="H4857" s="60" t="s">
        <v>954</v>
      </c>
      <c r="I4857" s="60" t="s">
        <v>13</v>
      </c>
    </row>
    <row r="4858" spans="1:9" ht="29.25" customHeight="1" x14ac:dyDescent="0.25">
      <c r="A4858" s="81" t="s">
        <v>3504</v>
      </c>
      <c r="B4858" s="81"/>
      <c r="C4858" s="81"/>
      <c r="D4858" s="81"/>
      <c r="E4858" s="81" t="s">
        <v>3505</v>
      </c>
      <c r="F4858" s="82"/>
      <c r="G4858" s="83">
        <v>1965800</v>
      </c>
      <c r="H4858" s="60" t="s">
        <v>954</v>
      </c>
      <c r="I4858" s="60" t="s">
        <v>13</v>
      </c>
    </row>
    <row r="4859" spans="1:9" ht="29.25" customHeight="1" x14ac:dyDescent="0.25">
      <c r="A4859" s="81" t="s">
        <v>3506</v>
      </c>
      <c r="B4859" s="81"/>
      <c r="C4859" s="81"/>
      <c r="D4859" s="81"/>
      <c r="E4859" s="81" t="s">
        <v>3507</v>
      </c>
      <c r="F4859" s="82"/>
      <c r="G4859" s="83">
        <v>1965800</v>
      </c>
      <c r="H4859" s="60" t="s">
        <v>954</v>
      </c>
      <c r="I4859" s="60" t="s">
        <v>13</v>
      </c>
    </row>
    <row r="4860" spans="1:9" ht="29.25" customHeight="1" x14ac:dyDescent="0.25">
      <c r="A4860" s="81" t="s">
        <v>3508</v>
      </c>
      <c r="B4860" s="81"/>
      <c r="C4860" s="81"/>
      <c r="D4860" s="81"/>
      <c r="E4860" s="81" t="s">
        <v>3509</v>
      </c>
      <c r="F4860" s="82"/>
      <c r="G4860" s="83">
        <v>1965800</v>
      </c>
      <c r="H4860" s="60" t="s">
        <v>954</v>
      </c>
      <c r="I4860" s="60" t="s">
        <v>13</v>
      </c>
    </row>
    <row r="4861" spans="1:9" ht="29.25" customHeight="1" x14ac:dyDescent="0.25">
      <c r="A4861" s="81" t="s">
        <v>3510</v>
      </c>
      <c r="B4861" s="81"/>
      <c r="C4861" s="81"/>
      <c r="D4861" s="81"/>
      <c r="E4861" s="81" t="s">
        <v>3511</v>
      </c>
      <c r="F4861" s="82"/>
      <c r="G4861" s="83">
        <v>1965800</v>
      </c>
      <c r="H4861" s="60" t="s">
        <v>954</v>
      </c>
      <c r="I4861" s="60" t="s">
        <v>13</v>
      </c>
    </row>
    <row r="4862" spans="1:9" ht="29.25" customHeight="1" x14ac:dyDescent="0.25">
      <c r="A4862" s="81" t="s">
        <v>3512</v>
      </c>
      <c r="B4862" s="81"/>
      <c r="C4862" s="81"/>
      <c r="D4862" s="81"/>
      <c r="E4862" s="81" t="s">
        <v>3513</v>
      </c>
      <c r="F4862" s="82"/>
      <c r="G4862" s="83">
        <v>2393500</v>
      </c>
      <c r="H4862" s="60" t="s">
        <v>954</v>
      </c>
      <c r="I4862" s="60" t="s">
        <v>13</v>
      </c>
    </row>
    <row r="4863" spans="1:9" ht="29.25" customHeight="1" x14ac:dyDescent="0.25">
      <c r="A4863" s="81" t="s">
        <v>3514</v>
      </c>
      <c r="B4863" s="81"/>
      <c r="C4863" s="81"/>
      <c r="D4863" s="81"/>
      <c r="E4863" s="81" t="s">
        <v>3515</v>
      </c>
      <c r="F4863" s="82"/>
      <c r="G4863" s="83">
        <v>2393500</v>
      </c>
      <c r="H4863" s="60" t="s">
        <v>954</v>
      </c>
      <c r="I4863" s="60" t="s">
        <v>13</v>
      </c>
    </row>
    <row r="4864" spans="1:9" ht="29.25" customHeight="1" x14ac:dyDescent="0.25">
      <c r="A4864" s="81" t="s">
        <v>3516</v>
      </c>
      <c r="B4864" s="81"/>
      <c r="C4864" s="81"/>
      <c r="D4864" s="81"/>
      <c r="E4864" s="81" t="s">
        <v>3517</v>
      </c>
      <c r="F4864" s="82"/>
      <c r="G4864" s="83">
        <v>2393500</v>
      </c>
      <c r="H4864" s="60" t="s">
        <v>954</v>
      </c>
      <c r="I4864" s="60" t="s">
        <v>13</v>
      </c>
    </row>
    <row r="4865" spans="1:9" ht="29.25" customHeight="1" x14ac:dyDescent="0.25">
      <c r="A4865" s="81" t="s">
        <v>3518</v>
      </c>
      <c r="B4865" s="81"/>
      <c r="C4865" s="81"/>
      <c r="D4865" s="81"/>
      <c r="E4865" s="81" t="s">
        <v>3519</v>
      </c>
      <c r="F4865" s="82"/>
      <c r="G4865" s="83">
        <v>2393500</v>
      </c>
      <c r="H4865" s="60" t="s">
        <v>954</v>
      </c>
      <c r="I4865" s="60" t="s">
        <v>13</v>
      </c>
    </row>
    <row r="4866" spans="1:9" ht="29.25" customHeight="1" x14ac:dyDescent="0.25">
      <c r="A4866" s="81" t="s">
        <v>3520</v>
      </c>
      <c r="B4866" s="81"/>
      <c r="C4866" s="81"/>
      <c r="D4866" s="81"/>
      <c r="E4866" s="81" t="s">
        <v>3521</v>
      </c>
      <c r="F4866" s="82"/>
      <c r="G4866" s="83">
        <v>3441200</v>
      </c>
      <c r="H4866" s="60" t="s">
        <v>954</v>
      </c>
      <c r="I4866" s="60" t="s">
        <v>13</v>
      </c>
    </row>
    <row r="4867" spans="1:9" ht="29.25" customHeight="1" x14ac:dyDescent="0.25">
      <c r="A4867" s="81" t="s">
        <v>3522</v>
      </c>
      <c r="B4867" s="81"/>
      <c r="C4867" s="81"/>
      <c r="D4867" s="81"/>
      <c r="E4867" s="81" t="s">
        <v>3523</v>
      </c>
      <c r="F4867" s="82"/>
      <c r="G4867" s="83">
        <v>3441200</v>
      </c>
      <c r="H4867" s="60" t="s">
        <v>954</v>
      </c>
      <c r="I4867" s="60" t="s">
        <v>13</v>
      </c>
    </row>
    <row r="4868" spans="1:9" ht="29.25" customHeight="1" x14ac:dyDescent="0.25">
      <c r="A4868" s="81" t="s">
        <v>3524</v>
      </c>
      <c r="B4868" s="81"/>
      <c r="C4868" s="81"/>
      <c r="D4868" s="81"/>
      <c r="E4868" s="81" t="s">
        <v>3525</v>
      </c>
      <c r="F4868" s="82"/>
      <c r="G4868" s="83">
        <v>3441200</v>
      </c>
      <c r="H4868" s="60" t="s">
        <v>954</v>
      </c>
      <c r="I4868" s="60" t="s">
        <v>13</v>
      </c>
    </row>
    <row r="4869" spans="1:9" ht="29.25" customHeight="1" x14ac:dyDescent="0.25">
      <c r="A4869" s="81" t="s">
        <v>3526</v>
      </c>
      <c r="B4869" s="81"/>
      <c r="C4869" s="81"/>
      <c r="D4869" s="81"/>
      <c r="E4869" s="81" t="s">
        <v>3527</v>
      </c>
      <c r="F4869" s="82"/>
      <c r="G4869" s="83">
        <v>3441200</v>
      </c>
      <c r="H4869" s="60" t="s">
        <v>954</v>
      </c>
      <c r="I4869" s="60" t="s">
        <v>13</v>
      </c>
    </row>
    <row r="4870" spans="1:9" ht="29.25" customHeight="1" x14ac:dyDescent="0.25">
      <c r="A4870" s="81" t="s">
        <v>3528</v>
      </c>
      <c r="B4870" s="81"/>
      <c r="C4870" s="81"/>
      <c r="D4870" s="81"/>
      <c r="E4870" s="81" t="s">
        <v>3529</v>
      </c>
      <c r="F4870" s="82"/>
      <c r="G4870" s="83">
        <v>4679400</v>
      </c>
      <c r="H4870" s="60" t="s">
        <v>954</v>
      </c>
      <c r="I4870" s="60" t="s">
        <v>13</v>
      </c>
    </row>
    <row r="4871" spans="1:9" ht="29.25" customHeight="1" x14ac:dyDescent="0.25">
      <c r="A4871" s="81" t="s">
        <v>3530</v>
      </c>
      <c r="B4871" s="81"/>
      <c r="C4871" s="81"/>
      <c r="D4871" s="81"/>
      <c r="E4871" s="81" t="s">
        <v>3531</v>
      </c>
      <c r="F4871" s="82"/>
      <c r="G4871" s="83">
        <v>4679400</v>
      </c>
      <c r="H4871" s="60" t="s">
        <v>954</v>
      </c>
      <c r="I4871" s="60" t="s">
        <v>13</v>
      </c>
    </row>
    <row r="4872" spans="1:9" ht="29.25" customHeight="1" x14ac:dyDescent="0.25">
      <c r="A4872" s="81" t="s">
        <v>3532</v>
      </c>
      <c r="B4872" s="81"/>
      <c r="C4872" s="81"/>
      <c r="D4872" s="81"/>
      <c r="E4872" s="81" t="s">
        <v>3533</v>
      </c>
      <c r="F4872" s="82"/>
      <c r="G4872" s="83">
        <v>4679400</v>
      </c>
      <c r="H4872" s="60" t="s">
        <v>954</v>
      </c>
      <c r="I4872" s="60" t="s">
        <v>13</v>
      </c>
    </row>
    <row r="4873" spans="1:9" ht="29.25" customHeight="1" x14ac:dyDescent="0.25">
      <c r="A4873" s="81" t="s">
        <v>3534</v>
      </c>
      <c r="B4873" s="81"/>
      <c r="C4873" s="81"/>
      <c r="D4873" s="81"/>
      <c r="E4873" s="81" t="s">
        <v>3535</v>
      </c>
      <c r="F4873" s="82"/>
      <c r="G4873" s="83">
        <v>4679400</v>
      </c>
      <c r="H4873" s="60" t="s">
        <v>954</v>
      </c>
      <c r="I4873" s="60" t="s">
        <v>13</v>
      </c>
    </row>
    <row r="4874" spans="1:9" ht="29.25" customHeight="1" x14ac:dyDescent="0.25">
      <c r="A4874" s="81" t="s">
        <v>3536</v>
      </c>
      <c r="B4874" s="81"/>
      <c r="C4874" s="81"/>
      <c r="D4874" s="81"/>
      <c r="E4874" s="81" t="s">
        <v>3537</v>
      </c>
      <c r="F4874" s="82"/>
      <c r="G4874" s="83">
        <v>5814400</v>
      </c>
      <c r="H4874" s="60" t="s">
        <v>954</v>
      </c>
      <c r="I4874" s="60" t="s">
        <v>13</v>
      </c>
    </row>
    <row r="4875" spans="1:9" ht="29.25" customHeight="1" x14ac:dyDescent="0.25">
      <c r="A4875" s="81" t="s">
        <v>3538</v>
      </c>
      <c r="B4875" s="81"/>
      <c r="C4875" s="81"/>
      <c r="D4875" s="81"/>
      <c r="E4875" s="81" t="s">
        <v>3539</v>
      </c>
      <c r="F4875" s="82"/>
      <c r="G4875" s="83">
        <v>5814400</v>
      </c>
      <c r="H4875" s="60" t="s">
        <v>954</v>
      </c>
      <c r="I4875" s="60" t="s">
        <v>13</v>
      </c>
    </row>
    <row r="4876" spans="1:9" ht="29.25" customHeight="1" x14ac:dyDescent="0.25">
      <c r="A4876" s="81" t="s">
        <v>3540</v>
      </c>
      <c r="B4876" s="81"/>
      <c r="C4876" s="81"/>
      <c r="D4876" s="81"/>
      <c r="E4876" s="81" t="s">
        <v>3541</v>
      </c>
      <c r="F4876" s="82"/>
      <c r="G4876" s="83">
        <v>5814400</v>
      </c>
      <c r="H4876" s="60" t="s">
        <v>954</v>
      </c>
      <c r="I4876" s="60" t="s">
        <v>13</v>
      </c>
    </row>
    <row r="4877" spans="1:9" ht="29.25" customHeight="1" x14ac:dyDescent="0.25">
      <c r="A4877" s="81" t="s">
        <v>3542</v>
      </c>
      <c r="B4877" s="81"/>
      <c r="C4877" s="81"/>
      <c r="D4877" s="81"/>
      <c r="E4877" s="81" t="s">
        <v>3543</v>
      </c>
      <c r="F4877" s="82"/>
      <c r="G4877" s="83">
        <v>5814400</v>
      </c>
      <c r="H4877" s="60" t="s">
        <v>954</v>
      </c>
      <c r="I4877" s="60" t="s">
        <v>13</v>
      </c>
    </row>
    <row r="4878" spans="1:9" ht="29.25" customHeight="1" x14ac:dyDescent="0.25">
      <c r="A4878" s="81" t="s">
        <v>3544</v>
      </c>
      <c r="B4878" s="81"/>
      <c r="C4878" s="81"/>
      <c r="D4878" s="81"/>
      <c r="E4878" s="81" t="s">
        <v>3545</v>
      </c>
      <c r="F4878" s="82"/>
      <c r="G4878" s="83">
        <v>7144700</v>
      </c>
      <c r="H4878" s="60" t="s">
        <v>954</v>
      </c>
      <c r="I4878" s="60" t="s">
        <v>13</v>
      </c>
    </row>
    <row r="4879" spans="1:9" ht="29.25" customHeight="1" x14ac:dyDescent="0.25">
      <c r="A4879" s="81" t="s">
        <v>3546</v>
      </c>
      <c r="B4879" s="81"/>
      <c r="C4879" s="81"/>
      <c r="D4879" s="81"/>
      <c r="E4879" s="81" t="s">
        <v>3547</v>
      </c>
      <c r="F4879" s="82"/>
      <c r="G4879" s="83">
        <v>7144700</v>
      </c>
      <c r="H4879" s="60" t="s">
        <v>954</v>
      </c>
      <c r="I4879" s="60" t="s">
        <v>13</v>
      </c>
    </row>
    <row r="4880" spans="1:9" ht="29.25" customHeight="1" x14ac:dyDescent="0.25">
      <c r="A4880" s="81" t="s">
        <v>3548</v>
      </c>
      <c r="B4880" s="81"/>
      <c r="C4880" s="81"/>
      <c r="D4880" s="81"/>
      <c r="E4880" s="81" t="s">
        <v>3549</v>
      </c>
      <c r="F4880" s="82"/>
      <c r="G4880" s="83">
        <v>7144700</v>
      </c>
      <c r="H4880" s="60" t="s">
        <v>954</v>
      </c>
      <c r="I4880" s="60" t="s">
        <v>13</v>
      </c>
    </row>
    <row r="4881" spans="1:9" ht="29.25" customHeight="1" x14ac:dyDescent="0.25">
      <c r="A4881" s="81" t="s">
        <v>3550</v>
      </c>
      <c r="B4881" s="81"/>
      <c r="C4881" s="81"/>
      <c r="D4881" s="81"/>
      <c r="E4881" s="81" t="s">
        <v>3551</v>
      </c>
      <c r="F4881" s="82"/>
      <c r="G4881" s="83">
        <v>7144700</v>
      </c>
      <c r="H4881" s="60" t="s">
        <v>954</v>
      </c>
      <c r="I4881" s="60" t="s">
        <v>13</v>
      </c>
    </row>
    <row r="4882" spans="1:9" ht="29.25" customHeight="1" x14ac:dyDescent="0.25">
      <c r="A4882" s="81" t="s">
        <v>3552</v>
      </c>
      <c r="B4882" s="81"/>
      <c r="C4882" s="81"/>
      <c r="D4882" s="81"/>
      <c r="E4882" s="81" t="s">
        <v>3553</v>
      </c>
      <c r="F4882" s="82"/>
      <c r="G4882" s="83">
        <v>13455500</v>
      </c>
      <c r="H4882" s="60" t="s">
        <v>954</v>
      </c>
      <c r="I4882" s="60" t="s">
        <v>13</v>
      </c>
    </row>
    <row r="4883" spans="1:9" ht="29.25" customHeight="1" x14ac:dyDescent="0.25">
      <c r="A4883" s="81" t="s">
        <v>3554</v>
      </c>
      <c r="B4883" s="81"/>
      <c r="C4883" s="81"/>
      <c r="D4883" s="81"/>
      <c r="E4883" s="81" t="s">
        <v>3555</v>
      </c>
      <c r="F4883" s="82"/>
      <c r="G4883" s="83">
        <v>13455500</v>
      </c>
      <c r="H4883" s="60" t="s">
        <v>954</v>
      </c>
      <c r="I4883" s="60" t="s">
        <v>13</v>
      </c>
    </row>
    <row r="4884" spans="1:9" ht="29.25" customHeight="1" x14ac:dyDescent="0.25">
      <c r="A4884" s="81" t="s">
        <v>3556</v>
      </c>
      <c r="B4884" s="81"/>
      <c r="C4884" s="81"/>
      <c r="D4884" s="81"/>
      <c r="E4884" s="81" t="s">
        <v>3557</v>
      </c>
      <c r="F4884" s="82"/>
      <c r="G4884" s="83">
        <v>13455500</v>
      </c>
      <c r="H4884" s="60" t="s">
        <v>954</v>
      </c>
      <c r="I4884" s="60" t="s">
        <v>13</v>
      </c>
    </row>
    <row r="4885" spans="1:9" ht="29.25" customHeight="1" x14ac:dyDescent="0.25">
      <c r="A4885" s="81" t="s">
        <v>3558</v>
      </c>
      <c r="B4885" s="81"/>
      <c r="C4885" s="81"/>
      <c r="D4885" s="81"/>
      <c r="E4885" s="81" t="s">
        <v>3559</v>
      </c>
      <c r="F4885" s="82"/>
      <c r="G4885" s="83">
        <v>13455500</v>
      </c>
      <c r="H4885" s="60" t="s">
        <v>954</v>
      </c>
      <c r="I4885" s="60" t="s">
        <v>13</v>
      </c>
    </row>
    <row r="4886" spans="1:9" ht="29.25" customHeight="1" x14ac:dyDescent="0.25">
      <c r="A4886" s="81" t="s">
        <v>3560</v>
      </c>
      <c r="B4886" s="81"/>
      <c r="C4886" s="81"/>
      <c r="D4886" s="81"/>
      <c r="E4886" s="81" t="s">
        <v>3561</v>
      </c>
      <c r="F4886" s="82"/>
      <c r="G4886" s="83">
        <v>347900</v>
      </c>
      <c r="H4886" s="60" t="s">
        <v>954</v>
      </c>
      <c r="I4886" s="60" t="s">
        <v>13</v>
      </c>
    </row>
    <row r="4887" spans="1:9" ht="29.25" customHeight="1" x14ac:dyDescent="0.25">
      <c r="A4887" s="81" t="s">
        <v>3562</v>
      </c>
      <c r="B4887" s="81"/>
      <c r="C4887" s="81"/>
      <c r="D4887" s="81"/>
      <c r="E4887" s="81" t="s">
        <v>3563</v>
      </c>
      <c r="F4887" s="82"/>
      <c r="G4887" s="83">
        <v>347900</v>
      </c>
      <c r="H4887" s="60" t="s">
        <v>954</v>
      </c>
      <c r="I4887" s="60" t="s">
        <v>13</v>
      </c>
    </row>
    <row r="4888" spans="1:9" ht="29.25" customHeight="1" x14ac:dyDescent="0.25">
      <c r="A4888" s="81" t="s">
        <v>3564</v>
      </c>
      <c r="B4888" s="81"/>
      <c r="C4888" s="81"/>
      <c r="D4888" s="81"/>
      <c r="E4888" s="81" t="s">
        <v>3565</v>
      </c>
      <c r="F4888" s="82"/>
      <c r="G4888" s="83">
        <v>347900</v>
      </c>
      <c r="H4888" s="60" t="s">
        <v>954</v>
      </c>
      <c r="I4888" s="60" t="s">
        <v>13</v>
      </c>
    </row>
    <row r="4889" spans="1:9" ht="29.25" customHeight="1" x14ac:dyDescent="0.25">
      <c r="A4889" s="81" t="s">
        <v>3566</v>
      </c>
      <c r="B4889" s="81"/>
      <c r="C4889" s="81"/>
      <c r="D4889" s="81"/>
      <c r="E4889" s="81" t="s">
        <v>3567</v>
      </c>
      <c r="F4889" s="82"/>
      <c r="G4889" s="83">
        <v>347900</v>
      </c>
      <c r="H4889" s="60" t="s">
        <v>954</v>
      </c>
      <c r="I4889" s="60" t="s">
        <v>13</v>
      </c>
    </row>
    <row r="4890" spans="1:9" ht="29.25" customHeight="1" x14ac:dyDescent="0.25">
      <c r="A4890" s="81" t="s">
        <v>3568</v>
      </c>
      <c r="B4890" s="81"/>
      <c r="C4890" s="81"/>
      <c r="D4890" s="81"/>
      <c r="E4890" s="81" t="s">
        <v>3569</v>
      </c>
      <c r="F4890" s="82"/>
      <c r="G4890" s="83">
        <v>357800</v>
      </c>
      <c r="H4890" s="60" t="s">
        <v>954</v>
      </c>
      <c r="I4890" s="60" t="s">
        <v>13</v>
      </c>
    </row>
    <row r="4891" spans="1:9" ht="29.25" customHeight="1" x14ac:dyDescent="0.25">
      <c r="A4891" s="81" t="s">
        <v>3570</v>
      </c>
      <c r="B4891" s="81"/>
      <c r="C4891" s="81"/>
      <c r="D4891" s="81"/>
      <c r="E4891" s="81" t="s">
        <v>3571</v>
      </c>
      <c r="F4891" s="82"/>
      <c r="G4891" s="83">
        <v>357800</v>
      </c>
      <c r="H4891" s="60" t="s">
        <v>954</v>
      </c>
      <c r="I4891" s="60" t="s">
        <v>13</v>
      </c>
    </row>
    <row r="4892" spans="1:9" ht="29.25" customHeight="1" x14ac:dyDescent="0.25">
      <c r="A4892" s="81" t="s">
        <v>3572</v>
      </c>
      <c r="B4892" s="81"/>
      <c r="C4892" s="81"/>
      <c r="D4892" s="81"/>
      <c r="E4892" s="81" t="s">
        <v>3573</v>
      </c>
      <c r="F4892" s="82"/>
      <c r="G4892" s="83">
        <v>357800</v>
      </c>
      <c r="H4892" s="60" t="s">
        <v>954</v>
      </c>
      <c r="I4892" s="60" t="s">
        <v>13</v>
      </c>
    </row>
    <row r="4893" spans="1:9" ht="29.25" customHeight="1" x14ac:dyDescent="0.25">
      <c r="A4893" s="81" t="s">
        <v>3574</v>
      </c>
      <c r="B4893" s="81"/>
      <c r="C4893" s="81"/>
      <c r="D4893" s="81"/>
      <c r="E4893" s="81" t="s">
        <v>3575</v>
      </c>
      <c r="F4893" s="82"/>
      <c r="G4893" s="83">
        <v>357800</v>
      </c>
      <c r="H4893" s="60" t="s">
        <v>954</v>
      </c>
      <c r="I4893" s="60" t="s">
        <v>13</v>
      </c>
    </row>
    <row r="4894" spans="1:9" ht="29.25" customHeight="1" x14ac:dyDescent="0.25">
      <c r="A4894" s="81" t="s">
        <v>3576</v>
      </c>
      <c r="B4894" s="81"/>
      <c r="C4894" s="81"/>
      <c r="D4894" s="81"/>
      <c r="E4894" s="81" t="s">
        <v>3577</v>
      </c>
      <c r="F4894" s="82"/>
      <c r="G4894" s="83">
        <v>383200</v>
      </c>
      <c r="H4894" s="60" t="s">
        <v>954</v>
      </c>
      <c r="I4894" s="60" t="s">
        <v>13</v>
      </c>
    </row>
    <row r="4895" spans="1:9" ht="29.25" customHeight="1" x14ac:dyDescent="0.25">
      <c r="A4895" s="81" t="s">
        <v>3578</v>
      </c>
      <c r="B4895" s="81"/>
      <c r="C4895" s="81"/>
      <c r="D4895" s="81"/>
      <c r="E4895" s="81" t="s">
        <v>3579</v>
      </c>
      <c r="F4895" s="82"/>
      <c r="G4895" s="83">
        <v>383200</v>
      </c>
      <c r="H4895" s="60" t="s">
        <v>954</v>
      </c>
      <c r="I4895" s="60" t="s">
        <v>13</v>
      </c>
    </row>
    <row r="4896" spans="1:9" ht="29.25" customHeight="1" x14ac:dyDescent="0.25">
      <c r="A4896" s="81" t="s">
        <v>3580</v>
      </c>
      <c r="B4896" s="81"/>
      <c r="C4896" s="81"/>
      <c r="D4896" s="81"/>
      <c r="E4896" s="81" t="s">
        <v>3581</v>
      </c>
      <c r="F4896" s="82"/>
      <c r="G4896" s="83">
        <v>383200</v>
      </c>
      <c r="H4896" s="60" t="s">
        <v>954</v>
      </c>
      <c r="I4896" s="60" t="s">
        <v>13</v>
      </c>
    </row>
    <row r="4897" spans="1:9" ht="29.25" customHeight="1" x14ac:dyDescent="0.25">
      <c r="A4897" s="81" t="s">
        <v>3582</v>
      </c>
      <c r="B4897" s="81"/>
      <c r="C4897" s="81"/>
      <c r="D4897" s="81"/>
      <c r="E4897" s="81" t="s">
        <v>3583</v>
      </c>
      <c r="F4897" s="82"/>
      <c r="G4897" s="83">
        <v>383200</v>
      </c>
      <c r="H4897" s="60" t="s">
        <v>954</v>
      </c>
      <c r="I4897" s="60" t="s">
        <v>13</v>
      </c>
    </row>
    <row r="4898" spans="1:9" ht="29.25" customHeight="1" x14ac:dyDescent="0.25">
      <c r="A4898" s="81" t="s">
        <v>3584</v>
      </c>
      <c r="B4898" s="81"/>
      <c r="C4898" s="81"/>
      <c r="D4898" s="81"/>
      <c r="E4898" s="81" t="s">
        <v>3585</v>
      </c>
      <c r="F4898" s="82"/>
      <c r="G4898" s="83">
        <v>519000</v>
      </c>
      <c r="H4898" s="60" t="s">
        <v>954</v>
      </c>
      <c r="I4898" s="60" t="s">
        <v>13</v>
      </c>
    </row>
    <row r="4899" spans="1:9" ht="29.25" customHeight="1" x14ac:dyDescent="0.25">
      <c r="A4899" s="81" t="s">
        <v>3586</v>
      </c>
      <c r="B4899" s="81"/>
      <c r="C4899" s="81"/>
      <c r="D4899" s="81"/>
      <c r="E4899" s="81" t="s">
        <v>3587</v>
      </c>
      <c r="F4899" s="82"/>
      <c r="G4899" s="83">
        <v>519000</v>
      </c>
      <c r="H4899" s="60" t="s">
        <v>954</v>
      </c>
      <c r="I4899" s="60" t="s">
        <v>13</v>
      </c>
    </row>
    <row r="4900" spans="1:9" ht="29.25" customHeight="1" x14ac:dyDescent="0.25">
      <c r="A4900" s="81" t="s">
        <v>3588</v>
      </c>
      <c r="B4900" s="81"/>
      <c r="C4900" s="81"/>
      <c r="D4900" s="81"/>
      <c r="E4900" s="81" t="s">
        <v>3589</v>
      </c>
      <c r="F4900" s="82"/>
      <c r="G4900" s="83">
        <v>519000</v>
      </c>
      <c r="H4900" s="60" t="s">
        <v>954</v>
      </c>
      <c r="I4900" s="60" t="s">
        <v>13</v>
      </c>
    </row>
    <row r="4901" spans="1:9" ht="29.25" customHeight="1" x14ac:dyDescent="0.25">
      <c r="A4901" s="81" t="s">
        <v>3590</v>
      </c>
      <c r="B4901" s="81"/>
      <c r="C4901" s="81"/>
      <c r="D4901" s="81"/>
      <c r="E4901" s="81" t="s">
        <v>3591</v>
      </c>
      <c r="F4901" s="82"/>
      <c r="G4901" s="83">
        <v>519000</v>
      </c>
      <c r="H4901" s="60" t="s">
        <v>954</v>
      </c>
      <c r="I4901" s="60" t="s">
        <v>13</v>
      </c>
    </row>
    <row r="4902" spans="1:9" ht="29.25" customHeight="1" x14ac:dyDescent="0.25">
      <c r="A4902" s="81" t="s">
        <v>3592</v>
      </c>
      <c r="B4902" s="81"/>
      <c r="C4902" s="81"/>
      <c r="D4902" s="81"/>
      <c r="E4902" s="81" t="s">
        <v>3593</v>
      </c>
      <c r="F4902" s="82"/>
      <c r="G4902" s="83">
        <v>745500</v>
      </c>
      <c r="H4902" s="60" t="s">
        <v>954</v>
      </c>
      <c r="I4902" s="60" t="s">
        <v>13</v>
      </c>
    </row>
    <row r="4903" spans="1:9" ht="29.25" customHeight="1" x14ac:dyDescent="0.25">
      <c r="A4903" s="81" t="s">
        <v>3594</v>
      </c>
      <c r="B4903" s="81"/>
      <c r="C4903" s="81"/>
      <c r="D4903" s="81"/>
      <c r="E4903" s="81" t="s">
        <v>3595</v>
      </c>
      <c r="F4903" s="82"/>
      <c r="G4903" s="83">
        <v>745500</v>
      </c>
      <c r="H4903" s="60" t="s">
        <v>954</v>
      </c>
      <c r="I4903" s="60" t="s">
        <v>13</v>
      </c>
    </row>
    <row r="4904" spans="1:9" ht="29.25" customHeight="1" x14ac:dyDescent="0.25">
      <c r="A4904" s="81" t="s">
        <v>3596</v>
      </c>
      <c r="B4904" s="81"/>
      <c r="C4904" s="81"/>
      <c r="D4904" s="81"/>
      <c r="E4904" s="81" t="s">
        <v>3597</v>
      </c>
      <c r="F4904" s="82"/>
      <c r="G4904" s="83">
        <v>745500</v>
      </c>
      <c r="H4904" s="60" t="s">
        <v>954</v>
      </c>
      <c r="I4904" s="60" t="s">
        <v>13</v>
      </c>
    </row>
    <row r="4905" spans="1:9" ht="29.25" customHeight="1" x14ac:dyDescent="0.25">
      <c r="A4905" s="81" t="s">
        <v>3598</v>
      </c>
      <c r="B4905" s="81"/>
      <c r="C4905" s="81"/>
      <c r="D4905" s="81"/>
      <c r="E4905" s="81" t="s">
        <v>3599</v>
      </c>
      <c r="F4905" s="82"/>
      <c r="G4905" s="83">
        <v>745500</v>
      </c>
      <c r="H4905" s="60" t="s">
        <v>954</v>
      </c>
      <c r="I4905" s="60" t="s">
        <v>13</v>
      </c>
    </row>
    <row r="4906" spans="1:9" ht="29.25" customHeight="1" x14ac:dyDescent="0.25">
      <c r="A4906" s="81" t="s">
        <v>3600</v>
      </c>
      <c r="B4906" s="81"/>
      <c r="C4906" s="81"/>
      <c r="D4906" s="81"/>
      <c r="E4906" s="81" t="s">
        <v>3601</v>
      </c>
      <c r="F4906" s="82"/>
      <c r="G4906" s="83">
        <v>268900</v>
      </c>
      <c r="H4906" s="60" t="s">
        <v>954</v>
      </c>
      <c r="I4906" s="60" t="s">
        <v>13</v>
      </c>
    </row>
    <row r="4907" spans="1:9" ht="29.25" customHeight="1" x14ac:dyDescent="0.25">
      <c r="A4907" s="81" t="s">
        <v>3602</v>
      </c>
      <c r="B4907" s="81"/>
      <c r="C4907" s="81"/>
      <c r="D4907" s="81"/>
      <c r="E4907" s="81" t="s">
        <v>3603</v>
      </c>
      <c r="F4907" s="82"/>
      <c r="G4907" s="83">
        <v>268900</v>
      </c>
      <c r="H4907" s="60" t="s">
        <v>954</v>
      </c>
      <c r="I4907" s="60" t="s">
        <v>13</v>
      </c>
    </row>
    <row r="4908" spans="1:9" ht="29.25" customHeight="1" x14ac:dyDescent="0.25">
      <c r="A4908" s="81" t="s">
        <v>3604</v>
      </c>
      <c r="B4908" s="81"/>
      <c r="C4908" s="81"/>
      <c r="D4908" s="81"/>
      <c r="E4908" s="81" t="s">
        <v>3605</v>
      </c>
      <c r="F4908" s="82"/>
      <c r="G4908" s="83">
        <v>268900</v>
      </c>
      <c r="H4908" s="60" t="s">
        <v>954</v>
      </c>
      <c r="I4908" s="60" t="s">
        <v>13</v>
      </c>
    </row>
    <row r="4909" spans="1:9" ht="29.25" customHeight="1" x14ac:dyDescent="0.25">
      <c r="A4909" s="81" t="s">
        <v>3606</v>
      </c>
      <c r="B4909" s="81"/>
      <c r="C4909" s="81"/>
      <c r="D4909" s="81"/>
      <c r="E4909" s="81" t="s">
        <v>3607</v>
      </c>
      <c r="F4909" s="82"/>
      <c r="G4909" s="83">
        <v>268900</v>
      </c>
      <c r="H4909" s="60" t="s">
        <v>954</v>
      </c>
      <c r="I4909" s="60" t="s">
        <v>13</v>
      </c>
    </row>
    <row r="4910" spans="1:9" ht="29.25" customHeight="1" x14ac:dyDescent="0.25">
      <c r="A4910" s="81" t="s">
        <v>3608</v>
      </c>
      <c r="B4910" s="81"/>
      <c r="C4910" s="81"/>
      <c r="D4910" s="81"/>
      <c r="E4910" s="81" t="s">
        <v>3609</v>
      </c>
      <c r="F4910" s="82"/>
      <c r="G4910" s="83">
        <v>377600</v>
      </c>
      <c r="H4910" s="60" t="s">
        <v>954</v>
      </c>
      <c r="I4910" s="60" t="s">
        <v>13</v>
      </c>
    </row>
    <row r="4911" spans="1:9" ht="29.25" customHeight="1" x14ac:dyDescent="0.25">
      <c r="A4911" s="81" t="s">
        <v>3610</v>
      </c>
      <c r="B4911" s="81"/>
      <c r="C4911" s="81"/>
      <c r="D4911" s="81"/>
      <c r="E4911" s="81" t="s">
        <v>3611</v>
      </c>
      <c r="F4911" s="82"/>
      <c r="G4911" s="83">
        <v>377600</v>
      </c>
      <c r="H4911" s="60" t="s">
        <v>954</v>
      </c>
      <c r="I4911" s="60" t="s">
        <v>13</v>
      </c>
    </row>
    <row r="4912" spans="1:9" ht="29.25" customHeight="1" x14ac:dyDescent="0.25">
      <c r="A4912" s="81" t="s">
        <v>3612</v>
      </c>
      <c r="B4912" s="81"/>
      <c r="C4912" s="81"/>
      <c r="D4912" s="81"/>
      <c r="E4912" s="81" t="s">
        <v>3613</v>
      </c>
      <c r="F4912" s="82"/>
      <c r="G4912" s="83">
        <v>377600</v>
      </c>
      <c r="H4912" s="60" t="s">
        <v>954</v>
      </c>
      <c r="I4912" s="60" t="s">
        <v>13</v>
      </c>
    </row>
    <row r="4913" spans="1:9" ht="29.25" customHeight="1" x14ac:dyDescent="0.25">
      <c r="A4913" s="81" t="s">
        <v>3614</v>
      </c>
      <c r="B4913" s="81"/>
      <c r="C4913" s="81"/>
      <c r="D4913" s="81"/>
      <c r="E4913" s="81" t="s">
        <v>3615</v>
      </c>
      <c r="F4913" s="82"/>
      <c r="G4913" s="83">
        <v>377600</v>
      </c>
      <c r="H4913" s="60" t="s">
        <v>954</v>
      </c>
      <c r="I4913" s="60" t="s">
        <v>13</v>
      </c>
    </row>
    <row r="4914" spans="1:9" ht="29.25" customHeight="1" x14ac:dyDescent="0.25">
      <c r="A4914" s="81" t="s">
        <v>3616</v>
      </c>
      <c r="B4914" s="81"/>
      <c r="C4914" s="81"/>
      <c r="D4914" s="81"/>
      <c r="E4914" s="81" t="s">
        <v>3617</v>
      </c>
      <c r="F4914" s="82"/>
      <c r="G4914" s="83">
        <v>1000000</v>
      </c>
      <c r="H4914" s="60" t="s">
        <v>954</v>
      </c>
      <c r="I4914" s="60" t="s">
        <v>13</v>
      </c>
    </row>
    <row r="4915" spans="1:9" ht="29.25" customHeight="1" x14ac:dyDescent="0.25">
      <c r="A4915" s="81" t="s">
        <v>3618</v>
      </c>
      <c r="B4915" s="81"/>
      <c r="C4915" s="81"/>
      <c r="D4915" s="81"/>
      <c r="E4915" s="81" t="s">
        <v>3619</v>
      </c>
      <c r="F4915" s="82"/>
      <c r="G4915" s="83">
        <v>1000000</v>
      </c>
      <c r="H4915" s="60" t="s">
        <v>954</v>
      </c>
      <c r="I4915" s="60" t="s">
        <v>13</v>
      </c>
    </row>
    <row r="4916" spans="1:9" ht="29.25" customHeight="1" x14ac:dyDescent="0.25">
      <c r="A4916" s="81" t="s">
        <v>3620</v>
      </c>
      <c r="B4916" s="81"/>
      <c r="C4916" s="81"/>
      <c r="D4916" s="81"/>
      <c r="E4916" s="81" t="s">
        <v>3621</v>
      </c>
      <c r="F4916" s="82"/>
      <c r="G4916" s="83">
        <v>1000000</v>
      </c>
      <c r="H4916" s="60" t="s">
        <v>954</v>
      </c>
      <c r="I4916" s="60" t="s">
        <v>13</v>
      </c>
    </row>
    <row r="4917" spans="1:9" ht="29.25" customHeight="1" x14ac:dyDescent="0.25">
      <c r="A4917" s="81" t="s">
        <v>3622</v>
      </c>
      <c r="B4917" s="81"/>
      <c r="C4917" s="81"/>
      <c r="D4917" s="81"/>
      <c r="E4917" s="81" t="s">
        <v>3623</v>
      </c>
      <c r="F4917" s="82"/>
      <c r="G4917" s="83">
        <v>1000000</v>
      </c>
      <c r="H4917" s="60" t="s">
        <v>954</v>
      </c>
      <c r="I4917" s="60" t="s">
        <v>13</v>
      </c>
    </row>
    <row r="4918" spans="1:9" ht="29.25" customHeight="1" x14ac:dyDescent="0.25">
      <c r="A4918" s="81" t="s">
        <v>3624</v>
      </c>
      <c r="B4918" s="81"/>
      <c r="C4918" s="81"/>
      <c r="D4918" s="81"/>
      <c r="E4918" s="81" t="s">
        <v>3625</v>
      </c>
      <c r="F4918" s="82"/>
      <c r="G4918" s="83">
        <v>142600</v>
      </c>
      <c r="H4918" s="60" t="s">
        <v>954</v>
      </c>
      <c r="I4918" s="60" t="s">
        <v>13</v>
      </c>
    </row>
    <row r="4919" spans="1:9" ht="29.25" customHeight="1" x14ac:dyDescent="0.25">
      <c r="A4919" s="81" t="s">
        <v>3626</v>
      </c>
      <c r="B4919" s="81"/>
      <c r="C4919" s="81"/>
      <c r="D4919" s="81"/>
      <c r="E4919" s="81" t="s">
        <v>3627</v>
      </c>
      <c r="F4919" s="82"/>
      <c r="G4919" s="83">
        <v>142600</v>
      </c>
      <c r="H4919" s="60" t="s">
        <v>954</v>
      </c>
      <c r="I4919" s="60" t="s">
        <v>13</v>
      </c>
    </row>
    <row r="4920" spans="1:9" ht="29.25" customHeight="1" x14ac:dyDescent="0.25">
      <c r="A4920" s="81" t="s">
        <v>3628</v>
      </c>
      <c r="B4920" s="81"/>
      <c r="C4920" s="81"/>
      <c r="D4920" s="81"/>
      <c r="E4920" s="81" t="s">
        <v>3629</v>
      </c>
      <c r="F4920" s="82"/>
      <c r="G4920" s="83">
        <v>142600</v>
      </c>
      <c r="H4920" s="60" t="s">
        <v>954</v>
      </c>
      <c r="I4920" s="60" t="s">
        <v>13</v>
      </c>
    </row>
    <row r="4921" spans="1:9" ht="29.25" customHeight="1" x14ac:dyDescent="0.25">
      <c r="A4921" s="81" t="s">
        <v>3630</v>
      </c>
      <c r="B4921" s="81"/>
      <c r="C4921" s="81"/>
      <c r="D4921" s="81"/>
      <c r="E4921" s="81" t="s">
        <v>3631</v>
      </c>
      <c r="F4921" s="82"/>
      <c r="G4921" s="83">
        <v>142600</v>
      </c>
      <c r="H4921" s="60" t="s">
        <v>954</v>
      </c>
      <c r="I4921" s="60" t="s">
        <v>13</v>
      </c>
    </row>
    <row r="4922" spans="1:9" ht="29.25" customHeight="1" x14ac:dyDescent="0.25">
      <c r="A4922" s="81" t="s">
        <v>3632</v>
      </c>
      <c r="B4922" s="81"/>
      <c r="C4922" s="81"/>
      <c r="D4922" s="81"/>
      <c r="E4922" s="81" t="s">
        <v>3633</v>
      </c>
      <c r="F4922" s="82"/>
      <c r="G4922" s="83">
        <v>142600</v>
      </c>
      <c r="H4922" s="60" t="s">
        <v>954</v>
      </c>
      <c r="I4922" s="60" t="s">
        <v>13</v>
      </c>
    </row>
    <row r="4923" spans="1:9" ht="29.25" customHeight="1" x14ac:dyDescent="0.25">
      <c r="A4923" s="81" t="s">
        <v>3634</v>
      </c>
      <c r="B4923" s="81"/>
      <c r="C4923" s="81"/>
      <c r="D4923" s="81"/>
      <c r="E4923" s="81" t="s">
        <v>3635</v>
      </c>
      <c r="F4923" s="82"/>
      <c r="G4923" s="83">
        <v>142600</v>
      </c>
      <c r="H4923" s="60" t="s">
        <v>954</v>
      </c>
      <c r="I4923" s="60" t="s">
        <v>13</v>
      </c>
    </row>
    <row r="4924" spans="1:9" ht="29.25" customHeight="1" x14ac:dyDescent="0.25">
      <c r="A4924" s="81" t="s">
        <v>3636</v>
      </c>
      <c r="B4924" s="81"/>
      <c r="C4924" s="81"/>
      <c r="D4924" s="81"/>
      <c r="E4924" s="81" t="s">
        <v>3637</v>
      </c>
      <c r="F4924" s="82"/>
      <c r="G4924" s="83">
        <v>142600</v>
      </c>
      <c r="H4924" s="60" t="s">
        <v>954</v>
      </c>
      <c r="I4924" s="60" t="s">
        <v>13</v>
      </c>
    </row>
    <row r="4925" spans="1:9" ht="29.25" customHeight="1" x14ac:dyDescent="0.25">
      <c r="A4925" s="81" t="s">
        <v>3638</v>
      </c>
      <c r="B4925" s="81"/>
      <c r="C4925" s="81"/>
      <c r="D4925" s="81"/>
      <c r="E4925" s="81" t="s">
        <v>3639</v>
      </c>
      <c r="F4925" s="82"/>
      <c r="G4925" s="83">
        <v>142600</v>
      </c>
      <c r="H4925" s="60" t="s">
        <v>954</v>
      </c>
      <c r="I4925" s="60" t="s">
        <v>13</v>
      </c>
    </row>
    <row r="4926" spans="1:9" ht="29.25" customHeight="1" x14ac:dyDescent="0.25">
      <c r="A4926" s="81" t="s">
        <v>3640</v>
      </c>
      <c r="B4926" s="81"/>
      <c r="C4926" s="81"/>
      <c r="D4926" s="81"/>
      <c r="E4926" s="81" t="s">
        <v>3641</v>
      </c>
      <c r="F4926" s="82"/>
      <c r="G4926" s="83">
        <v>142600</v>
      </c>
      <c r="H4926" s="60" t="s">
        <v>954</v>
      </c>
      <c r="I4926" s="60" t="s">
        <v>13</v>
      </c>
    </row>
    <row r="4927" spans="1:9" ht="29.25" customHeight="1" x14ac:dyDescent="0.25">
      <c r="A4927" s="81" t="s">
        <v>3642</v>
      </c>
      <c r="B4927" s="81"/>
      <c r="C4927" s="81"/>
      <c r="D4927" s="81"/>
      <c r="E4927" s="81" t="s">
        <v>3643</v>
      </c>
      <c r="F4927" s="82"/>
      <c r="G4927" s="83">
        <v>142600</v>
      </c>
      <c r="H4927" s="60" t="s">
        <v>954</v>
      </c>
      <c r="I4927" s="60" t="s">
        <v>13</v>
      </c>
    </row>
    <row r="4928" spans="1:9" ht="29.25" customHeight="1" x14ac:dyDescent="0.25">
      <c r="A4928" s="81" t="s">
        <v>3644</v>
      </c>
      <c r="B4928" s="81"/>
      <c r="C4928" s="81"/>
      <c r="D4928" s="81"/>
      <c r="E4928" s="81" t="s">
        <v>3645</v>
      </c>
      <c r="F4928" s="82"/>
      <c r="G4928" s="83">
        <v>142600</v>
      </c>
      <c r="H4928" s="60" t="s">
        <v>954</v>
      </c>
      <c r="I4928" s="60" t="s">
        <v>13</v>
      </c>
    </row>
    <row r="4929" spans="1:9" ht="29.25" customHeight="1" x14ac:dyDescent="0.25">
      <c r="A4929" s="81" t="s">
        <v>3646</v>
      </c>
      <c r="B4929" s="81"/>
      <c r="C4929" s="81"/>
      <c r="D4929" s="81"/>
      <c r="E4929" s="81" t="s">
        <v>3647</v>
      </c>
      <c r="F4929" s="82"/>
      <c r="G4929" s="83">
        <v>142600</v>
      </c>
      <c r="H4929" s="60" t="s">
        <v>954</v>
      </c>
      <c r="I4929" s="60" t="s">
        <v>13</v>
      </c>
    </row>
    <row r="4930" spans="1:9" ht="29.25" customHeight="1" x14ac:dyDescent="0.25">
      <c r="A4930" s="81" t="s">
        <v>3648</v>
      </c>
      <c r="B4930" s="81"/>
      <c r="C4930" s="81"/>
      <c r="D4930" s="81"/>
      <c r="E4930" s="81" t="s">
        <v>3649</v>
      </c>
      <c r="F4930" s="82"/>
      <c r="G4930" s="83">
        <v>142600</v>
      </c>
      <c r="H4930" s="60" t="s">
        <v>954</v>
      </c>
      <c r="I4930" s="60" t="s">
        <v>13</v>
      </c>
    </row>
    <row r="4931" spans="1:9" ht="29.25" customHeight="1" x14ac:dyDescent="0.25">
      <c r="A4931" s="81" t="s">
        <v>3650</v>
      </c>
      <c r="B4931" s="81"/>
      <c r="C4931" s="81"/>
      <c r="D4931" s="81"/>
      <c r="E4931" s="81" t="s">
        <v>3651</v>
      </c>
      <c r="F4931" s="82"/>
      <c r="G4931" s="83">
        <v>142600</v>
      </c>
      <c r="H4931" s="60" t="s">
        <v>954</v>
      </c>
      <c r="I4931" s="60" t="s">
        <v>13</v>
      </c>
    </row>
    <row r="4932" spans="1:9" ht="29.25" customHeight="1" x14ac:dyDescent="0.25">
      <c r="A4932" s="81" t="s">
        <v>3652</v>
      </c>
      <c r="B4932" s="81"/>
      <c r="C4932" s="81"/>
      <c r="D4932" s="81"/>
      <c r="E4932" s="81" t="s">
        <v>3653</v>
      </c>
      <c r="F4932" s="82"/>
      <c r="G4932" s="83">
        <v>142600</v>
      </c>
      <c r="H4932" s="60" t="s">
        <v>954</v>
      </c>
      <c r="I4932" s="60" t="s">
        <v>13</v>
      </c>
    </row>
    <row r="4933" spans="1:9" ht="29.25" customHeight="1" x14ac:dyDescent="0.25">
      <c r="A4933" s="81" t="s">
        <v>3654</v>
      </c>
      <c r="B4933" s="81"/>
      <c r="C4933" s="81"/>
      <c r="D4933" s="81"/>
      <c r="E4933" s="81" t="s">
        <v>3655</v>
      </c>
      <c r="F4933" s="82"/>
      <c r="G4933" s="83">
        <v>142600</v>
      </c>
      <c r="H4933" s="60" t="s">
        <v>954</v>
      </c>
      <c r="I4933" s="60" t="s">
        <v>13</v>
      </c>
    </row>
    <row r="4934" spans="1:9" ht="29.25" customHeight="1" x14ac:dyDescent="0.25">
      <c r="A4934" s="81" t="s">
        <v>3656</v>
      </c>
      <c r="B4934" s="81"/>
      <c r="C4934" s="81"/>
      <c r="D4934" s="81"/>
      <c r="E4934" s="81" t="s">
        <v>3657</v>
      </c>
      <c r="F4934" s="82"/>
      <c r="G4934" s="83">
        <v>107900</v>
      </c>
      <c r="H4934" s="60" t="s">
        <v>954</v>
      </c>
      <c r="I4934" s="60" t="s">
        <v>13</v>
      </c>
    </row>
    <row r="4935" spans="1:9" ht="29.25" customHeight="1" x14ac:dyDescent="0.25">
      <c r="A4935" s="81" t="s">
        <v>3658</v>
      </c>
      <c r="B4935" s="81"/>
      <c r="C4935" s="81"/>
      <c r="D4935" s="81"/>
      <c r="E4935" s="81" t="s">
        <v>3659</v>
      </c>
      <c r="F4935" s="82"/>
      <c r="G4935" s="83">
        <v>107900</v>
      </c>
      <c r="H4935" s="60" t="s">
        <v>954</v>
      </c>
      <c r="I4935" s="60" t="s">
        <v>13</v>
      </c>
    </row>
    <row r="4936" spans="1:9" ht="29.25" customHeight="1" x14ac:dyDescent="0.25">
      <c r="A4936" s="81" t="s">
        <v>3660</v>
      </c>
      <c r="B4936" s="81"/>
      <c r="C4936" s="81"/>
      <c r="D4936" s="81"/>
      <c r="E4936" s="81" t="s">
        <v>3661</v>
      </c>
      <c r="F4936" s="82"/>
      <c r="G4936" s="83">
        <v>115800</v>
      </c>
      <c r="H4936" s="60" t="s">
        <v>954</v>
      </c>
      <c r="I4936" s="60" t="s">
        <v>13</v>
      </c>
    </row>
    <row r="4937" spans="1:9" ht="29.25" customHeight="1" x14ac:dyDescent="0.25">
      <c r="A4937" s="81" t="s">
        <v>3662</v>
      </c>
      <c r="B4937" s="81"/>
      <c r="C4937" s="81"/>
      <c r="D4937" s="81"/>
      <c r="E4937" s="81" t="s">
        <v>3663</v>
      </c>
      <c r="F4937" s="82"/>
      <c r="G4937" s="83">
        <v>115800</v>
      </c>
      <c r="H4937" s="60" t="s">
        <v>954</v>
      </c>
      <c r="I4937" s="60" t="s">
        <v>13</v>
      </c>
    </row>
    <row r="4938" spans="1:9" ht="29.25" customHeight="1" x14ac:dyDescent="0.25">
      <c r="A4938" s="81" t="s">
        <v>3664</v>
      </c>
      <c r="B4938" s="81"/>
      <c r="C4938" s="81"/>
      <c r="D4938" s="81"/>
      <c r="E4938" s="81" t="s">
        <v>3665</v>
      </c>
      <c r="F4938" s="82"/>
      <c r="G4938" s="83">
        <v>123800</v>
      </c>
      <c r="H4938" s="60" t="s">
        <v>954</v>
      </c>
      <c r="I4938" s="60" t="s">
        <v>13</v>
      </c>
    </row>
    <row r="4939" spans="1:9" ht="29.25" customHeight="1" x14ac:dyDescent="0.25">
      <c r="A4939" s="81" t="s">
        <v>3666</v>
      </c>
      <c r="B4939" s="81"/>
      <c r="C4939" s="81"/>
      <c r="D4939" s="81"/>
      <c r="E4939" s="81" t="s">
        <v>3667</v>
      </c>
      <c r="F4939" s="82"/>
      <c r="G4939" s="83">
        <v>123800</v>
      </c>
      <c r="H4939" s="60" t="s">
        <v>954</v>
      </c>
      <c r="I4939" s="60" t="s">
        <v>13</v>
      </c>
    </row>
    <row r="4940" spans="1:9" ht="29.25" customHeight="1" x14ac:dyDescent="0.25">
      <c r="A4940" s="81" t="s">
        <v>3668</v>
      </c>
      <c r="B4940" s="81"/>
      <c r="C4940" s="81"/>
      <c r="D4940" s="81"/>
      <c r="E4940" s="81" t="s">
        <v>3669</v>
      </c>
      <c r="F4940" s="82"/>
      <c r="G4940" s="83">
        <v>37300</v>
      </c>
      <c r="H4940" s="60" t="s">
        <v>954</v>
      </c>
      <c r="I4940" s="60" t="s">
        <v>13</v>
      </c>
    </row>
    <row r="4941" spans="1:9" ht="29.25" customHeight="1" x14ac:dyDescent="0.25">
      <c r="A4941" s="81" t="s">
        <v>3670</v>
      </c>
      <c r="B4941" s="81"/>
      <c r="C4941" s="81"/>
      <c r="D4941" s="81"/>
      <c r="E4941" s="81" t="s">
        <v>3671</v>
      </c>
      <c r="F4941" s="82"/>
      <c r="G4941" s="83">
        <v>33100</v>
      </c>
      <c r="H4941" s="60" t="s">
        <v>954</v>
      </c>
      <c r="I4941" s="60" t="s">
        <v>13</v>
      </c>
    </row>
    <row r="4942" spans="1:9" ht="29.25" customHeight="1" x14ac:dyDescent="0.25">
      <c r="A4942" s="81" t="s">
        <v>3672</v>
      </c>
      <c r="B4942" s="81"/>
      <c r="C4942" s="81"/>
      <c r="D4942" s="81"/>
      <c r="E4942" s="81" t="s">
        <v>3673</v>
      </c>
      <c r="F4942" s="82"/>
      <c r="G4942" s="83">
        <v>159000</v>
      </c>
      <c r="H4942" s="60" t="s">
        <v>954</v>
      </c>
      <c r="I4942" s="60" t="s">
        <v>13</v>
      </c>
    </row>
    <row r="4943" spans="1:9" ht="29.25" customHeight="1" x14ac:dyDescent="0.25">
      <c r="A4943" s="81" t="s">
        <v>3674</v>
      </c>
      <c r="B4943" s="81"/>
      <c r="C4943" s="81"/>
      <c r="D4943" s="81"/>
      <c r="E4943" s="81" t="s">
        <v>3675</v>
      </c>
      <c r="F4943" s="82"/>
      <c r="G4943" s="83">
        <v>159000</v>
      </c>
      <c r="H4943" s="60" t="s">
        <v>954</v>
      </c>
      <c r="I4943" s="60" t="s">
        <v>13</v>
      </c>
    </row>
    <row r="4944" spans="1:9" ht="29.25" customHeight="1" x14ac:dyDescent="0.25">
      <c r="A4944" s="81" t="s">
        <v>3676</v>
      </c>
      <c r="B4944" s="81"/>
      <c r="C4944" s="81"/>
      <c r="D4944" s="81"/>
      <c r="E4944" s="81" t="s">
        <v>3677</v>
      </c>
      <c r="F4944" s="82"/>
      <c r="G4944" s="83">
        <v>159000</v>
      </c>
      <c r="H4944" s="60" t="s">
        <v>954</v>
      </c>
      <c r="I4944" s="60" t="s">
        <v>13</v>
      </c>
    </row>
    <row r="4945" spans="1:9" ht="29.25" customHeight="1" x14ac:dyDescent="0.25">
      <c r="A4945" s="81" t="s">
        <v>3678</v>
      </c>
      <c r="B4945" s="81"/>
      <c r="C4945" s="81"/>
      <c r="D4945" s="81"/>
      <c r="E4945" s="81" t="s">
        <v>3679</v>
      </c>
      <c r="F4945" s="82"/>
      <c r="G4945" s="83">
        <v>159000</v>
      </c>
      <c r="H4945" s="60" t="s">
        <v>954</v>
      </c>
      <c r="I4945" s="60" t="s">
        <v>13</v>
      </c>
    </row>
    <row r="4946" spans="1:9" ht="29.25" customHeight="1" x14ac:dyDescent="0.25">
      <c r="A4946" s="81" t="s">
        <v>3680</v>
      </c>
      <c r="B4946" s="81"/>
      <c r="C4946" s="81"/>
      <c r="D4946" s="81"/>
      <c r="E4946" s="81" t="s">
        <v>3681</v>
      </c>
      <c r="F4946" s="82"/>
      <c r="G4946" s="83">
        <v>159000</v>
      </c>
      <c r="H4946" s="60" t="s">
        <v>954</v>
      </c>
      <c r="I4946" s="60" t="s">
        <v>13</v>
      </c>
    </row>
    <row r="4947" spans="1:9" ht="29.25" customHeight="1" x14ac:dyDescent="0.25">
      <c r="A4947" s="81" t="s">
        <v>3682</v>
      </c>
      <c r="B4947" s="81"/>
      <c r="C4947" s="81"/>
      <c r="D4947" s="81"/>
      <c r="E4947" s="81" t="s">
        <v>3683</v>
      </c>
      <c r="F4947" s="82"/>
      <c r="G4947" s="83">
        <v>187400</v>
      </c>
      <c r="H4947" s="60" t="s">
        <v>954</v>
      </c>
      <c r="I4947" s="60" t="s">
        <v>13</v>
      </c>
    </row>
    <row r="4948" spans="1:9" ht="29.25" customHeight="1" x14ac:dyDescent="0.25">
      <c r="A4948" s="81" t="s">
        <v>3684</v>
      </c>
      <c r="B4948" s="81"/>
      <c r="C4948" s="81"/>
      <c r="D4948" s="81"/>
      <c r="E4948" s="81" t="s">
        <v>3685</v>
      </c>
      <c r="F4948" s="82"/>
      <c r="G4948" s="83">
        <v>187400</v>
      </c>
      <c r="H4948" s="60" t="s">
        <v>954</v>
      </c>
      <c r="I4948" s="60" t="s">
        <v>13</v>
      </c>
    </row>
    <row r="4949" spans="1:9" ht="29.25" customHeight="1" x14ac:dyDescent="0.25">
      <c r="A4949" s="81" t="s">
        <v>3686</v>
      </c>
      <c r="B4949" s="81"/>
      <c r="C4949" s="81"/>
      <c r="D4949" s="81"/>
      <c r="E4949" s="81" t="s">
        <v>3687</v>
      </c>
      <c r="F4949" s="82"/>
      <c r="G4949" s="83">
        <v>190000</v>
      </c>
      <c r="H4949" s="60" t="s">
        <v>954</v>
      </c>
      <c r="I4949" s="60" t="s">
        <v>13</v>
      </c>
    </row>
    <row r="4950" spans="1:9" ht="29.25" customHeight="1" x14ac:dyDescent="0.25">
      <c r="A4950" s="81" t="s">
        <v>3688</v>
      </c>
      <c r="B4950" s="81"/>
      <c r="C4950" s="81"/>
      <c r="D4950" s="81"/>
      <c r="E4950" s="81" t="s">
        <v>3689</v>
      </c>
      <c r="F4950" s="82"/>
      <c r="G4950" s="83">
        <v>221900</v>
      </c>
      <c r="H4950" s="60" t="s">
        <v>954</v>
      </c>
      <c r="I4950" s="60" t="s">
        <v>13</v>
      </c>
    </row>
    <row r="4951" spans="1:9" ht="29.25" customHeight="1" x14ac:dyDescent="0.25">
      <c r="A4951" s="81" t="s">
        <v>3690</v>
      </c>
      <c r="B4951" s="81"/>
      <c r="C4951" s="81"/>
      <c r="D4951" s="81"/>
      <c r="E4951" s="81" t="s">
        <v>3691</v>
      </c>
      <c r="F4951" s="82"/>
      <c r="G4951" s="83">
        <v>367000</v>
      </c>
      <c r="H4951" s="60" t="s">
        <v>954</v>
      </c>
      <c r="I4951" s="60" t="s">
        <v>13</v>
      </c>
    </row>
    <row r="4952" spans="1:9" ht="29.25" customHeight="1" x14ac:dyDescent="0.25">
      <c r="A4952" s="81" t="s">
        <v>3692</v>
      </c>
      <c r="B4952" s="81"/>
      <c r="C4952" s="81"/>
      <c r="D4952" s="81"/>
      <c r="E4952" s="81" t="s">
        <v>3693</v>
      </c>
      <c r="F4952" s="82"/>
      <c r="G4952" s="83">
        <v>381700</v>
      </c>
      <c r="H4952" s="60" t="s">
        <v>954</v>
      </c>
      <c r="I4952" s="60" t="s">
        <v>13</v>
      </c>
    </row>
    <row r="4953" spans="1:9" ht="29.25" customHeight="1" x14ac:dyDescent="0.25">
      <c r="A4953" s="81" t="s">
        <v>3694</v>
      </c>
      <c r="B4953" s="81"/>
      <c r="C4953" s="81"/>
      <c r="D4953" s="81"/>
      <c r="E4953" s="81" t="s">
        <v>3695</v>
      </c>
      <c r="F4953" s="82"/>
      <c r="G4953" s="83">
        <v>428200</v>
      </c>
      <c r="H4953" s="60" t="s">
        <v>954</v>
      </c>
      <c r="I4953" s="60" t="s">
        <v>13</v>
      </c>
    </row>
    <row r="4954" spans="1:9" ht="29.25" customHeight="1" x14ac:dyDescent="0.25">
      <c r="A4954" s="81" t="s">
        <v>3696</v>
      </c>
      <c r="B4954" s="81"/>
      <c r="C4954" s="81"/>
      <c r="D4954" s="81"/>
      <c r="E4954" s="81" t="s">
        <v>3697</v>
      </c>
      <c r="F4954" s="82"/>
      <c r="G4954" s="83">
        <v>469900</v>
      </c>
      <c r="H4954" s="60" t="s">
        <v>954</v>
      </c>
      <c r="I4954" s="60" t="s">
        <v>13</v>
      </c>
    </row>
    <row r="4955" spans="1:9" ht="29.25" customHeight="1" x14ac:dyDescent="0.25">
      <c r="A4955" s="81" t="s">
        <v>3698</v>
      </c>
      <c r="B4955" s="81"/>
      <c r="C4955" s="81"/>
      <c r="D4955" s="81"/>
      <c r="E4955" s="81" t="s">
        <v>3699</v>
      </c>
      <c r="F4955" s="82"/>
      <c r="G4955" s="83">
        <v>528400</v>
      </c>
      <c r="H4955" s="60" t="s">
        <v>954</v>
      </c>
      <c r="I4955" s="60" t="s">
        <v>13</v>
      </c>
    </row>
    <row r="4956" spans="1:9" ht="29.25" customHeight="1" x14ac:dyDescent="0.25">
      <c r="A4956" s="81" t="s">
        <v>3700</v>
      </c>
      <c r="B4956" s="81"/>
      <c r="C4956" s="81"/>
      <c r="D4956" s="81"/>
      <c r="E4956" s="81" t="s">
        <v>3701</v>
      </c>
      <c r="F4956" s="82"/>
      <c r="G4956" s="83">
        <v>609600</v>
      </c>
      <c r="H4956" s="60" t="s">
        <v>954</v>
      </c>
      <c r="I4956" s="60" t="s">
        <v>13</v>
      </c>
    </row>
    <row r="4957" spans="1:9" ht="29.25" customHeight="1" x14ac:dyDescent="0.25">
      <c r="A4957" s="81" t="s">
        <v>3702</v>
      </c>
      <c r="B4957" s="81"/>
      <c r="C4957" s="81"/>
      <c r="D4957" s="81"/>
      <c r="E4957" s="81" t="s">
        <v>3703</v>
      </c>
      <c r="F4957" s="82"/>
      <c r="G4957" s="83">
        <v>1019800</v>
      </c>
      <c r="H4957" s="60" t="s">
        <v>954</v>
      </c>
      <c r="I4957" s="60" t="s">
        <v>13</v>
      </c>
    </row>
    <row r="4958" spans="1:9" ht="29.25" customHeight="1" x14ac:dyDescent="0.25">
      <c r="A4958" s="81" t="s">
        <v>3704</v>
      </c>
      <c r="B4958" s="81"/>
      <c r="C4958" s="81"/>
      <c r="D4958" s="81"/>
      <c r="E4958" s="81" t="s">
        <v>3705</v>
      </c>
      <c r="F4958" s="82"/>
      <c r="G4958" s="83">
        <v>1059000</v>
      </c>
      <c r="H4958" s="60" t="s">
        <v>954</v>
      </c>
      <c r="I4958" s="60" t="s">
        <v>13</v>
      </c>
    </row>
    <row r="4959" spans="1:9" ht="29.25" customHeight="1" x14ac:dyDescent="0.25">
      <c r="A4959" s="81" t="s">
        <v>3706</v>
      </c>
      <c r="B4959" s="81"/>
      <c r="C4959" s="81"/>
      <c r="D4959" s="81"/>
      <c r="E4959" s="81" t="s">
        <v>3707</v>
      </c>
      <c r="F4959" s="82"/>
      <c r="G4959" s="83">
        <v>1098200</v>
      </c>
      <c r="H4959" s="60" t="s">
        <v>954</v>
      </c>
      <c r="I4959" s="60" t="s">
        <v>13</v>
      </c>
    </row>
    <row r="4960" spans="1:9" ht="29.25" customHeight="1" x14ac:dyDescent="0.25">
      <c r="A4960" s="81" t="s">
        <v>3708</v>
      </c>
      <c r="B4960" s="81"/>
      <c r="C4960" s="81"/>
      <c r="D4960" s="81"/>
      <c r="E4960" s="81" t="s">
        <v>3709</v>
      </c>
      <c r="F4960" s="82"/>
      <c r="G4960" s="83">
        <v>1137500</v>
      </c>
      <c r="H4960" s="60" t="s">
        <v>954</v>
      </c>
      <c r="I4960" s="60" t="s">
        <v>13</v>
      </c>
    </row>
    <row r="4961" spans="1:9" ht="29.25" customHeight="1" x14ac:dyDescent="0.25">
      <c r="A4961" s="81" t="s">
        <v>3710</v>
      </c>
      <c r="B4961" s="81"/>
      <c r="C4961" s="81"/>
      <c r="D4961" s="81"/>
      <c r="E4961" s="81" t="s">
        <v>3711</v>
      </c>
      <c r="F4961" s="82"/>
      <c r="G4961" s="83">
        <v>1451200</v>
      </c>
      <c r="H4961" s="60" t="s">
        <v>954</v>
      </c>
      <c r="I4961" s="60" t="s">
        <v>13</v>
      </c>
    </row>
    <row r="4962" spans="1:9" ht="29.25" customHeight="1" x14ac:dyDescent="0.25">
      <c r="A4962" s="81" t="s">
        <v>3712</v>
      </c>
      <c r="B4962" s="81"/>
      <c r="C4962" s="81"/>
      <c r="D4962" s="81"/>
      <c r="E4962" s="81" t="s">
        <v>3713</v>
      </c>
      <c r="F4962" s="82"/>
      <c r="G4962" s="83">
        <v>33500</v>
      </c>
      <c r="H4962" s="60" t="s">
        <v>954</v>
      </c>
      <c r="I4962" s="60" t="s">
        <v>13</v>
      </c>
    </row>
    <row r="4963" spans="1:9" ht="29.25" customHeight="1" x14ac:dyDescent="0.25">
      <c r="A4963" s="81" t="s">
        <v>3714</v>
      </c>
      <c r="B4963" s="81"/>
      <c r="C4963" s="81"/>
      <c r="D4963" s="81"/>
      <c r="E4963" s="81" t="s">
        <v>3715</v>
      </c>
      <c r="F4963" s="82"/>
      <c r="G4963" s="83">
        <v>120800</v>
      </c>
      <c r="H4963" s="60" t="s">
        <v>954</v>
      </c>
      <c r="I4963" s="60" t="s">
        <v>13</v>
      </c>
    </row>
    <row r="4964" spans="1:9" ht="29.25" customHeight="1" x14ac:dyDescent="0.25">
      <c r="A4964" s="81" t="s">
        <v>3716</v>
      </c>
      <c r="B4964" s="81"/>
      <c r="C4964" s="81"/>
      <c r="D4964" s="81"/>
      <c r="E4964" s="81" t="s">
        <v>3717</v>
      </c>
      <c r="F4964" s="82"/>
      <c r="G4964" s="83">
        <v>162900</v>
      </c>
      <c r="H4964" s="60" t="s">
        <v>954</v>
      </c>
      <c r="I4964" s="60" t="s">
        <v>13</v>
      </c>
    </row>
    <row r="4965" spans="1:9" ht="29.25" customHeight="1" x14ac:dyDescent="0.25">
      <c r="A4965" s="81" t="s">
        <v>3718</v>
      </c>
      <c r="B4965" s="81"/>
      <c r="C4965" s="81"/>
      <c r="D4965" s="81"/>
      <c r="E4965" s="81" t="s">
        <v>3719</v>
      </c>
      <c r="F4965" s="82"/>
      <c r="G4965" s="83">
        <v>162900</v>
      </c>
      <c r="H4965" s="60" t="s">
        <v>954</v>
      </c>
      <c r="I4965" s="60" t="s">
        <v>13</v>
      </c>
    </row>
    <row r="4966" spans="1:9" ht="29.25" customHeight="1" x14ac:dyDescent="0.25">
      <c r="A4966" s="81" t="s">
        <v>3720</v>
      </c>
      <c r="B4966" s="81"/>
      <c r="C4966" s="81"/>
      <c r="D4966" s="81"/>
      <c r="E4966" s="81" t="s">
        <v>3721</v>
      </c>
      <c r="F4966" s="82"/>
      <c r="G4966" s="83">
        <v>162900</v>
      </c>
      <c r="H4966" s="60" t="s">
        <v>954</v>
      </c>
      <c r="I4966" s="60" t="s">
        <v>13</v>
      </c>
    </row>
    <row r="4967" spans="1:9" ht="29.25" customHeight="1" x14ac:dyDescent="0.25">
      <c r="A4967" s="81" t="s">
        <v>3722</v>
      </c>
      <c r="B4967" s="81"/>
      <c r="C4967" s="81"/>
      <c r="D4967" s="81"/>
      <c r="E4967" s="81" t="s">
        <v>3723</v>
      </c>
      <c r="F4967" s="82"/>
      <c r="G4967" s="83">
        <v>162900</v>
      </c>
      <c r="H4967" s="60" t="s">
        <v>954</v>
      </c>
      <c r="I4967" s="60" t="s">
        <v>13</v>
      </c>
    </row>
    <row r="4968" spans="1:9" ht="29.25" customHeight="1" x14ac:dyDescent="0.25">
      <c r="A4968" s="81" t="s">
        <v>3724</v>
      </c>
      <c r="B4968" s="81"/>
      <c r="C4968" s="81"/>
      <c r="D4968" s="81"/>
      <c r="E4968" s="81" t="s">
        <v>3725</v>
      </c>
      <c r="F4968" s="82"/>
      <c r="G4968" s="83">
        <v>59400</v>
      </c>
      <c r="H4968" s="60" t="s">
        <v>954</v>
      </c>
      <c r="I4968" s="60" t="s">
        <v>13</v>
      </c>
    </row>
    <row r="4969" spans="1:9" ht="29.25" customHeight="1" x14ac:dyDescent="0.25">
      <c r="A4969" s="81" t="s">
        <v>3726</v>
      </c>
      <c r="B4969" s="81"/>
      <c r="C4969" s="81"/>
      <c r="D4969" s="81"/>
      <c r="E4969" s="81" t="s">
        <v>3727</v>
      </c>
      <c r="F4969" s="82"/>
      <c r="G4969" s="83">
        <v>59400</v>
      </c>
      <c r="H4969" s="60" t="s">
        <v>954</v>
      </c>
      <c r="I4969" s="60" t="s">
        <v>13</v>
      </c>
    </row>
    <row r="4970" spans="1:9" ht="29.25" customHeight="1" x14ac:dyDescent="0.25">
      <c r="A4970" s="81" t="s">
        <v>3728</v>
      </c>
      <c r="B4970" s="81"/>
      <c r="C4970" s="81"/>
      <c r="D4970" s="81"/>
      <c r="E4970" s="81" t="s">
        <v>3729</v>
      </c>
      <c r="F4970" s="82"/>
      <c r="G4970" s="83">
        <v>59400</v>
      </c>
      <c r="H4970" s="60" t="s">
        <v>954</v>
      </c>
      <c r="I4970" s="60" t="s">
        <v>13</v>
      </c>
    </row>
    <row r="4971" spans="1:9" ht="29.25" customHeight="1" x14ac:dyDescent="0.25">
      <c r="A4971" s="81" t="s">
        <v>3730</v>
      </c>
      <c r="B4971" s="81"/>
      <c r="C4971" s="81"/>
      <c r="D4971" s="81"/>
      <c r="E4971" s="81" t="s">
        <v>3731</v>
      </c>
      <c r="F4971" s="82"/>
      <c r="G4971" s="83">
        <v>59400</v>
      </c>
      <c r="H4971" s="60" t="s">
        <v>954</v>
      </c>
      <c r="I4971" s="60" t="s">
        <v>13</v>
      </c>
    </row>
    <row r="4972" spans="1:9" ht="29.25" customHeight="1" x14ac:dyDescent="0.25">
      <c r="A4972" s="81" t="s">
        <v>3732</v>
      </c>
      <c r="B4972" s="81"/>
      <c r="C4972" s="81"/>
      <c r="D4972" s="81"/>
      <c r="E4972" s="81" t="s">
        <v>3733</v>
      </c>
      <c r="F4972" s="82"/>
      <c r="G4972" s="83">
        <v>59400</v>
      </c>
      <c r="H4972" s="60" t="s">
        <v>954</v>
      </c>
      <c r="I4972" s="60" t="s">
        <v>13</v>
      </c>
    </row>
    <row r="4973" spans="1:9" ht="29.25" customHeight="1" x14ac:dyDescent="0.25">
      <c r="A4973" s="81" t="s">
        <v>3734</v>
      </c>
      <c r="B4973" s="81"/>
      <c r="C4973" s="81"/>
      <c r="D4973" s="81"/>
      <c r="E4973" s="81" t="s">
        <v>3735</v>
      </c>
      <c r="F4973" s="82"/>
      <c r="G4973" s="83">
        <v>59400</v>
      </c>
      <c r="H4973" s="60" t="s">
        <v>954</v>
      </c>
      <c r="I4973" s="60" t="s">
        <v>13</v>
      </c>
    </row>
    <row r="4974" spans="1:9" ht="29.25" customHeight="1" x14ac:dyDescent="0.25">
      <c r="A4974" s="81" t="s">
        <v>3736</v>
      </c>
      <c r="B4974" s="81"/>
      <c r="C4974" s="81"/>
      <c r="D4974" s="81"/>
      <c r="E4974" s="81" t="s">
        <v>3737</v>
      </c>
      <c r="F4974" s="82"/>
      <c r="G4974" s="83">
        <v>59400</v>
      </c>
      <c r="H4974" s="60" t="s">
        <v>954</v>
      </c>
      <c r="I4974" s="60" t="s">
        <v>13</v>
      </c>
    </row>
    <row r="4975" spans="1:9" ht="29.25" customHeight="1" x14ac:dyDescent="0.25">
      <c r="A4975" s="81" t="s">
        <v>3738</v>
      </c>
      <c r="B4975" s="81"/>
      <c r="C4975" s="81"/>
      <c r="D4975" s="81"/>
      <c r="E4975" s="81" t="s">
        <v>3739</v>
      </c>
      <c r="F4975" s="82"/>
      <c r="G4975" s="83">
        <v>59400</v>
      </c>
      <c r="H4975" s="60" t="s">
        <v>954</v>
      </c>
      <c r="I4975" s="60" t="s">
        <v>13</v>
      </c>
    </row>
    <row r="4976" spans="1:9" ht="29.25" customHeight="1" x14ac:dyDescent="0.25">
      <c r="A4976" s="81" t="s">
        <v>3740</v>
      </c>
      <c r="B4976" s="81"/>
      <c r="C4976" s="81"/>
      <c r="D4976" s="81"/>
      <c r="E4976" s="81" t="s">
        <v>3741</v>
      </c>
      <c r="F4976" s="82"/>
      <c r="G4976" s="83">
        <v>72200</v>
      </c>
      <c r="H4976" s="60" t="s">
        <v>954</v>
      </c>
      <c r="I4976" s="60" t="s">
        <v>13</v>
      </c>
    </row>
    <row r="4977" spans="1:9" ht="29.25" customHeight="1" x14ac:dyDescent="0.25">
      <c r="A4977" s="81" t="s">
        <v>3742</v>
      </c>
      <c r="B4977" s="81"/>
      <c r="C4977" s="81"/>
      <c r="D4977" s="81"/>
      <c r="E4977" s="81" t="s">
        <v>3743</v>
      </c>
      <c r="F4977" s="82"/>
      <c r="G4977" s="83">
        <v>72200</v>
      </c>
      <c r="H4977" s="60" t="s">
        <v>954</v>
      </c>
      <c r="I4977" s="60" t="s">
        <v>13</v>
      </c>
    </row>
    <row r="4978" spans="1:9" ht="29.25" customHeight="1" x14ac:dyDescent="0.25">
      <c r="A4978" s="81" t="s">
        <v>3744</v>
      </c>
      <c r="B4978" s="81"/>
      <c r="C4978" s="81"/>
      <c r="D4978" s="81"/>
      <c r="E4978" s="81" t="s">
        <v>3745</v>
      </c>
      <c r="F4978" s="82"/>
      <c r="G4978" s="83">
        <v>72200</v>
      </c>
      <c r="H4978" s="60" t="s">
        <v>954</v>
      </c>
      <c r="I4978" s="60" t="s">
        <v>13</v>
      </c>
    </row>
    <row r="4979" spans="1:9" ht="29.25" customHeight="1" x14ac:dyDescent="0.25">
      <c r="A4979" s="81" t="s">
        <v>3746</v>
      </c>
      <c r="B4979" s="81"/>
      <c r="C4979" s="81"/>
      <c r="D4979" s="81"/>
      <c r="E4979" s="81" t="s">
        <v>3747</v>
      </c>
      <c r="F4979" s="82"/>
      <c r="G4979" s="83">
        <v>72200</v>
      </c>
      <c r="H4979" s="60" t="s">
        <v>954</v>
      </c>
      <c r="I4979" s="60" t="s">
        <v>13</v>
      </c>
    </row>
    <row r="4980" spans="1:9" ht="29.25" customHeight="1" x14ac:dyDescent="0.25">
      <c r="A4980" s="81" t="s">
        <v>3748</v>
      </c>
      <c r="B4980" s="81"/>
      <c r="C4980" s="81"/>
      <c r="D4980" s="81"/>
      <c r="E4980" s="81" t="s">
        <v>3749</v>
      </c>
      <c r="F4980" s="82"/>
      <c r="G4980" s="83">
        <v>119000</v>
      </c>
      <c r="H4980" s="60" t="s">
        <v>954</v>
      </c>
      <c r="I4980" s="60" t="s">
        <v>13</v>
      </c>
    </row>
    <row r="4981" spans="1:9" ht="29.25" customHeight="1" x14ac:dyDescent="0.25">
      <c r="A4981" s="81" t="s">
        <v>3750</v>
      </c>
      <c r="B4981" s="81"/>
      <c r="C4981" s="81"/>
      <c r="D4981" s="81"/>
      <c r="E4981" s="81" t="s">
        <v>3751</v>
      </c>
      <c r="F4981" s="82"/>
      <c r="G4981" s="83">
        <v>119000</v>
      </c>
      <c r="H4981" s="60" t="s">
        <v>954</v>
      </c>
      <c r="I4981" s="60" t="s">
        <v>13</v>
      </c>
    </row>
    <row r="4982" spans="1:9" ht="29.25" customHeight="1" x14ac:dyDescent="0.25">
      <c r="A4982" s="81" t="s">
        <v>3752</v>
      </c>
      <c r="B4982" s="81"/>
      <c r="C4982" s="81"/>
      <c r="D4982" s="81"/>
      <c r="E4982" s="81" t="s">
        <v>3753</v>
      </c>
      <c r="F4982" s="82"/>
      <c r="G4982" s="83">
        <v>119000</v>
      </c>
      <c r="H4982" s="60" t="s">
        <v>954</v>
      </c>
      <c r="I4982" s="60" t="s">
        <v>13</v>
      </c>
    </row>
    <row r="4983" spans="1:9" ht="29.25" customHeight="1" x14ac:dyDescent="0.25">
      <c r="A4983" s="81" t="s">
        <v>3754</v>
      </c>
      <c r="B4983" s="81"/>
      <c r="C4983" s="81"/>
      <c r="D4983" s="81"/>
      <c r="E4983" s="81" t="s">
        <v>3755</v>
      </c>
      <c r="F4983" s="82"/>
      <c r="G4983" s="83">
        <v>119000</v>
      </c>
      <c r="H4983" s="60" t="s">
        <v>954</v>
      </c>
      <c r="I4983" s="60" t="s">
        <v>13</v>
      </c>
    </row>
    <row r="4984" spans="1:9" ht="29.25" customHeight="1" x14ac:dyDescent="0.25">
      <c r="A4984" s="81" t="s">
        <v>3756</v>
      </c>
      <c r="B4984" s="81"/>
      <c r="C4984" s="81"/>
      <c r="D4984" s="81"/>
      <c r="E4984" s="81" t="s">
        <v>3757</v>
      </c>
      <c r="F4984" s="82"/>
      <c r="G4984" s="83">
        <v>411400</v>
      </c>
      <c r="H4984" s="60" t="s">
        <v>954</v>
      </c>
      <c r="I4984" s="60" t="s">
        <v>13</v>
      </c>
    </row>
    <row r="4985" spans="1:9" ht="29.25" customHeight="1" x14ac:dyDescent="0.25">
      <c r="A4985" s="81" t="s">
        <v>3758</v>
      </c>
      <c r="B4985" s="81"/>
      <c r="C4985" s="81"/>
      <c r="D4985" s="81"/>
      <c r="E4985" s="81" t="s">
        <v>3759</v>
      </c>
      <c r="F4985" s="82"/>
      <c r="G4985" s="83">
        <v>411400</v>
      </c>
      <c r="H4985" s="60" t="s">
        <v>954</v>
      </c>
      <c r="I4985" s="60" t="s">
        <v>13</v>
      </c>
    </row>
    <row r="4986" spans="1:9" ht="29.25" customHeight="1" x14ac:dyDescent="0.25">
      <c r="A4986" s="81" t="s">
        <v>3760</v>
      </c>
      <c r="B4986" s="81"/>
      <c r="C4986" s="81"/>
      <c r="D4986" s="81"/>
      <c r="E4986" s="81" t="s">
        <v>3761</v>
      </c>
      <c r="F4986" s="82"/>
      <c r="G4986" s="83">
        <v>411400</v>
      </c>
      <c r="H4986" s="60" t="s">
        <v>954</v>
      </c>
      <c r="I4986" s="60" t="s">
        <v>13</v>
      </c>
    </row>
    <row r="4987" spans="1:9" ht="29.25" customHeight="1" x14ac:dyDescent="0.25">
      <c r="A4987" s="81" t="s">
        <v>3762</v>
      </c>
      <c r="B4987" s="81"/>
      <c r="C4987" s="81"/>
      <c r="D4987" s="81"/>
      <c r="E4987" s="81" t="s">
        <v>3763</v>
      </c>
      <c r="F4987" s="82"/>
      <c r="G4987" s="83">
        <v>411400</v>
      </c>
      <c r="H4987" s="60" t="s">
        <v>954</v>
      </c>
      <c r="I4987" s="60" t="s">
        <v>13</v>
      </c>
    </row>
    <row r="4988" spans="1:9" ht="29.25" customHeight="1" x14ac:dyDescent="0.25">
      <c r="A4988" s="81" t="s">
        <v>3764</v>
      </c>
      <c r="B4988" s="81"/>
      <c r="C4988" s="81"/>
      <c r="D4988" s="81"/>
      <c r="E4988" s="81" t="s">
        <v>3765</v>
      </c>
      <c r="F4988" s="82"/>
      <c r="G4988" s="83">
        <v>493100</v>
      </c>
      <c r="H4988" s="60" t="s">
        <v>954</v>
      </c>
      <c r="I4988" s="60" t="s">
        <v>13</v>
      </c>
    </row>
    <row r="4989" spans="1:9" ht="29.25" customHeight="1" x14ac:dyDescent="0.25">
      <c r="A4989" s="81" t="s">
        <v>3766</v>
      </c>
      <c r="B4989" s="81"/>
      <c r="C4989" s="81"/>
      <c r="D4989" s="81"/>
      <c r="E4989" s="81" t="s">
        <v>3767</v>
      </c>
      <c r="F4989" s="82"/>
      <c r="G4989" s="83">
        <v>148200</v>
      </c>
      <c r="H4989" s="60" t="s">
        <v>954</v>
      </c>
      <c r="I4989" s="60" t="s">
        <v>13</v>
      </c>
    </row>
    <row r="4990" spans="1:9" ht="29.25" customHeight="1" x14ac:dyDescent="0.25">
      <c r="A4990" s="81" t="s">
        <v>3768</v>
      </c>
      <c r="B4990" s="81"/>
      <c r="C4990" s="81"/>
      <c r="D4990" s="81"/>
      <c r="E4990" s="81" t="s">
        <v>3769</v>
      </c>
      <c r="F4990" s="82"/>
      <c r="G4990" s="83">
        <v>287300</v>
      </c>
      <c r="H4990" s="60" t="s">
        <v>954</v>
      </c>
      <c r="I4990" s="60" t="s">
        <v>13</v>
      </c>
    </row>
    <row r="4991" spans="1:9" ht="29.25" customHeight="1" x14ac:dyDescent="0.25">
      <c r="A4991" s="81" t="s">
        <v>3770</v>
      </c>
      <c r="B4991" s="81"/>
      <c r="C4991" s="81"/>
      <c r="D4991" s="81"/>
      <c r="E4991" s="81" t="s">
        <v>3771</v>
      </c>
      <c r="F4991" s="82"/>
      <c r="G4991" s="83">
        <v>170500</v>
      </c>
      <c r="H4991" s="60" t="s">
        <v>954</v>
      </c>
      <c r="I4991" s="60" t="s">
        <v>13</v>
      </c>
    </row>
    <row r="4992" spans="1:9" ht="29.25" customHeight="1" x14ac:dyDescent="0.25">
      <c r="A4992" s="81" t="s">
        <v>3772</v>
      </c>
      <c r="B4992" s="81"/>
      <c r="C4992" s="81"/>
      <c r="D4992" s="81"/>
      <c r="E4992" s="81" t="s">
        <v>3773</v>
      </c>
      <c r="F4992" s="82"/>
      <c r="G4992" s="83">
        <v>170500</v>
      </c>
      <c r="H4992" s="60" t="s">
        <v>954</v>
      </c>
      <c r="I4992" s="60" t="s">
        <v>13</v>
      </c>
    </row>
    <row r="4993" spans="1:9" ht="29.25" customHeight="1" x14ac:dyDescent="0.25">
      <c r="A4993" s="81" t="s">
        <v>3774</v>
      </c>
      <c r="B4993" s="81"/>
      <c r="C4993" s="81"/>
      <c r="D4993" s="81"/>
      <c r="E4993" s="81" t="s">
        <v>3775</v>
      </c>
      <c r="F4993" s="82"/>
      <c r="G4993" s="83">
        <v>170500</v>
      </c>
      <c r="H4993" s="60" t="s">
        <v>954</v>
      </c>
      <c r="I4993" s="60" t="s">
        <v>13</v>
      </c>
    </row>
    <row r="4994" spans="1:9" ht="29.25" customHeight="1" x14ac:dyDescent="0.25">
      <c r="A4994" s="81" t="s">
        <v>3776</v>
      </c>
      <c r="B4994" s="81"/>
      <c r="C4994" s="81"/>
      <c r="D4994" s="81"/>
      <c r="E4994" s="81" t="s">
        <v>3777</v>
      </c>
      <c r="F4994" s="82"/>
      <c r="G4994" s="83">
        <v>170500</v>
      </c>
      <c r="H4994" s="60" t="s">
        <v>954</v>
      </c>
      <c r="I4994" s="60" t="s">
        <v>13</v>
      </c>
    </row>
    <row r="4995" spans="1:9" ht="29.25" customHeight="1" x14ac:dyDescent="0.25">
      <c r="A4995" s="81" t="s">
        <v>3778</v>
      </c>
      <c r="B4995" s="81"/>
      <c r="C4995" s="81"/>
      <c r="D4995" s="81"/>
      <c r="E4995" s="81" t="s">
        <v>3779</v>
      </c>
      <c r="F4995" s="82"/>
      <c r="G4995" s="83">
        <v>39600</v>
      </c>
      <c r="H4995" s="60" t="s">
        <v>954</v>
      </c>
      <c r="I4995" s="60" t="s">
        <v>13</v>
      </c>
    </row>
    <row r="4996" spans="1:9" ht="29.25" customHeight="1" x14ac:dyDescent="0.25">
      <c r="A4996" s="81" t="s">
        <v>3780</v>
      </c>
      <c r="B4996" s="81"/>
      <c r="C4996" s="81"/>
      <c r="D4996" s="81"/>
      <c r="E4996" s="81" t="s">
        <v>3781</v>
      </c>
      <c r="F4996" s="82"/>
      <c r="G4996" s="83">
        <v>39600</v>
      </c>
      <c r="H4996" s="60" t="s">
        <v>954</v>
      </c>
      <c r="I4996" s="60" t="s">
        <v>13</v>
      </c>
    </row>
    <row r="4997" spans="1:9" ht="29.25" customHeight="1" x14ac:dyDescent="0.25">
      <c r="A4997" s="81" t="s">
        <v>3782</v>
      </c>
      <c r="B4997" s="81"/>
      <c r="C4997" s="81"/>
      <c r="D4997" s="81"/>
      <c r="E4997" s="81" t="s">
        <v>3783</v>
      </c>
      <c r="F4997" s="82"/>
      <c r="G4997" s="83">
        <v>39600</v>
      </c>
      <c r="H4997" s="60" t="s">
        <v>954</v>
      </c>
      <c r="I4997" s="60" t="s">
        <v>13</v>
      </c>
    </row>
    <row r="4998" spans="1:9" ht="29.25" customHeight="1" x14ac:dyDescent="0.25">
      <c r="A4998" s="81" t="s">
        <v>3784</v>
      </c>
      <c r="B4998" s="81"/>
      <c r="C4998" s="81"/>
      <c r="D4998" s="81"/>
      <c r="E4998" s="81" t="s">
        <v>3785</v>
      </c>
      <c r="F4998" s="82"/>
      <c r="G4998" s="83">
        <v>37100</v>
      </c>
      <c r="H4998" s="60" t="s">
        <v>954</v>
      </c>
      <c r="I4998" s="60" t="s">
        <v>13</v>
      </c>
    </row>
    <row r="4999" spans="1:9" ht="29.25" customHeight="1" x14ac:dyDescent="0.25">
      <c r="A4999" s="81" t="s">
        <v>3786</v>
      </c>
      <c r="B4999" s="81"/>
      <c r="C4999" s="81"/>
      <c r="D4999" s="81"/>
      <c r="E4999" s="81" t="s">
        <v>3787</v>
      </c>
      <c r="F4999" s="82"/>
      <c r="G4999" s="83">
        <v>51500</v>
      </c>
      <c r="H4999" s="60" t="s">
        <v>954</v>
      </c>
      <c r="I4999" s="60" t="s">
        <v>13</v>
      </c>
    </row>
    <row r="5000" spans="1:9" ht="29.25" customHeight="1" x14ac:dyDescent="0.25">
      <c r="A5000" s="81" t="s">
        <v>3788</v>
      </c>
      <c r="B5000" s="81"/>
      <c r="C5000" s="81"/>
      <c r="D5000" s="81"/>
      <c r="E5000" s="81" t="s">
        <v>3789</v>
      </c>
      <c r="F5000" s="82"/>
      <c r="G5000" s="83">
        <v>139400</v>
      </c>
      <c r="H5000" s="60" t="s">
        <v>954</v>
      </c>
      <c r="I5000" s="60" t="s">
        <v>13</v>
      </c>
    </row>
    <row r="5001" spans="1:9" ht="29.25" customHeight="1" x14ac:dyDescent="0.25">
      <c r="A5001" s="81" t="s">
        <v>3790</v>
      </c>
      <c r="B5001" s="81"/>
      <c r="C5001" s="81"/>
      <c r="D5001" s="81"/>
      <c r="E5001" s="81" t="s">
        <v>3791</v>
      </c>
      <c r="F5001" s="82"/>
      <c r="G5001" s="83">
        <v>25800</v>
      </c>
      <c r="H5001" s="60" t="s">
        <v>954</v>
      </c>
      <c r="I5001" s="60" t="s">
        <v>13</v>
      </c>
    </row>
    <row r="5002" spans="1:9" ht="29.25" customHeight="1" x14ac:dyDescent="0.25">
      <c r="A5002" s="81" t="s">
        <v>3792</v>
      </c>
      <c r="B5002" s="81"/>
      <c r="C5002" s="81"/>
      <c r="D5002" s="81"/>
      <c r="E5002" s="81" t="s">
        <v>3793</v>
      </c>
      <c r="F5002" s="82"/>
      <c r="G5002" s="83">
        <v>90300</v>
      </c>
      <c r="H5002" s="60" t="s">
        <v>954</v>
      </c>
      <c r="I5002" s="60" t="s">
        <v>13</v>
      </c>
    </row>
    <row r="5003" spans="1:9" ht="29.25" customHeight="1" x14ac:dyDescent="0.25">
      <c r="A5003" s="81" t="s">
        <v>3794</v>
      </c>
      <c r="B5003" s="81"/>
      <c r="C5003" s="81"/>
      <c r="D5003" s="81"/>
      <c r="E5003" s="81" t="s">
        <v>3795</v>
      </c>
      <c r="F5003" s="82"/>
      <c r="G5003" s="83">
        <v>90300</v>
      </c>
      <c r="H5003" s="60" t="s">
        <v>954</v>
      </c>
      <c r="I5003" s="60" t="s">
        <v>13</v>
      </c>
    </row>
    <row r="5004" spans="1:9" ht="29.25" customHeight="1" x14ac:dyDescent="0.25">
      <c r="A5004" s="81" t="s">
        <v>3796</v>
      </c>
      <c r="B5004" s="81"/>
      <c r="C5004" s="81"/>
      <c r="D5004" s="81"/>
      <c r="E5004" s="81" t="s">
        <v>3797</v>
      </c>
      <c r="F5004" s="82"/>
      <c r="G5004" s="83">
        <v>147800</v>
      </c>
      <c r="H5004" s="60" t="s">
        <v>954</v>
      </c>
      <c r="I5004" s="60" t="s">
        <v>13</v>
      </c>
    </row>
    <row r="5005" spans="1:9" ht="29.25" customHeight="1" x14ac:dyDescent="0.25">
      <c r="A5005" s="81" t="s">
        <v>3798</v>
      </c>
      <c r="B5005" s="81"/>
      <c r="C5005" s="81"/>
      <c r="D5005" s="81"/>
      <c r="E5005" s="81" t="s">
        <v>3799</v>
      </c>
      <c r="F5005" s="82"/>
      <c r="G5005" s="83">
        <v>216800</v>
      </c>
      <c r="H5005" s="60" t="s">
        <v>954</v>
      </c>
      <c r="I5005" s="60" t="s">
        <v>13</v>
      </c>
    </row>
    <row r="5006" spans="1:9" ht="29.25" customHeight="1" x14ac:dyDescent="0.25">
      <c r="A5006" s="81" t="s">
        <v>3800</v>
      </c>
      <c r="B5006" s="81"/>
      <c r="C5006" s="81"/>
      <c r="D5006" s="81"/>
      <c r="E5006" s="81" t="s">
        <v>3801</v>
      </c>
      <c r="F5006" s="82"/>
      <c r="G5006" s="83">
        <v>50300</v>
      </c>
      <c r="H5006" s="60" t="s">
        <v>954</v>
      </c>
      <c r="I5006" s="60" t="s">
        <v>13</v>
      </c>
    </row>
    <row r="5007" spans="1:9" ht="29.25" customHeight="1" x14ac:dyDescent="0.25">
      <c r="A5007" s="81" t="s">
        <v>3802</v>
      </c>
      <c r="B5007" s="81"/>
      <c r="C5007" s="81"/>
      <c r="D5007" s="81"/>
      <c r="E5007" s="81" t="s">
        <v>3803</v>
      </c>
      <c r="F5007" s="82"/>
      <c r="G5007" s="83">
        <v>61700</v>
      </c>
      <c r="H5007" s="60" t="s">
        <v>954</v>
      </c>
      <c r="I5007" s="60" t="s">
        <v>13</v>
      </c>
    </row>
    <row r="5008" spans="1:9" ht="29.25" customHeight="1" x14ac:dyDescent="0.25">
      <c r="A5008" s="81" t="s">
        <v>3804</v>
      </c>
      <c r="B5008" s="81"/>
      <c r="C5008" s="81"/>
      <c r="D5008" s="81"/>
      <c r="E5008" s="81" t="s">
        <v>3805</v>
      </c>
      <c r="F5008" s="82"/>
      <c r="G5008" s="83">
        <v>71500</v>
      </c>
      <c r="H5008" s="60" t="s">
        <v>954</v>
      </c>
      <c r="I5008" s="60" t="s">
        <v>13</v>
      </c>
    </row>
    <row r="5009" spans="1:9" ht="29.25" customHeight="1" x14ac:dyDescent="0.25">
      <c r="A5009" s="81" t="s">
        <v>3806</v>
      </c>
      <c r="B5009" s="81"/>
      <c r="C5009" s="81"/>
      <c r="D5009" s="81"/>
      <c r="E5009" s="81" t="s">
        <v>3807</v>
      </c>
      <c r="F5009" s="82"/>
      <c r="G5009" s="83">
        <v>86200</v>
      </c>
      <c r="H5009" s="60" t="s">
        <v>954</v>
      </c>
      <c r="I5009" s="60" t="s">
        <v>13</v>
      </c>
    </row>
    <row r="5010" spans="1:9" ht="29.25" customHeight="1" x14ac:dyDescent="0.25">
      <c r="A5010" s="81" t="s">
        <v>3808</v>
      </c>
      <c r="B5010" s="81"/>
      <c r="C5010" s="81"/>
      <c r="D5010" s="81"/>
      <c r="E5010" s="81" t="s">
        <v>3809</v>
      </c>
      <c r="F5010" s="82"/>
      <c r="G5010" s="83">
        <v>96900</v>
      </c>
      <c r="H5010" s="60" t="s">
        <v>954</v>
      </c>
      <c r="I5010" s="60" t="s">
        <v>13</v>
      </c>
    </row>
    <row r="5011" spans="1:9" ht="29.25" customHeight="1" x14ac:dyDescent="0.25">
      <c r="A5011" s="81" t="s">
        <v>3810</v>
      </c>
      <c r="B5011" s="81"/>
      <c r="C5011" s="81"/>
      <c r="D5011" s="81"/>
      <c r="E5011" s="81" t="s">
        <v>3811</v>
      </c>
      <c r="F5011" s="82"/>
      <c r="G5011" s="83">
        <v>176000</v>
      </c>
      <c r="H5011" s="60" t="s">
        <v>954</v>
      </c>
      <c r="I5011" s="60" t="s">
        <v>13</v>
      </c>
    </row>
    <row r="5012" spans="1:9" ht="29.25" customHeight="1" x14ac:dyDescent="0.25">
      <c r="A5012" s="81" t="s">
        <v>3812</v>
      </c>
      <c r="B5012" s="81"/>
      <c r="C5012" s="81"/>
      <c r="D5012" s="81"/>
      <c r="E5012" s="81" t="s">
        <v>3813</v>
      </c>
      <c r="F5012" s="82"/>
      <c r="G5012" s="83">
        <v>236600</v>
      </c>
      <c r="H5012" s="60" t="s">
        <v>954</v>
      </c>
      <c r="I5012" s="60" t="s">
        <v>13</v>
      </c>
    </row>
    <row r="5013" spans="1:9" ht="29.25" customHeight="1" x14ac:dyDescent="0.25">
      <c r="A5013" s="81" t="s">
        <v>3814</v>
      </c>
      <c r="B5013" s="81"/>
      <c r="C5013" s="81"/>
      <c r="D5013" s="81"/>
      <c r="E5013" s="81" t="s">
        <v>3815</v>
      </c>
      <c r="F5013" s="82"/>
      <c r="G5013" s="83">
        <v>334900</v>
      </c>
      <c r="H5013" s="60" t="s">
        <v>954</v>
      </c>
      <c r="I5013" s="60" t="s">
        <v>13</v>
      </c>
    </row>
    <row r="5014" spans="1:9" ht="29.25" customHeight="1" x14ac:dyDescent="0.25">
      <c r="A5014" s="81" t="s">
        <v>3816</v>
      </c>
      <c r="B5014" s="81"/>
      <c r="C5014" s="81"/>
      <c r="D5014" s="81"/>
      <c r="E5014" s="81" t="s">
        <v>3817</v>
      </c>
      <c r="F5014" s="82"/>
      <c r="G5014" s="83">
        <v>428200</v>
      </c>
      <c r="H5014" s="60" t="s">
        <v>954</v>
      </c>
      <c r="I5014" s="60" t="s">
        <v>13</v>
      </c>
    </row>
    <row r="5015" spans="1:9" ht="29.25" customHeight="1" x14ac:dyDescent="0.25">
      <c r="A5015" s="81" t="s">
        <v>3818</v>
      </c>
      <c r="B5015" s="81"/>
      <c r="C5015" s="81"/>
      <c r="D5015" s="81"/>
      <c r="E5015" s="81" t="s">
        <v>3819</v>
      </c>
      <c r="F5015" s="82"/>
      <c r="G5015" s="83">
        <v>526000</v>
      </c>
      <c r="H5015" s="60" t="s">
        <v>954</v>
      </c>
      <c r="I5015" s="60" t="s">
        <v>13</v>
      </c>
    </row>
    <row r="5016" spans="1:9" ht="29.25" customHeight="1" x14ac:dyDescent="0.25">
      <c r="A5016" s="81" t="s">
        <v>3820</v>
      </c>
      <c r="B5016" s="81"/>
      <c r="C5016" s="81"/>
      <c r="D5016" s="81"/>
      <c r="E5016" s="81" t="s">
        <v>3821</v>
      </c>
      <c r="F5016" s="82"/>
      <c r="G5016" s="83">
        <v>655400</v>
      </c>
      <c r="H5016" s="60" t="s">
        <v>954</v>
      </c>
      <c r="I5016" s="60" t="s">
        <v>13</v>
      </c>
    </row>
    <row r="5017" spans="1:9" ht="29.25" customHeight="1" x14ac:dyDescent="0.25">
      <c r="A5017" s="81" t="s">
        <v>3822</v>
      </c>
      <c r="B5017" s="81"/>
      <c r="C5017" s="81"/>
      <c r="D5017" s="81"/>
      <c r="E5017" s="81" t="s">
        <v>3823</v>
      </c>
      <c r="F5017" s="82"/>
      <c r="G5017" s="83">
        <v>806000</v>
      </c>
      <c r="H5017" s="60" t="s">
        <v>954</v>
      </c>
      <c r="I5017" s="60" t="s">
        <v>13</v>
      </c>
    </row>
    <row r="5018" spans="1:9" ht="29.25" customHeight="1" x14ac:dyDescent="0.25">
      <c r="A5018" s="81" t="s">
        <v>3824</v>
      </c>
      <c r="B5018" s="81"/>
      <c r="C5018" s="81"/>
      <c r="D5018" s="81"/>
      <c r="E5018" s="81" t="s">
        <v>3825</v>
      </c>
      <c r="F5018" s="82"/>
      <c r="G5018" s="83">
        <v>613400</v>
      </c>
      <c r="H5018" s="60" t="s">
        <v>954</v>
      </c>
      <c r="I5018" s="60" t="s">
        <v>13</v>
      </c>
    </row>
    <row r="5019" spans="1:9" ht="29.25" customHeight="1" x14ac:dyDescent="0.25">
      <c r="A5019" s="81" t="s">
        <v>3826</v>
      </c>
      <c r="B5019" s="81"/>
      <c r="C5019" s="81"/>
      <c r="D5019" s="81"/>
      <c r="E5019" s="81" t="s">
        <v>3827</v>
      </c>
      <c r="F5019" s="82"/>
      <c r="G5019" s="83">
        <v>782400</v>
      </c>
      <c r="H5019" s="60" t="s">
        <v>954</v>
      </c>
      <c r="I5019" s="60" t="s">
        <v>13</v>
      </c>
    </row>
    <row r="5020" spans="1:9" ht="29.25" customHeight="1" x14ac:dyDescent="0.25">
      <c r="A5020" s="81" t="s">
        <v>3828</v>
      </c>
      <c r="B5020" s="81"/>
      <c r="C5020" s="81"/>
      <c r="D5020" s="81"/>
      <c r="E5020" s="81" t="s">
        <v>3829</v>
      </c>
      <c r="F5020" s="82"/>
      <c r="G5020" s="83">
        <v>949200</v>
      </c>
      <c r="H5020" s="60" t="s">
        <v>954</v>
      </c>
      <c r="I5020" s="60" t="s">
        <v>13</v>
      </c>
    </row>
    <row r="5021" spans="1:9" ht="29.25" customHeight="1" x14ac:dyDescent="0.25">
      <c r="A5021" s="81" t="s">
        <v>3830</v>
      </c>
      <c r="B5021" s="81"/>
      <c r="C5021" s="81"/>
      <c r="D5021" s="81"/>
      <c r="E5021" s="81" t="s">
        <v>3831</v>
      </c>
      <c r="F5021" s="82"/>
      <c r="G5021" s="83">
        <v>1354600</v>
      </c>
      <c r="H5021" s="60" t="s">
        <v>954</v>
      </c>
      <c r="I5021" s="60" t="s">
        <v>13</v>
      </c>
    </row>
    <row r="5022" spans="1:9" ht="29.25" customHeight="1" x14ac:dyDescent="0.25">
      <c r="A5022" s="81" t="s">
        <v>3832</v>
      </c>
      <c r="B5022" s="81"/>
      <c r="C5022" s="81"/>
      <c r="D5022" s="81"/>
      <c r="E5022" s="81" t="s">
        <v>3833</v>
      </c>
      <c r="F5022" s="82"/>
      <c r="G5022" s="83">
        <v>1874900</v>
      </c>
      <c r="H5022" s="60" t="s">
        <v>954</v>
      </c>
      <c r="I5022" s="60" t="s">
        <v>13</v>
      </c>
    </row>
    <row r="5023" spans="1:9" ht="29.25" customHeight="1" x14ac:dyDescent="0.25">
      <c r="A5023" s="81" t="s">
        <v>3834</v>
      </c>
      <c r="B5023" s="81"/>
      <c r="C5023" s="81"/>
      <c r="D5023" s="81"/>
      <c r="E5023" s="81" t="s">
        <v>3835</v>
      </c>
      <c r="F5023" s="82"/>
      <c r="G5023" s="83">
        <v>2219000</v>
      </c>
      <c r="H5023" s="60" t="s">
        <v>954</v>
      </c>
      <c r="I5023" s="60" t="s">
        <v>13</v>
      </c>
    </row>
    <row r="5024" spans="1:9" ht="29.25" customHeight="1" x14ac:dyDescent="0.25">
      <c r="A5024" s="81" t="s">
        <v>3836</v>
      </c>
      <c r="B5024" s="81"/>
      <c r="C5024" s="81"/>
      <c r="D5024" s="81"/>
      <c r="E5024" s="81" t="s">
        <v>3837</v>
      </c>
      <c r="F5024" s="82"/>
      <c r="G5024" s="83">
        <v>3978000</v>
      </c>
      <c r="H5024" s="60" t="s">
        <v>954</v>
      </c>
      <c r="I5024" s="60" t="s">
        <v>13</v>
      </c>
    </row>
    <row r="5025" spans="1:9" ht="29.25" customHeight="1" x14ac:dyDescent="0.25">
      <c r="A5025" s="81" t="s">
        <v>3838</v>
      </c>
      <c r="B5025" s="81"/>
      <c r="C5025" s="81"/>
      <c r="D5025" s="81"/>
      <c r="E5025" s="81" t="s">
        <v>3839</v>
      </c>
      <c r="F5025" s="82"/>
      <c r="G5025" s="83">
        <v>8675400</v>
      </c>
      <c r="H5025" s="60" t="s">
        <v>954</v>
      </c>
      <c r="I5025" s="60" t="s">
        <v>13</v>
      </c>
    </row>
    <row r="5026" spans="1:9" ht="29.25" customHeight="1" x14ac:dyDescent="0.25">
      <c r="A5026" s="81" t="s">
        <v>3840</v>
      </c>
      <c r="B5026" s="81"/>
      <c r="C5026" s="81"/>
      <c r="D5026" s="81"/>
      <c r="E5026" s="81" t="s">
        <v>3841</v>
      </c>
      <c r="F5026" s="82"/>
      <c r="G5026" s="83">
        <v>243700</v>
      </c>
      <c r="H5026" s="60" t="s">
        <v>954</v>
      </c>
      <c r="I5026" s="60" t="s">
        <v>13</v>
      </c>
    </row>
    <row r="5027" spans="1:9" ht="29.25" customHeight="1" x14ac:dyDescent="0.25">
      <c r="A5027" s="81" t="s">
        <v>3842</v>
      </c>
      <c r="B5027" s="81"/>
      <c r="C5027" s="81"/>
      <c r="D5027" s="81"/>
      <c r="E5027" s="81" t="s">
        <v>3843</v>
      </c>
      <c r="F5027" s="82"/>
      <c r="G5027" s="83">
        <v>243700</v>
      </c>
      <c r="H5027" s="60" t="s">
        <v>954</v>
      </c>
      <c r="I5027" s="60" t="s">
        <v>13</v>
      </c>
    </row>
    <row r="5028" spans="1:9" ht="29.25" customHeight="1" x14ac:dyDescent="0.25">
      <c r="A5028" s="81" t="s">
        <v>3844</v>
      </c>
      <c r="B5028" s="81"/>
      <c r="C5028" s="81"/>
      <c r="D5028" s="81"/>
      <c r="E5028" s="81" t="s">
        <v>3845</v>
      </c>
      <c r="F5028" s="82"/>
      <c r="G5028" s="83">
        <v>243700</v>
      </c>
      <c r="H5028" s="60" t="s">
        <v>954</v>
      </c>
      <c r="I5028" s="60" t="s">
        <v>13</v>
      </c>
    </row>
    <row r="5029" spans="1:9" ht="29.25" customHeight="1" x14ac:dyDescent="0.25">
      <c r="A5029" s="81" t="s">
        <v>3846</v>
      </c>
      <c r="B5029" s="81"/>
      <c r="C5029" s="81"/>
      <c r="D5029" s="81"/>
      <c r="E5029" s="81" t="s">
        <v>3847</v>
      </c>
      <c r="F5029" s="82"/>
      <c r="G5029" s="83">
        <v>243700</v>
      </c>
      <c r="H5029" s="60" t="s">
        <v>954</v>
      </c>
      <c r="I5029" s="60" t="s">
        <v>13</v>
      </c>
    </row>
    <row r="5030" spans="1:9" ht="29.25" customHeight="1" x14ac:dyDescent="0.25">
      <c r="A5030" s="81" t="s">
        <v>3848</v>
      </c>
      <c r="B5030" s="81"/>
      <c r="C5030" s="81"/>
      <c r="D5030" s="81"/>
      <c r="E5030" s="81" t="s">
        <v>3849</v>
      </c>
      <c r="F5030" s="82"/>
      <c r="G5030" s="83">
        <v>285100</v>
      </c>
      <c r="H5030" s="60" t="s">
        <v>954</v>
      </c>
      <c r="I5030" s="60" t="s">
        <v>13</v>
      </c>
    </row>
    <row r="5031" spans="1:9" ht="29.25" customHeight="1" x14ac:dyDescent="0.25">
      <c r="A5031" s="81" t="s">
        <v>3850</v>
      </c>
      <c r="B5031" s="81"/>
      <c r="C5031" s="81"/>
      <c r="D5031" s="81"/>
      <c r="E5031" s="81" t="s">
        <v>3851</v>
      </c>
      <c r="F5031" s="82"/>
      <c r="G5031" s="83">
        <v>285100</v>
      </c>
      <c r="H5031" s="60" t="s">
        <v>954</v>
      </c>
      <c r="I5031" s="60" t="s">
        <v>13</v>
      </c>
    </row>
    <row r="5032" spans="1:9" ht="29.25" customHeight="1" x14ac:dyDescent="0.25">
      <c r="A5032" s="81" t="s">
        <v>3852</v>
      </c>
      <c r="B5032" s="81"/>
      <c r="C5032" s="81"/>
      <c r="D5032" s="81"/>
      <c r="E5032" s="81" t="s">
        <v>3853</v>
      </c>
      <c r="F5032" s="82"/>
      <c r="G5032" s="83">
        <v>295200</v>
      </c>
      <c r="H5032" s="60" t="s">
        <v>954</v>
      </c>
      <c r="I5032" s="60" t="s">
        <v>13</v>
      </c>
    </row>
    <row r="5033" spans="1:9" ht="29.25" customHeight="1" x14ac:dyDescent="0.25">
      <c r="A5033" s="81" t="s">
        <v>3854</v>
      </c>
      <c r="B5033" s="81"/>
      <c r="C5033" s="81"/>
      <c r="D5033" s="81"/>
      <c r="E5033" s="81" t="s">
        <v>3855</v>
      </c>
      <c r="F5033" s="82"/>
      <c r="G5033" s="83">
        <v>312500</v>
      </c>
      <c r="H5033" s="60" t="s">
        <v>954</v>
      </c>
      <c r="I5033" s="60" t="s">
        <v>13</v>
      </c>
    </row>
    <row r="5034" spans="1:9" ht="29.25" customHeight="1" x14ac:dyDescent="0.25">
      <c r="A5034" s="81" t="s">
        <v>3856</v>
      </c>
      <c r="B5034" s="81"/>
      <c r="C5034" s="81"/>
      <c r="D5034" s="81"/>
      <c r="E5034" s="81" t="s">
        <v>3857</v>
      </c>
      <c r="F5034" s="82"/>
      <c r="G5034" s="83">
        <v>357300</v>
      </c>
      <c r="H5034" s="60" t="s">
        <v>954</v>
      </c>
      <c r="I5034" s="60" t="s">
        <v>13</v>
      </c>
    </row>
    <row r="5035" spans="1:9" ht="29.25" customHeight="1" x14ac:dyDescent="0.25">
      <c r="A5035" s="81" t="s">
        <v>3858</v>
      </c>
      <c r="B5035" s="81"/>
      <c r="C5035" s="81"/>
      <c r="D5035" s="81"/>
      <c r="E5035" s="81" t="s">
        <v>3859</v>
      </c>
      <c r="F5035" s="82"/>
      <c r="G5035" s="83">
        <v>41900</v>
      </c>
      <c r="H5035" s="60" t="s">
        <v>954</v>
      </c>
      <c r="I5035" s="60" t="s">
        <v>13</v>
      </c>
    </row>
    <row r="5036" spans="1:9" ht="29.25" customHeight="1" x14ac:dyDescent="0.25">
      <c r="A5036" s="81" t="s">
        <v>3860</v>
      </c>
      <c r="B5036" s="81"/>
      <c r="C5036" s="81"/>
      <c r="D5036" s="81"/>
      <c r="E5036" s="81" t="s">
        <v>3861</v>
      </c>
      <c r="F5036" s="82"/>
      <c r="G5036" s="83">
        <v>125400</v>
      </c>
      <c r="H5036" s="60" t="s">
        <v>954</v>
      </c>
      <c r="I5036" s="60" t="s">
        <v>13</v>
      </c>
    </row>
    <row r="5037" spans="1:9" ht="29.25" customHeight="1" x14ac:dyDescent="0.25">
      <c r="A5037" s="81" t="s">
        <v>3862</v>
      </c>
      <c r="B5037" s="81"/>
      <c r="C5037" s="81"/>
      <c r="D5037" s="81"/>
      <c r="E5037" s="81" t="s">
        <v>3863</v>
      </c>
      <c r="F5037" s="82"/>
      <c r="G5037" s="83">
        <v>125400</v>
      </c>
      <c r="H5037" s="60" t="s">
        <v>954</v>
      </c>
      <c r="I5037" s="60" t="s">
        <v>13</v>
      </c>
    </row>
    <row r="5038" spans="1:9" ht="29.25" customHeight="1" x14ac:dyDescent="0.25">
      <c r="A5038" s="81" t="s">
        <v>3864</v>
      </c>
      <c r="B5038" s="81"/>
      <c r="C5038" s="81"/>
      <c r="D5038" s="81"/>
      <c r="E5038" s="81" t="s">
        <v>3865</v>
      </c>
      <c r="F5038" s="82"/>
      <c r="G5038" s="83">
        <v>63600</v>
      </c>
      <c r="H5038" s="60" t="s">
        <v>954</v>
      </c>
      <c r="I5038" s="60" t="s">
        <v>13</v>
      </c>
    </row>
    <row r="5039" spans="1:9" ht="29.25" customHeight="1" x14ac:dyDescent="0.25">
      <c r="A5039" s="81" t="s">
        <v>3866</v>
      </c>
      <c r="B5039" s="81"/>
      <c r="C5039" s="81"/>
      <c r="D5039" s="81"/>
      <c r="E5039" s="81" t="s">
        <v>3867</v>
      </c>
      <c r="F5039" s="82"/>
      <c r="G5039" s="83">
        <v>184900</v>
      </c>
      <c r="H5039" s="60" t="s">
        <v>954</v>
      </c>
      <c r="I5039" s="60" t="s">
        <v>13</v>
      </c>
    </row>
    <row r="5040" spans="1:9" ht="29.25" customHeight="1" x14ac:dyDescent="0.25">
      <c r="A5040" s="81" t="s">
        <v>3868</v>
      </c>
      <c r="B5040" s="81"/>
      <c r="C5040" s="81"/>
      <c r="D5040" s="81"/>
      <c r="E5040" s="81" t="s">
        <v>3869</v>
      </c>
      <c r="F5040" s="82"/>
      <c r="G5040" s="83">
        <v>254400</v>
      </c>
      <c r="H5040" s="60" t="s">
        <v>954</v>
      </c>
      <c r="I5040" s="60" t="s">
        <v>13</v>
      </c>
    </row>
    <row r="5041" spans="1:9" ht="29.25" customHeight="1" x14ac:dyDescent="0.25">
      <c r="A5041" s="81" t="s">
        <v>3870</v>
      </c>
      <c r="B5041" s="81"/>
      <c r="C5041" s="81"/>
      <c r="D5041" s="81"/>
      <c r="E5041" s="81" t="s">
        <v>3871</v>
      </c>
      <c r="F5041" s="82"/>
      <c r="G5041" s="83">
        <v>274700</v>
      </c>
      <c r="H5041" s="60" t="s">
        <v>954</v>
      </c>
      <c r="I5041" s="60" t="s">
        <v>13</v>
      </c>
    </row>
    <row r="5042" spans="1:9" ht="29.25" customHeight="1" x14ac:dyDescent="0.25">
      <c r="A5042" s="81" t="s">
        <v>3872</v>
      </c>
      <c r="B5042" s="81"/>
      <c r="C5042" s="81"/>
      <c r="D5042" s="81"/>
      <c r="E5042" s="81" t="s">
        <v>3873</v>
      </c>
      <c r="F5042" s="82"/>
      <c r="G5042" s="83">
        <v>344200</v>
      </c>
      <c r="H5042" s="60" t="s">
        <v>954</v>
      </c>
      <c r="I5042" s="60" t="s">
        <v>13</v>
      </c>
    </row>
    <row r="5043" spans="1:9" ht="29.25" customHeight="1" x14ac:dyDescent="0.25">
      <c r="A5043" s="81" t="s">
        <v>3874</v>
      </c>
      <c r="B5043" s="81"/>
      <c r="C5043" s="81"/>
      <c r="D5043" s="81"/>
      <c r="E5043" s="81" t="s">
        <v>3875</v>
      </c>
      <c r="F5043" s="82"/>
      <c r="G5043" s="83">
        <v>249700</v>
      </c>
      <c r="H5043" s="60" t="s">
        <v>954</v>
      </c>
      <c r="I5043" s="60" t="s">
        <v>13</v>
      </c>
    </row>
    <row r="5044" spans="1:9" ht="29.25" customHeight="1" x14ac:dyDescent="0.25">
      <c r="A5044" s="81" t="s">
        <v>3876</v>
      </c>
      <c r="B5044" s="81"/>
      <c r="C5044" s="81"/>
      <c r="D5044" s="81"/>
      <c r="E5044" s="81" t="s">
        <v>3877</v>
      </c>
      <c r="F5044" s="82"/>
      <c r="G5044" s="83">
        <v>447900</v>
      </c>
      <c r="H5044" s="60" t="s">
        <v>954</v>
      </c>
      <c r="I5044" s="60" t="s">
        <v>13</v>
      </c>
    </row>
    <row r="5045" spans="1:9" ht="29.25" customHeight="1" x14ac:dyDescent="0.25">
      <c r="A5045" s="81" t="s">
        <v>3878</v>
      </c>
      <c r="B5045" s="81"/>
      <c r="C5045" s="81"/>
      <c r="D5045" s="81"/>
      <c r="E5045" s="81" t="s">
        <v>3879</v>
      </c>
      <c r="F5045" s="82"/>
      <c r="G5045" s="83">
        <v>447900</v>
      </c>
      <c r="H5045" s="60" t="s">
        <v>954</v>
      </c>
      <c r="I5045" s="60" t="s">
        <v>13</v>
      </c>
    </row>
    <row r="5046" spans="1:9" ht="29.25" customHeight="1" x14ac:dyDescent="0.25">
      <c r="A5046" s="81" t="s">
        <v>3880</v>
      </c>
      <c r="B5046" s="81"/>
      <c r="C5046" s="81"/>
      <c r="D5046" s="81"/>
      <c r="E5046" s="81" t="s">
        <v>3881</v>
      </c>
      <c r="F5046" s="82"/>
      <c r="G5046" s="83">
        <v>103900</v>
      </c>
      <c r="H5046" s="60" t="s">
        <v>954</v>
      </c>
      <c r="I5046" s="60" t="s">
        <v>13</v>
      </c>
    </row>
    <row r="5047" spans="1:9" ht="29.25" customHeight="1" x14ac:dyDescent="0.25">
      <c r="A5047" s="81" t="s">
        <v>3882</v>
      </c>
      <c r="B5047" s="81"/>
      <c r="C5047" s="81"/>
      <c r="D5047" s="81"/>
      <c r="E5047" s="81" t="s">
        <v>3883</v>
      </c>
      <c r="F5047" s="82"/>
      <c r="G5047" s="83">
        <v>164400</v>
      </c>
      <c r="H5047" s="60" t="s">
        <v>954</v>
      </c>
      <c r="I5047" s="60" t="s">
        <v>13</v>
      </c>
    </row>
    <row r="5048" spans="1:9" ht="29.25" customHeight="1" x14ac:dyDescent="0.25">
      <c r="A5048" s="81" t="s">
        <v>3884</v>
      </c>
      <c r="B5048" s="81"/>
      <c r="C5048" s="81"/>
      <c r="D5048" s="81"/>
      <c r="E5048" s="81" t="s">
        <v>3885</v>
      </c>
      <c r="F5048" s="82"/>
      <c r="G5048" s="83">
        <v>66200</v>
      </c>
      <c r="H5048" s="60" t="s">
        <v>954</v>
      </c>
      <c r="I5048" s="60" t="s">
        <v>13</v>
      </c>
    </row>
    <row r="5049" spans="1:9" ht="29.25" customHeight="1" x14ac:dyDescent="0.25">
      <c r="A5049" s="81" t="s">
        <v>3886</v>
      </c>
      <c r="B5049" s="81"/>
      <c r="C5049" s="81"/>
      <c r="D5049" s="81"/>
      <c r="E5049" s="81" t="s">
        <v>3887</v>
      </c>
      <c r="F5049" s="82"/>
      <c r="G5049" s="83">
        <v>323900</v>
      </c>
      <c r="H5049" s="60" t="s">
        <v>954</v>
      </c>
      <c r="I5049" s="60" t="s">
        <v>13</v>
      </c>
    </row>
    <row r="5050" spans="1:9" ht="29.25" customHeight="1" x14ac:dyDescent="0.25">
      <c r="A5050" s="81" t="s">
        <v>3888</v>
      </c>
      <c r="B5050" s="81"/>
      <c r="C5050" s="81"/>
      <c r="D5050" s="81"/>
      <c r="E5050" s="81" t="s">
        <v>3889</v>
      </c>
      <c r="F5050" s="82"/>
      <c r="G5050" s="83">
        <v>357900</v>
      </c>
      <c r="H5050" s="60" t="s">
        <v>954</v>
      </c>
      <c r="I5050" s="60" t="s">
        <v>13</v>
      </c>
    </row>
    <row r="5051" spans="1:9" ht="29.25" customHeight="1" x14ac:dyDescent="0.25">
      <c r="A5051" s="81" t="s">
        <v>3890</v>
      </c>
      <c r="B5051" s="81"/>
      <c r="C5051" s="81"/>
      <c r="D5051" s="81"/>
      <c r="E5051" s="81" t="s">
        <v>3891</v>
      </c>
      <c r="F5051" s="82"/>
      <c r="G5051" s="83">
        <v>1146400</v>
      </c>
      <c r="H5051" s="60" t="s">
        <v>954</v>
      </c>
      <c r="I5051" s="60" t="s">
        <v>13</v>
      </c>
    </row>
    <row r="5052" spans="1:9" ht="29.25" customHeight="1" x14ac:dyDescent="0.25">
      <c r="A5052" s="81" t="s">
        <v>3892</v>
      </c>
      <c r="B5052" s="81"/>
      <c r="C5052" s="81"/>
      <c r="D5052" s="81"/>
      <c r="E5052" s="81" t="s">
        <v>3893</v>
      </c>
      <c r="F5052" s="82"/>
      <c r="G5052" s="83">
        <v>455600</v>
      </c>
      <c r="H5052" s="60" t="s">
        <v>954</v>
      </c>
      <c r="I5052" s="60" t="s">
        <v>13</v>
      </c>
    </row>
    <row r="5053" spans="1:9" ht="29.25" customHeight="1" x14ac:dyDescent="0.25">
      <c r="A5053" s="81" t="s">
        <v>3894</v>
      </c>
      <c r="B5053" s="81"/>
      <c r="C5053" s="81"/>
      <c r="D5053" s="81"/>
      <c r="E5053" s="81" t="s">
        <v>3895</v>
      </c>
      <c r="F5053" s="82"/>
      <c r="G5053" s="83">
        <v>536100</v>
      </c>
      <c r="H5053" s="60" t="s">
        <v>954</v>
      </c>
      <c r="I5053" s="60" t="s">
        <v>13</v>
      </c>
    </row>
    <row r="5054" spans="1:9" ht="29.25" customHeight="1" x14ac:dyDescent="0.25">
      <c r="A5054" s="81" t="s">
        <v>3896</v>
      </c>
      <c r="B5054" s="81"/>
      <c r="C5054" s="81"/>
      <c r="D5054" s="81"/>
      <c r="E5054" s="81" t="s">
        <v>3897</v>
      </c>
      <c r="F5054" s="82"/>
      <c r="G5054" s="83">
        <v>1275800</v>
      </c>
      <c r="H5054" s="60" t="s">
        <v>954</v>
      </c>
      <c r="I5054" s="60" t="s">
        <v>13</v>
      </c>
    </row>
    <row r="5055" spans="1:9" ht="29.25" customHeight="1" x14ac:dyDescent="0.25">
      <c r="A5055" s="81" t="s">
        <v>3898</v>
      </c>
      <c r="B5055" s="81"/>
      <c r="C5055" s="81"/>
      <c r="D5055" s="81"/>
      <c r="E5055" s="81" t="s">
        <v>3899</v>
      </c>
      <c r="F5055" s="82"/>
      <c r="G5055" s="83">
        <v>1275800</v>
      </c>
      <c r="H5055" s="60" t="s">
        <v>954</v>
      </c>
      <c r="I5055" s="60" t="s">
        <v>13</v>
      </c>
    </row>
    <row r="5056" spans="1:9" ht="29.25" customHeight="1" x14ac:dyDescent="0.25">
      <c r="A5056" s="81" t="s">
        <v>3900</v>
      </c>
      <c r="B5056" s="81"/>
      <c r="C5056" s="81"/>
      <c r="D5056" s="81"/>
      <c r="E5056" s="81" t="s">
        <v>3901</v>
      </c>
      <c r="F5056" s="82"/>
      <c r="G5056" s="83">
        <v>1840700</v>
      </c>
      <c r="H5056" s="60" t="s">
        <v>954</v>
      </c>
      <c r="I5056" s="60" t="s">
        <v>13</v>
      </c>
    </row>
    <row r="5057" spans="1:9" ht="29.25" customHeight="1" x14ac:dyDescent="0.25">
      <c r="A5057" s="81" t="s">
        <v>3902</v>
      </c>
      <c r="B5057" s="81"/>
      <c r="C5057" s="81"/>
      <c r="D5057" s="81"/>
      <c r="E5057" s="81" t="s">
        <v>3903</v>
      </c>
      <c r="F5057" s="82"/>
      <c r="G5057" s="83">
        <v>1840700</v>
      </c>
      <c r="H5057" s="60" t="s">
        <v>954</v>
      </c>
      <c r="I5057" s="60" t="s">
        <v>13</v>
      </c>
    </row>
    <row r="5058" spans="1:9" ht="29.25" customHeight="1" x14ac:dyDescent="0.25">
      <c r="A5058" s="81" t="s">
        <v>3904</v>
      </c>
      <c r="B5058" s="81"/>
      <c r="C5058" s="81"/>
      <c r="D5058" s="81"/>
      <c r="E5058" s="81" t="s">
        <v>3905</v>
      </c>
      <c r="F5058" s="82"/>
      <c r="G5058" s="83">
        <v>1982400</v>
      </c>
      <c r="H5058" s="60" t="s">
        <v>954</v>
      </c>
      <c r="I5058" s="60" t="s">
        <v>13</v>
      </c>
    </row>
    <row r="5059" spans="1:9" ht="29.25" customHeight="1" x14ac:dyDescent="0.25">
      <c r="A5059" s="81" t="s">
        <v>3906</v>
      </c>
      <c r="B5059" s="81"/>
      <c r="C5059" s="81"/>
      <c r="D5059" s="81"/>
      <c r="E5059" s="81" t="s">
        <v>3907</v>
      </c>
      <c r="F5059" s="82"/>
      <c r="G5059" s="83">
        <v>1982400</v>
      </c>
      <c r="H5059" s="60" t="s">
        <v>954</v>
      </c>
      <c r="I5059" s="60" t="s">
        <v>13</v>
      </c>
    </row>
    <row r="5060" spans="1:9" ht="29.25" customHeight="1" x14ac:dyDescent="0.25">
      <c r="A5060" s="81" t="s">
        <v>3908</v>
      </c>
      <c r="B5060" s="81"/>
      <c r="C5060" s="81"/>
      <c r="D5060" s="81"/>
      <c r="E5060" s="81" t="s">
        <v>3909</v>
      </c>
      <c r="F5060" s="82"/>
      <c r="G5060" s="83">
        <v>5935100</v>
      </c>
      <c r="H5060" s="60" t="s">
        <v>954</v>
      </c>
      <c r="I5060" s="60" t="s">
        <v>13</v>
      </c>
    </row>
    <row r="5061" spans="1:9" ht="29.25" customHeight="1" x14ac:dyDescent="0.25">
      <c r="A5061" s="81" t="s">
        <v>3910</v>
      </c>
      <c r="B5061" s="81"/>
      <c r="C5061" s="81"/>
      <c r="D5061" s="81"/>
      <c r="E5061" s="81" t="s">
        <v>3911</v>
      </c>
      <c r="F5061" s="82"/>
      <c r="G5061" s="83">
        <v>5935100</v>
      </c>
      <c r="H5061" s="60" t="s">
        <v>954</v>
      </c>
      <c r="I5061" s="60" t="s">
        <v>13</v>
      </c>
    </row>
    <row r="5062" spans="1:9" ht="29.25" customHeight="1" x14ac:dyDescent="0.25">
      <c r="A5062" s="81" t="s">
        <v>3912</v>
      </c>
      <c r="B5062" s="81"/>
      <c r="C5062" s="81"/>
      <c r="D5062" s="81"/>
      <c r="E5062" s="81" t="s">
        <v>3913</v>
      </c>
      <c r="F5062" s="82"/>
      <c r="G5062" s="83">
        <v>7800800</v>
      </c>
      <c r="H5062" s="60" t="s">
        <v>954</v>
      </c>
      <c r="I5062" s="60" t="s">
        <v>13</v>
      </c>
    </row>
    <row r="5063" spans="1:9" ht="29.25" customHeight="1" x14ac:dyDescent="0.25">
      <c r="A5063" s="81" t="s">
        <v>3914</v>
      </c>
      <c r="B5063" s="81"/>
      <c r="C5063" s="81"/>
      <c r="D5063" s="81"/>
      <c r="E5063" s="81" t="s">
        <v>3915</v>
      </c>
      <c r="F5063" s="82"/>
      <c r="G5063" s="83">
        <v>1705200</v>
      </c>
      <c r="H5063" s="60" t="s">
        <v>954</v>
      </c>
      <c r="I5063" s="60" t="s">
        <v>13</v>
      </c>
    </row>
    <row r="5064" spans="1:9" ht="29.25" customHeight="1" x14ac:dyDescent="0.25">
      <c r="A5064" s="81" t="s">
        <v>3916</v>
      </c>
      <c r="B5064" s="81"/>
      <c r="C5064" s="81"/>
      <c r="D5064" s="81"/>
      <c r="E5064" s="81" t="s">
        <v>3917</v>
      </c>
      <c r="F5064" s="82"/>
      <c r="G5064" s="83">
        <v>1121900</v>
      </c>
      <c r="H5064" s="60" t="s">
        <v>954</v>
      </c>
      <c r="I5064" s="60" t="s">
        <v>13</v>
      </c>
    </row>
    <row r="5065" spans="1:9" ht="29.25" customHeight="1" x14ac:dyDescent="0.25">
      <c r="A5065" s="81" t="s">
        <v>3918</v>
      </c>
      <c r="B5065" s="81"/>
      <c r="C5065" s="81"/>
      <c r="D5065" s="81"/>
      <c r="E5065" s="81" t="s">
        <v>3919</v>
      </c>
      <c r="F5065" s="82"/>
      <c r="G5065" s="83">
        <v>1350400</v>
      </c>
      <c r="H5065" s="60" t="s">
        <v>954</v>
      </c>
      <c r="I5065" s="60" t="s">
        <v>13</v>
      </c>
    </row>
    <row r="5066" spans="1:9" ht="29.25" customHeight="1" x14ac:dyDescent="0.25">
      <c r="A5066" s="81" t="s">
        <v>3920</v>
      </c>
      <c r="B5066" s="81"/>
      <c r="C5066" s="81"/>
      <c r="D5066" s="81"/>
      <c r="E5066" s="81" t="s">
        <v>3921</v>
      </c>
      <c r="F5066" s="82"/>
      <c r="G5066" s="83">
        <v>1453900</v>
      </c>
      <c r="H5066" s="60" t="s">
        <v>954</v>
      </c>
      <c r="I5066" s="60" t="s">
        <v>13</v>
      </c>
    </row>
    <row r="5067" spans="1:9" ht="29.25" customHeight="1" x14ac:dyDescent="0.25">
      <c r="A5067" s="81" t="s">
        <v>3922</v>
      </c>
      <c r="B5067" s="81"/>
      <c r="C5067" s="81"/>
      <c r="D5067" s="81"/>
      <c r="E5067" s="81" t="s">
        <v>3923</v>
      </c>
      <c r="F5067" s="82"/>
      <c r="G5067" s="83">
        <v>1072300</v>
      </c>
      <c r="H5067" s="60" t="s">
        <v>954</v>
      </c>
      <c r="I5067" s="60" t="s">
        <v>13</v>
      </c>
    </row>
    <row r="5068" spans="1:9" ht="29.25" customHeight="1" x14ac:dyDescent="0.25">
      <c r="A5068" s="81" t="s">
        <v>3924</v>
      </c>
      <c r="B5068" s="81"/>
      <c r="C5068" s="81"/>
      <c r="D5068" s="81"/>
      <c r="E5068" s="81" t="s">
        <v>3925</v>
      </c>
      <c r="F5068" s="82"/>
      <c r="G5068" s="83">
        <v>2122700</v>
      </c>
      <c r="H5068" s="60" t="s">
        <v>954</v>
      </c>
      <c r="I5068" s="60" t="s">
        <v>13</v>
      </c>
    </row>
    <row r="5069" spans="1:9" ht="29.25" customHeight="1" x14ac:dyDescent="0.25">
      <c r="A5069" s="81" t="s">
        <v>3926</v>
      </c>
      <c r="B5069" s="81"/>
      <c r="C5069" s="81"/>
      <c r="D5069" s="81"/>
      <c r="E5069" s="81" t="s">
        <v>3927</v>
      </c>
      <c r="F5069" s="82"/>
      <c r="G5069" s="83">
        <v>2695900</v>
      </c>
      <c r="H5069" s="60" t="s">
        <v>954</v>
      </c>
      <c r="I5069" s="60" t="s">
        <v>13</v>
      </c>
    </row>
    <row r="5070" spans="1:9" ht="29.25" customHeight="1" x14ac:dyDescent="0.25">
      <c r="A5070" s="81" t="s">
        <v>3928</v>
      </c>
      <c r="B5070" s="81"/>
      <c r="C5070" s="81"/>
      <c r="D5070" s="81"/>
      <c r="E5070" s="81" t="s">
        <v>3929</v>
      </c>
      <c r="F5070" s="82"/>
      <c r="G5070" s="83">
        <v>6036500</v>
      </c>
      <c r="H5070" s="60" t="s">
        <v>954</v>
      </c>
      <c r="I5070" s="60" t="s">
        <v>13</v>
      </c>
    </row>
    <row r="5071" spans="1:9" ht="29.25" customHeight="1" x14ac:dyDescent="0.25">
      <c r="A5071" s="81" t="s">
        <v>3930</v>
      </c>
      <c r="B5071" s="81"/>
      <c r="C5071" s="81"/>
      <c r="D5071" s="81"/>
      <c r="E5071" s="81" t="s">
        <v>3931</v>
      </c>
      <c r="F5071" s="82"/>
      <c r="G5071" s="83">
        <v>1600900</v>
      </c>
      <c r="H5071" s="60" t="s">
        <v>954</v>
      </c>
      <c r="I5071" s="60" t="s">
        <v>13</v>
      </c>
    </row>
    <row r="5072" spans="1:9" ht="29.25" customHeight="1" x14ac:dyDescent="0.25">
      <c r="A5072" s="81" t="s">
        <v>3932</v>
      </c>
      <c r="B5072" s="81"/>
      <c r="C5072" s="81"/>
      <c r="D5072" s="81"/>
      <c r="E5072" s="81" t="s">
        <v>3933</v>
      </c>
      <c r="F5072" s="82"/>
      <c r="G5072" s="83">
        <v>187500</v>
      </c>
      <c r="H5072" s="60" t="s">
        <v>954</v>
      </c>
      <c r="I5072" s="60" t="s">
        <v>13</v>
      </c>
    </row>
    <row r="5073" spans="1:9" ht="29.25" customHeight="1" x14ac:dyDescent="0.25">
      <c r="A5073" s="81" t="s">
        <v>3934</v>
      </c>
      <c r="B5073" s="81"/>
      <c r="C5073" s="81"/>
      <c r="D5073" s="81"/>
      <c r="E5073" s="81" t="s">
        <v>3935</v>
      </c>
      <c r="F5073" s="82"/>
      <c r="G5073" s="83">
        <v>221600</v>
      </c>
      <c r="H5073" s="60" t="s">
        <v>954</v>
      </c>
      <c r="I5073" s="60" t="s">
        <v>13</v>
      </c>
    </row>
    <row r="5074" spans="1:9" ht="29.25" customHeight="1" x14ac:dyDescent="0.25">
      <c r="A5074" s="81" t="s">
        <v>3936</v>
      </c>
      <c r="B5074" s="81"/>
      <c r="C5074" s="81"/>
      <c r="D5074" s="81"/>
      <c r="E5074" s="81" t="s">
        <v>3937</v>
      </c>
      <c r="F5074" s="82"/>
      <c r="G5074" s="83">
        <v>751300</v>
      </c>
      <c r="H5074" s="60" t="s">
        <v>954</v>
      </c>
      <c r="I5074" s="60" t="s">
        <v>13</v>
      </c>
    </row>
    <row r="5075" spans="1:9" ht="29.25" customHeight="1" x14ac:dyDescent="0.25">
      <c r="A5075" s="81" t="s">
        <v>3938</v>
      </c>
      <c r="B5075" s="81"/>
      <c r="C5075" s="81"/>
      <c r="D5075" s="81"/>
      <c r="E5075" s="81" t="s">
        <v>3939</v>
      </c>
      <c r="F5075" s="82"/>
      <c r="G5075" s="83">
        <v>84100</v>
      </c>
      <c r="H5075" s="60" t="s">
        <v>954</v>
      </c>
      <c r="I5075" s="60" t="s">
        <v>13</v>
      </c>
    </row>
    <row r="5076" spans="1:9" ht="29.25" customHeight="1" x14ac:dyDescent="0.25">
      <c r="A5076" s="81" t="s">
        <v>3940</v>
      </c>
      <c r="B5076" s="81"/>
      <c r="C5076" s="81"/>
      <c r="D5076" s="81"/>
      <c r="E5076" s="81" t="s">
        <v>3941</v>
      </c>
      <c r="F5076" s="82"/>
      <c r="G5076" s="83">
        <v>136500</v>
      </c>
      <c r="H5076" s="60" t="s">
        <v>954</v>
      </c>
      <c r="I5076" s="60" t="s">
        <v>13</v>
      </c>
    </row>
    <row r="5077" spans="1:9" ht="29.25" customHeight="1" x14ac:dyDescent="0.25">
      <c r="A5077" s="81" t="s">
        <v>3942</v>
      </c>
      <c r="B5077" s="81"/>
      <c r="C5077" s="81"/>
      <c r="D5077" s="81"/>
      <c r="E5077" s="81" t="s">
        <v>3943</v>
      </c>
      <c r="F5077" s="82"/>
      <c r="G5077" s="83">
        <v>257200</v>
      </c>
      <c r="H5077" s="60" t="s">
        <v>954</v>
      </c>
      <c r="I5077" s="60" t="s">
        <v>13</v>
      </c>
    </row>
    <row r="5078" spans="1:9" ht="29.25" customHeight="1" x14ac:dyDescent="0.25">
      <c r="A5078" s="81" t="s">
        <v>3944</v>
      </c>
      <c r="B5078" s="81"/>
      <c r="C5078" s="81"/>
      <c r="D5078" s="81"/>
      <c r="E5078" s="81" t="s">
        <v>3945</v>
      </c>
      <c r="F5078" s="82"/>
      <c r="G5078" s="83">
        <v>493100</v>
      </c>
      <c r="H5078" s="60" t="s">
        <v>954</v>
      </c>
      <c r="I5078" s="60" t="s">
        <v>13</v>
      </c>
    </row>
    <row r="5079" spans="1:9" ht="29.25" customHeight="1" x14ac:dyDescent="0.25">
      <c r="A5079" s="81" t="s">
        <v>3946</v>
      </c>
      <c r="B5079" s="81"/>
      <c r="C5079" s="81"/>
      <c r="D5079" s="81"/>
      <c r="E5079" s="81" t="s">
        <v>3947</v>
      </c>
      <c r="F5079" s="82"/>
      <c r="G5079" s="83">
        <v>319200</v>
      </c>
      <c r="H5079" s="60" t="s">
        <v>954</v>
      </c>
      <c r="I5079" s="60" t="s">
        <v>13</v>
      </c>
    </row>
    <row r="5080" spans="1:9" ht="29.25" customHeight="1" x14ac:dyDescent="0.25">
      <c r="A5080" s="81" t="s">
        <v>3948</v>
      </c>
      <c r="B5080" s="81"/>
      <c r="C5080" s="81"/>
      <c r="D5080" s="81"/>
      <c r="E5080" s="81" t="s">
        <v>3949</v>
      </c>
      <c r="F5080" s="82"/>
      <c r="G5080" s="83">
        <v>818900</v>
      </c>
      <c r="H5080" s="60" t="s">
        <v>954</v>
      </c>
      <c r="I5080" s="60" t="s">
        <v>13</v>
      </c>
    </row>
    <row r="5081" spans="1:9" ht="29.25" customHeight="1" x14ac:dyDescent="0.25">
      <c r="A5081" s="81" t="s">
        <v>3950</v>
      </c>
      <c r="B5081" s="81"/>
      <c r="C5081" s="81"/>
      <c r="D5081" s="81"/>
      <c r="E5081" s="81" t="s">
        <v>3951</v>
      </c>
      <c r="F5081" s="82"/>
      <c r="G5081" s="83">
        <v>818900</v>
      </c>
      <c r="H5081" s="60" t="s">
        <v>954</v>
      </c>
      <c r="I5081" s="60" t="s">
        <v>13</v>
      </c>
    </row>
    <row r="5082" spans="1:9" ht="29.25" customHeight="1" x14ac:dyDescent="0.25">
      <c r="A5082" s="81" t="s">
        <v>3952</v>
      </c>
      <c r="B5082" s="81"/>
      <c r="C5082" s="81"/>
      <c r="D5082" s="81"/>
      <c r="E5082" s="81" t="s">
        <v>3953</v>
      </c>
      <c r="F5082" s="82"/>
      <c r="G5082" s="83">
        <v>818900</v>
      </c>
      <c r="H5082" s="60" t="s">
        <v>954</v>
      </c>
      <c r="I5082" s="60" t="s">
        <v>13</v>
      </c>
    </row>
    <row r="5083" spans="1:9" ht="29.25" customHeight="1" x14ac:dyDescent="0.25">
      <c r="A5083" s="81" t="s">
        <v>3954</v>
      </c>
      <c r="B5083" s="81"/>
      <c r="C5083" s="81"/>
      <c r="D5083" s="81"/>
      <c r="E5083" s="81" t="s">
        <v>3955</v>
      </c>
      <c r="F5083" s="82"/>
      <c r="G5083" s="83">
        <v>1319000</v>
      </c>
      <c r="H5083" s="60" t="s">
        <v>954</v>
      </c>
      <c r="I5083" s="60" t="s">
        <v>13</v>
      </c>
    </row>
    <row r="5084" spans="1:9" ht="29.25" customHeight="1" x14ac:dyDescent="0.25">
      <c r="A5084" s="81" t="s">
        <v>3956</v>
      </c>
      <c r="B5084" s="81"/>
      <c r="C5084" s="81"/>
      <c r="D5084" s="81"/>
      <c r="E5084" s="81" t="s">
        <v>3957</v>
      </c>
      <c r="F5084" s="82"/>
      <c r="G5084" s="83">
        <v>1319000</v>
      </c>
      <c r="H5084" s="60" t="s">
        <v>954</v>
      </c>
      <c r="I5084" s="60" t="s">
        <v>13</v>
      </c>
    </row>
    <row r="5085" spans="1:9" ht="29.25" customHeight="1" x14ac:dyDescent="0.25">
      <c r="A5085" s="81" t="s">
        <v>3958</v>
      </c>
      <c r="B5085" s="81"/>
      <c r="C5085" s="81"/>
      <c r="D5085" s="81"/>
      <c r="E5085" s="81" t="s">
        <v>3959</v>
      </c>
      <c r="F5085" s="82"/>
      <c r="G5085" s="83">
        <v>1319000</v>
      </c>
      <c r="H5085" s="60" t="s">
        <v>954</v>
      </c>
      <c r="I5085" s="60" t="s">
        <v>13</v>
      </c>
    </row>
    <row r="5086" spans="1:9" ht="29.25" customHeight="1" x14ac:dyDescent="0.25">
      <c r="A5086" s="81" t="s">
        <v>3960</v>
      </c>
      <c r="B5086" s="81"/>
      <c r="C5086" s="81"/>
      <c r="D5086" s="81"/>
      <c r="E5086" s="81" t="s">
        <v>3961</v>
      </c>
      <c r="F5086" s="82"/>
      <c r="G5086" s="83">
        <v>2211900</v>
      </c>
      <c r="H5086" s="60" t="s">
        <v>954</v>
      </c>
      <c r="I5086" s="60" t="s">
        <v>13</v>
      </c>
    </row>
    <row r="5087" spans="1:9" ht="29.25" customHeight="1" x14ac:dyDescent="0.25">
      <c r="A5087" s="81" t="s">
        <v>3962</v>
      </c>
      <c r="B5087" s="81"/>
      <c r="C5087" s="81"/>
      <c r="D5087" s="81"/>
      <c r="E5087" s="81" t="s">
        <v>3963</v>
      </c>
      <c r="F5087" s="82"/>
      <c r="G5087" s="83">
        <v>2211900</v>
      </c>
      <c r="H5087" s="60" t="s">
        <v>954</v>
      </c>
      <c r="I5087" s="60" t="s">
        <v>13</v>
      </c>
    </row>
    <row r="5088" spans="1:9" ht="29.25" customHeight="1" x14ac:dyDescent="0.25">
      <c r="A5088" s="81" t="s">
        <v>3964</v>
      </c>
      <c r="B5088" s="81"/>
      <c r="C5088" s="81"/>
      <c r="D5088" s="81"/>
      <c r="E5088" s="81" t="s">
        <v>3965</v>
      </c>
      <c r="F5088" s="82"/>
      <c r="G5088" s="83">
        <v>2211900</v>
      </c>
      <c r="H5088" s="60" t="s">
        <v>954</v>
      </c>
      <c r="I5088" s="60" t="s">
        <v>13</v>
      </c>
    </row>
    <row r="5089" spans="1:9" ht="29.25" customHeight="1" x14ac:dyDescent="0.25">
      <c r="A5089" s="81" t="s">
        <v>3966</v>
      </c>
      <c r="B5089" s="81"/>
      <c r="C5089" s="81"/>
      <c r="D5089" s="81"/>
      <c r="E5089" s="81" t="s">
        <v>3967</v>
      </c>
      <c r="F5089" s="82"/>
      <c r="G5089" s="83">
        <v>3125800</v>
      </c>
      <c r="H5089" s="60" t="s">
        <v>954</v>
      </c>
      <c r="I5089" s="60" t="s">
        <v>13</v>
      </c>
    </row>
    <row r="5090" spans="1:9" ht="29.25" customHeight="1" x14ac:dyDescent="0.25">
      <c r="A5090" s="81" t="s">
        <v>3968</v>
      </c>
      <c r="B5090" s="81"/>
      <c r="C5090" s="81"/>
      <c r="D5090" s="81"/>
      <c r="E5090" s="81" t="s">
        <v>3969</v>
      </c>
      <c r="F5090" s="82"/>
      <c r="G5090" s="83">
        <v>3078900</v>
      </c>
      <c r="H5090" s="60" t="s">
        <v>954</v>
      </c>
      <c r="I5090" s="60" t="s">
        <v>13</v>
      </c>
    </row>
    <row r="5091" spans="1:9" ht="29.25" customHeight="1" x14ac:dyDescent="0.25">
      <c r="A5091" s="81" t="s">
        <v>3970</v>
      </c>
      <c r="B5091" s="81"/>
      <c r="C5091" s="81"/>
      <c r="D5091" s="81"/>
      <c r="E5091" s="81" t="s">
        <v>3971</v>
      </c>
      <c r="F5091" s="82"/>
      <c r="G5091" s="83">
        <v>3609000</v>
      </c>
      <c r="H5091" s="60" t="s">
        <v>954</v>
      </c>
      <c r="I5091" s="60" t="s">
        <v>13</v>
      </c>
    </row>
    <row r="5092" spans="1:9" ht="29.25" customHeight="1" x14ac:dyDescent="0.25">
      <c r="A5092" s="81" t="s">
        <v>3972</v>
      </c>
      <c r="B5092" s="81"/>
      <c r="C5092" s="81"/>
      <c r="D5092" s="81"/>
      <c r="E5092" s="81" t="s">
        <v>3973</v>
      </c>
      <c r="F5092" s="82"/>
      <c r="G5092" s="83">
        <v>3584800</v>
      </c>
      <c r="H5092" s="60" t="s">
        <v>954</v>
      </c>
      <c r="I5092" s="60" t="s">
        <v>13</v>
      </c>
    </row>
    <row r="5093" spans="1:9" ht="29.25" customHeight="1" x14ac:dyDescent="0.25">
      <c r="A5093" s="81" t="s">
        <v>3974</v>
      </c>
      <c r="B5093" s="81"/>
      <c r="C5093" s="81"/>
      <c r="D5093" s="81"/>
      <c r="E5093" s="81" t="s">
        <v>3975</v>
      </c>
      <c r="F5093" s="82"/>
      <c r="G5093" s="83">
        <v>72800</v>
      </c>
      <c r="H5093" s="60" t="s">
        <v>954</v>
      </c>
      <c r="I5093" s="60" t="s">
        <v>13</v>
      </c>
    </row>
    <row r="5094" spans="1:9" ht="29.25" customHeight="1" x14ac:dyDescent="0.25">
      <c r="A5094" s="81" t="s">
        <v>3976</v>
      </c>
      <c r="B5094" s="81"/>
      <c r="C5094" s="81"/>
      <c r="D5094" s="81"/>
      <c r="E5094" s="81" t="s">
        <v>3977</v>
      </c>
      <c r="F5094" s="82"/>
      <c r="G5094" s="83">
        <v>323900</v>
      </c>
      <c r="H5094" s="60" t="s">
        <v>954</v>
      </c>
      <c r="I5094" s="60" t="s">
        <v>13</v>
      </c>
    </row>
    <row r="5095" spans="1:9" ht="29.25" customHeight="1" x14ac:dyDescent="0.25">
      <c r="A5095" s="81" t="s">
        <v>3978</v>
      </c>
      <c r="B5095" s="81"/>
      <c r="C5095" s="81"/>
      <c r="D5095" s="81"/>
      <c r="E5095" s="81" t="s">
        <v>3979</v>
      </c>
      <c r="F5095" s="82"/>
      <c r="G5095" s="83">
        <v>207200</v>
      </c>
      <c r="H5095" s="60" t="s">
        <v>954</v>
      </c>
      <c r="I5095" s="60" t="s">
        <v>13</v>
      </c>
    </row>
    <row r="5096" spans="1:9" ht="29.25" customHeight="1" x14ac:dyDescent="0.25">
      <c r="A5096" s="81" t="s">
        <v>3980</v>
      </c>
      <c r="B5096" s="81"/>
      <c r="C5096" s="81"/>
      <c r="D5096" s="81"/>
      <c r="E5096" s="81" t="s">
        <v>3981</v>
      </c>
      <c r="F5096" s="82"/>
      <c r="G5096" s="83">
        <v>23300</v>
      </c>
      <c r="H5096" s="60" t="s">
        <v>954</v>
      </c>
      <c r="I5096" s="60" t="s">
        <v>13</v>
      </c>
    </row>
    <row r="5097" spans="1:9" ht="29.25" customHeight="1" x14ac:dyDescent="0.25">
      <c r="A5097" s="81" t="s">
        <v>3982</v>
      </c>
      <c r="B5097" s="81"/>
      <c r="C5097" s="81"/>
      <c r="D5097" s="81"/>
      <c r="E5097" s="81" t="s">
        <v>3983</v>
      </c>
      <c r="F5097" s="82"/>
      <c r="G5097" s="83">
        <v>36200</v>
      </c>
      <c r="H5097" s="60" t="s">
        <v>954</v>
      </c>
      <c r="I5097" s="60" t="s">
        <v>13</v>
      </c>
    </row>
    <row r="5098" spans="1:9" ht="29.25" customHeight="1" x14ac:dyDescent="0.25">
      <c r="A5098" s="81" t="s">
        <v>3984</v>
      </c>
      <c r="B5098" s="81"/>
      <c r="C5098" s="81"/>
      <c r="D5098" s="81"/>
      <c r="E5098" s="81" t="s">
        <v>3985</v>
      </c>
      <c r="F5098" s="82"/>
      <c r="G5098" s="83">
        <v>36200</v>
      </c>
      <c r="H5098" s="60" t="s">
        <v>954</v>
      </c>
      <c r="I5098" s="60" t="s">
        <v>13</v>
      </c>
    </row>
    <row r="5099" spans="1:9" ht="29.25" customHeight="1" x14ac:dyDescent="0.25">
      <c r="A5099" s="81" t="s">
        <v>3986</v>
      </c>
      <c r="B5099" s="81"/>
      <c r="C5099" s="81"/>
      <c r="D5099" s="81"/>
      <c r="E5099" s="81" t="s">
        <v>3987</v>
      </c>
      <c r="F5099" s="82"/>
      <c r="G5099" s="83">
        <v>323900</v>
      </c>
      <c r="H5099" s="60" t="s">
        <v>954</v>
      </c>
      <c r="I5099" s="60" t="s">
        <v>13</v>
      </c>
    </row>
    <row r="5100" spans="1:9" ht="29.25" customHeight="1" x14ac:dyDescent="0.25">
      <c r="A5100" s="81" t="s">
        <v>3988</v>
      </c>
      <c r="B5100" s="81"/>
      <c r="C5100" s="81"/>
      <c r="D5100" s="81"/>
      <c r="E5100" s="81" t="s">
        <v>3989</v>
      </c>
      <c r="F5100" s="82"/>
      <c r="G5100" s="83">
        <v>301500</v>
      </c>
      <c r="H5100" s="60" t="s">
        <v>954</v>
      </c>
      <c r="I5100" s="60" t="s">
        <v>13</v>
      </c>
    </row>
    <row r="5101" spans="1:9" ht="29.25" customHeight="1" x14ac:dyDescent="0.25">
      <c r="A5101" s="81" t="s">
        <v>3990</v>
      </c>
      <c r="B5101" s="81"/>
      <c r="C5101" s="81"/>
      <c r="D5101" s="81"/>
      <c r="E5101" s="81" t="s">
        <v>3991</v>
      </c>
      <c r="F5101" s="82"/>
      <c r="G5101" s="83">
        <v>362700</v>
      </c>
      <c r="H5101" s="60" t="s">
        <v>954</v>
      </c>
      <c r="I5101" s="60" t="s">
        <v>13</v>
      </c>
    </row>
    <row r="5102" spans="1:9" ht="29.25" customHeight="1" x14ac:dyDescent="0.25">
      <c r="A5102" s="81" t="s">
        <v>3992</v>
      </c>
      <c r="B5102" s="81"/>
      <c r="C5102" s="81"/>
      <c r="D5102" s="81"/>
      <c r="E5102" s="81" t="s">
        <v>3993</v>
      </c>
      <c r="F5102" s="82"/>
      <c r="G5102" s="83">
        <v>315400</v>
      </c>
      <c r="H5102" s="60" t="s">
        <v>954</v>
      </c>
      <c r="I5102" s="60" t="s">
        <v>13</v>
      </c>
    </row>
    <row r="5103" spans="1:9" ht="29.25" customHeight="1" x14ac:dyDescent="0.25">
      <c r="A5103" s="81" t="s">
        <v>3994</v>
      </c>
      <c r="B5103" s="81"/>
      <c r="C5103" s="81"/>
      <c r="D5103" s="81"/>
      <c r="E5103" s="81" t="s">
        <v>3995</v>
      </c>
      <c r="F5103" s="82"/>
      <c r="G5103" s="83">
        <v>2895000</v>
      </c>
      <c r="H5103" s="60" t="s">
        <v>954</v>
      </c>
      <c r="I5103" s="60" t="s">
        <v>13</v>
      </c>
    </row>
    <row r="5104" spans="1:9" ht="29.25" customHeight="1" x14ac:dyDescent="0.25">
      <c r="A5104" s="81" t="s">
        <v>3996</v>
      </c>
      <c r="B5104" s="81"/>
      <c r="C5104" s="81"/>
      <c r="D5104" s="81"/>
      <c r="E5104" s="81" t="s">
        <v>3997</v>
      </c>
      <c r="F5104" s="82"/>
      <c r="G5104" s="83">
        <v>932200</v>
      </c>
      <c r="H5104" s="60" t="s">
        <v>954</v>
      </c>
      <c r="I5104" s="60" t="s">
        <v>13</v>
      </c>
    </row>
    <row r="5105" spans="1:9" ht="29.25" customHeight="1" x14ac:dyDescent="0.25">
      <c r="A5105" s="81" t="s">
        <v>3998</v>
      </c>
      <c r="B5105" s="81"/>
      <c r="C5105" s="81"/>
      <c r="D5105" s="81"/>
      <c r="E5105" s="81" t="s">
        <v>3999</v>
      </c>
      <c r="F5105" s="82"/>
      <c r="G5105" s="83">
        <v>932200</v>
      </c>
      <c r="H5105" s="60" t="s">
        <v>954</v>
      </c>
      <c r="I5105" s="60" t="s">
        <v>13</v>
      </c>
    </row>
    <row r="5106" spans="1:9" ht="29.25" customHeight="1" x14ac:dyDescent="0.25">
      <c r="A5106" s="81" t="s">
        <v>4000</v>
      </c>
      <c r="B5106" s="81"/>
      <c r="C5106" s="81"/>
      <c r="D5106" s="81"/>
      <c r="E5106" s="81" t="s">
        <v>4001</v>
      </c>
      <c r="F5106" s="82"/>
      <c r="G5106" s="83">
        <v>591400</v>
      </c>
      <c r="H5106" s="60" t="s">
        <v>954</v>
      </c>
      <c r="I5106" s="60" t="s">
        <v>13</v>
      </c>
    </row>
    <row r="5107" spans="1:9" ht="29.25" customHeight="1" x14ac:dyDescent="0.25">
      <c r="A5107" s="81" t="s">
        <v>4002</v>
      </c>
      <c r="B5107" s="81"/>
      <c r="C5107" s="81"/>
      <c r="D5107" s="81"/>
      <c r="E5107" s="81" t="s">
        <v>4003</v>
      </c>
      <c r="F5107" s="82"/>
      <c r="G5107" s="83">
        <v>591400</v>
      </c>
      <c r="H5107" s="60" t="s">
        <v>954</v>
      </c>
      <c r="I5107" s="60" t="s">
        <v>13</v>
      </c>
    </row>
    <row r="5108" spans="1:9" ht="29.25" customHeight="1" x14ac:dyDescent="0.25">
      <c r="A5108" s="81" t="s">
        <v>4004</v>
      </c>
      <c r="B5108" s="81"/>
      <c r="C5108" s="81"/>
      <c r="D5108" s="81"/>
      <c r="E5108" s="81" t="s">
        <v>4005</v>
      </c>
      <c r="F5108" s="82"/>
      <c r="G5108" s="83">
        <v>1751300</v>
      </c>
      <c r="H5108" s="60" t="s">
        <v>954</v>
      </c>
      <c r="I5108" s="60" t="s">
        <v>13</v>
      </c>
    </row>
    <row r="5109" spans="1:9" ht="29.25" customHeight="1" x14ac:dyDescent="0.25">
      <c r="A5109" s="81" t="s">
        <v>4006</v>
      </c>
      <c r="B5109" s="81"/>
      <c r="C5109" s="81"/>
      <c r="D5109" s="81"/>
      <c r="E5109" s="81" t="s">
        <v>4007</v>
      </c>
      <c r="F5109" s="82"/>
      <c r="G5109" s="83">
        <v>440200</v>
      </c>
      <c r="H5109" s="60" t="s">
        <v>954</v>
      </c>
      <c r="I5109" s="60" t="s">
        <v>13</v>
      </c>
    </row>
    <row r="5110" spans="1:9" ht="29.25" customHeight="1" x14ac:dyDescent="0.25">
      <c r="A5110" s="81" t="s">
        <v>4008</v>
      </c>
      <c r="B5110" s="81"/>
      <c r="C5110" s="81"/>
      <c r="D5110" s="81"/>
      <c r="E5110" s="81" t="s">
        <v>4009</v>
      </c>
      <c r="F5110" s="82"/>
      <c r="G5110" s="83">
        <v>440200</v>
      </c>
      <c r="H5110" s="60" t="s">
        <v>954</v>
      </c>
      <c r="I5110" s="60" t="s">
        <v>13</v>
      </c>
    </row>
    <row r="5111" spans="1:9" ht="29.25" customHeight="1" x14ac:dyDescent="0.25">
      <c r="A5111" s="81" t="s">
        <v>4010</v>
      </c>
      <c r="B5111" s="81"/>
      <c r="C5111" s="81"/>
      <c r="D5111" s="81"/>
      <c r="E5111" s="81" t="s">
        <v>4011</v>
      </c>
      <c r="F5111" s="82"/>
      <c r="G5111" s="83">
        <v>408100</v>
      </c>
      <c r="H5111" s="60" t="s">
        <v>954</v>
      </c>
      <c r="I5111" s="60" t="s">
        <v>13</v>
      </c>
    </row>
    <row r="5112" spans="1:9" ht="29.25" customHeight="1" x14ac:dyDescent="0.25">
      <c r="A5112" s="81" t="s">
        <v>4012</v>
      </c>
      <c r="B5112" s="81"/>
      <c r="C5112" s="81"/>
      <c r="D5112" s="81"/>
      <c r="E5112" s="81" t="s">
        <v>4013</v>
      </c>
      <c r="F5112" s="82"/>
      <c r="G5112" s="83">
        <v>70300</v>
      </c>
      <c r="H5112" s="60" t="s">
        <v>954</v>
      </c>
      <c r="I5112" s="60" t="s">
        <v>13</v>
      </c>
    </row>
    <row r="5113" spans="1:9" ht="29.25" customHeight="1" x14ac:dyDescent="0.25">
      <c r="A5113" s="81" t="s">
        <v>4014</v>
      </c>
      <c r="B5113" s="81"/>
      <c r="C5113" s="81"/>
      <c r="D5113" s="81"/>
      <c r="E5113" s="81" t="s">
        <v>4015</v>
      </c>
      <c r="F5113" s="82"/>
      <c r="G5113" s="83">
        <v>124000</v>
      </c>
      <c r="H5113" s="60" t="s">
        <v>954</v>
      </c>
      <c r="I5113" s="60" t="s">
        <v>13</v>
      </c>
    </row>
    <row r="5114" spans="1:9" ht="29.25" customHeight="1" x14ac:dyDescent="0.25">
      <c r="A5114" s="81" t="s">
        <v>4016</v>
      </c>
      <c r="B5114" s="81"/>
      <c r="C5114" s="81"/>
      <c r="D5114" s="81"/>
      <c r="E5114" s="81" t="s">
        <v>4017</v>
      </c>
      <c r="F5114" s="82"/>
      <c r="G5114" s="83">
        <v>143100</v>
      </c>
      <c r="H5114" s="60" t="s">
        <v>954</v>
      </c>
      <c r="I5114" s="60" t="s">
        <v>13</v>
      </c>
    </row>
    <row r="5115" spans="1:9" ht="29.25" customHeight="1" x14ac:dyDescent="0.25">
      <c r="A5115" s="81" t="s">
        <v>4018</v>
      </c>
      <c r="B5115" s="81"/>
      <c r="C5115" s="81"/>
      <c r="D5115" s="81"/>
      <c r="E5115" s="81" t="s">
        <v>4019</v>
      </c>
      <c r="F5115" s="82"/>
      <c r="G5115" s="83">
        <v>92500</v>
      </c>
      <c r="H5115" s="60" t="s">
        <v>954</v>
      </c>
      <c r="I5115" s="60" t="s">
        <v>13</v>
      </c>
    </row>
    <row r="5116" spans="1:9" ht="29.25" customHeight="1" x14ac:dyDescent="0.25">
      <c r="A5116" s="81" t="s">
        <v>4020</v>
      </c>
      <c r="B5116" s="81"/>
      <c r="C5116" s="81"/>
      <c r="D5116" s="81"/>
      <c r="E5116" s="81" t="s">
        <v>4021</v>
      </c>
      <c r="F5116" s="82"/>
      <c r="G5116" s="83">
        <v>160800</v>
      </c>
      <c r="H5116" s="60" t="s">
        <v>954</v>
      </c>
      <c r="I5116" s="60" t="s">
        <v>13</v>
      </c>
    </row>
    <row r="5117" spans="1:9" ht="29.25" customHeight="1" x14ac:dyDescent="0.25">
      <c r="A5117" s="81" t="s">
        <v>4022</v>
      </c>
      <c r="B5117" s="81"/>
      <c r="C5117" s="81"/>
      <c r="D5117" s="81"/>
      <c r="E5117" s="81" t="s">
        <v>4023</v>
      </c>
      <c r="F5117" s="82"/>
      <c r="G5117" s="83">
        <v>109800</v>
      </c>
      <c r="H5117" s="60" t="s">
        <v>954</v>
      </c>
      <c r="I5117" s="60" t="s">
        <v>13</v>
      </c>
    </row>
    <row r="5118" spans="1:9" ht="29.25" customHeight="1" x14ac:dyDescent="0.25">
      <c r="A5118" s="81" t="s">
        <v>4024</v>
      </c>
      <c r="B5118" s="81"/>
      <c r="C5118" s="81"/>
      <c r="D5118" s="81"/>
      <c r="E5118" s="81" t="s">
        <v>4025</v>
      </c>
      <c r="F5118" s="82"/>
      <c r="G5118" s="83">
        <v>58700</v>
      </c>
      <c r="H5118" s="60" t="s">
        <v>954</v>
      </c>
      <c r="I5118" s="60" t="s">
        <v>13</v>
      </c>
    </row>
    <row r="5119" spans="1:9" ht="29.25" customHeight="1" x14ac:dyDescent="0.25">
      <c r="A5119" s="81" t="s">
        <v>4026</v>
      </c>
      <c r="B5119" s="81"/>
      <c r="C5119" s="81"/>
      <c r="D5119" s="81"/>
      <c r="E5119" s="81" t="s">
        <v>4027</v>
      </c>
      <c r="F5119" s="82"/>
      <c r="G5119" s="83">
        <v>49100</v>
      </c>
      <c r="H5119" s="60" t="s">
        <v>954</v>
      </c>
      <c r="I5119" s="60" t="s">
        <v>13</v>
      </c>
    </row>
    <row r="5120" spans="1:9" ht="29.25" customHeight="1" x14ac:dyDescent="0.25">
      <c r="A5120" s="81" t="s">
        <v>4028</v>
      </c>
      <c r="B5120" s="81"/>
      <c r="C5120" s="81"/>
      <c r="D5120" s="81"/>
      <c r="E5120" s="81" t="s">
        <v>4029</v>
      </c>
      <c r="F5120" s="82"/>
      <c r="G5120" s="83">
        <v>65400</v>
      </c>
      <c r="H5120" s="60" t="s">
        <v>954</v>
      </c>
      <c r="I5120" s="60" t="s">
        <v>13</v>
      </c>
    </row>
    <row r="5121" spans="1:9" ht="29.25" customHeight="1" x14ac:dyDescent="0.25">
      <c r="A5121" s="81" t="s">
        <v>4030</v>
      </c>
      <c r="B5121" s="81"/>
      <c r="C5121" s="81"/>
      <c r="D5121" s="81"/>
      <c r="E5121" s="81" t="s">
        <v>4031</v>
      </c>
      <c r="F5121" s="82"/>
      <c r="G5121" s="83">
        <v>64700</v>
      </c>
      <c r="H5121" s="60" t="s">
        <v>954</v>
      </c>
      <c r="I5121" s="60" t="s">
        <v>13</v>
      </c>
    </row>
    <row r="5122" spans="1:9" ht="29.25" customHeight="1" x14ac:dyDescent="0.25">
      <c r="A5122" s="81" t="s">
        <v>4032</v>
      </c>
      <c r="B5122" s="81"/>
      <c r="C5122" s="81"/>
      <c r="D5122" s="81"/>
      <c r="E5122" s="81" t="s">
        <v>4033</v>
      </c>
      <c r="F5122" s="82"/>
      <c r="G5122" s="83">
        <v>72900</v>
      </c>
      <c r="H5122" s="60" t="s">
        <v>954</v>
      </c>
      <c r="I5122" s="60" t="s">
        <v>13</v>
      </c>
    </row>
    <row r="5123" spans="1:9" ht="29.25" customHeight="1" x14ac:dyDescent="0.25">
      <c r="A5123" s="81" t="s">
        <v>4034</v>
      </c>
      <c r="B5123" s="81"/>
      <c r="C5123" s="81"/>
      <c r="D5123" s="81"/>
      <c r="E5123" s="81" t="s">
        <v>4035</v>
      </c>
      <c r="F5123" s="82"/>
      <c r="G5123" s="83">
        <v>72900</v>
      </c>
      <c r="H5123" s="60" t="s">
        <v>954</v>
      </c>
      <c r="I5123" s="60" t="s">
        <v>13</v>
      </c>
    </row>
    <row r="5124" spans="1:9" ht="29.25" customHeight="1" x14ac:dyDescent="0.25">
      <c r="A5124" s="81" t="s">
        <v>4036</v>
      </c>
      <c r="B5124" s="81"/>
      <c r="C5124" s="81"/>
      <c r="D5124" s="81"/>
      <c r="E5124" s="81" t="s">
        <v>4037</v>
      </c>
      <c r="F5124" s="82"/>
      <c r="G5124" s="83">
        <v>84700</v>
      </c>
      <c r="H5124" s="60" t="s">
        <v>954</v>
      </c>
      <c r="I5124" s="60" t="s">
        <v>13</v>
      </c>
    </row>
    <row r="5125" spans="1:9" ht="29.25" customHeight="1" x14ac:dyDescent="0.25">
      <c r="A5125" s="81" t="s">
        <v>4038</v>
      </c>
      <c r="B5125" s="81"/>
      <c r="C5125" s="81"/>
      <c r="D5125" s="81"/>
      <c r="E5125" s="81" t="s">
        <v>4039</v>
      </c>
      <c r="F5125" s="82"/>
      <c r="G5125" s="83">
        <v>84700</v>
      </c>
      <c r="H5125" s="60" t="s">
        <v>954</v>
      </c>
      <c r="I5125" s="60" t="s">
        <v>13</v>
      </c>
    </row>
    <row r="5126" spans="1:9" ht="29.25" customHeight="1" x14ac:dyDescent="0.25">
      <c r="A5126" s="81" t="s">
        <v>4040</v>
      </c>
      <c r="B5126" s="81"/>
      <c r="C5126" s="81"/>
      <c r="D5126" s="81"/>
      <c r="E5126" s="81" t="s">
        <v>4041</v>
      </c>
      <c r="F5126" s="82"/>
      <c r="G5126" s="83">
        <v>170300</v>
      </c>
      <c r="H5126" s="60" t="s">
        <v>954</v>
      </c>
      <c r="I5126" s="60" t="s">
        <v>13</v>
      </c>
    </row>
    <row r="5127" spans="1:9" ht="29.25" customHeight="1" x14ac:dyDescent="0.25">
      <c r="A5127" s="81" t="s">
        <v>4042</v>
      </c>
      <c r="B5127" s="81"/>
      <c r="C5127" s="81"/>
      <c r="D5127" s="81"/>
      <c r="E5127" s="81" t="s">
        <v>4043</v>
      </c>
      <c r="F5127" s="82"/>
      <c r="G5127" s="83">
        <v>170300</v>
      </c>
      <c r="H5127" s="60" t="s">
        <v>954</v>
      </c>
      <c r="I5127" s="60" t="s">
        <v>13</v>
      </c>
    </row>
    <row r="5128" spans="1:9" ht="29.25" customHeight="1" x14ac:dyDescent="0.25">
      <c r="A5128" s="81" t="s">
        <v>4044</v>
      </c>
      <c r="B5128" s="81"/>
      <c r="C5128" s="81"/>
      <c r="D5128" s="81"/>
      <c r="E5128" s="81" t="s">
        <v>4045</v>
      </c>
      <c r="F5128" s="82"/>
      <c r="G5128" s="83">
        <v>51300</v>
      </c>
      <c r="H5128" s="60" t="s">
        <v>954</v>
      </c>
      <c r="I5128" s="60" t="s">
        <v>13</v>
      </c>
    </row>
    <row r="5129" spans="1:9" ht="29.25" customHeight="1" x14ac:dyDescent="0.25">
      <c r="A5129" s="81" t="s">
        <v>4046</v>
      </c>
      <c r="B5129" s="81"/>
      <c r="C5129" s="81"/>
      <c r="D5129" s="81"/>
      <c r="E5129" s="81" t="s">
        <v>4047</v>
      </c>
      <c r="F5129" s="82"/>
      <c r="G5129" s="83">
        <v>48500</v>
      </c>
      <c r="H5129" s="60" t="s">
        <v>954</v>
      </c>
      <c r="I5129" s="60" t="s">
        <v>13</v>
      </c>
    </row>
    <row r="5130" spans="1:9" ht="29.25" customHeight="1" x14ac:dyDescent="0.25">
      <c r="A5130" s="81" t="s">
        <v>4048</v>
      </c>
      <c r="B5130" s="81"/>
      <c r="C5130" s="81"/>
      <c r="D5130" s="81"/>
      <c r="E5130" s="81" t="s">
        <v>4049</v>
      </c>
      <c r="F5130" s="82"/>
      <c r="G5130" s="83">
        <v>64100</v>
      </c>
      <c r="H5130" s="60" t="s">
        <v>954</v>
      </c>
      <c r="I5130" s="60" t="s">
        <v>13</v>
      </c>
    </row>
    <row r="5131" spans="1:9" ht="29.25" customHeight="1" x14ac:dyDescent="0.25">
      <c r="A5131" s="81" t="s">
        <v>4050</v>
      </c>
      <c r="B5131" s="81"/>
      <c r="C5131" s="81"/>
      <c r="D5131" s="81"/>
      <c r="E5131" s="81" t="s">
        <v>4051</v>
      </c>
      <c r="F5131" s="82"/>
      <c r="G5131" s="83">
        <v>97200</v>
      </c>
      <c r="H5131" s="60" t="s">
        <v>954</v>
      </c>
      <c r="I5131" s="60" t="s">
        <v>13</v>
      </c>
    </row>
    <row r="5132" spans="1:9" ht="29.25" customHeight="1" x14ac:dyDescent="0.25">
      <c r="A5132" s="81" t="s">
        <v>4052</v>
      </c>
      <c r="B5132" s="81"/>
      <c r="C5132" s="81"/>
      <c r="D5132" s="81"/>
      <c r="E5132" s="81" t="s">
        <v>4053</v>
      </c>
      <c r="F5132" s="82"/>
      <c r="G5132" s="83">
        <v>104100</v>
      </c>
      <c r="H5132" s="60" t="s">
        <v>954</v>
      </c>
      <c r="I5132" s="60" t="s">
        <v>13</v>
      </c>
    </row>
    <row r="5133" spans="1:9" ht="29.25" customHeight="1" x14ac:dyDescent="0.25">
      <c r="A5133" s="81" t="s">
        <v>4054</v>
      </c>
      <c r="B5133" s="81"/>
      <c r="C5133" s="81"/>
      <c r="D5133" s="81"/>
      <c r="E5133" s="81" t="s">
        <v>4055</v>
      </c>
      <c r="F5133" s="82"/>
      <c r="G5133" s="83">
        <v>114600</v>
      </c>
      <c r="H5133" s="60" t="s">
        <v>954</v>
      </c>
      <c r="I5133" s="60" t="s">
        <v>13</v>
      </c>
    </row>
    <row r="5134" spans="1:9" ht="29.25" customHeight="1" x14ac:dyDescent="0.25">
      <c r="A5134" s="81" t="s">
        <v>4056</v>
      </c>
      <c r="B5134" s="81"/>
      <c r="C5134" s="81"/>
      <c r="D5134" s="81"/>
      <c r="E5134" s="81" t="s">
        <v>4057</v>
      </c>
      <c r="F5134" s="82"/>
      <c r="G5134" s="83">
        <v>142500</v>
      </c>
      <c r="H5134" s="60" t="s">
        <v>954</v>
      </c>
      <c r="I5134" s="60" t="s">
        <v>13</v>
      </c>
    </row>
    <row r="5135" spans="1:9" ht="29.25" customHeight="1" x14ac:dyDescent="0.25">
      <c r="A5135" s="81" t="s">
        <v>4058</v>
      </c>
      <c r="B5135" s="81"/>
      <c r="C5135" s="81"/>
      <c r="D5135" s="81"/>
      <c r="E5135" s="81" t="s">
        <v>4059</v>
      </c>
      <c r="F5135" s="82"/>
      <c r="G5135" s="83">
        <v>190200</v>
      </c>
      <c r="H5135" s="60" t="s">
        <v>954</v>
      </c>
      <c r="I5135" s="60" t="s">
        <v>13</v>
      </c>
    </row>
    <row r="5136" spans="1:9" ht="29.25" customHeight="1" x14ac:dyDescent="0.25">
      <c r="A5136" s="81" t="s">
        <v>4060</v>
      </c>
      <c r="B5136" s="81"/>
      <c r="C5136" s="81"/>
      <c r="D5136" s="81"/>
      <c r="E5136" s="81" t="s">
        <v>4061</v>
      </c>
      <c r="F5136" s="82"/>
      <c r="G5136" s="83">
        <v>190200</v>
      </c>
      <c r="H5136" s="60" t="s">
        <v>954</v>
      </c>
      <c r="I5136" s="60" t="s">
        <v>13</v>
      </c>
    </row>
    <row r="5137" spans="1:9" ht="29.25" customHeight="1" x14ac:dyDescent="0.25">
      <c r="A5137" s="81" t="s">
        <v>4062</v>
      </c>
      <c r="B5137" s="81"/>
      <c r="C5137" s="81"/>
      <c r="D5137" s="81"/>
      <c r="E5137" s="81" t="s">
        <v>4063</v>
      </c>
      <c r="F5137" s="82"/>
      <c r="G5137" s="83">
        <v>206200</v>
      </c>
      <c r="H5137" s="60" t="s">
        <v>954</v>
      </c>
      <c r="I5137" s="60" t="s">
        <v>13</v>
      </c>
    </row>
    <row r="5138" spans="1:9" ht="29.25" customHeight="1" x14ac:dyDescent="0.25">
      <c r="A5138" s="81" t="s">
        <v>4064</v>
      </c>
      <c r="B5138" s="81"/>
      <c r="C5138" s="81"/>
      <c r="D5138" s="81"/>
      <c r="E5138" s="81" t="s">
        <v>4065</v>
      </c>
      <c r="F5138" s="82"/>
      <c r="G5138" s="83">
        <v>262700</v>
      </c>
      <c r="H5138" s="60" t="s">
        <v>954</v>
      </c>
      <c r="I5138" s="60" t="s">
        <v>13</v>
      </c>
    </row>
    <row r="5139" spans="1:9" ht="29.25" customHeight="1" x14ac:dyDescent="0.25">
      <c r="A5139" s="81" t="s">
        <v>4066</v>
      </c>
      <c r="B5139" s="81"/>
      <c r="C5139" s="81"/>
      <c r="D5139" s="81"/>
      <c r="E5139" s="81" t="s">
        <v>4067</v>
      </c>
      <c r="F5139" s="82"/>
      <c r="G5139" s="83">
        <v>206200</v>
      </c>
      <c r="H5139" s="60" t="s">
        <v>954</v>
      </c>
      <c r="I5139" s="60" t="s">
        <v>13</v>
      </c>
    </row>
    <row r="5140" spans="1:9" ht="29.25" customHeight="1" x14ac:dyDescent="0.25">
      <c r="A5140" s="81" t="s">
        <v>4068</v>
      </c>
      <c r="B5140" s="81"/>
      <c r="C5140" s="81"/>
      <c r="D5140" s="81"/>
      <c r="E5140" s="81" t="s">
        <v>4069</v>
      </c>
      <c r="F5140" s="82"/>
      <c r="G5140" s="83">
        <v>262700</v>
      </c>
      <c r="H5140" s="60" t="s">
        <v>954</v>
      </c>
      <c r="I5140" s="60" t="s">
        <v>13</v>
      </c>
    </row>
    <row r="5141" spans="1:9" ht="29.25" customHeight="1" x14ac:dyDescent="0.25">
      <c r="A5141" s="81" t="s">
        <v>4070</v>
      </c>
      <c r="B5141" s="81"/>
      <c r="C5141" s="81"/>
      <c r="D5141" s="81"/>
      <c r="E5141" s="81" t="s">
        <v>4071</v>
      </c>
      <c r="F5141" s="82"/>
      <c r="G5141" s="83">
        <v>285900</v>
      </c>
      <c r="H5141" s="60" t="s">
        <v>954</v>
      </c>
      <c r="I5141" s="60" t="s">
        <v>13</v>
      </c>
    </row>
    <row r="5142" spans="1:9" ht="29.25" customHeight="1" x14ac:dyDescent="0.25">
      <c r="A5142" s="81" t="s">
        <v>4072</v>
      </c>
      <c r="B5142" s="81"/>
      <c r="C5142" s="81"/>
      <c r="D5142" s="81"/>
      <c r="E5142" s="81" t="s">
        <v>4073</v>
      </c>
      <c r="F5142" s="82"/>
      <c r="G5142" s="83">
        <v>285900</v>
      </c>
      <c r="H5142" s="60" t="s">
        <v>954</v>
      </c>
      <c r="I5142" s="60" t="s">
        <v>13</v>
      </c>
    </row>
    <row r="5143" spans="1:9" ht="29.25" customHeight="1" x14ac:dyDescent="0.25">
      <c r="A5143" s="81" t="s">
        <v>4074</v>
      </c>
      <c r="B5143" s="81"/>
      <c r="C5143" s="81"/>
      <c r="D5143" s="81"/>
      <c r="E5143" s="81" t="s">
        <v>4075</v>
      </c>
      <c r="F5143" s="82"/>
      <c r="G5143" s="83">
        <v>38100</v>
      </c>
      <c r="H5143" s="60" t="s">
        <v>954</v>
      </c>
      <c r="I5143" s="60" t="s">
        <v>13</v>
      </c>
    </row>
    <row r="5144" spans="1:9" ht="29.25" customHeight="1" x14ac:dyDescent="0.25">
      <c r="A5144" s="81" t="s">
        <v>4076</v>
      </c>
      <c r="B5144" s="81"/>
      <c r="C5144" s="81"/>
      <c r="D5144" s="81"/>
      <c r="E5144" s="81" t="s">
        <v>4077</v>
      </c>
      <c r="F5144" s="82"/>
      <c r="G5144" s="83">
        <v>38100</v>
      </c>
      <c r="H5144" s="60" t="s">
        <v>954</v>
      </c>
      <c r="I5144" s="60" t="s">
        <v>13</v>
      </c>
    </row>
    <row r="5145" spans="1:9" ht="29.25" customHeight="1" x14ac:dyDescent="0.25">
      <c r="A5145" s="81" t="s">
        <v>4078</v>
      </c>
      <c r="B5145" s="81"/>
      <c r="C5145" s="81"/>
      <c r="D5145" s="81"/>
      <c r="E5145" s="81" t="s">
        <v>4079</v>
      </c>
      <c r="F5145" s="82"/>
      <c r="G5145" s="83">
        <v>38100</v>
      </c>
      <c r="H5145" s="60" t="s">
        <v>954</v>
      </c>
      <c r="I5145" s="60" t="s">
        <v>13</v>
      </c>
    </row>
    <row r="5146" spans="1:9" ht="29.25" customHeight="1" x14ac:dyDescent="0.25">
      <c r="A5146" s="81" t="s">
        <v>4080</v>
      </c>
      <c r="B5146" s="81"/>
      <c r="C5146" s="81"/>
      <c r="D5146" s="81"/>
      <c r="E5146" s="81" t="s">
        <v>4081</v>
      </c>
      <c r="F5146" s="82"/>
      <c r="G5146" s="83">
        <v>51300</v>
      </c>
      <c r="H5146" s="60" t="s">
        <v>954</v>
      </c>
      <c r="I5146" s="60" t="s">
        <v>13</v>
      </c>
    </row>
    <row r="5147" spans="1:9" ht="29.25" customHeight="1" x14ac:dyDescent="0.25">
      <c r="A5147" s="81" t="s">
        <v>4082</v>
      </c>
      <c r="B5147" s="81"/>
      <c r="C5147" s="81"/>
      <c r="D5147" s="81"/>
      <c r="E5147" s="81" t="s">
        <v>4083</v>
      </c>
      <c r="F5147" s="82"/>
      <c r="G5147" s="83">
        <v>75400</v>
      </c>
      <c r="H5147" s="60" t="s">
        <v>954</v>
      </c>
      <c r="I5147" s="60" t="s">
        <v>13</v>
      </c>
    </row>
    <row r="5148" spans="1:9" ht="29.25" customHeight="1" x14ac:dyDescent="0.25">
      <c r="A5148" s="81" t="s">
        <v>4084</v>
      </c>
      <c r="B5148" s="81"/>
      <c r="C5148" s="81"/>
      <c r="D5148" s="81"/>
      <c r="E5148" s="81" t="s">
        <v>4085</v>
      </c>
      <c r="F5148" s="82"/>
      <c r="G5148" s="83">
        <v>66900</v>
      </c>
      <c r="H5148" s="60" t="s">
        <v>954</v>
      </c>
      <c r="I5148" s="60" t="s">
        <v>13</v>
      </c>
    </row>
    <row r="5149" spans="1:9" ht="29.25" customHeight="1" x14ac:dyDescent="0.25">
      <c r="A5149" s="81" t="s">
        <v>4086</v>
      </c>
      <c r="B5149" s="81"/>
      <c r="C5149" s="81"/>
      <c r="D5149" s="81"/>
      <c r="E5149" s="81" t="s">
        <v>4087</v>
      </c>
      <c r="F5149" s="82"/>
      <c r="G5149" s="83">
        <v>111800</v>
      </c>
      <c r="H5149" s="60" t="s">
        <v>954</v>
      </c>
      <c r="I5149" s="60" t="s">
        <v>13</v>
      </c>
    </row>
    <row r="5150" spans="1:9" ht="29.25" customHeight="1" x14ac:dyDescent="0.25">
      <c r="A5150" s="81" t="s">
        <v>4088</v>
      </c>
      <c r="B5150" s="81"/>
      <c r="C5150" s="81"/>
      <c r="D5150" s="81"/>
      <c r="E5150" s="81" t="s">
        <v>4089</v>
      </c>
      <c r="F5150" s="82"/>
      <c r="G5150" s="83">
        <v>71700</v>
      </c>
      <c r="H5150" s="60" t="s">
        <v>954</v>
      </c>
      <c r="I5150" s="60" t="s">
        <v>13</v>
      </c>
    </row>
    <row r="5151" spans="1:9" ht="29.25" customHeight="1" x14ac:dyDescent="0.25">
      <c r="A5151" s="81" t="s">
        <v>4090</v>
      </c>
      <c r="B5151" s="81"/>
      <c r="C5151" s="81"/>
      <c r="D5151" s="81"/>
      <c r="E5151" s="81" t="s">
        <v>4091</v>
      </c>
      <c r="F5151" s="82"/>
      <c r="G5151" s="83">
        <v>143100</v>
      </c>
      <c r="H5151" s="60" t="s">
        <v>954</v>
      </c>
      <c r="I5151" s="60" t="s">
        <v>13</v>
      </c>
    </row>
    <row r="5152" spans="1:9" ht="29.25" customHeight="1" x14ac:dyDescent="0.25">
      <c r="A5152" s="81" t="s">
        <v>4092</v>
      </c>
      <c r="B5152" s="81"/>
      <c r="C5152" s="81"/>
      <c r="D5152" s="81"/>
      <c r="E5152" s="81" t="s">
        <v>4093</v>
      </c>
      <c r="F5152" s="82"/>
      <c r="G5152" s="83">
        <v>79000</v>
      </c>
      <c r="H5152" s="60" t="s">
        <v>954</v>
      </c>
      <c r="I5152" s="60" t="s">
        <v>13</v>
      </c>
    </row>
    <row r="5153" spans="1:9" ht="29.25" customHeight="1" x14ac:dyDescent="0.25">
      <c r="A5153" s="81" t="s">
        <v>4094</v>
      </c>
      <c r="B5153" s="81"/>
      <c r="C5153" s="81"/>
      <c r="D5153" s="81"/>
      <c r="E5153" s="81" t="s">
        <v>4095</v>
      </c>
      <c r="F5153" s="82"/>
      <c r="G5153" s="83">
        <v>73600</v>
      </c>
      <c r="H5153" s="60" t="s">
        <v>954</v>
      </c>
      <c r="I5153" s="60" t="s">
        <v>13</v>
      </c>
    </row>
    <row r="5154" spans="1:9" ht="29.25" customHeight="1" x14ac:dyDescent="0.25">
      <c r="A5154" s="81" t="s">
        <v>4096</v>
      </c>
      <c r="B5154" s="81"/>
      <c r="C5154" s="81"/>
      <c r="D5154" s="81"/>
      <c r="E5154" s="81" t="s">
        <v>4097</v>
      </c>
      <c r="F5154" s="82"/>
      <c r="G5154" s="83">
        <v>32900</v>
      </c>
      <c r="H5154" s="60" t="s">
        <v>954</v>
      </c>
      <c r="I5154" s="60" t="s">
        <v>13</v>
      </c>
    </row>
    <row r="5155" spans="1:9" ht="29.25" customHeight="1" x14ac:dyDescent="0.25">
      <c r="A5155" s="81" t="s">
        <v>4098</v>
      </c>
      <c r="B5155" s="81"/>
      <c r="C5155" s="81"/>
      <c r="D5155" s="81"/>
      <c r="E5155" s="81" t="s">
        <v>4099</v>
      </c>
      <c r="F5155" s="82"/>
      <c r="G5155" s="83">
        <v>32900</v>
      </c>
      <c r="H5155" s="60" t="s">
        <v>954</v>
      </c>
      <c r="I5155" s="60" t="s">
        <v>13</v>
      </c>
    </row>
    <row r="5156" spans="1:9" ht="29.25" customHeight="1" x14ac:dyDescent="0.25">
      <c r="A5156" s="81" t="s">
        <v>4100</v>
      </c>
      <c r="B5156" s="81"/>
      <c r="C5156" s="81"/>
      <c r="D5156" s="81"/>
      <c r="E5156" s="81" t="s">
        <v>4101</v>
      </c>
      <c r="F5156" s="82"/>
      <c r="G5156" s="83">
        <v>32900</v>
      </c>
      <c r="H5156" s="60" t="s">
        <v>954</v>
      </c>
      <c r="I5156" s="60" t="s">
        <v>13</v>
      </c>
    </row>
    <row r="5157" spans="1:9" ht="29.25" customHeight="1" x14ac:dyDescent="0.25">
      <c r="A5157" s="81" t="s">
        <v>4102</v>
      </c>
      <c r="B5157" s="81"/>
      <c r="C5157" s="81"/>
      <c r="D5157" s="81"/>
      <c r="E5157" s="81" t="s">
        <v>4103</v>
      </c>
      <c r="F5157" s="82"/>
      <c r="G5157" s="83">
        <v>54700</v>
      </c>
      <c r="H5157" s="60" t="s">
        <v>954</v>
      </c>
      <c r="I5157" s="60" t="s">
        <v>13</v>
      </c>
    </row>
    <row r="5158" spans="1:9" ht="29.25" customHeight="1" x14ac:dyDescent="0.25">
      <c r="A5158" s="81" t="s">
        <v>4104</v>
      </c>
      <c r="B5158" s="81"/>
      <c r="C5158" s="81"/>
      <c r="D5158" s="81"/>
      <c r="E5158" s="81" t="s">
        <v>4105</v>
      </c>
      <c r="F5158" s="82"/>
      <c r="G5158" s="83">
        <v>54700</v>
      </c>
      <c r="H5158" s="60" t="s">
        <v>954</v>
      </c>
      <c r="I5158" s="60" t="s">
        <v>13</v>
      </c>
    </row>
    <row r="5159" spans="1:9" ht="29.25" customHeight="1" x14ac:dyDescent="0.25">
      <c r="A5159" s="81" t="s">
        <v>4106</v>
      </c>
      <c r="B5159" s="81"/>
      <c r="C5159" s="81"/>
      <c r="D5159" s="81"/>
      <c r="E5159" s="81" t="s">
        <v>4107</v>
      </c>
      <c r="F5159" s="82"/>
      <c r="G5159" s="83">
        <v>54700</v>
      </c>
      <c r="H5159" s="60" t="s">
        <v>954</v>
      </c>
      <c r="I5159" s="60" t="s">
        <v>13</v>
      </c>
    </row>
    <row r="5160" spans="1:9" ht="29.25" customHeight="1" x14ac:dyDescent="0.25">
      <c r="A5160" s="81" t="s">
        <v>4108</v>
      </c>
      <c r="B5160" s="81"/>
      <c r="C5160" s="81"/>
      <c r="D5160" s="81"/>
      <c r="E5160" s="81" t="s">
        <v>4109</v>
      </c>
      <c r="F5160" s="82"/>
      <c r="G5160" s="83">
        <v>222400</v>
      </c>
      <c r="H5160" s="60" t="s">
        <v>954</v>
      </c>
      <c r="I5160" s="60" t="s">
        <v>13</v>
      </c>
    </row>
    <row r="5161" spans="1:9" ht="29.25" customHeight="1" x14ac:dyDescent="0.25">
      <c r="A5161" s="81" t="s">
        <v>4110</v>
      </c>
      <c r="B5161" s="81"/>
      <c r="C5161" s="81"/>
      <c r="D5161" s="81"/>
      <c r="E5161" s="81" t="s">
        <v>4111</v>
      </c>
      <c r="F5161" s="82"/>
      <c r="G5161" s="83">
        <v>14500</v>
      </c>
      <c r="H5161" s="60" t="s">
        <v>954</v>
      </c>
      <c r="I5161" s="60" t="s">
        <v>13</v>
      </c>
    </row>
    <row r="5162" spans="1:9" ht="29.25" customHeight="1" x14ac:dyDescent="0.25">
      <c r="A5162" s="81" t="s">
        <v>4112</v>
      </c>
      <c r="B5162" s="81"/>
      <c r="C5162" s="81"/>
      <c r="D5162" s="81"/>
      <c r="E5162" s="81" t="s">
        <v>4113</v>
      </c>
      <c r="F5162" s="82"/>
      <c r="G5162" s="83">
        <v>14500</v>
      </c>
      <c r="H5162" s="60" t="s">
        <v>954</v>
      </c>
      <c r="I5162" s="60" t="s">
        <v>13</v>
      </c>
    </row>
    <row r="5163" spans="1:9" ht="29.25" customHeight="1" x14ac:dyDescent="0.25">
      <c r="A5163" s="81" t="s">
        <v>4114</v>
      </c>
      <c r="B5163" s="81"/>
      <c r="C5163" s="81"/>
      <c r="D5163" s="81"/>
      <c r="E5163" s="81" t="s">
        <v>4115</v>
      </c>
      <c r="F5163" s="82"/>
      <c r="G5163" s="83">
        <v>14500</v>
      </c>
      <c r="H5163" s="60" t="s">
        <v>954</v>
      </c>
      <c r="I5163" s="60" t="s">
        <v>13</v>
      </c>
    </row>
    <row r="5164" spans="1:9" ht="29.25" customHeight="1" x14ac:dyDescent="0.25">
      <c r="A5164" s="81" t="s">
        <v>4116</v>
      </c>
      <c r="B5164" s="81"/>
      <c r="C5164" s="81"/>
      <c r="D5164" s="81"/>
      <c r="E5164" s="81" t="s">
        <v>4117</v>
      </c>
      <c r="F5164" s="82"/>
      <c r="G5164" s="83">
        <v>14500</v>
      </c>
      <c r="H5164" s="60" t="s">
        <v>954</v>
      </c>
      <c r="I5164" s="60" t="s">
        <v>13</v>
      </c>
    </row>
    <row r="5165" spans="1:9" ht="29.25" customHeight="1" x14ac:dyDescent="0.25">
      <c r="A5165" s="81" t="s">
        <v>4118</v>
      </c>
      <c r="B5165" s="81"/>
      <c r="C5165" s="81"/>
      <c r="D5165" s="81"/>
      <c r="E5165" s="81" t="s">
        <v>4119</v>
      </c>
      <c r="F5165" s="82"/>
      <c r="G5165" s="83">
        <v>14500</v>
      </c>
      <c r="H5165" s="60" t="s">
        <v>954</v>
      </c>
      <c r="I5165" s="60" t="s">
        <v>13</v>
      </c>
    </row>
    <row r="5166" spans="1:9" ht="29.25" customHeight="1" x14ac:dyDescent="0.25">
      <c r="A5166" s="81" t="s">
        <v>4120</v>
      </c>
      <c r="B5166" s="81"/>
      <c r="C5166" s="81"/>
      <c r="D5166" s="81"/>
      <c r="E5166" s="81" t="s">
        <v>4121</v>
      </c>
      <c r="F5166" s="82"/>
      <c r="G5166" s="83">
        <v>7700</v>
      </c>
      <c r="H5166" s="60" t="s">
        <v>954</v>
      </c>
      <c r="I5166" s="60" t="s">
        <v>13</v>
      </c>
    </row>
    <row r="5167" spans="1:9" ht="29.25" customHeight="1" x14ac:dyDescent="0.25">
      <c r="A5167" s="81" t="s">
        <v>4122</v>
      </c>
      <c r="B5167" s="81"/>
      <c r="C5167" s="81"/>
      <c r="D5167" s="81"/>
      <c r="E5167" s="81" t="s">
        <v>4123</v>
      </c>
      <c r="F5167" s="82"/>
      <c r="G5167" s="83">
        <v>14700</v>
      </c>
      <c r="H5167" s="60" t="s">
        <v>954</v>
      </c>
      <c r="I5167" s="60" t="s">
        <v>13</v>
      </c>
    </row>
    <row r="5168" spans="1:9" ht="29.25" customHeight="1" x14ac:dyDescent="0.25">
      <c r="A5168" s="81" t="s">
        <v>4124</v>
      </c>
      <c r="B5168" s="81"/>
      <c r="C5168" s="81"/>
      <c r="D5168" s="81"/>
      <c r="E5168" s="81" t="s">
        <v>4125</v>
      </c>
      <c r="F5168" s="82"/>
      <c r="G5168" s="83">
        <v>14700</v>
      </c>
      <c r="H5168" s="60" t="s">
        <v>954</v>
      </c>
      <c r="I5168" s="60" t="s">
        <v>13</v>
      </c>
    </row>
    <row r="5169" spans="1:9" ht="29.25" customHeight="1" x14ac:dyDescent="0.25">
      <c r="A5169" s="81" t="s">
        <v>4126</v>
      </c>
      <c r="B5169" s="81"/>
      <c r="C5169" s="81"/>
      <c r="D5169" s="81"/>
      <c r="E5169" s="81" t="s">
        <v>4127</v>
      </c>
      <c r="F5169" s="82"/>
      <c r="G5169" s="83">
        <v>11100</v>
      </c>
      <c r="H5169" s="60" t="s">
        <v>954</v>
      </c>
      <c r="I5169" s="60" t="s">
        <v>13</v>
      </c>
    </row>
    <row r="5170" spans="1:9" ht="29.25" customHeight="1" x14ac:dyDescent="0.25">
      <c r="A5170" s="81" t="s">
        <v>4128</v>
      </c>
      <c r="B5170" s="81"/>
      <c r="C5170" s="81"/>
      <c r="D5170" s="81"/>
      <c r="E5170" s="81" t="s">
        <v>4129</v>
      </c>
      <c r="F5170" s="82"/>
      <c r="G5170" s="83">
        <v>12900</v>
      </c>
      <c r="H5170" s="60" t="s">
        <v>954</v>
      </c>
      <c r="I5170" s="60" t="s">
        <v>13</v>
      </c>
    </row>
    <row r="5171" spans="1:9" ht="29.25" customHeight="1" x14ac:dyDescent="0.25">
      <c r="A5171" s="81" t="s">
        <v>4130</v>
      </c>
      <c r="B5171" s="81"/>
      <c r="C5171" s="81"/>
      <c r="D5171" s="81"/>
      <c r="E5171" s="81" t="s">
        <v>4131</v>
      </c>
      <c r="F5171" s="82"/>
      <c r="G5171" s="83">
        <v>19300</v>
      </c>
      <c r="H5171" s="60" t="s">
        <v>954</v>
      </c>
      <c r="I5171" s="60" t="s">
        <v>13</v>
      </c>
    </row>
    <row r="5172" spans="1:9" ht="29.25" customHeight="1" x14ac:dyDescent="0.25">
      <c r="A5172" s="81" t="s">
        <v>4132</v>
      </c>
      <c r="B5172" s="81"/>
      <c r="C5172" s="81"/>
      <c r="D5172" s="81"/>
      <c r="E5172" s="81" t="s">
        <v>4133</v>
      </c>
      <c r="F5172" s="82"/>
      <c r="G5172" s="83">
        <v>10400</v>
      </c>
      <c r="H5172" s="60" t="s">
        <v>954</v>
      </c>
      <c r="I5172" s="60" t="s">
        <v>13</v>
      </c>
    </row>
    <row r="5173" spans="1:9" ht="29.25" customHeight="1" x14ac:dyDescent="0.25">
      <c r="A5173" s="81" t="s">
        <v>4134</v>
      </c>
      <c r="B5173" s="81"/>
      <c r="C5173" s="81"/>
      <c r="D5173" s="81"/>
      <c r="E5173" s="81" t="s">
        <v>4135</v>
      </c>
      <c r="F5173" s="82"/>
      <c r="G5173" s="83">
        <v>23000</v>
      </c>
      <c r="H5173" s="60" t="s">
        <v>954</v>
      </c>
      <c r="I5173" s="60" t="s">
        <v>13</v>
      </c>
    </row>
    <row r="5174" spans="1:9" ht="29.25" customHeight="1" x14ac:dyDescent="0.25">
      <c r="A5174" s="81" t="s">
        <v>4136</v>
      </c>
      <c r="B5174" s="81"/>
      <c r="C5174" s="81"/>
      <c r="D5174" s="81"/>
      <c r="E5174" s="81" t="s">
        <v>4137</v>
      </c>
      <c r="F5174" s="82"/>
      <c r="G5174" s="83">
        <v>153200</v>
      </c>
      <c r="H5174" s="60" t="s">
        <v>954</v>
      </c>
      <c r="I5174" s="60" t="s">
        <v>13</v>
      </c>
    </row>
    <row r="5175" spans="1:9" ht="29.25" customHeight="1" x14ac:dyDescent="0.25">
      <c r="A5175" s="81" t="s">
        <v>4138</v>
      </c>
      <c r="B5175" s="81"/>
      <c r="C5175" s="81"/>
      <c r="D5175" s="81"/>
      <c r="E5175" s="81" t="s">
        <v>4139</v>
      </c>
      <c r="F5175" s="82"/>
      <c r="G5175" s="83">
        <v>195600</v>
      </c>
      <c r="H5175" s="60" t="s">
        <v>954</v>
      </c>
      <c r="I5175" s="60" t="s">
        <v>13</v>
      </c>
    </row>
    <row r="5176" spans="1:9" ht="29.25" customHeight="1" x14ac:dyDescent="0.25">
      <c r="A5176" s="81" t="s">
        <v>4140</v>
      </c>
      <c r="B5176" s="81"/>
      <c r="C5176" s="81"/>
      <c r="D5176" s="81"/>
      <c r="E5176" s="81" t="s">
        <v>4141</v>
      </c>
      <c r="F5176" s="82"/>
      <c r="G5176" s="83">
        <v>222100</v>
      </c>
      <c r="H5176" s="60" t="s">
        <v>954</v>
      </c>
      <c r="I5176" s="60" t="s">
        <v>13</v>
      </c>
    </row>
    <row r="5177" spans="1:9" ht="29.25" customHeight="1" x14ac:dyDescent="0.25">
      <c r="A5177" s="81" t="s">
        <v>4142</v>
      </c>
      <c r="B5177" s="81"/>
      <c r="C5177" s="81"/>
      <c r="D5177" s="81"/>
      <c r="E5177" s="81" t="s">
        <v>4143</v>
      </c>
      <c r="F5177" s="82"/>
      <c r="G5177" s="83">
        <v>400300</v>
      </c>
      <c r="H5177" s="60" t="s">
        <v>954</v>
      </c>
      <c r="I5177" s="60" t="s">
        <v>13</v>
      </c>
    </row>
    <row r="5178" spans="1:9" ht="29.25" customHeight="1" x14ac:dyDescent="0.25">
      <c r="A5178" s="81" t="s">
        <v>4144</v>
      </c>
      <c r="B5178" s="81"/>
      <c r="C5178" s="81"/>
      <c r="D5178" s="81"/>
      <c r="E5178" s="81" t="s">
        <v>4145</v>
      </c>
      <c r="F5178" s="82"/>
      <c r="G5178" s="83">
        <v>457400</v>
      </c>
      <c r="H5178" s="60" t="s">
        <v>954</v>
      </c>
      <c r="I5178" s="60" t="s">
        <v>13</v>
      </c>
    </row>
    <row r="5179" spans="1:9" ht="29.25" customHeight="1" x14ac:dyDescent="0.25">
      <c r="A5179" s="81" t="s">
        <v>4146</v>
      </c>
      <c r="B5179" s="81"/>
      <c r="C5179" s="81"/>
      <c r="D5179" s="81"/>
      <c r="E5179" s="81" t="s">
        <v>4147</v>
      </c>
      <c r="F5179" s="82"/>
      <c r="G5179" s="83">
        <v>187600</v>
      </c>
      <c r="H5179" s="60" t="s">
        <v>954</v>
      </c>
      <c r="I5179" s="60" t="s">
        <v>13</v>
      </c>
    </row>
    <row r="5180" spans="1:9" ht="29.25" customHeight="1" x14ac:dyDescent="0.25">
      <c r="A5180" s="81" t="s">
        <v>4148</v>
      </c>
      <c r="B5180" s="81"/>
      <c r="C5180" s="81"/>
      <c r="D5180" s="81"/>
      <c r="E5180" s="81" t="s">
        <v>4149</v>
      </c>
      <c r="F5180" s="82"/>
      <c r="G5180" s="83">
        <v>213100</v>
      </c>
      <c r="H5180" s="60" t="s">
        <v>954</v>
      </c>
      <c r="I5180" s="60" t="s">
        <v>13</v>
      </c>
    </row>
    <row r="5181" spans="1:9" ht="29.25" customHeight="1" x14ac:dyDescent="0.25">
      <c r="A5181" s="81" t="s">
        <v>4150</v>
      </c>
      <c r="B5181" s="81"/>
      <c r="C5181" s="81"/>
      <c r="D5181" s="81"/>
      <c r="E5181" s="81" t="s">
        <v>4151</v>
      </c>
      <c r="F5181" s="82"/>
      <c r="G5181" s="83">
        <v>268300</v>
      </c>
      <c r="H5181" s="60" t="s">
        <v>954</v>
      </c>
      <c r="I5181" s="60" t="s">
        <v>13</v>
      </c>
    </row>
    <row r="5182" spans="1:9" ht="29.25" customHeight="1" x14ac:dyDescent="0.25">
      <c r="A5182" s="81" t="s">
        <v>4152</v>
      </c>
      <c r="B5182" s="81"/>
      <c r="C5182" s="81"/>
      <c r="D5182" s="81"/>
      <c r="E5182" s="81" t="s">
        <v>4153</v>
      </c>
      <c r="F5182" s="82"/>
      <c r="G5182" s="83">
        <v>519600</v>
      </c>
      <c r="H5182" s="60" t="s">
        <v>954</v>
      </c>
      <c r="I5182" s="60" t="s">
        <v>13</v>
      </c>
    </row>
    <row r="5183" spans="1:9" ht="29.25" customHeight="1" x14ac:dyDescent="0.25">
      <c r="A5183" s="81" t="s">
        <v>4154</v>
      </c>
      <c r="B5183" s="81"/>
      <c r="C5183" s="81"/>
      <c r="D5183" s="81"/>
      <c r="E5183" s="81" t="s">
        <v>4155</v>
      </c>
      <c r="F5183" s="82"/>
      <c r="G5183" s="83">
        <v>595300</v>
      </c>
      <c r="H5183" s="60" t="s">
        <v>954</v>
      </c>
      <c r="I5183" s="60" t="s">
        <v>13</v>
      </c>
    </row>
    <row r="5184" spans="1:9" ht="29.25" customHeight="1" x14ac:dyDescent="0.25">
      <c r="A5184" s="81" t="s">
        <v>4156</v>
      </c>
      <c r="B5184" s="81"/>
      <c r="C5184" s="81"/>
      <c r="D5184" s="81"/>
      <c r="E5184" s="81" t="s">
        <v>4157</v>
      </c>
      <c r="F5184" s="82"/>
      <c r="G5184" s="83">
        <v>64700</v>
      </c>
      <c r="H5184" s="60" t="s">
        <v>954</v>
      </c>
      <c r="I5184" s="60" t="s">
        <v>13</v>
      </c>
    </row>
    <row r="5185" spans="1:9" ht="29.25" customHeight="1" x14ac:dyDescent="0.25">
      <c r="A5185" s="81" t="s">
        <v>4158</v>
      </c>
      <c r="B5185" s="81"/>
      <c r="C5185" s="81"/>
      <c r="D5185" s="81"/>
      <c r="E5185" s="81" t="s">
        <v>4159</v>
      </c>
      <c r="F5185" s="82"/>
      <c r="G5185" s="83">
        <v>89100</v>
      </c>
      <c r="H5185" s="60" t="s">
        <v>954</v>
      </c>
      <c r="I5185" s="60" t="s">
        <v>13</v>
      </c>
    </row>
    <row r="5186" spans="1:9" ht="29.25" customHeight="1" x14ac:dyDescent="0.25">
      <c r="A5186" s="81" t="s">
        <v>4160</v>
      </c>
      <c r="B5186" s="81"/>
      <c r="C5186" s="81"/>
      <c r="D5186" s="81"/>
      <c r="E5186" s="81" t="s">
        <v>4161</v>
      </c>
      <c r="F5186" s="82"/>
      <c r="G5186" s="83">
        <v>114000</v>
      </c>
      <c r="H5186" s="60" t="s">
        <v>954</v>
      </c>
      <c r="I5186" s="60" t="s">
        <v>13</v>
      </c>
    </row>
    <row r="5187" spans="1:9" ht="29.25" customHeight="1" x14ac:dyDescent="0.25">
      <c r="A5187" s="81" t="s">
        <v>4162</v>
      </c>
      <c r="B5187" s="81"/>
      <c r="C5187" s="81"/>
      <c r="D5187" s="81"/>
      <c r="E5187" s="81" t="s">
        <v>4163</v>
      </c>
      <c r="F5187" s="82"/>
      <c r="G5187" s="83">
        <v>153900</v>
      </c>
      <c r="H5187" s="60" t="s">
        <v>954</v>
      </c>
      <c r="I5187" s="60" t="s">
        <v>13</v>
      </c>
    </row>
    <row r="5188" spans="1:9" ht="29.25" customHeight="1" x14ac:dyDescent="0.25">
      <c r="A5188" s="81" t="s">
        <v>4164</v>
      </c>
      <c r="B5188" s="81"/>
      <c r="C5188" s="81"/>
      <c r="D5188" s="81"/>
      <c r="E5188" s="81" t="s">
        <v>4165</v>
      </c>
      <c r="F5188" s="82"/>
      <c r="G5188" s="83">
        <v>204900</v>
      </c>
      <c r="H5188" s="60" t="s">
        <v>954</v>
      </c>
      <c r="I5188" s="60" t="s">
        <v>13</v>
      </c>
    </row>
    <row r="5189" spans="1:9" ht="29.25" customHeight="1" x14ac:dyDescent="0.25">
      <c r="A5189" s="81" t="s">
        <v>4166</v>
      </c>
      <c r="B5189" s="81"/>
      <c r="C5189" s="81"/>
      <c r="D5189" s="81"/>
      <c r="E5189" s="81" t="s">
        <v>4167</v>
      </c>
      <c r="F5189" s="82"/>
      <c r="G5189" s="83">
        <v>494200</v>
      </c>
      <c r="H5189" s="60" t="s">
        <v>954</v>
      </c>
      <c r="I5189" s="60" t="s">
        <v>13</v>
      </c>
    </row>
    <row r="5190" spans="1:9" ht="29.25" customHeight="1" x14ac:dyDescent="0.25">
      <c r="A5190" s="81" t="s">
        <v>4168</v>
      </c>
      <c r="B5190" s="81"/>
      <c r="C5190" s="81"/>
      <c r="D5190" s="81"/>
      <c r="E5190" s="81" t="s">
        <v>4169</v>
      </c>
      <c r="F5190" s="82"/>
      <c r="G5190" s="83">
        <v>107400</v>
      </c>
      <c r="H5190" s="60" t="s">
        <v>954</v>
      </c>
      <c r="I5190" s="60" t="s">
        <v>13</v>
      </c>
    </row>
    <row r="5191" spans="1:9" ht="29.25" customHeight="1" x14ac:dyDescent="0.25">
      <c r="A5191" s="81" t="s">
        <v>4170</v>
      </c>
      <c r="B5191" s="81"/>
      <c r="C5191" s="81"/>
      <c r="D5191" s="81"/>
      <c r="E5191" s="81" t="s">
        <v>4171</v>
      </c>
      <c r="F5191" s="82"/>
      <c r="G5191" s="83">
        <v>114400</v>
      </c>
      <c r="H5191" s="60" t="s">
        <v>954</v>
      </c>
      <c r="I5191" s="60" t="s">
        <v>13</v>
      </c>
    </row>
    <row r="5192" spans="1:9" ht="29.25" customHeight="1" x14ac:dyDescent="0.25">
      <c r="A5192" s="81" t="s">
        <v>4172</v>
      </c>
      <c r="B5192" s="81"/>
      <c r="C5192" s="81"/>
      <c r="D5192" s="81"/>
      <c r="E5192" s="81" t="s">
        <v>4173</v>
      </c>
      <c r="F5192" s="82"/>
      <c r="G5192" s="83">
        <v>145500</v>
      </c>
      <c r="H5192" s="60" t="s">
        <v>954</v>
      </c>
      <c r="I5192" s="60" t="s">
        <v>13</v>
      </c>
    </row>
    <row r="5193" spans="1:9" ht="29.25" customHeight="1" x14ac:dyDescent="0.25">
      <c r="A5193" s="81" t="s">
        <v>4174</v>
      </c>
      <c r="B5193" s="81"/>
      <c r="C5193" s="81"/>
      <c r="D5193" s="81"/>
      <c r="E5193" s="81" t="s">
        <v>4175</v>
      </c>
      <c r="F5193" s="82"/>
      <c r="G5193" s="83">
        <v>247700</v>
      </c>
      <c r="H5193" s="60" t="s">
        <v>954</v>
      </c>
      <c r="I5193" s="60" t="s">
        <v>13</v>
      </c>
    </row>
    <row r="5194" spans="1:9" ht="29.25" customHeight="1" x14ac:dyDescent="0.25">
      <c r="A5194" s="81" t="s">
        <v>4176</v>
      </c>
      <c r="B5194" s="81"/>
      <c r="C5194" s="81"/>
      <c r="D5194" s="81"/>
      <c r="E5194" s="81" t="s">
        <v>4177</v>
      </c>
      <c r="F5194" s="82"/>
      <c r="G5194" s="83">
        <v>285500</v>
      </c>
      <c r="H5194" s="60" t="s">
        <v>954</v>
      </c>
      <c r="I5194" s="60" t="s">
        <v>13</v>
      </c>
    </row>
    <row r="5195" spans="1:9" ht="29.25" customHeight="1" x14ac:dyDescent="0.25">
      <c r="A5195" s="81" t="s">
        <v>4178</v>
      </c>
      <c r="B5195" s="81"/>
      <c r="C5195" s="81"/>
      <c r="D5195" s="81"/>
      <c r="E5195" s="81" t="s">
        <v>4179</v>
      </c>
      <c r="F5195" s="82"/>
      <c r="G5195" s="83">
        <v>183700</v>
      </c>
      <c r="H5195" s="60" t="s">
        <v>954</v>
      </c>
      <c r="I5195" s="60" t="s">
        <v>13</v>
      </c>
    </row>
    <row r="5196" spans="1:9" ht="29.25" customHeight="1" x14ac:dyDescent="0.25">
      <c r="A5196" s="81" t="s">
        <v>4180</v>
      </c>
      <c r="B5196" s="81"/>
      <c r="C5196" s="81"/>
      <c r="D5196" s="81"/>
      <c r="E5196" s="81" t="s">
        <v>4181</v>
      </c>
      <c r="F5196" s="82"/>
      <c r="G5196" s="83">
        <v>81700</v>
      </c>
      <c r="H5196" s="60" t="s">
        <v>954</v>
      </c>
      <c r="I5196" s="60" t="s">
        <v>13</v>
      </c>
    </row>
    <row r="5197" spans="1:9" ht="29.25" customHeight="1" x14ac:dyDescent="0.25">
      <c r="A5197" s="81" t="s">
        <v>4182</v>
      </c>
      <c r="B5197" s="81"/>
      <c r="C5197" s="81"/>
      <c r="D5197" s="81"/>
      <c r="E5197" s="81" t="s">
        <v>4183</v>
      </c>
      <c r="F5197" s="82"/>
      <c r="G5197" s="83">
        <v>106900</v>
      </c>
      <c r="H5197" s="60" t="s">
        <v>954</v>
      </c>
      <c r="I5197" s="60" t="s">
        <v>13</v>
      </c>
    </row>
    <row r="5198" spans="1:9" ht="29.25" customHeight="1" x14ac:dyDescent="0.25">
      <c r="A5198" s="81" t="s">
        <v>4184</v>
      </c>
      <c r="B5198" s="81"/>
      <c r="C5198" s="81"/>
      <c r="D5198" s="81"/>
      <c r="E5198" s="81" t="s">
        <v>4185</v>
      </c>
      <c r="F5198" s="82"/>
      <c r="G5198" s="83">
        <v>134500</v>
      </c>
      <c r="H5198" s="60" t="s">
        <v>954</v>
      </c>
      <c r="I5198" s="60" t="s">
        <v>13</v>
      </c>
    </row>
    <row r="5199" spans="1:9" ht="29.25" customHeight="1" x14ac:dyDescent="0.25">
      <c r="A5199" s="81" t="s">
        <v>4186</v>
      </c>
      <c r="B5199" s="81"/>
      <c r="C5199" s="81"/>
      <c r="D5199" s="81"/>
      <c r="E5199" s="81" t="s">
        <v>4187</v>
      </c>
      <c r="F5199" s="82"/>
      <c r="G5199" s="83">
        <v>160800</v>
      </c>
      <c r="H5199" s="60" t="s">
        <v>954</v>
      </c>
      <c r="I5199" s="60" t="s">
        <v>13</v>
      </c>
    </row>
    <row r="5200" spans="1:9" ht="29.25" customHeight="1" x14ac:dyDescent="0.25">
      <c r="A5200" s="81" t="s">
        <v>4188</v>
      </c>
      <c r="B5200" s="81"/>
      <c r="C5200" s="81"/>
      <c r="D5200" s="81"/>
      <c r="E5200" s="81" t="s">
        <v>4189</v>
      </c>
      <c r="F5200" s="82"/>
      <c r="G5200" s="83">
        <v>267600</v>
      </c>
      <c r="H5200" s="60" t="s">
        <v>954</v>
      </c>
      <c r="I5200" s="60" t="s">
        <v>13</v>
      </c>
    </row>
    <row r="5201" spans="1:9" ht="29.25" customHeight="1" x14ac:dyDescent="0.25">
      <c r="A5201" s="81" t="s">
        <v>4190</v>
      </c>
      <c r="B5201" s="81"/>
      <c r="C5201" s="81"/>
      <c r="D5201" s="81"/>
      <c r="E5201" s="81" t="s">
        <v>4191</v>
      </c>
      <c r="F5201" s="82"/>
      <c r="G5201" s="83">
        <v>320500</v>
      </c>
      <c r="H5201" s="60" t="s">
        <v>954</v>
      </c>
      <c r="I5201" s="60" t="s">
        <v>13</v>
      </c>
    </row>
    <row r="5202" spans="1:9" ht="29.25" customHeight="1" x14ac:dyDescent="0.25">
      <c r="A5202" s="81" t="s">
        <v>4192</v>
      </c>
      <c r="B5202" s="81"/>
      <c r="C5202" s="81"/>
      <c r="D5202" s="81"/>
      <c r="E5202" s="81" t="s">
        <v>4193</v>
      </c>
      <c r="F5202" s="82"/>
      <c r="G5202" s="83">
        <v>121200</v>
      </c>
      <c r="H5202" s="60" t="s">
        <v>954</v>
      </c>
      <c r="I5202" s="60" t="s">
        <v>13</v>
      </c>
    </row>
    <row r="5203" spans="1:9" ht="29.25" customHeight="1" x14ac:dyDescent="0.25">
      <c r="A5203" s="81" t="s">
        <v>4194</v>
      </c>
      <c r="B5203" s="81"/>
      <c r="C5203" s="81"/>
      <c r="D5203" s="81"/>
      <c r="E5203" s="81" t="s">
        <v>4195</v>
      </c>
      <c r="F5203" s="82"/>
      <c r="G5203" s="83">
        <v>132700</v>
      </c>
      <c r="H5203" s="60" t="s">
        <v>954</v>
      </c>
      <c r="I5203" s="60" t="s">
        <v>13</v>
      </c>
    </row>
    <row r="5204" spans="1:9" ht="29.25" customHeight="1" x14ac:dyDescent="0.25">
      <c r="A5204" s="81" t="s">
        <v>4196</v>
      </c>
      <c r="B5204" s="81"/>
      <c r="C5204" s="81"/>
      <c r="D5204" s="81"/>
      <c r="E5204" s="81" t="s">
        <v>4197</v>
      </c>
      <c r="F5204" s="82"/>
      <c r="G5204" s="83">
        <v>172200</v>
      </c>
      <c r="H5204" s="60" t="s">
        <v>954</v>
      </c>
      <c r="I5204" s="60" t="s">
        <v>13</v>
      </c>
    </row>
    <row r="5205" spans="1:9" ht="29.25" customHeight="1" x14ac:dyDescent="0.25">
      <c r="A5205" s="81" t="s">
        <v>4198</v>
      </c>
      <c r="B5205" s="81"/>
      <c r="C5205" s="81"/>
      <c r="D5205" s="81"/>
      <c r="E5205" s="81" t="s">
        <v>4199</v>
      </c>
      <c r="F5205" s="82"/>
      <c r="G5205" s="83">
        <v>205300</v>
      </c>
      <c r="H5205" s="60" t="s">
        <v>954</v>
      </c>
      <c r="I5205" s="60" t="s">
        <v>13</v>
      </c>
    </row>
    <row r="5206" spans="1:9" ht="29.25" customHeight="1" x14ac:dyDescent="0.25">
      <c r="A5206" s="81" t="s">
        <v>4200</v>
      </c>
      <c r="B5206" s="81"/>
      <c r="C5206" s="81"/>
      <c r="D5206" s="81"/>
      <c r="E5206" s="81" t="s">
        <v>4201</v>
      </c>
      <c r="F5206" s="82"/>
      <c r="G5206" s="83">
        <v>364600</v>
      </c>
      <c r="H5206" s="60" t="s">
        <v>954</v>
      </c>
      <c r="I5206" s="60" t="s">
        <v>13</v>
      </c>
    </row>
    <row r="5207" spans="1:9" ht="29.25" customHeight="1" x14ac:dyDescent="0.25">
      <c r="A5207" s="81" t="s">
        <v>4202</v>
      </c>
      <c r="B5207" s="81"/>
      <c r="C5207" s="81"/>
      <c r="D5207" s="81"/>
      <c r="E5207" s="81" t="s">
        <v>4203</v>
      </c>
      <c r="F5207" s="82"/>
      <c r="G5207" s="83">
        <v>404800</v>
      </c>
      <c r="H5207" s="60" t="s">
        <v>954</v>
      </c>
      <c r="I5207" s="60" t="s">
        <v>13</v>
      </c>
    </row>
    <row r="5208" spans="1:9" ht="29.25" customHeight="1" x14ac:dyDescent="0.25">
      <c r="A5208" s="81" t="s">
        <v>4204</v>
      </c>
      <c r="B5208" s="81"/>
      <c r="C5208" s="81"/>
      <c r="D5208" s="81"/>
      <c r="E5208" s="81" t="s">
        <v>4205</v>
      </c>
      <c r="F5208" s="82"/>
      <c r="G5208" s="83">
        <v>186600</v>
      </c>
      <c r="H5208" s="60" t="s">
        <v>954</v>
      </c>
      <c r="I5208" s="60" t="s">
        <v>13</v>
      </c>
    </row>
    <row r="5209" spans="1:9" ht="29.25" customHeight="1" x14ac:dyDescent="0.25">
      <c r="A5209" s="81" t="s">
        <v>4206</v>
      </c>
      <c r="B5209" s="81"/>
      <c r="C5209" s="81"/>
      <c r="D5209" s="81"/>
      <c r="E5209" s="81" t="s">
        <v>4207</v>
      </c>
      <c r="F5209" s="82"/>
      <c r="G5209" s="83">
        <v>322900</v>
      </c>
      <c r="H5209" s="60" t="s">
        <v>954</v>
      </c>
      <c r="I5209" s="60" t="s">
        <v>13</v>
      </c>
    </row>
    <row r="5210" spans="1:9" ht="29.25" customHeight="1" x14ac:dyDescent="0.25">
      <c r="A5210" s="81" t="s">
        <v>4208</v>
      </c>
      <c r="B5210" s="81"/>
      <c r="C5210" s="81"/>
      <c r="D5210" s="81"/>
      <c r="E5210" s="81" t="s">
        <v>4209</v>
      </c>
      <c r="F5210" s="82"/>
      <c r="G5210" s="83">
        <v>64700</v>
      </c>
      <c r="H5210" s="60" t="s">
        <v>954</v>
      </c>
      <c r="I5210" s="60" t="s">
        <v>13</v>
      </c>
    </row>
    <row r="5211" spans="1:9" ht="29.25" customHeight="1" x14ac:dyDescent="0.25">
      <c r="A5211" s="81" t="s">
        <v>4210</v>
      </c>
      <c r="B5211" s="81"/>
      <c r="C5211" s="81"/>
      <c r="D5211" s="81"/>
      <c r="E5211" s="81" t="s">
        <v>4211</v>
      </c>
      <c r="F5211" s="82"/>
      <c r="G5211" s="83">
        <v>85500</v>
      </c>
      <c r="H5211" s="60" t="s">
        <v>954</v>
      </c>
      <c r="I5211" s="60" t="s">
        <v>13</v>
      </c>
    </row>
    <row r="5212" spans="1:9" ht="29.25" customHeight="1" x14ac:dyDescent="0.25">
      <c r="A5212" s="81" t="s">
        <v>4212</v>
      </c>
      <c r="B5212" s="81"/>
      <c r="C5212" s="81"/>
      <c r="D5212" s="81"/>
      <c r="E5212" s="81" t="s">
        <v>4213</v>
      </c>
      <c r="F5212" s="82"/>
      <c r="G5212" s="83">
        <v>132300</v>
      </c>
      <c r="H5212" s="60" t="s">
        <v>954</v>
      </c>
      <c r="I5212" s="60" t="s">
        <v>13</v>
      </c>
    </row>
    <row r="5213" spans="1:9" ht="29.25" customHeight="1" x14ac:dyDescent="0.25">
      <c r="A5213" s="81" t="s">
        <v>4214</v>
      </c>
      <c r="B5213" s="81"/>
      <c r="C5213" s="81"/>
      <c r="D5213" s="81"/>
      <c r="E5213" s="81" t="s">
        <v>4215</v>
      </c>
      <c r="F5213" s="82"/>
      <c r="G5213" s="83">
        <v>167800</v>
      </c>
      <c r="H5213" s="60" t="s">
        <v>954</v>
      </c>
      <c r="I5213" s="60" t="s">
        <v>13</v>
      </c>
    </row>
    <row r="5214" spans="1:9" ht="29.25" customHeight="1" x14ac:dyDescent="0.25">
      <c r="A5214" s="81" t="s">
        <v>4216</v>
      </c>
      <c r="B5214" s="81"/>
      <c r="C5214" s="81"/>
      <c r="D5214" s="81"/>
      <c r="E5214" s="81" t="s">
        <v>4217</v>
      </c>
      <c r="F5214" s="82"/>
      <c r="G5214" s="83">
        <v>281900</v>
      </c>
      <c r="H5214" s="60" t="s">
        <v>954</v>
      </c>
      <c r="I5214" s="60" t="s">
        <v>13</v>
      </c>
    </row>
    <row r="5215" spans="1:9" ht="29.25" customHeight="1" x14ac:dyDescent="0.25">
      <c r="A5215" s="81" t="s">
        <v>4218</v>
      </c>
      <c r="B5215" s="81"/>
      <c r="C5215" s="81"/>
      <c r="D5215" s="81"/>
      <c r="E5215" s="81" t="s">
        <v>4219</v>
      </c>
      <c r="F5215" s="82"/>
      <c r="G5215" s="83">
        <v>341100</v>
      </c>
      <c r="H5215" s="60" t="s">
        <v>954</v>
      </c>
      <c r="I5215" s="60" t="s">
        <v>13</v>
      </c>
    </row>
    <row r="5216" spans="1:9" ht="29.25" customHeight="1" x14ac:dyDescent="0.25">
      <c r="A5216" s="81" t="s">
        <v>4220</v>
      </c>
      <c r="B5216" s="81"/>
      <c r="C5216" s="81"/>
      <c r="D5216" s="81"/>
      <c r="E5216" s="81" t="s">
        <v>4221</v>
      </c>
      <c r="F5216" s="82"/>
      <c r="G5216" s="83">
        <v>850200</v>
      </c>
      <c r="H5216" s="60" t="s">
        <v>954</v>
      </c>
      <c r="I5216" s="60" t="s">
        <v>13</v>
      </c>
    </row>
    <row r="5217" spans="1:9" ht="29.25" customHeight="1" x14ac:dyDescent="0.25">
      <c r="A5217" s="81" t="s">
        <v>4222</v>
      </c>
      <c r="B5217" s="81"/>
      <c r="C5217" s="81"/>
      <c r="D5217" s="81"/>
      <c r="E5217" s="81" t="s">
        <v>4223</v>
      </c>
      <c r="F5217" s="82"/>
      <c r="G5217" s="83">
        <v>128800</v>
      </c>
      <c r="H5217" s="60" t="s">
        <v>954</v>
      </c>
      <c r="I5217" s="60" t="s">
        <v>13</v>
      </c>
    </row>
    <row r="5218" spans="1:9" ht="29.25" customHeight="1" x14ac:dyDescent="0.25">
      <c r="A5218" s="81" t="s">
        <v>4224</v>
      </c>
      <c r="B5218" s="81"/>
      <c r="C5218" s="81"/>
      <c r="D5218" s="81"/>
      <c r="E5218" s="81" t="s">
        <v>4225</v>
      </c>
      <c r="F5218" s="82"/>
      <c r="G5218" s="83">
        <v>144200</v>
      </c>
      <c r="H5218" s="60" t="s">
        <v>954</v>
      </c>
      <c r="I5218" s="60" t="s">
        <v>13</v>
      </c>
    </row>
    <row r="5219" spans="1:9" ht="29.25" customHeight="1" x14ac:dyDescent="0.25">
      <c r="A5219" s="81" t="s">
        <v>4226</v>
      </c>
      <c r="B5219" s="81"/>
      <c r="C5219" s="81"/>
      <c r="D5219" s="81"/>
      <c r="E5219" s="81" t="s">
        <v>4227</v>
      </c>
      <c r="F5219" s="82"/>
      <c r="G5219" s="83">
        <v>194100</v>
      </c>
      <c r="H5219" s="60" t="s">
        <v>954</v>
      </c>
      <c r="I5219" s="60" t="s">
        <v>13</v>
      </c>
    </row>
    <row r="5220" spans="1:9" ht="29.25" customHeight="1" x14ac:dyDescent="0.25">
      <c r="A5220" s="81" t="s">
        <v>4228</v>
      </c>
      <c r="B5220" s="81"/>
      <c r="C5220" s="81"/>
      <c r="D5220" s="81"/>
      <c r="E5220" s="81" t="s">
        <v>4229</v>
      </c>
      <c r="F5220" s="82"/>
      <c r="G5220" s="83">
        <v>233100</v>
      </c>
      <c r="H5220" s="60" t="s">
        <v>954</v>
      </c>
      <c r="I5220" s="60" t="s">
        <v>13</v>
      </c>
    </row>
    <row r="5221" spans="1:9" ht="29.25" customHeight="1" x14ac:dyDescent="0.25">
      <c r="A5221" s="81" t="s">
        <v>4230</v>
      </c>
      <c r="B5221" s="81"/>
      <c r="C5221" s="81"/>
      <c r="D5221" s="81"/>
      <c r="E5221" s="81" t="s">
        <v>4231</v>
      </c>
      <c r="F5221" s="82"/>
      <c r="G5221" s="83">
        <v>374800</v>
      </c>
      <c r="H5221" s="60" t="s">
        <v>954</v>
      </c>
      <c r="I5221" s="60" t="s">
        <v>13</v>
      </c>
    </row>
    <row r="5222" spans="1:9" ht="29.25" customHeight="1" x14ac:dyDescent="0.25">
      <c r="A5222" s="81" t="s">
        <v>4232</v>
      </c>
      <c r="B5222" s="81"/>
      <c r="C5222" s="81"/>
      <c r="D5222" s="81"/>
      <c r="E5222" s="81" t="s">
        <v>4233</v>
      </c>
      <c r="F5222" s="82"/>
      <c r="G5222" s="83">
        <v>424600</v>
      </c>
      <c r="H5222" s="60" t="s">
        <v>954</v>
      </c>
      <c r="I5222" s="60" t="s">
        <v>13</v>
      </c>
    </row>
    <row r="5223" spans="1:9" ht="29.25" customHeight="1" x14ac:dyDescent="0.25">
      <c r="A5223" s="81" t="s">
        <v>4234</v>
      </c>
      <c r="B5223" s="81"/>
      <c r="C5223" s="81"/>
      <c r="D5223" s="81"/>
      <c r="E5223" s="81" t="s">
        <v>4235</v>
      </c>
      <c r="F5223" s="82"/>
      <c r="G5223" s="83">
        <v>84400</v>
      </c>
      <c r="H5223" s="60" t="s">
        <v>954</v>
      </c>
      <c r="I5223" s="60" t="s">
        <v>13</v>
      </c>
    </row>
    <row r="5224" spans="1:9" ht="29.25" customHeight="1" x14ac:dyDescent="0.25">
      <c r="A5224" s="81" t="s">
        <v>4236</v>
      </c>
      <c r="B5224" s="81"/>
      <c r="C5224" s="81"/>
      <c r="D5224" s="81"/>
      <c r="E5224" s="81" t="s">
        <v>4237</v>
      </c>
      <c r="F5224" s="82"/>
      <c r="G5224" s="83">
        <v>112100</v>
      </c>
      <c r="H5224" s="60" t="s">
        <v>954</v>
      </c>
      <c r="I5224" s="60" t="s">
        <v>13</v>
      </c>
    </row>
    <row r="5225" spans="1:9" ht="29.25" customHeight="1" x14ac:dyDescent="0.25">
      <c r="A5225" s="81" t="s">
        <v>4238</v>
      </c>
      <c r="B5225" s="81"/>
      <c r="C5225" s="81"/>
      <c r="D5225" s="81"/>
      <c r="E5225" s="81" t="s">
        <v>4239</v>
      </c>
      <c r="F5225" s="82"/>
      <c r="G5225" s="83">
        <v>174900</v>
      </c>
      <c r="H5225" s="60" t="s">
        <v>954</v>
      </c>
      <c r="I5225" s="60" t="s">
        <v>13</v>
      </c>
    </row>
    <row r="5226" spans="1:9" ht="29.25" customHeight="1" x14ac:dyDescent="0.25">
      <c r="A5226" s="81" t="s">
        <v>4240</v>
      </c>
      <c r="B5226" s="81"/>
      <c r="C5226" s="81"/>
      <c r="D5226" s="81"/>
      <c r="E5226" s="81" t="s">
        <v>4241</v>
      </c>
      <c r="F5226" s="82"/>
      <c r="G5226" s="83">
        <v>224000</v>
      </c>
      <c r="H5226" s="60" t="s">
        <v>954</v>
      </c>
      <c r="I5226" s="60" t="s">
        <v>13</v>
      </c>
    </row>
    <row r="5227" spans="1:9" ht="29.25" customHeight="1" x14ac:dyDescent="0.25">
      <c r="A5227" s="81" t="s">
        <v>4242</v>
      </c>
      <c r="B5227" s="81"/>
      <c r="C5227" s="81"/>
      <c r="D5227" s="81"/>
      <c r="E5227" s="81" t="s">
        <v>4243</v>
      </c>
      <c r="F5227" s="82"/>
      <c r="G5227" s="83">
        <v>390600</v>
      </c>
      <c r="H5227" s="60" t="s">
        <v>954</v>
      </c>
      <c r="I5227" s="60" t="s">
        <v>13</v>
      </c>
    </row>
    <row r="5228" spans="1:9" ht="29.25" customHeight="1" x14ac:dyDescent="0.25">
      <c r="A5228" s="81" t="s">
        <v>4244</v>
      </c>
      <c r="B5228" s="81"/>
      <c r="C5228" s="81"/>
      <c r="D5228" s="81"/>
      <c r="E5228" s="81" t="s">
        <v>4245</v>
      </c>
      <c r="F5228" s="82"/>
      <c r="G5228" s="83">
        <v>510000</v>
      </c>
      <c r="H5228" s="60" t="s">
        <v>954</v>
      </c>
      <c r="I5228" s="60" t="s">
        <v>13</v>
      </c>
    </row>
    <row r="5229" spans="1:9" ht="29.25" customHeight="1" x14ac:dyDescent="0.25">
      <c r="A5229" s="81" t="s">
        <v>4246</v>
      </c>
      <c r="B5229" s="81"/>
      <c r="C5229" s="81"/>
      <c r="D5229" s="81"/>
      <c r="E5229" s="81" t="s">
        <v>4247</v>
      </c>
      <c r="F5229" s="82"/>
      <c r="G5229" s="83">
        <v>1259700</v>
      </c>
      <c r="H5229" s="60" t="s">
        <v>954</v>
      </c>
      <c r="I5229" s="60" t="s">
        <v>13</v>
      </c>
    </row>
    <row r="5230" spans="1:9" ht="29.25" customHeight="1" x14ac:dyDescent="0.25">
      <c r="A5230" s="81" t="s">
        <v>4248</v>
      </c>
      <c r="B5230" s="81"/>
      <c r="C5230" s="81"/>
      <c r="D5230" s="81"/>
      <c r="E5230" s="81" t="s">
        <v>4249</v>
      </c>
      <c r="F5230" s="82"/>
      <c r="G5230" s="83">
        <v>154400</v>
      </c>
      <c r="H5230" s="60" t="s">
        <v>954</v>
      </c>
      <c r="I5230" s="60" t="s">
        <v>13</v>
      </c>
    </row>
    <row r="5231" spans="1:9" ht="29.25" customHeight="1" x14ac:dyDescent="0.25">
      <c r="A5231" s="81" t="s">
        <v>4250</v>
      </c>
      <c r="B5231" s="81"/>
      <c r="C5231" s="81"/>
      <c r="D5231" s="81"/>
      <c r="E5231" s="81" t="s">
        <v>4251</v>
      </c>
      <c r="F5231" s="82"/>
      <c r="G5231" s="83">
        <v>163400</v>
      </c>
      <c r="H5231" s="60" t="s">
        <v>954</v>
      </c>
      <c r="I5231" s="60" t="s">
        <v>13</v>
      </c>
    </row>
    <row r="5232" spans="1:9" ht="29.25" customHeight="1" x14ac:dyDescent="0.25">
      <c r="A5232" s="81" t="s">
        <v>4252</v>
      </c>
      <c r="B5232" s="81"/>
      <c r="C5232" s="81"/>
      <c r="D5232" s="81"/>
      <c r="E5232" s="81" t="s">
        <v>4253</v>
      </c>
      <c r="F5232" s="82"/>
      <c r="G5232" s="83">
        <v>224100</v>
      </c>
      <c r="H5232" s="60" t="s">
        <v>954</v>
      </c>
      <c r="I5232" s="60" t="s">
        <v>13</v>
      </c>
    </row>
    <row r="5233" spans="1:9" ht="29.25" customHeight="1" x14ac:dyDescent="0.25">
      <c r="A5233" s="81" t="s">
        <v>4254</v>
      </c>
      <c r="B5233" s="81"/>
      <c r="C5233" s="81"/>
      <c r="D5233" s="81"/>
      <c r="E5233" s="81" t="s">
        <v>4255</v>
      </c>
      <c r="F5233" s="82"/>
      <c r="G5233" s="83">
        <v>288800</v>
      </c>
      <c r="H5233" s="60" t="s">
        <v>954</v>
      </c>
      <c r="I5233" s="60" t="s">
        <v>13</v>
      </c>
    </row>
    <row r="5234" spans="1:9" ht="29.25" customHeight="1" x14ac:dyDescent="0.25">
      <c r="A5234" s="81" t="s">
        <v>4256</v>
      </c>
      <c r="B5234" s="81"/>
      <c r="C5234" s="81"/>
      <c r="D5234" s="81"/>
      <c r="E5234" s="81" t="s">
        <v>4257</v>
      </c>
      <c r="F5234" s="82"/>
      <c r="G5234" s="83">
        <v>476600</v>
      </c>
      <c r="H5234" s="60" t="s">
        <v>954</v>
      </c>
      <c r="I5234" s="60" t="s">
        <v>13</v>
      </c>
    </row>
    <row r="5235" spans="1:9" ht="29.25" customHeight="1" x14ac:dyDescent="0.25">
      <c r="A5235" s="81" t="s">
        <v>4258</v>
      </c>
      <c r="B5235" s="81"/>
      <c r="C5235" s="81"/>
      <c r="D5235" s="81"/>
      <c r="E5235" s="81" t="s">
        <v>4259</v>
      </c>
      <c r="F5235" s="82"/>
      <c r="G5235" s="83">
        <v>662100</v>
      </c>
      <c r="H5235" s="60" t="s">
        <v>954</v>
      </c>
      <c r="I5235" s="60" t="s">
        <v>13</v>
      </c>
    </row>
    <row r="5236" spans="1:9" ht="29.25" customHeight="1" x14ac:dyDescent="0.25">
      <c r="A5236" s="81" t="s">
        <v>4260</v>
      </c>
      <c r="B5236" s="81"/>
      <c r="C5236" s="81"/>
      <c r="D5236" s="81"/>
      <c r="E5236" s="81" t="s">
        <v>4261</v>
      </c>
      <c r="F5236" s="82"/>
      <c r="G5236" s="83">
        <v>88700</v>
      </c>
      <c r="H5236" s="60" t="s">
        <v>954</v>
      </c>
      <c r="I5236" s="60" t="s">
        <v>13</v>
      </c>
    </row>
    <row r="5237" spans="1:9" ht="29.25" customHeight="1" x14ac:dyDescent="0.25">
      <c r="A5237" s="81" t="s">
        <v>4262</v>
      </c>
      <c r="B5237" s="81"/>
      <c r="C5237" s="81"/>
      <c r="D5237" s="81"/>
      <c r="E5237" s="81" t="s">
        <v>4263</v>
      </c>
      <c r="F5237" s="82"/>
      <c r="G5237" s="83">
        <v>77500</v>
      </c>
      <c r="H5237" s="60" t="s">
        <v>954</v>
      </c>
      <c r="I5237" s="60" t="s">
        <v>13</v>
      </c>
    </row>
    <row r="5238" spans="1:9" ht="29.25" customHeight="1" x14ac:dyDescent="0.25">
      <c r="A5238" s="81" t="s">
        <v>4264</v>
      </c>
      <c r="B5238" s="81"/>
      <c r="C5238" s="81"/>
      <c r="D5238" s="81"/>
      <c r="E5238" s="81" t="s">
        <v>4265</v>
      </c>
      <c r="F5238" s="82"/>
      <c r="G5238" s="83">
        <v>114000</v>
      </c>
      <c r="H5238" s="60" t="s">
        <v>954</v>
      </c>
      <c r="I5238" s="60" t="s">
        <v>13</v>
      </c>
    </row>
    <row r="5239" spans="1:9" ht="29.25" customHeight="1" x14ac:dyDescent="0.25">
      <c r="A5239" s="81" t="s">
        <v>4266</v>
      </c>
      <c r="B5239" s="81"/>
      <c r="C5239" s="81"/>
      <c r="D5239" s="81"/>
      <c r="E5239" s="81" t="s">
        <v>4267</v>
      </c>
      <c r="F5239" s="82"/>
      <c r="G5239" s="83">
        <v>101800</v>
      </c>
      <c r="H5239" s="60" t="s">
        <v>954</v>
      </c>
      <c r="I5239" s="60" t="s">
        <v>13</v>
      </c>
    </row>
    <row r="5240" spans="1:9" ht="29.25" customHeight="1" x14ac:dyDescent="0.25">
      <c r="A5240" s="81" t="s">
        <v>4268</v>
      </c>
      <c r="B5240" s="81"/>
      <c r="C5240" s="81"/>
      <c r="D5240" s="81"/>
      <c r="E5240" s="81" t="s">
        <v>4269</v>
      </c>
      <c r="F5240" s="82"/>
      <c r="G5240" s="83">
        <v>86300</v>
      </c>
      <c r="H5240" s="60" t="s">
        <v>954</v>
      </c>
      <c r="I5240" s="60" t="s">
        <v>13</v>
      </c>
    </row>
    <row r="5241" spans="1:9" ht="29.25" customHeight="1" x14ac:dyDescent="0.25">
      <c r="A5241" s="81" t="s">
        <v>4270</v>
      </c>
      <c r="B5241" s="81"/>
      <c r="C5241" s="81"/>
      <c r="D5241" s="81"/>
      <c r="E5241" s="81" t="s">
        <v>4271</v>
      </c>
      <c r="F5241" s="82"/>
      <c r="G5241" s="83">
        <v>71300</v>
      </c>
      <c r="H5241" s="60" t="s">
        <v>954</v>
      </c>
      <c r="I5241" s="60" t="s">
        <v>13</v>
      </c>
    </row>
    <row r="5242" spans="1:9" ht="29.25" customHeight="1" x14ac:dyDescent="0.25">
      <c r="A5242" s="81" t="s">
        <v>4272</v>
      </c>
      <c r="B5242" s="81"/>
      <c r="C5242" s="81"/>
      <c r="D5242" s="81"/>
      <c r="E5242" s="81" t="s">
        <v>4273</v>
      </c>
      <c r="F5242" s="82"/>
      <c r="G5242" s="83">
        <v>26900</v>
      </c>
      <c r="H5242" s="60" t="s">
        <v>954</v>
      </c>
      <c r="I5242" s="60" t="s">
        <v>13</v>
      </c>
    </row>
    <row r="5243" spans="1:9" ht="29.25" customHeight="1" x14ac:dyDescent="0.25">
      <c r="A5243" s="81" t="s">
        <v>4274</v>
      </c>
      <c r="B5243" s="81"/>
      <c r="C5243" s="81"/>
      <c r="D5243" s="81"/>
      <c r="E5243" s="81" t="s">
        <v>4275</v>
      </c>
      <c r="F5243" s="82"/>
      <c r="G5243" s="83">
        <v>41500</v>
      </c>
      <c r="H5243" s="60" t="s">
        <v>954</v>
      </c>
      <c r="I5243" s="60" t="s">
        <v>13</v>
      </c>
    </row>
    <row r="5244" spans="1:9" ht="29.25" customHeight="1" x14ac:dyDescent="0.25">
      <c r="A5244" s="81" t="s">
        <v>4276</v>
      </c>
      <c r="B5244" s="81"/>
      <c r="C5244" s="81"/>
      <c r="D5244" s="81"/>
      <c r="E5244" s="81" t="s">
        <v>4277</v>
      </c>
      <c r="F5244" s="82"/>
      <c r="G5244" s="83">
        <v>49100</v>
      </c>
      <c r="H5244" s="60" t="s">
        <v>954</v>
      </c>
      <c r="I5244" s="60" t="s">
        <v>13</v>
      </c>
    </row>
    <row r="5245" spans="1:9" ht="29.25" customHeight="1" x14ac:dyDescent="0.25">
      <c r="A5245" s="81" t="s">
        <v>4278</v>
      </c>
      <c r="B5245" s="81"/>
      <c r="C5245" s="81"/>
      <c r="D5245" s="81"/>
      <c r="E5245" s="81" t="s">
        <v>4279</v>
      </c>
      <c r="F5245" s="82"/>
      <c r="G5245" s="83">
        <v>59400</v>
      </c>
      <c r="H5245" s="60" t="s">
        <v>954</v>
      </c>
      <c r="I5245" s="60" t="s">
        <v>13</v>
      </c>
    </row>
    <row r="5246" spans="1:9" ht="29.25" customHeight="1" x14ac:dyDescent="0.25">
      <c r="A5246" s="81" t="s">
        <v>4280</v>
      </c>
      <c r="B5246" s="81"/>
      <c r="C5246" s="81"/>
      <c r="D5246" s="81"/>
      <c r="E5246" s="81" t="s">
        <v>4281</v>
      </c>
      <c r="F5246" s="82"/>
      <c r="G5246" s="83">
        <v>69600</v>
      </c>
      <c r="H5246" s="60" t="s">
        <v>954</v>
      </c>
      <c r="I5246" s="60" t="s">
        <v>13</v>
      </c>
    </row>
    <row r="5247" spans="1:9" ht="29.25" customHeight="1" x14ac:dyDescent="0.25">
      <c r="A5247" s="81" t="s">
        <v>4282</v>
      </c>
      <c r="B5247" s="81"/>
      <c r="C5247" s="81"/>
      <c r="D5247" s="81"/>
      <c r="E5247" s="81" t="s">
        <v>4283</v>
      </c>
      <c r="F5247" s="82"/>
      <c r="G5247" s="83">
        <v>74000</v>
      </c>
      <c r="H5247" s="60" t="s">
        <v>954</v>
      </c>
      <c r="I5247" s="60" t="s">
        <v>13</v>
      </c>
    </row>
    <row r="5248" spans="1:9" ht="29.25" customHeight="1" x14ac:dyDescent="0.25">
      <c r="A5248" s="81" t="s">
        <v>4284</v>
      </c>
      <c r="B5248" s="81"/>
      <c r="C5248" s="81"/>
      <c r="D5248" s="81"/>
      <c r="E5248" s="81" t="s">
        <v>4285</v>
      </c>
      <c r="F5248" s="82"/>
      <c r="G5248" s="83">
        <v>76700</v>
      </c>
      <c r="H5248" s="60" t="s">
        <v>954</v>
      </c>
      <c r="I5248" s="60" t="s">
        <v>13</v>
      </c>
    </row>
    <row r="5249" spans="1:9" ht="29.25" customHeight="1" x14ac:dyDescent="0.25">
      <c r="A5249" s="81" t="s">
        <v>4286</v>
      </c>
      <c r="B5249" s="81"/>
      <c r="C5249" s="81"/>
      <c r="D5249" s="81"/>
      <c r="E5249" s="81" t="s">
        <v>4287</v>
      </c>
      <c r="F5249" s="82"/>
      <c r="G5249" s="83">
        <v>78000</v>
      </c>
      <c r="H5249" s="60" t="s">
        <v>954</v>
      </c>
      <c r="I5249" s="60" t="s">
        <v>13</v>
      </c>
    </row>
    <row r="5250" spans="1:9" ht="29.25" customHeight="1" x14ac:dyDescent="0.25">
      <c r="A5250" s="81" t="s">
        <v>4288</v>
      </c>
      <c r="B5250" s="81"/>
      <c r="C5250" s="81"/>
      <c r="D5250" s="81"/>
      <c r="E5250" s="81" t="s">
        <v>4289</v>
      </c>
      <c r="F5250" s="82"/>
      <c r="G5250" s="83">
        <v>103800</v>
      </c>
      <c r="H5250" s="60" t="s">
        <v>954</v>
      </c>
      <c r="I5250" s="60" t="s">
        <v>13</v>
      </c>
    </row>
    <row r="5251" spans="1:9" ht="29.25" customHeight="1" x14ac:dyDescent="0.25">
      <c r="A5251" s="81" t="s">
        <v>4290</v>
      </c>
      <c r="B5251" s="81"/>
      <c r="C5251" s="81"/>
      <c r="D5251" s="81"/>
      <c r="E5251" s="81" t="s">
        <v>4291</v>
      </c>
      <c r="F5251" s="82"/>
      <c r="G5251" s="83">
        <v>110900</v>
      </c>
      <c r="H5251" s="60" t="s">
        <v>954</v>
      </c>
      <c r="I5251" s="60" t="s">
        <v>13</v>
      </c>
    </row>
    <row r="5252" spans="1:9" ht="29.25" customHeight="1" x14ac:dyDescent="0.25">
      <c r="A5252" s="81" t="s">
        <v>4292</v>
      </c>
      <c r="B5252" s="81"/>
      <c r="C5252" s="81"/>
      <c r="D5252" s="81"/>
      <c r="E5252" s="81" t="s">
        <v>4293</v>
      </c>
      <c r="F5252" s="82"/>
      <c r="G5252" s="83">
        <v>134700</v>
      </c>
      <c r="H5252" s="60" t="s">
        <v>954</v>
      </c>
      <c r="I5252" s="60" t="s">
        <v>13</v>
      </c>
    </row>
    <row r="5253" spans="1:9" ht="29.25" customHeight="1" x14ac:dyDescent="0.25">
      <c r="A5253" s="81" t="s">
        <v>4294</v>
      </c>
      <c r="B5253" s="81"/>
      <c r="C5253" s="81"/>
      <c r="D5253" s="81"/>
      <c r="E5253" s="81" t="s">
        <v>4295</v>
      </c>
      <c r="F5253" s="82"/>
      <c r="G5253" s="83">
        <v>149000</v>
      </c>
      <c r="H5253" s="60" t="s">
        <v>954</v>
      </c>
      <c r="I5253" s="60" t="s">
        <v>13</v>
      </c>
    </row>
    <row r="5254" spans="1:9" ht="29.25" customHeight="1" x14ac:dyDescent="0.25">
      <c r="A5254" s="81" t="s">
        <v>4296</v>
      </c>
      <c r="B5254" s="81"/>
      <c r="C5254" s="81"/>
      <c r="D5254" s="81"/>
      <c r="E5254" s="81" t="s">
        <v>4297</v>
      </c>
      <c r="F5254" s="82"/>
      <c r="G5254" s="83">
        <v>176400</v>
      </c>
      <c r="H5254" s="60" t="s">
        <v>954</v>
      </c>
      <c r="I5254" s="60" t="s">
        <v>13</v>
      </c>
    </row>
    <row r="5255" spans="1:9" ht="29.25" customHeight="1" x14ac:dyDescent="0.25">
      <c r="A5255" s="81" t="s">
        <v>4298</v>
      </c>
      <c r="B5255" s="81"/>
      <c r="C5255" s="81"/>
      <c r="D5255" s="81"/>
      <c r="E5255" s="81" t="s">
        <v>4299</v>
      </c>
      <c r="F5255" s="82"/>
      <c r="G5255" s="83">
        <v>383800</v>
      </c>
      <c r="H5255" s="60" t="s">
        <v>954</v>
      </c>
      <c r="I5255" s="60" t="s">
        <v>13</v>
      </c>
    </row>
    <row r="5256" spans="1:9" ht="29.25" customHeight="1" x14ac:dyDescent="0.25">
      <c r="A5256" s="81" t="s">
        <v>4300</v>
      </c>
      <c r="B5256" s="81"/>
      <c r="C5256" s="81"/>
      <c r="D5256" s="81"/>
      <c r="E5256" s="81" t="s">
        <v>4301</v>
      </c>
      <c r="F5256" s="82"/>
      <c r="G5256" s="83">
        <v>4864000</v>
      </c>
      <c r="H5256" s="60" t="s">
        <v>954</v>
      </c>
      <c r="I5256" s="60" t="s">
        <v>13</v>
      </c>
    </row>
    <row r="5257" spans="1:9" ht="29.25" customHeight="1" x14ac:dyDescent="0.25">
      <c r="A5257" s="81" t="s">
        <v>4302</v>
      </c>
      <c r="B5257" s="81"/>
      <c r="C5257" s="81"/>
      <c r="D5257" s="81"/>
      <c r="E5257" s="81" t="s">
        <v>4303</v>
      </c>
      <c r="F5257" s="82"/>
      <c r="G5257" s="83">
        <v>6061000</v>
      </c>
      <c r="H5257" s="60" t="s">
        <v>954</v>
      </c>
      <c r="I5257" s="60" t="s">
        <v>13</v>
      </c>
    </row>
    <row r="5258" spans="1:9" ht="29.25" customHeight="1" x14ac:dyDescent="0.25">
      <c r="A5258" s="81" t="s">
        <v>4304</v>
      </c>
      <c r="B5258" s="81"/>
      <c r="C5258" s="81"/>
      <c r="D5258" s="81"/>
      <c r="E5258" s="81" t="s">
        <v>4305</v>
      </c>
      <c r="F5258" s="82"/>
      <c r="G5258" s="83">
        <v>6982100</v>
      </c>
      <c r="H5258" s="60" t="s">
        <v>954</v>
      </c>
      <c r="I5258" s="60" t="s">
        <v>13</v>
      </c>
    </row>
    <row r="5259" spans="1:9" ht="29.25" customHeight="1" x14ac:dyDescent="0.25">
      <c r="A5259" s="81" t="s">
        <v>4306</v>
      </c>
      <c r="B5259" s="81"/>
      <c r="C5259" s="81"/>
      <c r="D5259" s="81"/>
      <c r="E5259" s="81" t="s">
        <v>4307</v>
      </c>
      <c r="F5259" s="82"/>
      <c r="G5259" s="83">
        <v>972700</v>
      </c>
      <c r="H5259" s="60" t="s">
        <v>954</v>
      </c>
      <c r="I5259" s="60" t="s">
        <v>13</v>
      </c>
    </row>
    <row r="5260" spans="1:9" ht="29.25" customHeight="1" x14ac:dyDescent="0.25">
      <c r="A5260" s="81" t="s">
        <v>4308</v>
      </c>
      <c r="B5260" s="81"/>
      <c r="C5260" s="81"/>
      <c r="D5260" s="81"/>
      <c r="E5260" s="81" t="s">
        <v>4309</v>
      </c>
      <c r="F5260" s="82"/>
      <c r="G5260" s="83">
        <v>528300</v>
      </c>
      <c r="H5260" s="60" t="s">
        <v>954</v>
      </c>
      <c r="I5260" s="60" t="s">
        <v>13</v>
      </c>
    </row>
    <row r="5261" spans="1:9" ht="29.25" customHeight="1" x14ac:dyDescent="0.25">
      <c r="A5261" s="81" t="s">
        <v>4310</v>
      </c>
      <c r="B5261" s="81"/>
      <c r="C5261" s="81"/>
      <c r="D5261" s="81"/>
      <c r="E5261" s="81" t="s">
        <v>4311</v>
      </c>
      <c r="F5261" s="82"/>
      <c r="G5261" s="83">
        <v>77500</v>
      </c>
      <c r="H5261" s="60" t="s">
        <v>954</v>
      </c>
      <c r="I5261" s="60" t="s">
        <v>13</v>
      </c>
    </row>
    <row r="5262" spans="1:9" ht="29.25" customHeight="1" x14ac:dyDescent="0.25">
      <c r="A5262" s="81" t="s">
        <v>4312</v>
      </c>
      <c r="B5262" s="81"/>
      <c r="C5262" s="81"/>
      <c r="D5262" s="81"/>
      <c r="E5262" s="81" t="s">
        <v>4313</v>
      </c>
      <c r="F5262" s="82"/>
      <c r="G5262" s="83">
        <v>126700</v>
      </c>
      <c r="H5262" s="60" t="s">
        <v>954</v>
      </c>
      <c r="I5262" s="60" t="s">
        <v>13</v>
      </c>
    </row>
    <row r="5263" spans="1:9" ht="29.25" customHeight="1" x14ac:dyDescent="0.25">
      <c r="A5263" s="81" t="s">
        <v>4314</v>
      </c>
      <c r="B5263" s="81"/>
      <c r="C5263" s="81"/>
      <c r="D5263" s="81"/>
      <c r="E5263" s="81" t="s">
        <v>4315</v>
      </c>
      <c r="F5263" s="82"/>
      <c r="G5263" s="83">
        <v>171800</v>
      </c>
      <c r="H5263" s="60" t="s">
        <v>954</v>
      </c>
      <c r="I5263" s="60" t="s">
        <v>13</v>
      </c>
    </row>
    <row r="5264" spans="1:9" ht="29.25" customHeight="1" x14ac:dyDescent="0.25">
      <c r="A5264" s="81" t="s">
        <v>4316</v>
      </c>
      <c r="B5264" s="81"/>
      <c r="C5264" s="81"/>
      <c r="D5264" s="81"/>
      <c r="E5264" s="81" t="s">
        <v>4317</v>
      </c>
      <c r="F5264" s="82"/>
      <c r="G5264" s="83">
        <v>168900</v>
      </c>
      <c r="H5264" s="60" t="s">
        <v>954</v>
      </c>
      <c r="I5264" s="60" t="s">
        <v>13</v>
      </c>
    </row>
    <row r="5265" spans="1:9" ht="29.25" customHeight="1" x14ac:dyDescent="0.25">
      <c r="A5265" s="81" t="s">
        <v>4318</v>
      </c>
      <c r="B5265" s="81"/>
      <c r="C5265" s="81"/>
      <c r="D5265" s="81"/>
      <c r="E5265" s="81" t="s">
        <v>4319</v>
      </c>
      <c r="F5265" s="82"/>
      <c r="G5265" s="83">
        <v>528300</v>
      </c>
      <c r="H5265" s="60" t="s">
        <v>954</v>
      </c>
      <c r="I5265" s="60" t="s">
        <v>13</v>
      </c>
    </row>
    <row r="5266" spans="1:9" ht="29.25" customHeight="1" x14ac:dyDescent="0.25">
      <c r="A5266" s="81" t="s">
        <v>4320</v>
      </c>
      <c r="B5266" s="81"/>
      <c r="C5266" s="81"/>
      <c r="D5266" s="81"/>
      <c r="E5266" s="81" t="s">
        <v>4321</v>
      </c>
      <c r="F5266" s="82"/>
      <c r="G5266" s="83">
        <v>122500</v>
      </c>
      <c r="H5266" s="60" t="s">
        <v>954</v>
      </c>
      <c r="I5266" s="60" t="s">
        <v>13</v>
      </c>
    </row>
    <row r="5267" spans="1:9" ht="29.25" customHeight="1" x14ac:dyDescent="0.25">
      <c r="A5267" s="81" t="s">
        <v>4322</v>
      </c>
      <c r="B5267" s="81"/>
      <c r="C5267" s="81"/>
      <c r="D5267" s="81"/>
      <c r="E5267" s="81" t="s">
        <v>4323</v>
      </c>
      <c r="F5267" s="82"/>
      <c r="G5267" s="83">
        <v>198900</v>
      </c>
      <c r="H5267" s="60" t="s">
        <v>954</v>
      </c>
      <c r="I5267" s="60" t="s">
        <v>13</v>
      </c>
    </row>
    <row r="5268" spans="1:9" ht="29.25" customHeight="1" x14ac:dyDescent="0.25">
      <c r="A5268" s="81" t="s">
        <v>4324</v>
      </c>
      <c r="B5268" s="81"/>
      <c r="C5268" s="81"/>
      <c r="D5268" s="81"/>
      <c r="E5268" s="81" t="s">
        <v>4325</v>
      </c>
      <c r="F5268" s="82"/>
      <c r="G5268" s="83">
        <v>198900</v>
      </c>
      <c r="H5268" s="60" t="s">
        <v>954</v>
      </c>
      <c r="I5268" s="60" t="s">
        <v>13</v>
      </c>
    </row>
    <row r="5269" spans="1:9" ht="29.25" customHeight="1" x14ac:dyDescent="0.25">
      <c r="A5269" s="81" t="s">
        <v>4326</v>
      </c>
      <c r="B5269" s="81"/>
      <c r="C5269" s="81"/>
      <c r="D5269" s="81"/>
      <c r="E5269" s="81" t="s">
        <v>4327</v>
      </c>
      <c r="F5269" s="82"/>
      <c r="G5269" s="83">
        <v>198900</v>
      </c>
      <c r="H5269" s="60" t="s">
        <v>954</v>
      </c>
      <c r="I5269" s="60" t="s">
        <v>13</v>
      </c>
    </row>
    <row r="5270" spans="1:9" ht="29.25" customHeight="1" x14ac:dyDescent="0.25">
      <c r="A5270" s="81" t="s">
        <v>4328</v>
      </c>
      <c r="B5270" s="81"/>
      <c r="C5270" s="81"/>
      <c r="D5270" s="81"/>
      <c r="E5270" s="81" t="s">
        <v>4329</v>
      </c>
      <c r="F5270" s="82"/>
      <c r="G5270" s="83">
        <v>198900</v>
      </c>
      <c r="H5270" s="60" t="s">
        <v>954</v>
      </c>
      <c r="I5270" s="60" t="s">
        <v>13</v>
      </c>
    </row>
    <row r="5271" spans="1:9" ht="29.25" customHeight="1" x14ac:dyDescent="0.25">
      <c r="A5271" s="81" t="s">
        <v>4330</v>
      </c>
      <c r="B5271" s="81"/>
      <c r="C5271" s="81"/>
      <c r="D5271" s="81"/>
      <c r="E5271" s="81" t="s">
        <v>4331</v>
      </c>
      <c r="F5271" s="82"/>
      <c r="G5271" s="83">
        <v>198900</v>
      </c>
      <c r="H5271" s="60" t="s">
        <v>954</v>
      </c>
      <c r="I5271" s="60" t="s">
        <v>13</v>
      </c>
    </row>
    <row r="5272" spans="1:9" ht="29.25" customHeight="1" x14ac:dyDescent="0.25">
      <c r="A5272" s="81" t="s">
        <v>4332</v>
      </c>
      <c r="B5272" s="81"/>
      <c r="C5272" s="81"/>
      <c r="D5272" s="81"/>
      <c r="E5272" s="81" t="s">
        <v>4333</v>
      </c>
      <c r="F5272" s="82"/>
      <c r="G5272" s="83">
        <v>198900</v>
      </c>
      <c r="H5272" s="60" t="s">
        <v>954</v>
      </c>
      <c r="I5272" s="60" t="s">
        <v>13</v>
      </c>
    </row>
    <row r="5273" spans="1:9" ht="29.25" customHeight="1" x14ac:dyDescent="0.25">
      <c r="A5273" s="81" t="s">
        <v>4334</v>
      </c>
      <c r="B5273" s="81"/>
      <c r="C5273" s="81"/>
      <c r="D5273" s="81"/>
      <c r="E5273" s="81" t="s">
        <v>4335</v>
      </c>
      <c r="F5273" s="82"/>
      <c r="G5273" s="83">
        <v>198900</v>
      </c>
      <c r="H5273" s="60" t="s">
        <v>954</v>
      </c>
      <c r="I5273" s="60" t="s">
        <v>13</v>
      </c>
    </row>
    <row r="5274" spans="1:9" ht="29.25" customHeight="1" x14ac:dyDescent="0.25">
      <c r="A5274" s="81" t="s">
        <v>4336</v>
      </c>
      <c r="B5274" s="81"/>
      <c r="C5274" s="81"/>
      <c r="D5274" s="81"/>
      <c r="E5274" s="81" t="s">
        <v>4337</v>
      </c>
      <c r="F5274" s="82"/>
      <c r="G5274" s="83">
        <v>198900</v>
      </c>
      <c r="H5274" s="60" t="s">
        <v>954</v>
      </c>
      <c r="I5274" s="60" t="s">
        <v>13</v>
      </c>
    </row>
    <row r="5275" spans="1:9" ht="29.25" customHeight="1" x14ac:dyDescent="0.25">
      <c r="A5275" s="81" t="s">
        <v>4338</v>
      </c>
      <c r="B5275" s="81"/>
      <c r="C5275" s="81"/>
      <c r="D5275" s="81"/>
      <c r="E5275" s="81" t="s">
        <v>4339</v>
      </c>
      <c r="F5275" s="82"/>
      <c r="G5275" s="83">
        <v>265900</v>
      </c>
      <c r="H5275" s="60" t="s">
        <v>954</v>
      </c>
      <c r="I5275" s="60" t="s">
        <v>13</v>
      </c>
    </row>
    <row r="5276" spans="1:9" ht="29.25" customHeight="1" x14ac:dyDescent="0.25">
      <c r="A5276" s="81" t="s">
        <v>4340</v>
      </c>
      <c r="B5276" s="81"/>
      <c r="C5276" s="81"/>
      <c r="D5276" s="81"/>
      <c r="E5276" s="81" t="s">
        <v>4341</v>
      </c>
      <c r="F5276" s="82"/>
      <c r="G5276" s="83">
        <v>265900</v>
      </c>
      <c r="H5276" s="60" t="s">
        <v>954</v>
      </c>
      <c r="I5276" s="60" t="s">
        <v>13</v>
      </c>
    </row>
    <row r="5277" spans="1:9" ht="29.25" customHeight="1" x14ac:dyDescent="0.25">
      <c r="A5277" s="81" t="s">
        <v>4342</v>
      </c>
      <c r="B5277" s="81"/>
      <c r="C5277" s="81"/>
      <c r="D5277" s="81"/>
      <c r="E5277" s="81" t="s">
        <v>4343</v>
      </c>
      <c r="F5277" s="82"/>
      <c r="G5277" s="83">
        <v>265900</v>
      </c>
      <c r="H5277" s="60" t="s">
        <v>954</v>
      </c>
      <c r="I5277" s="60" t="s">
        <v>13</v>
      </c>
    </row>
    <row r="5278" spans="1:9" ht="29.25" customHeight="1" x14ac:dyDescent="0.25">
      <c r="A5278" s="81" t="s">
        <v>4344</v>
      </c>
      <c r="B5278" s="81"/>
      <c r="C5278" s="81"/>
      <c r="D5278" s="81"/>
      <c r="E5278" s="81" t="s">
        <v>4345</v>
      </c>
      <c r="F5278" s="82"/>
      <c r="G5278" s="83">
        <v>265900</v>
      </c>
      <c r="H5278" s="60" t="s">
        <v>954</v>
      </c>
      <c r="I5278" s="60" t="s">
        <v>13</v>
      </c>
    </row>
    <row r="5279" spans="1:9" ht="29.25" customHeight="1" x14ac:dyDescent="0.25">
      <c r="A5279" s="81" t="s">
        <v>4346</v>
      </c>
      <c r="B5279" s="81"/>
      <c r="C5279" s="81"/>
      <c r="D5279" s="81"/>
      <c r="E5279" s="81" t="s">
        <v>4347</v>
      </c>
      <c r="F5279" s="82"/>
      <c r="G5279" s="83">
        <v>463700</v>
      </c>
      <c r="H5279" s="60" t="s">
        <v>954</v>
      </c>
      <c r="I5279" s="60" t="s">
        <v>13</v>
      </c>
    </row>
    <row r="5280" spans="1:9" ht="29.25" customHeight="1" x14ac:dyDescent="0.25">
      <c r="A5280" s="81" t="s">
        <v>4348</v>
      </c>
      <c r="B5280" s="81"/>
      <c r="C5280" s="81"/>
      <c r="D5280" s="81"/>
      <c r="E5280" s="81" t="s">
        <v>4349</v>
      </c>
      <c r="F5280" s="82"/>
      <c r="G5280" s="83">
        <v>463700</v>
      </c>
      <c r="H5280" s="60" t="s">
        <v>954</v>
      </c>
      <c r="I5280" s="60" t="s">
        <v>13</v>
      </c>
    </row>
    <row r="5281" spans="1:9" ht="29.25" customHeight="1" x14ac:dyDescent="0.25">
      <c r="A5281" s="81" t="s">
        <v>4350</v>
      </c>
      <c r="B5281" s="81"/>
      <c r="C5281" s="81"/>
      <c r="D5281" s="81"/>
      <c r="E5281" s="81" t="s">
        <v>4351</v>
      </c>
      <c r="F5281" s="82"/>
      <c r="G5281" s="83">
        <v>463700</v>
      </c>
      <c r="H5281" s="60" t="s">
        <v>954</v>
      </c>
      <c r="I5281" s="60" t="s">
        <v>13</v>
      </c>
    </row>
    <row r="5282" spans="1:9" ht="29.25" customHeight="1" x14ac:dyDescent="0.25">
      <c r="A5282" s="81" t="s">
        <v>4352</v>
      </c>
      <c r="B5282" s="81"/>
      <c r="C5282" s="81"/>
      <c r="D5282" s="81"/>
      <c r="E5282" s="81" t="s">
        <v>4353</v>
      </c>
      <c r="F5282" s="82"/>
      <c r="G5282" s="83">
        <v>463700</v>
      </c>
      <c r="H5282" s="60" t="s">
        <v>954</v>
      </c>
      <c r="I5282" s="60" t="s">
        <v>13</v>
      </c>
    </row>
    <row r="5283" spans="1:9" ht="29.25" customHeight="1" x14ac:dyDescent="0.25">
      <c r="A5283" s="81" t="s">
        <v>4354</v>
      </c>
      <c r="B5283" s="81"/>
      <c r="C5283" s="81"/>
      <c r="D5283" s="81"/>
      <c r="E5283" s="81" t="s">
        <v>4355</v>
      </c>
      <c r="F5283" s="82"/>
      <c r="G5283" s="83">
        <v>435800</v>
      </c>
      <c r="H5283" s="60" t="s">
        <v>954</v>
      </c>
      <c r="I5283" s="60" t="s">
        <v>13</v>
      </c>
    </row>
    <row r="5284" spans="1:9" ht="29.25" customHeight="1" x14ac:dyDescent="0.25">
      <c r="A5284" s="81" t="s">
        <v>4356</v>
      </c>
      <c r="B5284" s="81"/>
      <c r="C5284" s="81"/>
      <c r="D5284" s="81"/>
      <c r="E5284" s="81" t="s">
        <v>4357</v>
      </c>
      <c r="F5284" s="82"/>
      <c r="G5284" s="83">
        <v>435800</v>
      </c>
      <c r="H5284" s="60" t="s">
        <v>954</v>
      </c>
      <c r="I5284" s="60" t="s">
        <v>13</v>
      </c>
    </row>
    <row r="5285" spans="1:9" ht="29.25" customHeight="1" x14ac:dyDescent="0.25">
      <c r="A5285" s="81" t="s">
        <v>4358</v>
      </c>
      <c r="B5285" s="81"/>
      <c r="C5285" s="81"/>
      <c r="D5285" s="81"/>
      <c r="E5285" s="81" t="s">
        <v>4359</v>
      </c>
      <c r="F5285" s="82"/>
      <c r="G5285" s="83">
        <v>435800</v>
      </c>
      <c r="H5285" s="60" t="s">
        <v>954</v>
      </c>
      <c r="I5285" s="60" t="s">
        <v>13</v>
      </c>
    </row>
    <row r="5286" spans="1:9" ht="29.25" customHeight="1" x14ac:dyDescent="0.25">
      <c r="A5286" s="81" t="s">
        <v>4360</v>
      </c>
      <c r="B5286" s="81"/>
      <c r="C5286" s="81"/>
      <c r="D5286" s="81"/>
      <c r="E5286" s="81" t="s">
        <v>4361</v>
      </c>
      <c r="F5286" s="82"/>
      <c r="G5286" s="83">
        <v>435800</v>
      </c>
      <c r="H5286" s="60" t="s">
        <v>954</v>
      </c>
      <c r="I5286" s="60" t="s">
        <v>13</v>
      </c>
    </row>
    <row r="5287" spans="1:9" ht="29.25" customHeight="1" x14ac:dyDescent="0.25">
      <c r="A5287" s="81" t="s">
        <v>4362</v>
      </c>
      <c r="B5287" s="81"/>
      <c r="C5287" s="81"/>
      <c r="D5287" s="81"/>
      <c r="E5287" s="81" t="s">
        <v>4363</v>
      </c>
      <c r="F5287" s="82"/>
      <c r="G5287" s="83">
        <v>792100</v>
      </c>
      <c r="H5287" s="60" t="s">
        <v>954</v>
      </c>
      <c r="I5287" s="60" t="s">
        <v>13</v>
      </c>
    </row>
    <row r="5288" spans="1:9" ht="29.25" customHeight="1" x14ac:dyDescent="0.25">
      <c r="A5288" s="81" t="s">
        <v>4364</v>
      </c>
      <c r="B5288" s="81"/>
      <c r="C5288" s="81"/>
      <c r="D5288" s="81"/>
      <c r="E5288" s="81" t="s">
        <v>4365</v>
      </c>
      <c r="F5288" s="82"/>
      <c r="G5288" s="83">
        <v>792100</v>
      </c>
      <c r="H5288" s="60" t="s">
        <v>954</v>
      </c>
      <c r="I5288" s="60" t="s">
        <v>13</v>
      </c>
    </row>
    <row r="5289" spans="1:9" ht="29.25" customHeight="1" x14ac:dyDescent="0.25">
      <c r="A5289" s="81" t="s">
        <v>4366</v>
      </c>
      <c r="B5289" s="81"/>
      <c r="C5289" s="81"/>
      <c r="D5289" s="81"/>
      <c r="E5289" s="81" t="s">
        <v>4367</v>
      </c>
      <c r="F5289" s="82"/>
      <c r="G5289" s="83">
        <v>792100</v>
      </c>
      <c r="H5289" s="60" t="s">
        <v>954</v>
      </c>
      <c r="I5289" s="60" t="s">
        <v>13</v>
      </c>
    </row>
    <row r="5290" spans="1:9" ht="29.25" customHeight="1" x14ac:dyDescent="0.25">
      <c r="A5290" s="81" t="s">
        <v>4368</v>
      </c>
      <c r="B5290" s="81"/>
      <c r="C5290" s="81"/>
      <c r="D5290" s="81"/>
      <c r="E5290" s="81" t="s">
        <v>4369</v>
      </c>
      <c r="F5290" s="82"/>
      <c r="G5290" s="83">
        <v>792100</v>
      </c>
      <c r="H5290" s="60" t="s">
        <v>954</v>
      </c>
      <c r="I5290" s="60" t="s">
        <v>13</v>
      </c>
    </row>
    <row r="5291" spans="1:9" ht="29.25" customHeight="1" x14ac:dyDescent="0.25">
      <c r="A5291" s="81" t="s">
        <v>4370</v>
      </c>
      <c r="B5291" s="81"/>
      <c r="C5291" s="81"/>
      <c r="D5291" s="81"/>
      <c r="E5291" s="81" t="s">
        <v>4371</v>
      </c>
      <c r="F5291" s="82"/>
      <c r="G5291" s="83">
        <v>480600</v>
      </c>
      <c r="H5291" s="60" t="s">
        <v>954</v>
      </c>
      <c r="I5291" s="60" t="s">
        <v>13</v>
      </c>
    </row>
    <row r="5292" spans="1:9" ht="29.25" customHeight="1" x14ac:dyDescent="0.25">
      <c r="A5292" s="81" t="s">
        <v>4372</v>
      </c>
      <c r="B5292" s="81"/>
      <c r="C5292" s="81"/>
      <c r="D5292" s="81"/>
      <c r="E5292" s="81" t="s">
        <v>4373</v>
      </c>
      <c r="F5292" s="82"/>
      <c r="G5292" s="83">
        <v>480600</v>
      </c>
      <c r="H5292" s="60" t="s">
        <v>954</v>
      </c>
      <c r="I5292" s="60" t="s">
        <v>13</v>
      </c>
    </row>
    <row r="5293" spans="1:9" ht="29.25" customHeight="1" x14ac:dyDescent="0.25">
      <c r="A5293" s="81" t="s">
        <v>4374</v>
      </c>
      <c r="B5293" s="81"/>
      <c r="C5293" s="81"/>
      <c r="D5293" s="81"/>
      <c r="E5293" s="81" t="s">
        <v>4375</v>
      </c>
      <c r="F5293" s="82"/>
      <c r="G5293" s="83">
        <v>480600</v>
      </c>
      <c r="H5293" s="60" t="s">
        <v>954</v>
      </c>
      <c r="I5293" s="60" t="s">
        <v>13</v>
      </c>
    </row>
    <row r="5294" spans="1:9" ht="29.25" customHeight="1" x14ac:dyDescent="0.25">
      <c r="A5294" s="81" t="s">
        <v>4376</v>
      </c>
      <c r="B5294" s="81"/>
      <c r="C5294" s="81"/>
      <c r="D5294" s="81"/>
      <c r="E5294" s="81" t="s">
        <v>4377</v>
      </c>
      <c r="F5294" s="82"/>
      <c r="G5294" s="83">
        <v>480600</v>
      </c>
      <c r="H5294" s="60" t="s">
        <v>954</v>
      </c>
      <c r="I5294" s="60" t="s">
        <v>13</v>
      </c>
    </row>
    <row r="5295" spans="1:9" ht="29.25" customHeight="1" x14ac:dyDescent="0.25">
      <c r="A5295" s="81" t="s">
        <v>4378</v>
      </c>
      <c r="B5295" s="81"/>
      <c r="C5295" s="81"/>
      <c r="D5295" s="81"/>
      <c r="E5295" s="81" t="s">
        <v>4379</v>
      </c>
      <c r="F5295" s="82"/>
      <c r="G5295" s="83">
        <v>889700</v>
      </c>
      <c r="H5295" s="60" t="s">
        <v>954</v>
      </c>
      <c r="I5295" s="60" t="s">
        <v>13</v>
      </c>
    </row>
    <row r="5296" spans="1:9" ht="29.25" customHeight="1" x14ac:dyDescent="0.25">
      <c r="A5296" s="81" t="s">
        <v>4380</v>
      </c>
      <c r="B5296" s="81"/>
      <c r="C5296" s="81"/>
      <c r="D5296" s="81"/>
      <c r="E5296" s="81" t="s">
        <v>4381</v>
      </c>
      <c r="F5296" s="82"/>
      <c r="G5296" s="83">
        <v>889700</v>
      </c>
      <c r="H5296" s="60" t="s">
        <v>954</v>
      </c>
      <c r="I5296" s="60" t="s">
        <v>13</v>
      </c>
    </row>
    <row r="5297" spans="1:9" ht="29.25" customHeight="1" x14ac:dyDescent="0.25">
      <c r="A5297" s="81" t="s">
        <v>4382</v>
      </c>
      <c r="B5297" s="81"/>
      <c r="C5297" s="81"/>
      <c r="D5297" s="81"/>
      <c r="E5297" s="81" t="s">
        <v>4383</v>
      </c>
      <c r="F5297" s="82"/>
      <c r="G5297" s="83">
        <v>889700</v>
      </c>
      <c r="H5297" s="60" t="s">
        <v>954</v>
      </c>
      <c r="I5297" s="60" t="s">
        <v>13</v>
      </c>
    </row>
    <row r="5298" spans="1:9" ht="29.25" customHeight="1" x14ac:dyDescent="0.25">
      <c r="A5298" s="81" t="s">
        <v>4384</v>
      </c>
      <c r="B5298" s="81"/>
      <c r="C5298" s="81"/>
      <c r="D5298" s="81"/>
      <c r="E5298" s="81" t="s">
        <v>4385</v>
      </c>
      <c r="F5298" s="82"/>
      <c r="G5298" s="83">
        <v>889700</v>
      </c>
      <c r="H5298" s="60" t="s">
        <v>954</v>
      </c>
      <c r="I5298" s="60" t="s">
        <v>13</v>
      </c>
    </row>
    <row r="5299" spans="1:9" ht="29.25" customHeight="1" x14ac:dyDescent="0.25">
      <c r="A5299" s="81" t="s">
        <v>4386</v>
      </c>
      <c r="B5299" s="81"/>
      <c r="C5299" s="81"/>
      <c r="D5299" s="81"/>
      <c r="E5299" s="81" t="s">
        <v>4387</v>
      </c>
      <c r="F5299" s="82"/>
      <c r="G5299" s="83">
        <v>159000</v>
      </c>
      <c r="H5299" s="60" t="s">
        <v>954</v>
      </c>
      <c r="I5299" s="60" t="s">
        <v>13</v>
      </c>
    </row>
    <row r="5300" spans="1:9" ht="29.25" customHeight="1" x14ac:dyDescent="0.25">
      <c r="A5300" s="81" t="s">
        <v>4388</v>
      </c>
      <c r="B5300" s="81"/>
      <c r="C5300" s="81"/>
      <c r="D5300" s="81"/>
      <c r="E5300" s="81" t="s">
        <v>4389</v>
      </c>
      <c r="F5300" s="82"/>
      <c r="G5300" s="83">
        <v>159000</v>
      </c>
      <c r="H5300" s="60" t="s">
        <v>954</v>
      </c>
      <c r="I5300" s="60" t="s">
        <v>13</v>
      </c>
    </row>
    <row r="5301" spans="1:9" ht="29.25" customHeight="1" x14ac:dyDescent="0.25">
      <c r="A5301" s="81" t="s">
        <v>4390</v>
      </c>
      <c r="B5301" s="81"/>
      <c r="C5301" s="81"/>
      <c r="D5301" s="81"/>
      <c r="E5301" s="81" t="s">
        <v>4391</v>
      </c>
      <c r="F5301" s="82"/>
      <c r="G5301" s="83">
        <v>159000</v>
      </c>
      <c r="H5301" s="60" t="s">
        <v>954</v>
      </c>
      <c r="I5301" s="60" t="s">
        <v>13</v>
      </c>
    </row>
    <row r="5302" spans="1:9" ht="29.25" customHeight="1" x14ac:dyDescent="0.25">
      <c r="A5302" s="81" t="s">
        <v>4392</v>
      </c>
      <c r="B5302" s="81"/>
      <c r="C5302" s="81"/>
      <c r="D5302" s="81"/>
      <c r="E5302" s="81" t="s">
        <v>4393</v>
      </c>
      <c r="F5302" s="82"/>
      <c r="G5302" s="83">
        <v>159000</v>
      </c>
      <c r="H5302" s="60" t="s">
        <v>954</v>
      </c>
      <c r="I5302" s="60" t="s">
        <v>13</v>
      </c>
    </row>
    <row r="5303" spans="1:9" ht="29.25" customHeight="1" x14ac:dyDescent="0.25">
      <c r="A5303" s="81" t="s">
        <v>4394</v>
      </c>
      <c r="B5303" s="81"/>
      <c r="C5303" s="81"/>
      <c r="D5303" s="81"/>
      <c r="E5303" s="81" t="s">
        <v>4395</v>
      </c>
      <c r="F5303" s="82"/>
      <c r="G5303" s="83">
        <v>159000</v>
      </c>
      <c r="H5303" s="60" t="s">
        <v>954</v>
      </c>
      <c r="I5303" s="60" t="s">
        <v>13</v>
      </c>
    </row>
    <row r="5304" spans="1:9" ht="29.25" customHeight="1" x14ac:dyDescent="0.25">
      <c r="A5304" s="81" t="s">
        <v>4396</v>
      </c>
      <c r="B5304" s="81"/>
      <c r="C5304" s="81"/>
      <c r="D5304" s="81"/>
      <c r="E5304" s="81" t="s">
        <v>4397</v>
      </c>
      <c r="F5304" s="82"/>
      <c r="G5304" s="83">
        <v>159000</v>
      </c>
      <c r="H5304" s="60" t="s">
        <v>954</v>
      </c>
      <c r="I5304" s="60" t="s">
        <v>13</v>
      </c>
    </row>
    <row r="5305" spans="1:9" ht="29.25" customHeight="1" x14ac:dyDescent="0.25">
      <c r="A5305" s="81" t="s">
        <v>4398</v>
      </c>
      <c r="B5305" s="81"/>
      <c r="C5305" s="81"/>
      <c r="D5305" s="81"/>
      <c r="E5305" s="81" t="s">
        <v>4399</v>
      </c>
      <c r="F5305" s="82"/>
      <c r="G5305" s="83">
        <v>180300</v>
      </c>
      <c r="H5305" s="60" t="s">
        <v>954</v>
      </c>
      <c r="I5305" s="60" t="s">
        <v>13</v>
      </c>
    </row>
    <row r="5306" spans="1:9" ht="29.25" customHeight="1" x14ac:dyDescent="0.25">
      <c r="A5306" s="81" t="s">
        <v>4400</v>
      </c>
      <c r="B5306" s="81"/>
      <c r="C5306" s="81"/>
      <c r="D5306" s="81"/>
      <c r="E5306" s="81" t="s">
        <v>4401</v>
      </c>
      <c r="F5306" s="82"/>
      <c r="G5306" s="83">
        <v>190000</v>
      </c>
      <c r="H5306" s="60" t="s">
        <v>954</v>
      </c>
      <c r="I5306" s="60" t="s">
        <v>13</v>
      </c>
    </row>
    <row r="5307" spans="1:9" ht="29.25" customHeight="1" x14ac:dyDescent="0.25">
      <c r="A5307" s="81" t="s">
        <v>4402</v>
      </c>
      <c r="B5307" s="81"/>
      <c r="C5307" s="81"/>
      <c r="D5307" s="81"/>
      <c r="E5307" s="81" t="s">
        <v>4403</v>
      </c>
      <c r="F5307" s="82"/>
      <c r="G5307" s="83">
        <v>221900</v>
      </c>
      <c r="H5307" s="60" t="s">
        <v>954</v>
      </c>
      <c r="I5307" s="60" t="s">
        <v>13</v>
      </c>
    </row>
    <row r="5308" spans="1:9" ht="29.25" customHeight="1" x14ac:dyDescent="0.25">
      <c r="A5308" s="81" t="s">
        <v>4404</v>
      </c>
      <c r="B5308" s="81"/>
      <c r="C5308" s="81"/>
      <c r="D5308" s="81"/>
      <c r="E5308" s="81" t="s">
        <v>4405</v>
      </c>
      <c r="F5308" s="82"/>
      <c r="G5308" s="83">
        <v>285800</v>
      </c>
      <c r="H5308" s="60" t="s">
        <v>954</v>
      </c>
      <c r="I5308" s="60" t="s">
        <v>13</v>
      </c>
    </row>
    <row r="5309" spans="1:9" ht="29.25" customHeight="1" x14ac:dyDescent="0.25">
      <c r="A5309" s="81" t="s">
        <v>4406</v>
      </c>
      <c r="B5309" s="81"/>
      <c r="C5309" s="81"/>
      <c r="D5309" s="81"/>
      <c r="E5309" s="81" t="s">
        <v>4407</v>
      </c>
      <c r="F5309" s="82"/>
      <c r="G5309" s="83">
        <v>285800</v>
      </c>
      <c r="H5309" s="60" t="s">
        <v>954</v>
      </c>
      <c r="I5309" s="60" t="s">
        <v>13</v>
      </c>
    </row>
    <row r="5310" spans="1:9" ht="29.25" customHeight="1" x14ac:dyDescent="0.25">
      <c r="A5310" s="81" t="s">
        <v>4408</v>
      </c>
      <c r="B5310" s="81"/>
      <c r="C5310" s="81"/>
      <c r="D5310" s="81"/>
      <c r="E5310" s="81" t="s">
        <v>4409</v>
      </c>
      <c r="F5310" s="82"/>
      <c r="G5310" s="83">
        <v>33500</v>
      </c>
      <c r="H5310" s="60" t="s">
        <v>954</v>
      </c>
      <c r="I5310" s="60" t="s">
        <v>13</v>
      </c>
    </row>
    <row r="5311" spans="1:9" ht="29.25" customHeight="1" x14ac:dyDescent="0.25">
      <c r="A5311" s="81" t="s">
        <v>4410</v>
      </c>
      <c r="B5311" s="81"/>
      <c r="C5311" s="81"/>
      <c r="D5311" s="81"/>
      <c r="E5311" s="81" t="s">
        <v>4411</v>
      </c>
      <c r="F5311" s="82"/>
      <c r="G5311" s="83">
        <v>59400</v>
      </c>
      <c r="H5311" s="60" t="s">
        <v>954</v>
      </c>
      <c r="I5311" s="60" t="s">
        <v>13</v>
      </c>
    </row>
    <row r="5312" spans="1:9" ht="29.25" customHeight="1" x14ac:dyDescent="0.25">
      <c r="A5312" s="81" t="s">
        <v>4412</v>
      </c>
      <c r="B5312" s="81"/>
      <c r="C5312" s="81"/>
      <c r="D5312" s="81"/>
      <c r="E5312" s="81" t="s">
        <v>4413</v>
      </c>
      <c r="F5312" s="82"/>
      <c r="G5312" s="83">
        <v>59400</v>
      </c>
      <c r="H5312" s="60" t="s">
        <v>954</v>
      </c>
      <c r="I5312" s="60" t="s">
        <v>13</v>
      </c>
    </row>
    <row r="5313" spans="1:9" ht="29.25" customHeight="1" x14ac:dyDescent="0.25">
      <c r="A5313" s="81" t="s">
        <v>4414</v>
      </c>
      <c r="B5313" s="81"/>
      <c r="C5313" s="81"/>
      <c r="D5313" s="81"/>
      <c r="E5313" s="81" t="s">
        <v>4415</v>
      </c>
      <c r="F5313" s="82"/>
      <c r="G5313" s="83">
        <v>59400</v>
      </c>
      <c r="H5313" s="60" t="s">
        <v>954</v>
      </c>
      <c r="I5313" s="60" t="s">
        <v>13</v>
      </c>
    </row>
    <row r="5314" spans="1:9" ht="29.25" customHeight="1" x14ac:dyDescent="0.25">
      <c r="A5314" s="81" t="s">
        <v>4416</v>
      </c>
      <c r="B5314" s="81"/>
      <c r="C5314" s="81"/>
      <c r="D5314" s="81"/>
      <c r="E5314" s="81" t="s">
        <v>4417</v>
      </c>
      <c r="F5314" s="82"/>
      <c r="G5314" s="83">
        <v>59400</v>
      </c>
      <c r="H5314" s="60" t="s">
        <v>954</v>
      </c>
      <c r="I5314" s="60" t="s">
        <v>13</v>
      </c>
    </row>
    <row r="5315" spans="1:9" ht="29.25" customHeight="1" x14ac:dyDescent="0.25">
      <c r="A5315" s="81" t="s">
        <v>4418</v>
      </c>
      <c r="B5315" s="81"/>
      <c r="C5315" s="81"/>
      <c r="D5315" s="81"/>
      <c r="E5315" s="81" t="s">
        <v>4419</v>
      </c>
      <c r="F5315" s="82"/>
      <c r="G5315" s="83">
        <v>72200</v>
      </c>
      <c r="H5315" s="60" t="s">
        <v>954</v>
      </c>
      <c r="I5315" s="60" t="s">
        <v>13</v>
      </c>
    </row>
    <row r="5316" spans="1:9" ht="29.25" customHeight="1" x14ac:dyDescent="0.25">
      <c r="A5316" s="81" t="s">
        <v>4420</v>
      </c>
      <c r="B5316" s="81"/>
      <c r="C5316" s="81"/>
      <c r="D5316" s="81"/>
      <c r="E5316" s="81" t="s">
        <v>4421</v>
      </c>
      <c r="F5316" s="82"/>
      <c r="G5316" s="83">
        <v>72200</v>
      </c>
      <c r="H5316" s="60" t="s">
        <v>954</v>
      </c>
      <c r="I5316" s="60" t="s">
        <v>13</v>
      </c>
    </row>
    <row r="5317" spans="1:9" ht="29.25" customHeight="1" x14ac:dyDescent="0.25">
      <c r="A5317" s="81" t="s">
        <v>4422</v>
      </c>
      <c r="B5317" s="81"/>
      <c r="C5317" s="81"/>
      <c r="D5317" s="81"/>
      <c r="E5317" s="81" t="s">
        <v>4423</v>
      </c>
      <c r="F5317" s="82"/>
      <c r="G5317" s="83">
        <v>72200</v>
      </c>
      <c r="H5317" s="60" t="s">
        <v>954</v>
      </c>
      <c r="I5317" s="60" t="s">
        <v>13</v>
      </c>
    </row>
    <row r="5318" spans="1:9" ht="29.25" customHeight="1" x14ac:dyDescent="0.25">
      <c r="A5318" s="81" t="s">
        <v>4424</v>
      </c>
      <c r="B5318" s="81"/>
      <c r="C5318" s="81"/>
      <c r="D5318" s="81"/>
      <c r="E5318" s="81" t="s">
        <v>4425</v>
      </c>
      <c r="F5318" s="82"/>
      <c r="G5318" s="83">
        <v>72200</v>
      </c>
      <c r="H5318" s="60" t="s">
        <v>954</v>
      </c>
      <c r="I5318" s="60" t="s">
        <v>13</v>
      </c>
    </row>
    <row r="5319" spans="1:9" ht="29.25" customHeight="1" x14ac:dyDescent="0.25">
      <c r="A5319" s="81" t="s">
        <v>4426</v>
      </c>
      <c r="B5319" s="81"/>
      <c r="C5319" s="81"/>
      <c r="D5319" s="81"/>
      <c r="E5319" s="81" t="s">
        <v>4427</v>
      </c>
      <c r="F5319" s="82"/>
      <c r="G5319" s="83">
        <v>193000</v>
      </c>
      <c r="H5319" s="60" t="s">
        <v>954</v>
      </c>
      <c r="I5319" s="60" t="s">
        <v>13</v>
      </c>
    </row>
    <row r="5320" spans="1:9" ht="29.25" customHeight="1" x14ac:dyDescent="0.25">
      <c r="A5320" s="81" t="s">
        <v>4428</v>
      </c>
      <c r="B5320" s="81"/>
      <c r="C5320" s="81"/>
      <c r="D5320" s="81"/>
      <c r="E5320" s="81" t="s">
        <v>4429</v>
      </c>
      <c r="F5320" s="82"/>
      <c r="G5320" s="83">
        <v>259600</v>
      </c>
      <c r="H5320" s="60" t="s">
        <v>954</v>
      </c>
      <c r="I5320" s="60" t="s">
        <v>13</v>
      </c>
    </row>
    <row r="5321" spans="1:9" ht="29.25" customHeight="1" x14ac:dyDescent="0.25">
      <c r="A5321" s="81" t="s">
        <v>4430</v>
      </c>
      <c r="B5321" s="81"/>
      <c r="C5321" s="81"/>
      <c r="D5321" s="81"/>
      <c r="E5321" s="81" t="s">
        <v>4431</v>
      </c>
      <c r="F5321" s="82"/>
      <c r="G5321" s="83">
        <v>510000</v>
      </c>
      <c r="H5321" s="60" t="s">
        <v>954</v>
      </c>
      <c r="I5321" s="60" t="s">
        <v>13</v>
      </c>
    </row>
    <row r="5322" spans="1:9" ht="29.25" customHeight="1" x14ac:dyDescent="0.25">
      <c r="A5322" s="81" t="s">
        <v>4432</v>
      </c>
      <c r="B5322" s="81"/>
      <c r="C5322" s="81"/>
      <c r="D5322" s="81"/>
      <c r="E5322" s="81" t="s">
        <v>4433</v>
      </c>
      <c r="F5322" s="82"/>
      <c r="G5322" s="83">
        <v>122800</v>
      </c>
      <c r="H5322" s="60" t="s">
        <v>954</v>
      </c>
      <c r="I5322" s="60" t="s">
        <v>13</v>
      </c>
    </row>
    <row r="5323" spans="1:9" ht="29.25" customHeight="1" x14ac:dyDescent="0.25">
      <c r="A5323" s="81" t="s">
        <v>4434</v>
      </c>
      <c r="B5323" s="81"/>
      <c r="C5323" s="81"/>
      <c r="D5323" s="81"/>
      <c r="E5323" s="81" t="s">
        <v>4435</v>
      </c>
      <c r="F5323" s="82"/>
      <c r="G5323" s="83">
        <v>136500</v>
      </c>
      <c r="H5323" s="60" t="s">
        <v>954</v>
      </c>
      <c r="I5323" s="60" t="s">
        <v>13</v>
      </c>
    </row>
    <row r="5324" spans="1:9" ht="29.25" customHeight="1" x14ac:dyDescent="0.25">
      <c r="A5324" s="81" t="s">
        <v>4436</v>
      </c>
      <c r="B5324" s="81"/>
      <c r="C5324" s="81"/>
      <c r="D5324" s="81"/>
      <c r="E5324" s="81" t="s">
        <v>4437</v>
      </c>
      <c r="F5324" s="82"/>
      <c r="G5324" s="83">
        <v>257200</v>
      </c>
      <c r="H5324" s="60" t="s">
        <v>954</v>
      </c>
      <c r="I5324" s="60" t="s">
        <v>13</v>
      </c>
    </row>
    <row r="5325" spans="1:9" ht="29.25" customHeight="1" x14ac:dyDescent="0.25">
      <c r="A5325" s="81" t="s">
        <v>4438</v>
      </c>
      <c r="B5325" s="81"/>
      <c r="C5325" s="81"/>
      <c r="D5325" s="81"/>
      <c r="E5325" s="81" t="s">
        <v>4439</v>
      </c>
      <c r="F5325" s="82"/>
      <c r="G5325" s="83">
        <v>11672000</v>
      </c>
      <c r="H5325" s="60" t="s">
        <v>954</v>
      </c>
      <c r="I5325" s="60" t="s">
        <v>13</v>
      </c>
    </row>
    <row r="5326" spans="1:9" ht="29.25" customHeight="1" x14ac:dyDescent="0.25">
      <c r="A5326" s="81" t="s">
        <v>4440</v>
      </c>
      <c r="B5326" s="81"/>
      <c r="C5326" s="81"/>
      <c r="D5326" s="81"/>
      <c r="E5326" s="81" t="s">
        <v>4441</v>
      </c>
      <c r="F5326" s="82"/>
      <c r="G5326" s="83">
        <v>265900</v>
      </c>
      <c r="H5326" s="60" t="s">
        <v>954</v>
      </c>
      <c r="I5326" s="60" t="s">
        <v>13</v>
      </c>
    </row>
    <row r="5327" spans="1:9" ht="29.25" customHeight="1" x14ac:dyDescent="0.25">
      <c r="A5327" s="81" t="s">
        <v>4442</v>
      </c>
      <c r="B5327" s="81"/>
      <c r="C5327" s="81"/>
      <c r="D5327" s="81"/>
      <c r="E5327" s="81" t="s">
        <v>4443</v>
      </c>
      <c r="F5327" s="82"/>
      <c r="G5327" s="83">
        <v>265900</v>
      </c>
      <c r="H5327" s="60" t="s">
        <v>954</v>
      </c>
      <c r="I5327" s="60" t="s">
        <v>13</v>
      </c>
    </row>
    <row r="5328" spans="1:9" ht="29.25" customHeight="1" x14ac:dyDescent="0.25">
      <c r="A5328" s="81" t="s">
        <v>4444</v>
      </c>
      <c r="B5328" s="81"/>
      <c r="C5328" s="81"/>
      <c r="D5328" s="81"/>
      <c r="E5328" s="81" t="s">
        <v>4445</v>
      </c>
      <c r="F5328" s="82"/>
      <c r="G5328" s="83">
        <v>265900</v>
      </c>
      <c r="H5328" s="60" t="s">
        <v>954</v>
      </c>
      <c r="I5328" s="60" t="s">
        <v>13</v>
      </c>
    </row>
    <row r="5329" spans="1:9" ht="29.25" customHeight="1" x14ac:dyDescent="0.25">
      <c r="A5329" s="81" t="s">
        <v>4446</v>
      </c>
      <c r="B5329" s="81"/>
      <c r="C5329" s="81"/>
      <c r="D5329" s="81"/>
      <c r="E5329" s="81" t="s">
        <v>4447</v>
      </c>
      <c r="F5329" s="82"/>
      <c r="G5329" s="83">
        <v>265900</v>
      </c>
      <c r="H5329" s="60" t="s">
        <v>954</v>
      </c>
      <c r="I5329" s="60" t="s">
        <v>13</v>
      </c>
    </row>
    <row r="5330" spans="1:9" ht="29.25" customHeight="1" x14ac:dyDescent="0.25">
      <c r="A5330" s="81" t="s">
        <v>4448</v>
      </c>
      <c r="B5330" s="81"/>
      <c r="C5330" s="81"/>
      <c r="D5330" s="81"/>
      <c r="E5330" s="81" t="s">
        <v>4449</v>
      </c>
      <c r="F5330" s="82"/>
      <c r="G5330" s="83">
        <v>287400</v>
      </c>
      <c r="H5330" s="60" t="s">
        <v>954</v>
      </c>
      <c r="I5330" s="60" t="s">
        <v>13</v>
      </c>
    </row>
    <row r="5331" spans="1:9" ht="29.25" customHeight="1" x14ac:dyDescent="0.25">
      <c r="A5331" s="81" t="s">
        <v>4450</v>
      </c>
      <c r="B5331" s="81"/>
      <c r="C5331" s="81"/>
      <c r="D5331" s="81"/>
      <c r="E5331" s="81" t="s">
        <v>4451</v>
      </c>
      <c r="F5331" s="82"/>
      <c r="G5331" s="83">
        <v>287400</v>
      </c>
      <c r="H5331" s="60" t="s">
        <v>954</v>
      </c>
      <c r="I5331" s="60" t="s">
        <v>13</v>
      </c>
    </row>
    <row r="5332" spans="1:9" ht="29.25" customHeight="1" x14ac:dyDescent="0.25">
      <c r="A5332" s="81" t="s">
        <v>4452</v>
      </c>
      <c r="B5332" s="81"/>
      <c r="C5332" s="81"/>
      <c r="D5332" s="81"/>
      <c r="E5332" s="81" t="s">
        <v>4453</v>
      </c>
      <c r="F5332" s="82"/>
      <c r="G5332" s="83">
        <v>287400</v>
      </c>
      <c r="H5332" s="60" t="s">
        <v>954</v>
      </c>
      <c r="I5332" s="60" t="s">
        <v>13</v>
      </c>
    </row>
    <row r="5333" spans="1:9" ht="29.25" customHeight="1" x14ac:dyDescent="0.25">
      <c r="A5333" s="81" t="s">
        <v>4454</v>
      </c>
      <c r="B5333" s="81"/>
      <c r="C5333" s="81"/>
      <c r="D5333" s="81"/>
      <c r="E5333" s="81" t="s">
        <v>4455</v>
      </c>
      <c r="F5333" s="82"/>
      <c r="G5333" s="83">
        <v>287400</v>
      </c>
      <c r="H5333" s="60" t="s">
        <v>954</v>
      </c>
      <c r="I5333" s="60" t="s">
        <v>13</v>
      </c>
    </row>
    <row r="5334" spans="1:9" ht="29.25" customHeight="1" x14ac:dyDescent="0.25">
      <c r="A5334" s="81" t="s">
        <v>4456</v>
      </c>
      <c r="B5334" s="81"/>
      <c r="C5334" s="81"/>
      <c r="D5334" s="81"/>
      <c r="E5334" s="81" t="s">
        <v>4457</v>
      </c>
      <c r="F5334" s="82"/>
      <c r="G5334" s="83">
        <v>357800</v>
      </c>
      <c r="H5334" s="60" t="s">
        <v>954</v>
      </c>
      <c r="I5334" s="60" t="s">
        <v>13</v>
      </c>
    </row>
    <row r="5335" spans="1:9" ht="29.25" customHeight="1" x14ac:dyDescent="0.25">
      <c r="A5335" s="81" t="s">
        <v>4458</v>
      </c>
      <c r="B5335" s="81"/>
      <c r="C5335" s="81"/>
      <c r="D5335" s="81"/>
      <c r="E5335" s="81" t="s">
        <v>4459</v>
      </c>
      <c r="F5335" s="82"/>
      <c r="G5335" s="83">
        <v>357800</v>
      </c>
      <c r="H5335" s="60" t="s">
        <v>954</v>
      </c>
      <c r="I5335" s="60" t="s">
        <v>13</v>
      </c>
    </row>
    <row r="5336" spans="1:9" ht="29.25" customHeight="1" x14ac:dyDescent="0.25">
      <c r="A5336" s="81" t="s">
        <v>4460</v>
      </c>
      <c r="B5336" s="81"/>
      <c r="C5336" s="81"/>
      <c r="D5336" s="81"/>
      <c r="E5336" s="81" t="s">
        <v>4461</v>
      </c>
      <c r="F5336" s="82"/>
      <c r="G5336" s="83">
        <v>357800</v>
      </c>
      <c r="H5336" s="60" t="s">
        <v>954</v>
      </c>
      <c r="I5336" s="60" t="s">
        <v>13</v>
      </c>
    </row>
    <row r="5337" spans="1:9" ht="29.25" customHeight="1" x14ac:dyDescent="0.25">
      <c r="A5337" s="81" t="s">
        <v>4462</v>
      </c>
      <c r="B5337" s="81"/>
      <c r="C5337" s="81"/>
      <c r="D5337" s="81"/>
      <c r="E5337" s="81" t="s">
        <v>4463</v>
      </c>
      <c r="F5337" s="82"/>
      <c r="G5337" s="83">
        <v>357800</v>
      </c>
      <c r="H5337" s="60" t="s">
        <v>954</v>
      </c>
      <c r="I5337" s="60" t="s">
        <v>13</v>
      </c>
    </row>
    <row r="5338" spans="1:9" ht="29.25" customHeight="1" x14ac:dyDescent="0.25">
      <c r="A5338" s="81" t="s">
        <v>4464</v>
      </c>
      <c r="B5338" s="81"/>
      <c r="C5338" s="81"/>
      <c r="D5338" s="81"/>
      <c r="E5338" s="81" t="s">
        <v>4465</v>
      </c>
      <c r="F5338" s="82"/>
      <c r="G5338" s="83">
        <v>510400</v>
      </c>
      <c r="H5338" s="60" t="s">
        <v>954</v>
      </c>
      <c r="I5338" s="60" t="s">
        <v>13</v>
      </c>
    </row>
    <row r="5339" spans="1:9" ht="29.25" customHeight="1" x14ac:dyDescent="0.25">
      <c r="A5339" s="81" t="s">
        <v>4466</v>
      </c>
      <c r="B5339" s="81"/>
      <c r="C5339" s="81"/>
      <c r="D5339" s="81"/>
      <c r="E5339" s="81" t="s">
        <v>4467</v>
      </c>
      <c r="F5339" s="82"/>
      <c r="G5339" s="83">
        <v>510400</v>
      </c>
      <c r="H5339" s="60" t="s">
        <v>954</v>
      </c>
      <c r="I5339" s="60" t="s">
        <v>13</v>
      </c>
    </row>
    <row r="5340" spans="1:9" ht="29.25" customHeight="1" x14ac:dyDescent="0.25">
      <c r="A5340" s="81" t="s">
        <v>4468</v>
      </c>
      <c r="B5340" s="81"/>
      <c r="C5340" s="81"/>
      <c r="D5340" s="81"/>
      <c r="E5340" s="81" t="s">
        <v>4469</v>
      </c>
      <c r="F5340" s="82"/>
      <c r="G5340" s="83">
        <v>510400</v>
      </c>
      <c r="H5340" s="60" t="s">
        <v>954</v>
      </c>
      <c r="I5340" s="60" t="s">
        <v>13</v>
      </c>
    </row>
    <row r="5341" spans="1:9" ht="29.25" customHeight="1" x14ac:dyDescent="0.25">
      <c r="A5341" s="81" t="s">
        <v>4470</v>
      </c>
      <c r="B5341" s="81"/>
      <c r="C5341" s="81"/>
      <c r="D5341" s="81"/>
      <c r="E5341" s="81" t="s">
        <v>4471</v>
      </c>
      <c r="F5341" s="82"/>
      <c r="G5341" s="83">
        <v>510400</v>
      </c>
      <c r="H5341" s="60" t="s">
        <v>954</v>
      </c>
      <c r="I5341" s="60" t="s">
        <v>13</v>
      </c>
    </row>
    <row r="5342" spans="1:9" ht="29.25" customHeight="1" x14ac:dyDescent="0.25">
      <c r="A5342" s="81" t="s">
        <v>4472</v>
      </c>
      <c r="B5342" s="81"/>
      <c r="C5342" s="81"/>
      <c r="D5342" s="81"/>
      <c r="E5342" s="81" t="s">
        <v>4473</v>
      </c>
      <c r="F5342" s="82"/>
      <c r="G5342" s="83">
        <v>302800</v>
      </c>
      <c r="H5342" s="60" t="s">
        <v>954</v>
      </c>
      <c r="I5342" s="60" t="s">
        <v>13</v>
      </c>
    </row>
    <row r="5343" spans="1:9" ht="29.25" customHeight="1" x14ac:dyDescent="0.25">
      <c r="A5343" s="81" t="s">
        <v>4474</v>
      </c>
      <c r="B5343" s="81"/>
      <c r="C5343" s="81"/>
      <c r="D5343" s="81"/>
      <c r="E5343" s="81" t="s">
        <v>4475</v>
      </c>
      <c r="F5343" s="82"/>
      <c r="G5343" s="83">
        <v>302800</v>
      </c>
      <c r="H5343" s="60" t="s">
        <v>954</v>
      </c>
      <c r="I5343" s="60" t="s">
        <v>13</v>
      </c>
    </row>
    <row r="5344" spans="1:9" ht="29.25" customHeight="1" x14ac:dyDescent="0.25">
      <c r="A5344" s="81" t="s">
        <v>4476</v>
      </c>
      <c r="B5344" s="81"/>
      <c r="C5344" s="81"/>
      <c r="D5344" s="81"/>
      <c r="E5344" s="81" t="s">
        <v>4477</v>
      </c>
      <c r="F5344" s="82"/>
      <c r="G5344" s="83">
        <v>302800</v>
      </c>
      <c r="H5344" s="60" t="s">
        <v>954</v>
      </c>
      <c r="I5344" s="60" t="s">
        <v>13</v>
      </c>
    </row>
    <row r="5345" spans="1:9" ht="29.25" customHeight="1" x14ac:dyDescent="0.25">
      <c r="A5345" s="81" t="s">
        <v>4478</v>
      </c>
      <c r="B5345" s="81"/>
      <c r="C5345" s="81"/>
      <c r="D5345" s="81"/>
      <c r="E5345" s="81" t="s">
        <v>4479</v>
      </c>
      <c r="F5345" s="82"/>
      <c r="G5345" s="83">
        <v>302800</v>
      </c>
      <c r="H5345" s="60" t="s">
        <v>954</v>
      </c>
      <c r="I5345" s="60" t="s">
        <v>13</v>
      </c>
    </row>
    <row r="5346" spans="1:9" ht="29.25" customHeight="1" x14ac:dyDescent="0.25">
      <c r="A5346" s="81" t="s">
        <v>4480</v>
      </c>
      <c r="B5346" s="81"/>
      <c r="C5346" s="81"/>
      <c r="D5346" s="81"/>
      <c r="E5346" s="81" t="s">
        <v>4481</v>
      </c>
      <c r="F5346" s="82"/>
      <c r="G5346" s="83">
        <v>49200</v>
      </c>
      <c r="H5346" s="60" t="s">
        <v>954</v>
      </c>
      <c r="I5346" s="60" t="s">
        <v>13</v>
      </c>
    </row>
    <row r="5347" spans="1:9" ht="29.25" customHeight="1" x14ac:dyDescent="0.25">
      <c r="A5347" s="81" t="s">
        <v>4482</v>
      </c>
      <c r="B5347" s="81"/>
      <c r="C5347" s="81"/>
      <c r="D5347" s="81"/>
      <c r="E5347" s="81" t="s">
        <v>4483</v>
      </c>
      <c r="F5347" s="82"/>
      <c r="G5347" s="83">
        <v>58200</v>
      </c>
      <c r="H5347" s="60" t="s">
        <v>954</v>
      </c>
      <c r="I5347" s="60" t="s">
        <v>13</v>
      </c>
    </row>
    <row r="5348" spans="1:9" ht="29.25" customHeight="1" x14ac:dyDescent="0.25">
      <c r="A5348" s="81" t="s">
        <v>4484</v>
      </c>
      <c r="B5348" s="81"/>
      <c r="C5348" s="81"/>
      <c r="D5348" s="81"/>
      <c r="E5348" s="81" t="s">
        <v>4485</v>
      </c>
      <c r="F5348" s="82"/>
      <c r="G5348" s="83">
        <v>72900</v>
      </c>
      <c r="H5348" s="60" t="s">
        <v>954</v>
      </c>
      <c r="I5348" s="60" t="s">
        <v>13</v>
      </c>
    </row>
    <row r="5349" spans="1:9" ht="29.25" customHeight="1" x14ac:dyDescent="0.25">
      <c r="A5349" s="81" t="s">
        <v>4486</v>
      </c>
      <c r="B5349" s="81"/>
      <c r="C5349" s="81"/>
      <c r="D5349" s="81"/>
      <c r="E5349" s="81" t="s">
        <v>4487</v>
      </c>
      <c r="F5349" s="82"/>
      <c r="G5349" s="83">
        <v>181800</v>
      </c>
      <c r="H5349" s="60" t="s">
        <v>954</v>
      </c>
      <c r="I5349" s="60" t="s">
        <v>13</v>
      </c>
    </row>
    <row r="5350" spans="1:9" ht="29.25" customHeight="1" x14ac:dyDescent="0.25">
      <c r="A5350" s="81" t="s">
        <v>4488</v>
      </c>
      <c r="B5350" s="81"/>
      <c r="C5350" s="81"/>
      <c r="D5350" s="81"/>
      <c r="E5350" s="81" t="s">
        <v>4489</v>
      </c>
      <c r="F5350" s="82"/>
      <c r="G5350" s="83">
        <v>355600</v>
      </c>
      <c r="H5350" s="60" t="s">
        <v>954</v>
      </c>
      <c r="I5350" s="60" t="s">
        <v>13</v>
      </c>
    </row>
    <row r="5351" spans="1:9" ht="29.25" customHeight="1" x14ac:dyDescent="0.25">
      <c r="A5351" s="81" t="s">
        <v>4490</v>
      </c>
      <c r="B5351" s="81"/>
      <c r="C5351" s="81"/>
      <c r="D5351" s="81"/>
      <c r="E5351" s="81" t="s">
        <v>4491</v>
      </c>
      <c r="F5351" s="82"/>
      <c r="G5351" s="83">
        <v>355600</v>
      </c>
      <c r="H5351" s="60" t="s">
        <v>954</v>
      </c>
      <c r="I5351" s="60" t="s">
        <v>13</v>
      </c>
    </row>
    <row r="5352" spans="1:9" ht="29.25" customHeight="1" x14ac:dyDescent="0.25">
      <c r="A5352" s="81" t="s">
        <v>4492</v>
      </c>
      <c r="B5352" s="81"/>
      <c r="C5352" s="81"/>
      <c r="D5352" s="81"/>
      <c r="E5352" s="81" t="s">
        <v>4493</v>
      </c>
      <c r="F5352" s="82"/>
      <c r="G5352" s="83">
        <v>315400</v>
      </c>
      <c r="H5352" s="60" t="s">
        <v>954</v>
      </c>
      <c r="I5352" s="60" t="s">
        <v>13</v>
      </c>
    </row>
    <row r="5353" spans="1:9" ht="29.25" customHeight="1" x14ac:dyDescent="0.25">
      <c r="A5353" s="81" t="s">
        <v>4494</v>
      </c>
      <c r="B5353" s="81"/>
      <c r="C5353" s="81"/>
      <c r="D5353" s="81"/>
      <c r="E5353" s="81" t="s">
        <v>4495</v>
      </c>
      <c r="F5353" s="82"/>
      <c r="G5353" s="83">
        <v>1066700</v>
      </c>
      <c r="H5353" s="60" t="s">
        <v>954</v>
      </c>
      <c r="I5353" s="60" t="s">
        <v>13</v>
      </c>
    </row>
    <row r="5354" spans="1:9" ht="29.25" customHeight="1" x14ac:dyDescent="0.25">
      <c r="A5354" s="81" t="s">
        <v>4496</v>
      </c>
      <c r="B5354" s="81"/>
      <c r="C5354" s="81"/>
      <c r="D5354" s="81"/>
      <c r="E5354" s="81" t="s">
        <v>4497</v>
      </c>
      <c r="F5354" s="82"/>
      <c r="G5354" s="83">
        <v>1066700</v>
      </c>
      <c r="H5354" s="60" t="s">
        <v>954</v>
      </c>
      <c r="I5354" s="60" t="s">
        <v>13</v>
      </c>
    </row>
    <row r="5355" spans="1:9" ht="29.25" customHeight="1" x14ac:dyDescent="0.25">
      <c r="A5355" s="81" t="s">
        <v>4498</v>
      </c>
      <c r="B5355" s="81"/>
      <c r="C5355" s="81"/>
      <c r="D5355" s="81"/>
      <c r="E5355" s="81" t="s">
        <v>4499</v>
      </c>
      <c r="F5355" s="82"/>
      <c r="G5355" s="83">
        <v>533300</v>
      </c>
      <c r="H5355" s="60" t="s">
        <v>954</v>
      </c>
      <c r="I5355" s="60" t="s">
        <v>13</v>
      </c>
    </row>
    <row r="5356" spans="1:9" ht="29.25" customHeight="1" x14ac:dyDescent="0.25">
      <c r="A5356" s="81" t="s">
        <v>4500</v>
      </c>
      <c r="B5356" s="81"/>
      <c r="C5356" s="81"/>
      <c r="D5356" s="81"/>
      <c r="E5356" s="81" t="s">
        <v>4501</v>
      </c>
      <c r="F5356" s="82"/>
      <c r="G5356" s="83">
        <v>533300</v>
      </c>
      <c r="H5356" s="60" t="s">
        <v>954</v>
      </c>
      <c r="I5356" s="60" t="s">
        <v>13</v>
      </c>
    </row>
    <row r="5357" spans="1:9" ht="29.25" customHeight="1" x14ac:dyDescent="0.25">
      <c r="A5357" s="81" t="s">
        <v>4502</v>
      </c>
      <c r="B5357" s="81"/>
      <c r="C5357" s="81"/>
      <c r="D5357" s="81"/>
      <c r="E5357" s="81" t="s">
        <v>4503</v>
      </c>
      <c r="F5357" s="82"/>
      <c r="G5357" s="83">
        <v>1659300</v>
      </c>
      <c r="H5357" s="60" t="s">
        <v>954</v>
      </c>
      <c r="I5357" s="60" t="s">
        <v>13</v>
      </c>
    </row>
    <row r="5358" spans="1:9" ht="29.25" customHeight="1" x14ac:dyDescent="0.25">
      <c r="A5358" s="81" t="s">
        <v>4504</v>
      </c>
      <c r="B5358" s="81"/>
      <c r="C5358" s="81"/>
      <c r="D5358" s="81"/>
      <c r="E5358" s="81" t="s">
        <v>4505</v>
      </c>
      <c r="F5358" s="82"/>
      <c r="G5358" s="83">
        <v>404100</v>
      </c>
      <c r="H5358" s="60" t="s">
        <v>954</v>
      </c>
      <c r="I5358" s="60" t="s">
        <v>13</v>
      </c>
    </row>
    <row r="5359" spans="1:9" ht="29.25" customHeight="1" x14ac:dyDescent="0.25">
      <c r="A5359" s="81" t="s">
        <v>4506</v>
      </c>
      <c r="B5359" s="81"/>
      <c r="C5359" s="81"/>
      <c r="D5359" s="81"/>
      <c r="E5359" s="81" t="s">
        <v>4507</v>
      </c>
      <c r="F5359" s="82"/>
      <c r="G5359" s="83">
        <v>565700</v>
      </c>
      <c r="H5359" s="60" t="s">
        <v>954</v>
      </c>
      <c r="I5359" s="60" t="s">
        <v>13</v>
      </c>
    </row>
    <row r="5360" spans="1:9" ht="29.25" customHeight="1" x14ac:dyDescent="0.25">
      <c r="A5360" s="81" t="s">
        <v>4508</v>
      </c>
      <c r="B5360" s="81"/>
      <c r="C5360" s="81"/>
      <c r="D5360" s="81"/>
      <c r="E5360" s="81" t="s">
        <v>4509</v>
      </c>
      <c r="F5360" s="82"/>
      <c r="G5360" s="83">
        <v>870900</v>
      </c>
      <c r="H5360" s="60" t="s">
        <v>954</v>
      </c>
      <c r="I5360" s="60" t="s">
        <v>13</v>
      </c>
    </row>
    <row r="5361" spans="1:9" ht="29.25" customHeight="1" x14ac:dyDescent="0.25">
      <c r="A5361" s="81" t="s">
        <v>4510</v>
      </c>
      <c r="B5361" s="81"/>
      <c r="C5361" s="81"/>
      <c r="D5361" s="81"/>
      <c r="E5361" s="81" t="s">
        <v>4511</v>
      </c>
      <c r="F5361" s="82"/>
      <c r="G5361" s="83">
        <v>1688000</v>
      </c>
      <c r="H5361" s="60" t="s">
        <v>954</v>
      </c>
      <c r="I5361" s="60" t="s">
        <v>13</v>
      </c>
    </row>
    <row r="5362" spans="1:9" ht="29.25" customHeight="1" x14ac:dyDescent="0.25">
      <c r="A5362" s="81" t="s">
        <v>4512</v>
      </c>
      <c r="B5362" s="81"/>
      <c r="C5362" s="81"/>
      <c r="D5362" s="81"/>
      <c r="E5362" s="81" t="s">
        <v>4513</v>
      </c>
      <c r="F5362" s="82"/>
      <c r="G5362" s="83">
        <v>3447900</v>
      </c>
      <c r="H5362" s="60" t="s">
        <v>954</v>
      </c>
      <c r="I5362" s="60" t="s">
        <v>13</v>
      </c>
    </row>
    <row r="5363" spans="1:9" ht="29.25" customHeight="1" x14ac:dyDescent="0.25">
      <c r="A5363" s="81" t="s">
        <v>4514</v>
      </c>
      <c r="B5363" s="81"/>
      <c r="C5363" s="81"/>
      <c r="D5363" s="81"/>
      <c r="E5363" s="81" t="s">
        <v>4515</v>
      </c>
      <c r="F5363" s="82"/>
      <c r="G5363" s="83">
        <v>3548800</v>
      </c>
      <c r="H5363" s="60" t="s">
        <v>954</v>
      </c>
      <c r="I5363" s="60" t="s">
        <v>13</v>
      </c>
    </row>
    <row r="5364" spans="1:9" ht="29.25" customHeight="1" x14ac:dyDescent="0.25">
      <c r="A5364" s="81" t="s">
        <v>4516</v>
      </c>
      <c r="B5364" s="81"/>
      <c r="C5364" s="81"/>
      <c r="D5364" s="81"/>
      <c r="E5364" s="81" t="s">
        <v>4517</v>
      </c>
      <c r="F5364" s="82"/>
      <c r="G5364" s="83">
        <v>3848100</v>
      </c>
      <c r="H5364" s="60" t="s">
        <v>954</v>
      </c>
      <c r="I5364" s="60" t="s">
        <v>13</v>
      </c>
    </row>
    <row r="5365" spans="1:9" ht="29.25" customHeight="1" x14ac:dyDescent="0.25">
      <c r="A5365" s="81" t="s">
        <v>4518</v>
      </c>
      <c r="B5365" s="81"/>
      <c r="C5365" s="81"/>
      <c r="D5365" s="81"/>
      <c r="E5365" s="81" t="s">
        <v>4519</v>
      </c>
      <c r="F5365" s="82"/>
      <c r="G5365" s="83">
        <v>3931400</v>
      </c>
      <c r="H5365" s="60" t="s">
        <v>954</v>
      </c>
      <c r="I5365" s="60" t="s">
        <v>13</v>
      </c>
    </row>
    <row r="5366" spans="1:9" ht="29.25" customHeight="1" x14ac:dyDescent="0.25">
      <c r="A5366" s="81" t="s">
        <v>4520</v>
      </c>
      <c r="B5366" s="81"/>
      <c r="C5366" s="81"/>
      <c r="D5366" s="81"/>
      <c r="E5366" s="81" t="s">
        <v>4521</v>
      </c>
      <c r="F5366" s="82"/>
      <c r="G5366" s="83">
        <v>8493500</v>
      </c>
      <c r="H5366" s="60" t="s">
        <v>954</v>
      </c>
      <c r="I5366" s="60" t="s">
        <v>13</v>
      </c>
    </row>
    <row r="5367" spans="1:9" ht="29.25" customHeight="1" x14ac:dyDescent="0.25">
      <c r="A5367" s="81" t="s">
        <v>4522</v>
      </c>
      <c r="B5367" s="81"/>
      <c r="C5367" s="81"/>
      <c r="D5367" s="81"/>
      <c r="E5367" s="81" t="s">
        <v>4523</v>
      </c>
      <c r="F5367" s="82"/>
      <c r="G5367" s="83">
        <v>8579700</v>
      </c>
      <c r="H5367" s="60" t="s">
        <v>954</v>
      </c>
      <c r="I5367" s="60" t="s">
        <v>13</v>
      </c>
    </row>
    <row r="5368" spans="1:9" ht="29.25" customHeight="1" x14ac:dyDescent="0.25">
      <c r="A5368" s="81" t="s">
        <v>4524</v>
      </c>
      <c r="B5368" s="81"/>
      <c r="C5368" s="81"/>
      <c r="D5368" s="81"/>
      <c r="E5368" s="81" t="s">
        <v>4525</v>
      </c>
      <c r="F5368" s="82"/>
      <c r="G5368" s="83">
        <v>9174000</v>
      </c>
      <c r="H5368" s="60" t="s">
        <v>954</v>
      </c>
      <c r="I5368" s="60" t="s">
        <v>13</v>
      </c>
    </row>
    <row r="5369" spans="1:9" ht="29.25" customHeight="1" x14ac:dyDescent="0.25">
      <c r="A5369" s="81" t="s">
        <v>4526</v>
      </c>
      <c r="B5369" s="81"/>
      <c r="C5369" s="81"/>
      <c r="D5369" s="81"/>
      <c r="E5369" s="81" t="s">
        <v>4527</v>
      </c>
      <c r="F5369" s="82"/>
      <c r="G5369" s="83">
        <v>50100</v>
      </c>
      <c r="H5369" s="60" t="s">
        <v>954</v>
      </c>
      <c r="I5369" s="60" t="s">
        <v>13</v>
      </c>
    </row>
    <row r="5370" spans="1:9" ht="29.25" customHeight="1" x14ac:dyDescent="0.25">
      <c r="A5370" s="81" t="s">
        <v>4528</v>
      </c>
      <c r="B5370" s="81"/>
      <c r="C5370" s="81"/>
      <c r="D5370" s="81"/>
      <c r="E5370" s="81" t="s">
        <v>4529</v>
      </c>
      <c r="F5370" s="82"/>
      <c r="G5370" s="83">
        <v>4489400</v>
      </c>
      <c r="H5370" s="60" t="s">
        <v>954</v>
      </c>
      <c r="I5370" s="60" t="s">
        <v>13</v>
      </c>
    </row>
    <row r="5371" spans="1:9" ht="29.25" customHeight="1" x14ac:dyDescent="0.25">
      <c r="A5371" s="81" t="s">
        <v>4530</v>
      </c>
      <c r="B5371" s="81"/>
      <c r="C5371" s="81"/>
      <c r="D5371" s="81"/>
      <c r="E5371" s="81" t="s">
        <v>4531</v>
      </c>
      <c r="F5371" s="82"/>
      <c r="G5371" s="83">
        <v>5237600</v>
      </c>
      <c r="H5371" s="60" t="s">
        <v>954</v>
      </c>
      <c r="I5371" s="60" t="s">
        <v>13</v>
      </c>
    </row>
    <row r="5372" spans="1:9" ht="29.25" customHeight="1" x14ac:dyDescent="0.25">
      <c r="A5372" s="81" t="s">
        <v>4532</v>
      </c>
      <c r="B5372" s="81"/>
      <c r="C5372" s="81"/>
      <c r="D5372" s="81"/>
      <c r="E5372" s="81" t="s">
        <v>4533</v>
      </c>
      <c r="F5372" s="82"/>
      <c r="G5372" s="83">
        <v>7183000</v>
      </c>
      <c r="H5372" s="60" t="s">
        <v>954</v>
      </c>
      <c r="I5372" s="60" t="s">
        <v>13</v>
      </c>
    </row>
    <row r="5373" spans="1:9" ht="29.25" customHeight="1" x14ac:dyDescent="0.25">
      <c r="A5373" s="81" t="s">
        <v>4534</v>
      </c>
      <c r="B5373" s="81"/>
      <c r="C5373" s="81"/>
      <c r="D5373" s="81"/>
      <c r="E5373" s="81" t="s">
        <v>4535</v>
      </c>
      <c r="F5373" s="82"/>
      <c r="G5373" s="83">
        <v>1122400</v>
      </c>
      <c r="H5373" s="60" t="s">
        <v>954</v>
      </c>
      <c r="I5373" s="60" t="s">
        <v>13</v>
      </c>
    </row>
    <row r="5374" spans="1:9" ht="29.25" customHeight="1" x14ac:dyDescent="0.25">
      <c r="A5374" s="81" t="s">
        <v>4536</v>
      </c>
      <c r="B5374" s="81"/>
      <c r="C5374" s="81"/>
      <c r="D5374" s="81"/>
      <c r="E5374" s="81" t="s">
        <v>4537</v>
      </c>
      <c r="F5374" s="82"/>
      <c r="G5374" s="83">
        <v>1122400</v>
      </c>
      <c r="H5374" s="60" t="s">
        <v>954</v>
      </c>
      <c r="I5374" s="60" t="s">
        <v>13</v>
      </c>
    </row>
    <row r="5375" spans="1:9" ht="29.25" customHeight="1" x14ac:dyDescent="0.25">
      <c r="A5375" s="81" t="s">
        <v>4538</v>
      </c>
      <c r="B5375" s="81"/>
      <c r="C5375" s="81"/>
      <c r="D5375" s="81"/>
      <c r="E5375" s="81" t="s">
        <v>4539</v>
      </c>
      <c r="F5375" s="82"/>
      <c r="G5375" s="83">
        <v>264800</v>
      </c>
      <c r="H5375" s="60" t="s">
        <v>3014</v>
      </c>
      <c r="I5375" s="60" t="s">
        <v>13</v>
      </c>
    </row>
    <row r="5376" spans="1:9" ht="29.25" customHeight="1" x14ac:dyDescent="0.25">
      <c r="A5376" s="81" t="s">
        <v>4540</v>
      </c>
      <c r="B5376" s="81"/>
      <c r="C5376" s="81"/>
      <c r="D5376" s="81"/>
      <c r="E5376" s="81" t="s">
        <v>4541</v>
      </c>
      <c r="F5376" s="82"/>
      <c r="G5376" s="83">
        <v>264800</v>
      </c>
      <c r="H5376" s="60" t="s">
        <v>3014</v>
      </c>
      <c r="I5376" s="60" t="s">
        <v>13</v>
      </c>
    </row>
    <row r="5377" spans="1:9" ht="29.25" customHeight="1" x14ac:dyDescent="0.25">
      <c r="A5377" s="81" t="s">
        <v>4542</v>
      </c>
      <c r="B5377" s="81"/>
      <c r="C5377" s="81"/>
      <c r="D5377" s="81"/>
      <c r="E5377" s="81" t="s">
        <v>4543</v>
      </c>
      <c r="F5377" s="82"/>
      <c r="G5377" s="83">
        <v>264800</v>
      </c>
      <c r="H5377" s="60" t="s">
        <v>3014</v>
      </c>
      <c r="I5377" s="60" t="s">
        <v>13</v>
      </c>
    </row>
    <row r="5378" spans="1:9" ht="29.25" customHeight="1" x14ac:dyDescent="0.25">
      <c r="A5378" s="81" t="s">
        <v>4544</v>
      </c>
      <c r="B5378" s="81"/>
      <c r="C5378" s="81"/>
      <c r="D5378" s="81"/>
      <c r="E5378" s="81" t="s">
        <v>4545</v>
      </c>
      <c r="F5378" s="82"/>
      <c r="G5378" s="83">
        <v>264800</v>
      </c>
      <c r="H5378" s="60" t="s">
        <v>3014</v>
      </c>
      <c r="I5378" s="60" t="s">
        <v>13</v>
      </c>
    </row>
    <row r="5379" spans="1:9" ht="29.25" customHeight="1" x14ac:dyDescent="0.25">
      <c r="A5379" s="81" t="s">
        <v>4546</v>
      </c>
      <c r="B5379" s="81"/>
      <c r="C5379" s="81"/>
      <c r="D5379" s="81"/>
      <c r="E5379" s="81" t="s">
        <v>4547</v>
      </c>
      <c r="F5379" s="82"/>
      <c r="G5379" s="83">
        <v>264800</v>
      </c>
      <c r="H5379" s="60" t="s">
        <v>3014</v>
      </c>
      <c r="I5379" s="60" t="s">
        <v>13</v>
      </c>
    </row>
    <row r="5380" spans="1:9" ht="29.25" customHeight="1" x14ac:dyDescent="0.25">
      <c r="A5380" s="81" t="s">
        <v>4548</v>
      </c>
      <c r="B5380" s="81"/>
      <c r="C5380" s="81"/>
      <c r="D5380" s="81"/>
      <c r="E5380" s="81" t="s">
        <v>4549</v>
      </c>
      <c r="F5380" s="82"/>
      <c r="G5380" s="83">
        <v>288600</v>
      </c>
      <c r="H5380" s="60" t="s">
        <v>3014</v>
      </c>
      <c r="I5380" s="60" t="s">
        <v>13</v>
      </c>
    </row>
    <row r="5381" spans="1:9" ht="29.25" customHeight="1" x14ac:dyDescent="0.25">
      <c r="A5381" s="81" t="s">
        <v>4550</v>
      </c>
      <c r="B5381" s="81"/>
      <c r="C5381" s="81"/>
      <c r="D5381" s="81"/>
      <c r="E5381" s="81" t="s">
        <v>4551</v>
      </c>
      <c r="F5381" s="82"/>
      <c r="G5381" s="83">
        <v>400000</v>
      </c>
      <c r="H5381" s="60" t="s">
        <v>3014</v>
      </c>
      <c r="I5381" s="60" t="s">
        <v>13</v>
      </c>
    </row>
    <row r="5382" spans="1:9" ht="29.25" customHeight="1" x14ac:dyDescent="0.25">
      <c r="A5382" s="81" t="s">
        <v>4552</v>
      </c>
      <c r="B5382" s="81"/>
      <c r="C5382" s="81"/>
      <c r="D5382" s="81"/>
      <c r="E5382" s="81" t="s">
        <v>4553</v>
      </c>
      <c r="F5382" s="82"/>
      <c r="G5382" s="83">
        <v>400000</v>
      </c>
      <c r="H5382" s="60" t="s">
        <v>3014</v>
      </c>
      <c r="I5382" s="60" t="s">
        <v>13</v>
      </c>
    </row>
    <row r="5383" spans="1:9" ht="29.25" customHeight="1" x14ac:dyDescent="0.25">
      <c r="A5383" s="81" t="s">
        <v>4554</v>
      </c>
      <c r="B5383" s="81"/>
      <c r="C5383" s="81"/>
      <c r="D5383" s="81"/>
      <c r="E5383" s="81" t="s">
        <v>4555</v>
      </c>
      <c r="F5383" s="82"/>
      <c r="G5383" s="83">
        <v>595500</v>
      </c>
      <c r="H5383" s="60" t="s">
        <v>3014</v>
      </c>
      <c r="I5383" s="60" t="s">
        <v>13</v>
      </c>
    </row>
    <row r="5384" spans="1:9" ht="29.25" customHeight="1" x14ac:dyDescent="0.25">
      <c r="A5384" s="81" t="s">
        <v>4556</v>
      </c>
      <c r="B5384" s="81"/>
      <c r="C5384" s="81"/>
      <c r="D5384" s="81"/>
      <c r="E5384" s="81" t="s">
        <v>4557</v>
      </c>
      <c r="F5384" s="82"/>
      <c r="G5384" s="83">
        <v>852300</v>
      </c>
      <c r="H5384" s="60" t="s">
        <v>3014</v>
      </c>
      <c r="I5384" s="60" t="s">
        <v>13</v>
      </c>
    </row>
    <row r="5385" spans="1:9" ht="29.25" customHeight="1" x14ac:dyDescent="0.25">
      <c r="A5385" s="81" t="s">
        <v>4558</v>
      </c>
      <c r="B5385" s="81"/>
      <c r="C5385" s="81"/>
      <c r="D5385" s="81"/>
      <c r="E5385" s="81" t="s">
        <v>4559</v>
      </c>
      <c r="F5385" s="82"/>
      <c r="G5385" s="83">
        <v>852300</v>
      </c>
      <c r="H5385" s="60" t="s">
        <v>3014</v>
      </c>
      <c r="I5385" s="60" t="s">
        <v>13</v>
      </c>
    </row>
    <row r="5386" spans="1:9" ht="29.25" customHeight="1" x14ac:dyDescent="0.25">
      <c r="A5386" s="81" t="s">
        <v>4560</v>
      </c>
      <c r="B5386" s="81"/>
      <c r="C5386" s="81"/>
      <c r="D5386" s="81"/>
      <c r="E5386" s="81" t="s">
        <v>4561</v>
      </c>
      <c r="F5386" s="82"/>
      <c r="G5386" s="83">
        <v>852300</v>
      </c>
      <c r="H5386" s="60" t="s">
        <v>3014</v>
      </c>
      <c r="I5386" s="60" t="s">
        <v>13</v>
      </c>
    </row>
    <row r="5387" spans="1:9" ht="29.25" customHeight="1" x14ac:dyDescent="0.25">
      <c r="A5387" s="81" t="s">
        <v>4562</v>
      </c>
      <c r="B5387" s="81"/>
      <c r="C5387" s="81"/>
      <c r="D5387" s="81"/>
      <c r="E5387" s="81" t="s">
        <v>4563</v>
      </c>
      <c r="F5387" s="82"/>
      <c r="G5387" s="83">
        <v>852300</v>
      </c>
      <c r="H5387" s="60" t="s">
        <v>3014</v>
      </c>
      <c r="I5387" s="60" t="s">
        <v>13</v>
      </c>
    </row>
    <row r="5388" spans="1:9" ht="29.25" customHeight="1" x14ac:dyDescent="0.25">
      <c r="A5388" s="81" t="s">
        <v>4564</v>
      </c>
      <c r="B5388" s="81"/>
      <c r="C5388" s="81"/>
      <c r="D5388" s="81"/>
      <c r="E5388" s="81" t="s">
        <v>4565</v>
      </c>
      <c r="F5388" s="82"/>
      <c r="G5388" s="83">
        <v>1072700</v>
      </c>
      <c r="H5388" s="60" t="s">
        <v>3014</v>
      </c>
      <c r="I5388" s="60" t="s">
        <v>13</v>
      </c>
    </row>
    <row r="5389" spans="1:9" ht="29.25" customHeight="1" x14ac:dyDescent="0.25">
      <c r="A5389" s="81" t="s">
        <v>4566</v>
      </c>
      <c r="B5389" s="81"/>
      <c r="C5389" s="81"/>
      <c r="D5389" s="81"/>
      <c r="E5389" s="81" t="s">
        <v>4567</v>
      </c>
      <c r="F5389" s="82"/>
      <c r="G5389" s="83">
        <v>1825000</v>
      </c>
      <c r="H5389" s="60" t="s">
        <v>3014</v>
      </c>
      <c r="I5389" s="60" t="s">
        <v>13</v>
      </c>
    </row>
    <row r="5390" spans="1:9" ht="29.25" customHeight="1" x14ac:dyDescent="0.25">
      <c r="A5390" s="81" t="s">
        <v>4568</v>
      </c>
      <c r="B5390" s="81"/>
      <c r="C5390" s="81"/>
      <c r="D5390" s="81"/>
      <c r="E5390" s="81" t="s">
        <v>4569</v>
      </c>
      <c r="F5390" s="82"/>
      <c r="G5390" s="83">
        <v>1825000</v>
      </c>
      <c r="H5390" s="60" t="s">
        <v>3014</v>
      </c>
      <c r="I5390" s="60" t="s">
        <v>13</v>
      </c>
    </row>
    <row r="5391" spans="1:9" ht="29.25" customHeight="1" x14ac:dyDescent="0.25">
      <c r="A5391" s="81" t="s">
        <v>4570</v>
      </c>
      <c r="B5391" s="81"/>
      <c r="C5391" s="81"/>
      <c r="D5391" s="81"/>
      <c r="E5391" s="81" t="s">
        <v>4571</v>
      </c>
      <c r="F5391" s="82"/>
      <c r="G5391" s="83">
        <v>1825000</v>
      </c>
      <c r="H5391" s="60" t="s">
        <v>3014</v>
      </c>
      <c r="I5391" s="60" t="s">
        <v>13</v>
      </c>
    </row>
    <row r="5392" spans="1:9" ht="29.25" customHeight="1" x14ac:dyDescent="0.25">
      <c r="A5392" s="81" t="s">
        <v>4572</v>
      </c>
      <c r="B5392" s="81"/>
      <c r="C5392" s="81"/>
      <c r="D5392" s="81"/>
      <c r="E5392" s="81" t="s">
        <v>4573</v>
      </c>
      <c r="F5392" s="82"/>
      <c r="G5392" s="83">
        <v>3175000</v>
      </c>
      <c r="H5392" s="60" t="s">
        <v>3014</v>
      </c>
      <c r="I5392" s="60" t="s">
        <v>13</v>
      </c>
    </row>
    <row r="5393" spans="1:9" ht="29.25" customHeight="1" x14ac:dyDescent="0.25">
      <c r="A5393" s="81" t="s">
        <v>4574</v>
      </c>
      <c r="B5393" s="81"/>
      <c r="C5393" s="81"/>
      <c r="D5393" s="81"/>
      <c r="E5393" s="81" t="s">
        <v>4575</v>
      </c>
      <c r="F5393" s="82"/>
      <c r="G5393" s="83">
        <v>3175000</v>
      </c>
      <c r="H5393" s="60" t="s">
        <v>3014</v>
      </c>
      <c r="I5393" s="60" t="s">
        <v>13</v>
      </c>
    </row>
    <row r="5394" spans="1:9" ht="29.25" customHeight="1" x14ac:dyDescent="0.25">
      <c r="A5394" s="81" t="s">
        <v>4576</v>
      </c>
      <c r="B5394" s="81"/>
      <c r="C5394" s="81"/>
      <c r="D5394" s="81"/>
      <c r="E5394" s="81" t="s">
        <v>4577</v>
      </c>
      <c r="F5394" s="82"/>
      <c r="G5394" s="83">
        <v>5590900</v>
      </c>
      <c r="H5394" s="60" t="s">
        <v>3014</v>
      </c>
      <c r="I5394" s="60" t="s">
        <v>13</v>
      </c>
    </row>
    <row r="5395" spans="1:9" ht="29.25" customHeight="1" x14ac:dyDescent="0.25">
      <c r="A5395" s="81" t="s">
        <v>4578</v>
      </c>
      <c r="B5395" s="81"/>
      <c r="C5395" s="81"/>
      <c r="D5395" s="81"/>
      <c r="E5395" s="81" t="s">
        <v>4579</v>
      </c>
      <c r="F5395" s="82"/>
      <c r="G5395" s="83">
        <v>643200</v>
      </c>
      <c r="H5395" s="60" t="s">
        <v>3014</v>
      </c>
      <c r="I5395" s="60" t="s">
        <v>13</v>
      </c>
    </row>
    <row r="5396" spans="1:9" ht="29.25" customHeight="1" x14ac:dyDescent="0.25">
      <c r="A5396" s="81" t="s">
        <v>4580</v>
      </c>
      <c r="B5396" s="81"/>
      <c r="C5396" s="81"/>
      <c r="D5396" s="81"/>
      <c r="E5396" s="81" t="s">
        <v>4581</v>
      </c>
      <c r="F5396" s="82"/>
      <c r="G5396" s="83">
        <v>643200</v>
      </c>
      <c r="H5396" s="60" t="s">
        <v>3014</v>
      </c>
      <c r="I5396" s="60" t="s">
        <v>13</v>
      </c>
    </row>
    <row r="5397" spans="1:9" ht="29.25" customHeight="1" x14ac:dyDescent="0.25">
      <c r="A5397" s="81" t="s">
        <v>4582</v>
      </c>
      <c r="B5397" s="81"/>
      <c r="C5397" s="81"/>
      <c r="D5397" s="81"/>
      <c r="E5397" s="81" t="s">
        <v>4583</v>
      </c>
      <c r="F5397" s="82"/>
      <c r="G5397" s="83">
        <v>643200</v>
      </c>
      <c r="H5397" s="60" t="s">
        <v>3014</v>
      </c>
      <c r="I5397" s="60" t="s">
        <v>13</v>
      </c>
    </row>
    <row r="5398" spans="1:9" ht="29.25" customHeight="1" x14ac:dyDescent="0.25">
      <c r="A5398" s="81" t="s">
        <v>4584</v>
      </c>
      <c r="B5398" s="81"/>
      <c r="C5398" s="81"/>
      <c r="D5398" s="81"/>
      <c r="E5398" s="81" t="s">
        <v>4585</v>
      </c>
      <c r="F5398" s="82"/>
      <c r="G5398" s="83">
        <v>643200</v>
      </c>
      <c r="H5398" s="60" t="s">
        <v>3014</v>
      </c>
      <c r="I5398" s="60" t="s">
        <v>13</v>
      </c>
    </row>
    <row r="5399" spans="1:9" ht="29.25" customHeight="1" x14ac:dyDescent="0.25">
      <c r="A5399" s="81" t="s">
        <v>4586</v>
      </c>
      <c r="B5399" s="81"/>
      <c r="C5399" s="81"/>
      <c r="D5399" s="81"/>
      <c r="E5399" s="81" t="s">
        <v>4587</v>
      </c>
      <c r="F5399" s="82"/>
      <c r="G5399" s="83">
        <v>643200</v>
      </c>
      <c r="H5399" s="60" t="s">
        <v>3014</v>
      </c>
      <c r="I5399" s="60" t="s">
        <v>13</v>
      </c>
    </row>
    <row r="5400" spans="1:9" ht="29.25" customHeight="1" x14ac:dyDescent="0.25">
      <c r="A5400" s="81" t="s">
        <v>4588</v>
      </c>
      <c r="B5400" s="81"/>
      <c r="C5400" s="81"/>
      <c r="D5400" s="81"/>
      <c r="E5400" s="81" t="s">
        <v>4589</v>
      </c>
      <c r="F5400" s="82"/>
      <c r="G5400" s="83">
        <v>643200</v>
      </c>
      <c r="H5400" s="60" t="s">
        <v>3014</v>
      </c>
      <c r="I5400" s="60" t="s">
        <v>13</v>
      </c>
    </row>
    <row r="5401" spans="1:9" ht="29.25" customHeight="1" x14ac:dyDescent="0.25">
      <c r="A5401" s="81" t="s">
        <v>4590</v>
      </c>
      <c r="B5401" s="81"/>
      <c r="C5401" s="81"/>
      <c r="D5401" s="81"/>
      <c r="E5401" s="81" t="s">
        <v>4591</v>
      </c>
      <c r="F5401" s="82"/>
      <c r="G5401" s="83">
        <v>643200</v>
      </c>
      <c r="H5401" s="60" t="s">
        <v>3014</v>
      </c>
      <c r="I5401" s="60" t="s">
        <v>13</v>
      </c>
    </row>
    <row r="5402" spans="1:9" ht="29.25" customHeight="1" x14ac:dyDescent="0.25">
      <c r="A5402" s="81" t="s">
        <v>4592</v>
      </c>
      <c r="B5402" s="81"/>
      <c r="C5402" s="81"/>
      <c r="D5402" s="81"/>
      <c r="E5402" s="81" t="s">
        <v>4593</v>
      </c>
      <c r="F5402" s="82"/>
      <c r="G5402" s="83">
        <v>643200</v>
      </c>
      <c r="H5402" s="60" t="s">
        <v>3014</v>
      </c>
      <c r="I5402" s="60" t="s">
        <v>13</v>
      </c>
    </row>
    <row r="5403" spans="1:9" ht="29.25" customHeight="1" x14ac:dyDescent="0.25">
      <c r="A5403" s="81" t="s">
        <v>4594</v>
      </c>
      <c r="B5403" s="81"/>
      <c r="C5403" s="81"/>
      <c r="D5403" s="81"/>
      <c r="E5403" s="81" t="s">
        <v>4595</v>
      </c>
      <c r="F5403" s="82"/>
      <c r="G5403" s="83">
        <v>9227300</v>
      </c>
      <c r="H5403" s="60" t="s">
        <v>3014</v>
      </c>
      <c r="I5403" s="60" t="s">
        <v>13</v>
      </c>
    </row>
    <row r="5404" spans="1:9" ht="29.25" customHeight="1" x14ac:dyDescent="0.25">
      <c r="A5404" s="81" t="s">
        <v>4596</v>
      </c>
      <c r="B5404" s="81"/>
      <c r="C5404" s="81"/>
      <c r="D5404" s="81"/>
      <c r="E5404" s="81" t="s">
        <v>4597</v>
      </c>
      <c r="F5404" s="82"/>
      <c r="G5404" s="83">
        <v>10710200</v>
      </c>
      <c r="H5404" s="60" t="s">
        <v>3014</v>
      </c>
      <c r="I5404" s="60" t="s">
        <v>13</v>
      </c>
    </row>
    <row r="5405" spans="1:9" ht="29.25" customHeight="1" x14ac:dyDescent="0.25">
      <c r="A5405" s="81" t="s">
        <v>4598</v>
      </c>
      <c r="B5405" s="81"/>
      <c r="C5405" s="81"/>
      <c r="D5405" s="81"/>
      <c r="E5405" s="81" t="s">
        <v>4599</v>
      </c>
      <c r="F5405" s="82"/>
      <c r="G5405" s="83">
        <v>18125000</v>
      </c>
      <c r="H5405" s="60" t="s">
        <v>3014</v>
      </c>
      <c r="I5405" s="60" t="s">
        <v>13</v>
      </c>
    </row>
    <row r="5406" spans="1:9" ht="29.25" customHeight="1" x14ac:dyDescent="0.25">
      <c r="A5406" s="81" t="s">
        <v>4600</v>
      </c>
      <c r="B5406" s="81"/>
      <c r="C5406" s="81"/>
      <c r="D5406" s="81"/>
      <c r="E5406" s="81" t="s">
        <v>4601</v>
      </c>
      <c r="F5406" s="82"/>
      <c r="G5406" s="83">
        <v>21363600</v>
      </c>
      <c r="H5406" s="60" t="s">
        <v>3014</v>
      </c>
      <c r="I5406" s="60" t="s">
        <v>13</v>
      </c>
    </row>
    <row r="5407" spans="1:9" ht="29.25" customHeight="1" x14ac:dyDescent="0.25">
      <c r="A5407" s="81" t="s">
        <v>4602</v>
      </c>
      <c r="B5407" s="81"/>
      <c r="C5407" s="81"/>
      <c r="D5407" s="81"/>
      <c r="E5407" s="81" t="s">
        <v>4603</v>
      </c>
      <c r="F5407" s="82"/>
      <c r="G5407" s="83">
        <v>237500</v>
      </c>
      <c r="H5407" s="60" t="s">
        <v>3014</v>
      </c>
      <c r="I5407" s="60" t="s">
        <v>13</v>
      </c>
    </row>
    <row r="5408" spans="1:9" ht="29.25" customHeight="1" x14ac:dyDescent="0.25">
      <c r="A5408" s="81" t="s">
        <v>4604</v>
      </c>
      <c r="B5408" s="81"/>
      <c r="C5408" s="81"/>
      <c r="D5408" s="81"/>
      <c r="E5408" s="81" t="s">
        <v>4605</v>
      </c>
      <c r="F5408" s="82"/>
      <c r="G5408" s="83">
        <v>237500</v>
      </c>
      <c r="H5408" s="60" t="s">
        <v>3014</v>
      </c>
      <c r="I5408" s="60" t="s">
        <v>13</v>
      </c>
    </row>
    <row r="5409" spans="1:9" ht="29.25" customHeight="1" x14ac:dyDescent="0.25">
      <c r="A5409" s="81" t="s">
        <v>4606</v>
      </c>
      <c r="B5409" s="81"/>
      <c r="C5409" s="81"/>
      <c r="D5409" s="81"/>
      <c r="E5409" s="81" t="s">
        <v>4607</v>
      </c>
      <c r="F5409" s="82"/>
      <c r="G5409" s="83">
        <v>237500</v>
      </c>
      <c r="H5409" s="60" t="s">
        <v>3014</v>
      </c>
      <c r="I5409" s="60" t="s">
        <v>13</v>
      </c>
    </row>
    <row r="5410" spans="1:9" ht="29.25" customHeight="1" x14ac:dyDescent="0.25">
      <c r="A5410" s="81" t="s">
        <v>4608</v>
      </c>
      <c r="B5410" s="81"/>
      <c r="C5410" s="81"/>
      <c r="D5410" s="81"/>
      <c r="E5410" s="81" t="s">
        <v>4609</v>
      </c>
      <c r="F5410" s="82"/>
      <c r="G5410" s="83">
        <v>237500</v>
      </c>
      <c r="H5410" s="60" t="s">
        <v>3014</v>
      </c>
      <c r="I5410" s="60" t="s">
        <v>13</v>
      </c>
    </row>
    <row r="5411" spans="1:9" ht="29.25" customHeight="1" x14ac:dyDescent="0.25">
      <c r="A5411" s="81" t="s">
        <v>4610</v>
      </c>
      <c r="B5411" s="81"/>
      <c r="C5411" s="81"/>
      <c r="D5411" s="81"/>
      <c r="E5411" s="81" t="s">
        <v>4611</v>
      </c>
      <c r="F5411" s="82"/>
      <c r="G5411" s="83">
        <v>237500</v>
      </c>
      <c r="H5411" s="60" t="s">
        <v>3014</v>
      </c>
      <c r="I5411" s="60" t="s">
        <v>13</v>
      </c>
    </row>
    <row r="5412" spans="1:9" ht="29.25" customHeight="1" x14ac:dyDescent="0.25">
      <c r="A5412" s="81" t="s">
        <v>4612</v>
      </c>
      <c r="B5412" s="81"/>
      <c r="C5412" s="81"/>
      <c r="D5412" s="81"/>
      <c r="E5412" s="81" t="s">
        <v>4613</v>
      </c>
      <c r="F5412" s="82"/>
      <c r="G5412" s="83">
        <v>237500</v>
      </c>
      <c r="H5412" s="60" t="s">
        <v>3014</v>
      </c>
      <c r="I5412" s="60" t="s">
        <v>13</v>
      </c>
    </row>
    <row r="5413" spans="1:9" ht="29.25" customHeight="1" x14ac:dyDescent="0.25">
      <c r="A5413" s="81" t="s">
        <v>4614</v>
      </c>
      <c r="B5413" s="81"/>
      <c r="C5413" s="81"/>
      <c r="D5413" s="81"/>
      <c r="E5413" s="81" t="s">
        <v>4615</v>
      </c>
      <c r="F5413" s="82"/>
      <c r="G5413" s="83">
        <v>356800</v>
      </c>
      <c r="H5413" s="60" t="s">
        <v>3014</v>
      </c>
      <c r="I5413" s="60" t="s">
        <v>13</v>
      </c>
    </row>
    <row r="5414" spans="1:9" ht="29.25" customHeight="1" x14ac:dyDescent="0.25">
      <c r="A5414" s="81" t="s">
        <v>4616</v>
      </c>
      <c r="B5414" s="81"/>
      <c r="C5414" s="81"/>
      <c r="D5414" s="81"/>
      <c r="E5414" s="81" t="s">
        <v>4617</v>
      </c>
      <c r="F5414" s="82"/>
      <c r="G5414" s="83">
        <v>356800</v>
      </c>
      <c r="H5414" s="60" t="s">
        <v>3014</v>
      </c>
      <c r="I5414" s="60" t="s">
        <v>13</v>
      </c>
    </row>
    <row r="5415" spans="1:9" ht="29.25" customHeight="1" x14ac:dyDescent="0.25">
      <c r="A5415" s="81" t="s">
        <v>4618</v>
      </c>
      <c r="B5415" s="81"/>
      <c r="C5415" s="81"/>
      <c r="D5415" s="81"/>
      <c r="E5415" s="81" t="s">
        <v>4619</v>
      </c>
      <c r="F5415" s="82"/>
      <c r="G5415" s="83">
        <v>420500</v>
      </c>
      <c r="H5415" s="60" t="s">
        <v>3014</v>
      </c>
      <c r="I5415" s="60" t="s">
        <v>13</v>
      </c>
    </row>
    <row r="5416" spans="1:9" ht="29.25" customHeight="1" x14ac:dyDescent="0.25">
      <c r="A5416" s="81" t="s">
        <v>4620</v>
      </c>
      <c r="B5416" s="81"/>
      <c r="C5416" s="81"/>
      <c r="D5416" s="81"/>
      <c r="E5416" s="81" t="s">
        <v>4621</v>
      </c>
      <c r="F5416" s="82"/>
      <c r="G5416" s="83">
        <v>164800</v>
      </c>
      <c r="H5416" s="60" t="s">
        <v>3014</v>
      </c>
      <c r="I5416" s="60" t="s">
        <v>13</v>
      </c>
    </row>
    <row r="5417" spans="1:9" ht="29.25" customHeight="1" x14ac:dyDescent="0.25">
      <c r="A5417" s="81" t="s">
        <v>4622</v>
      </c>
      <c r="B5417" s="81"/>
      <c r="C5417" s="81"/>
      <c r="D5417" s="81"/>
      <c r="E5417" s="81" t="s">
        <v>4623</v>
      </c>
      <c r="F5417" s="82"/>
      <c r="G5417" s="83">
        <v>164800</v>
      </c>
      <c r="H5417" s="60" t="s">
        <v>3014</v>
      </c>
      <c r="I5417" s="60" t="s">
        <v>13</v>
      </c>
    </row>
    <row r="5418" spans="1:9" ht="29.25" customHeight="1" x14ac:dyDescent="0.25">
      <c r="A5418" s="81" t="s">
        <v>4624</v>
      </c>
      <c r="B5418" s="81"/>
      <c r="C5418" s="81"/>
      <c r="D5418" s="81"/>
      <c r="E5418" s="81" t="s">
        <v>4625</v>
      </c>
      <c r="F5418" s="82"/>
      <c r="G5418" s="83">
        <v>164800</v>
      </c>
      <c r="H5418" s="60" t="s">
        <v>3014</v>
      </c>
      <c r="I5418" s="60" t="s">
        <v>13</v>
      </c>
    </row>
    <row r="5419" spans="1:9" ht="29.25" customHeight="1" x14ac:dyDescent="0.25">
      <c r="A5419" s="81" t="s">
        <v>4626</v>
      </c>
      <c r="B5419" s="81"/>
      <c r="C5419" s="81"/>
      <c r="D5419" s="81"/>
      <c r="E5419" s="81" t="s">
        <v>4627</v>
      </c>
      <c r="F5419" s="82"/>
      <c r="G5419" s="83">
        <v>350000</v>
      </c>
      <c r="H5419" s="60" t="s">
        <v>3014</v>
      </c>
      <c r="I5419" s="60" t="s">
        <v>13</v>
      </c>
    </row>
    <row r="5420" spans="1:9" ht="29.25" customHeight="1" x14ac:dyDescent="0.25">
      <c r="A5420" s="81" t="s">
        <v>4628</v>
      </c>
      <c r="B5420" s="81"/>
      <c r="C5420" s="81"/>
      <c r="D5420" s="81"/>
      <c r="E5420" s="81" t="s">
        <v>4629</v>
      </c>
      <c r="F5420" s="82"/>
      <c r="G5420" s="83">
        <v>350000</v>
      </c>
      <c r="H5420" s="60" t="s">
        <v>3014</v>
      </c>
      <c r="I5420" s="60" t="s">
        <v>13</v>
      </c>
    </row>
    <row r="5421" spans="1:9" ht="29.25" customHeight="1" x14ac:dyDescent="0.25">
      <c r="A5421" s="81" t="s">
        <v>4630</v>
      </c>
      <c r="B5421" s="81"/>
      <c r="C5421" s="81"/>
      <c r="D5421" s="81"/>
      <c r="E5421" s="81" t="s">
        <v>4631</v>
      </c>
      <c r="F5421" s="82"/>
      <c r="G5421" s="83">
        <v>117300</v>
      </c>
      <c r="H5421" s="60" t="s">
        <v>3014</v>
      </c>
      <c r="I5421" s="60" t="s">
        <v>13</v>
      </c>
    </row>
    <row r="5422" spans="1:9" ht="29.25" customHeight="1" x14ac:dyDescent="0.25">
      <c r="A5422" s="81" t="s">
        <v>4632</v>
      </c>
      <c r="B5422" s="81"/>
      <c r="C5422" s="81"/>
      <c r="D5422" s="81"/>
      <c r="E5422" s="81" t="s">
        <v>4633</v>
      </c>
      <c r="F5422" s="82"/>
      <c r="G5422" s="83">
        <v>117300</v>
      </c>
      <c r="H5422" s="60" t="s">
        <v>3014</v>
      </c>
      <c r="I5422" s="60" t="s">
        <v>13</v>
      </c>
    </row>
    <row r="5423" spans="1:9" ht="29.25" customHeight="1" x14ac:dyDescent="0.25">
      <c r="A5423" s="81" t="s">
        <v>4634</v>
      </c>
      <c r="B5423" s="81"/>
      <c r="C5423" s="81"/>
      <c r="D5423" s="81"/>
      <c r="E5423" s="81" t="s">
        <v>4635</v>
      </c>
      <c r="F5423" s="82"/>
      <c r="G5423" s="83">
        <v>133600</v>
      </c>
      <c r="H5423" s="60" t="s">
        <v>3014</v>
      </c>
      <c r="I5423" s="60" t="s">
        <v>13</v>
      </c>
    </row>
    <row r="5424" spans="1:9" ht="29.25" customHeight="1" x14ac:dyDescent="0.25">
      <c r="A5424" s="81" t="s">
        <v>4636</v>
      </c>
      <c r="B5424" s="81"/>
      <c r="C5424" s="81"/>
      <c r="D5424" s="81"/>
      <c r="E5424" s="81" t="s">
        <v>4637</v>
      </c>
      <c r="F5424" s="82"/>
      <c r="G5424" s="83">
        <v>133600</v>
      </c>
      <c r="H5424" s="60" t="s">
        <v>3014</v>
      </c>
      <c r="I5424" s="60" t="s">
        <v>13</v>
      </c>
    </row>
    <row r="5425" spans="1:9" ht="29.25" customHeight="1" x14ac:dyDescent="0.25">
      <c r="A5425" s="81" t="s">
        <v>4638</v>
      </c>
      <c r="B5425" s="81"/>
      <c r="C5425" s="81"/>
      <c r="D5425" s="81"/>
      <c r="E5425" s="81" t="s">
        <v>4639</v>
      </c>
      <c r="F5425" s="82"/>
      <c r="G5425" s="83">
        <v>180000</v>
      </c>
      <c r="H5425" s="60" t="s">
        <v>3014</v>
      </c>
      <c r="I5425" s="60" t="s">
        <v>13</v>
      </c>
    </row>
    <row r="5426" spans="1:9" ht="29.25" customHeight="1" x14ac:dyDescent="0.25">
      <c r="A5426" s="81" t="s">
        <v>4640</v>
      </c>
      <c r="B5426" s="81"/>
      <c r="C5426" s="81"/>
      <c r="D5426" s="81"/>
      <c r="E5426" s="81" t="s">
        <v>4641</v>
      </c>
      <c r="F5426" s="82"/>
      <c r="G5426" s="83">
        <v>180000</v>
      </c>
      <c r="H5426" s="60" t="s">
        <v>3014</v>
      </c>
      <c r="I5426" s="60" t="s">
        <v>13</v>
      </c>
    </row>
    <row r="5427" spans="1:9" ht="29.25" customHeight="1" x14ac:dyDescent="0.25">
      <c r="A5427" s="81" t="s">
        <v>4642</v>
      </c>
      <c r="B5427" s="81"/>
      <c r="C5427" s="81"/>
      <c r="D5427" s="81"/>
      <c r="E5427" s="81" t="s">
        <v>4643</v>
      </c>
      <c r="F5427" s="82"/>
      <c r="G5427" s="83">
        <v>242700</v>
      </c>
      <c r="H5427" s="60" t="s">
        <v>3014</v>
      </c>
      <c r="I5427" s="60" t="s">
        <v>13</v>
      </c>
    </row>
    <row r="5428" spans="1:9" ht="29.25" customHeight="1" x14ac:dyDescent="0.25">
      <c r="A5428" s="81" t="s">
        <v>4644</v>
      </c>
      <c r="B5428" s="81"/>
      <c r="C5428" s="81"/>
      <c r="D5428" s="81"/>
      <c r="E5428" s="81" t="s">
        <v>4645</v>
      </c>
      <c r="F5428" s="82"/>
      <c r="G5428" s="83">
        <v>242700</v>
      </c>
      <c r="H5428" s="60" t="s">
        <v>3014</v>
      </c>
      <c r="I5428" s="60" t="s">
        <v>13</v>
      </c>
    </row>
    <row r="5429" spans="1:9" ht="29.25" customHeight="1" x14ac:dyDescent="0.25">
      <c r="A5429" s="81" t="s">
        <v>4646</v>
      </c>
      <c r="B5429" s="81"/>
      <c r="C5429" s="81"/>
      <c r="D5429" s="81"/>
      <c r="E5429" s="81" t="s">
        <v>4647</v>
      </c>
      <c r="F5429" s="82"/>
      <c r="G5429" s="83">
        <v>351800</v>
      </c>
      <c r="H5429" s="60" t="s">
        <v>3014</v>
      </c>
      <c r="I5429" s="60" t="s">
        <v>13</v>
      </c>
    </row>
    <row r="5430" spans="1:9" ht="29.25" customHeight="1" x14ac:dyDescent="0.25">
      <c r="A5430" s="81" t="s">
        <v>4648</v>
      </c>
      <c r="B5430" s="81"/>
      <c r="C5430" s="81"/>
      <c r="D5430" s="81"/>
      <c r="E5430" s="81" t="s">
        <v>4649</v>
      </c>
      <c r="F5430" s="82"/>
      <c r="G5430" s="83">
        <v>351800</v>
      </c>
      <c r="H5430" s="60" t="s">
        <v>3014</v>
      </c>
      <c r="I5430" s="60" t="s">
        <v>13</v>
      </c>
    </row>
    <row r="5431" spans="1:9" ht="29.25" customHeight="1" x14ac:dyDescent="0.25">
      <c r="A5431" s="81" t="s">
        <v>4650</v>
      </c>
      <c r="B5431" s="81"/>
      <c r="C5431" s="81"/>
      <c r="D5431" s="81"/>
      <c r="E5431" s="81" t="s">
        <v>4651</v>
      </c>
      <c r="F5431" s="82"/>
      <c r="G5431" s="83">
        <v>375000</v>
      </c>
      <c r="H5431" s="60" t="s">
        <v>3014</v>
      </c>
      <c r="I5431" s="60" t="s">
        <v>13</v>
      </c>
    </row>
    <row r="5432" spans="1:9" ht="29.25" customHeight="1" x14ac:dyDescent="0.25">
      <c r="A5432" s="81" t="s">
        <v>4652</v>
      </c>
      <c r="B5432" s="81"/>
      <c r="C5432" s="81"/>
      <c r="D5432" s="81"/>
      <c r="E5432" s="81" t="s">
        <v>4653</v>
      </c>
      <c r="F5432" s="82"/>
      <c r="G5432" s="83">
        <v>375000</v>
      </c>
      <c r="H5432" s="60" t="s">
        <v>3014</v>
      </c>
      <c r="I5432" s="60" t="s">
        <v>13</v>
      </c>
    </row>
    <row r="5433" spans="1:9" ht="29.25" customHeight="1" x14ac:dyDescent="0.25">
      <c r="A5433" s="81" t="s">
        <v>4654</v>
      </c>
      <c r="B5433" s="81"/>
      <c r="C5433" s="81"/>
      <c r="D5433" s="81"/>
      <c r="E5433" s="81" t="s">
        <v>4655</v>
      </c>
      <c r="F5433" s="82"/>
      <c r="G5433" s="83">
        <v>615000</v>
      </c>
      <c r="H5433" s="60" t="s">
        <v>3014</v>
      </c>
      <c r="I5433" s="60" t="s">
        <v>13</v>
      </c>
    </row>
    <row r="5434" spans="1:9" ht="29.25" customHeight="1" x14ac:dyDescent="0.25">
      <c r="A5434" s="81" t="s">
        <v>4656</v>
      </c>
      <c r="B5434" s="81"/>
      <c r="C5434" s="81"/>
      <c r="D5434" s="81"/>
      <c r="E5434" s="81" t="s">
        <v>4657</v>
      </c>
      <c r="F5434" s="82"/>
      <c r="G5434" s="83">
        <v>615000</v>
      </c>
      <c r="H5434" s="60" t="s">
        <v>3014</v>
      </c>
      <c r="I5434" s="60" t="s">
        <v>13</v>
      </c>
    </row>
    <row r="5435" spans="1:9" ht="29.25" customHeight="1" x14ac:dyDescent="0.25">
      <c r="A5435" s="81" t="s">
        <v>4658</v>
      </c>
      <c r="B5435" s="81"/>
      <c r="C5435" s="81"/>
      <c r="D5435" s="81"/>
      <c r="E5435" s="81" t="s">
        <v>4659</v>
      </c>
      <c r="F5435" s="82"/>
      <c r="G5435" s="83">
        <v>789500</v>
      </c>
      <c r="H5435" s="60" t="s">
        <v>3014</v>
      </c>
      <c r="I5435" s="60" t="s">
        <v>13</v>
      </c>
    </row>
    <row r="5436" spans="1:9" ht="29.25" customHeight="1" x14ac:dyDescent="0.25">
      <c r="A5436" s="81" t="s">
        <v>4660</v>
      </c>
      <c r="B5436" s="81"/>
      <c r="C5436" s="81"/>
      <c r="D5436" s="81"/>
      <c r="E5436" s="81" t="s">
        <v>4661</v>
      </c>
      <c r="F5436" s="82"/>
      <c r="G5436" s="83">
        <v>789500</v>
      </c>
      <c r="H5436" s="60" t="s">
        <v>3014</v>
      </c>
      <c r="I5436" s="60" t="s">
        <v>13</v>
      </c>
    </row>
    <row r="5437" spans="1:9" ht="29.25" customHeight="1" x14ac:dyDescent="0.25">
      <c r="A5437" s="81" t="s">
        <v>4662</v>
      </c>
      <c r="B5437" s="81"/>
      <c r="C5437" s="81"/>
      <c r="D5437" s="81"/>
      <c r="E5437" s="81" t="s">
        <v>4663</v>
      </c>
      <c r="F5437" s="82"/>
      <c r="G5437" s="83">
        <v>880900</v>
      </c>
      <c r="H5437" s="60" t="s">
        <v>3014</v>
      </c>
      <c r="I5437" s="60" t="s">
        <v>13</v>
      </c>
    </row>
    <row r="5438" spans="1:9" ht="29.25" customHeight="1" x14ac:dyDescent="0.25">
      <c r="A5438" s="81" t="s">
        <v>4664</v>
      </c>
      <c r="B5438" s="81"/>
      <c r="C5438" s="81"/>
      <c r="D5438" s="81"/>
      <c r="E5438" s="81" t="s">
        <v>4665</v>
      </c>
      <c r="F5438" s="82"/>
      <c r="G5438" s="83">
        <v>880900</v>
      </c>
      <c r="H5438" s="60" t="s">
        <v>3014</v>
      </c>
      <c r="I5438" s="60" t="s">
        <v>13</v>
      </c>
    </row>
    <row r="5439" spans="1:9" ht="29.25" customHeight="1" x14ac:dyDescent="0.25">
      <c r="A5439" s="81" t="s">
        <v>4666</v>
      </c>
      <c r="B5439" s="81"/>
      <c r="C5439" s="81"/>
      <c r="D5439" s="81"/>
      <c r="E5439" s="81" t="s">
        <v>4667</v>
      </c>
      <c r="F5439" s="82"/>
      <c r="G5439" s="83">
        <v>1074500</v>
      </c>
      <c r="H5439" s="60" t="s">
        <v>3014</v>
      </c>
      <c r="I5439" s="60" t="s">
        <v>13</v>
      </c>
    </row>
    <row r="5440" spans="1:9" ht="29.25" customHeight="1" x14ac:dyDescent="0.25">
      <c r="A5440" s="81" t="s">
        <v>4668</v>
      </c>
      <c r="B5440" s="81"/>
      <c r="C5440" s="81"/>
      <c r="D5440" s="81"/>
      <c r="E5440" s="81" t="s">
        <v>4669</v>
      </c>
      <c r="F5440" s="82"/>
      <c r="G5440" s="83">
        <v>1074500</v>
      </c>
      <c r="H5440" s="60" t="s">
        <v>3014</v>
      </c>
      <c r="I5440" s="60" t="s">
        <v>13</v>
      </c>
    </row>
    <row r="5441" spans="1:9" ht="29.25" customHeight="1" x14ac:dyDescent="0.25">
      <c r="A5441" s="81" t="s">
        <v>4670</v>
      </c>
      <c r="B5441" s="81"/>
      <c r="C5441" s="81"/>
      <c r="D5441" s="81"/>
      <c r="E5441" s="81" t="s">
        <v>4671</v>
      </c>
      <c r="F5441" s="82"/>
      <c r="G5441" s="83">
        <v>1408600</v>
      </c>
      <c r="H5441" s="60" t="s">
        <v>3014</v>
      </c>
      <c r="I5441" s="60" t="s">
        <v>13</v>
      </c>
    </row>
    <row r="5442" spans="1:9" ht="29.25" customHeight="1" x14ac:dyDescent="0.25">
      <c r="A5442" s="81" t="s">
        <v>4672</v>
      </c>
      <c r="B5442" s="81"/>
      <c r="C5442" s="81"/>
      <c r="D5442" s="81"/>
      <c r="E5442" s="81" t="s">
        <v>4673</v>
      </c>
      <c r="F5442" s="82"/>
      <c r="G5442" s="83">
        <v>1408600</v>
      </c>
      <c r="H5442" s="60" t="s">
        <v>3014</v>
      </c>
      <c r="I5442" s="60" t="s">
        <v>13</v>
      </c>
    </row>
    <row r="5443" spans="1:9" ht="29.25" customHeight="1" x14ac:dyDescent="0.25">
      <c r="A5443" s="81" t="s">
        <v>4674</v>
      </c>
      <c r="B5443" s="81"/>
      <c r="C5443" s="81"/>
      <c r="D5443" s="81"/>
      <c r="E5443" s="81" t="s">
        <v>4675</v>
      </c>
      <c r="F5443" s="82"/>
      <c r="G5443" s="83">
        <v>1656800</v>
      </c>
      <c r="H5443" s="60" t="s">
        <v>3014</v>
      </c>
      <c r="I5443" s="60" t="s">
        <v>13</v>
      </c>
    </row>
    <row r="5444" spans="1:9" ht="29.25" customHeight="1" x14ac:dyDescent="0.25">
      <c r="A5444" s="81" t="s">
        <v>4676</v>
      </c>
      <c r="B5444" s="81"/>
      <c r="C5444" s="81"/>
      <c r="D5444" s="81"/>
      <c r="E5444" s="81" t="s">
        <v>4677</v>
      </c>
      <c r="F5444" s="82"/>
      <c r="G5444" s="83">
        <v>1656800</v>
      </c>
      <c r="H5444" s="60" t="s">
        <v>3014</v>
      </c>
      <c r="I5444" s="60" t="s">
        <v>13</v>
      </c>
    </row>
    <row r="5445" spans="1:9" ht="29.25" customHeight="1" x14ac:dyDescent="0.25">
      <c r="A5445" s="81" t="s">
        <v>4678</v>
      </c>
      <c r="B5445" s="81"/>
      <c r="C5445" s="81"/>
      <c r="D5445" s="81"/>
      <c r="E5445" s="81" t="s">
        <v>4679</v>
      </c>
      <c r="F5445" s="82"/>
      <c r="G5445" s="83">
        <v>2045500</v>
      </c>
      <c r="H5445" s="60" t="s">
        <v>3014</v>
      </c>
      <c r="I5445" s="60" t="s">
        <v>13</v>
      </c>
    </row>
    <row r="5446" spans="1:9" ht="29.25" customHeight="1" x14ac:dyDescent="0.25">
      <c r="A5446" s="81" t="s">
        <v>4680</v>
      </c>
      <c r="B5446" s="81"/>
      <c r="C5446" s="81"/>
      <c r="D5446" s="81"/>
      <c r="E5446" s="81" t="s">
        <v>4681</v>
      </c>
      <c r="F5446" s="82"/>
      <c r="G5446" s="83">
        <v>2045500</v>
      </c>
      <c r="H5446" s="60" t="s">
        <v>3014</v>
      </c>
      <c r="I5446" s="60" t="s">
        <v>13</v>
      </c>
    </row>
    <row r="5447" spans="1:9" ht="29.25" customHeight="1" x14ac:dyDescent="0.25">
      <c r="A5447" s="81" t="s">
        <v>4682</v>
      </c>
      <c r="B5447" s="81"/>
      <c r="C5447" s="81"/>
      <c r="D5447" s="81"/>
      <c r="E5447" s="81" t="s">
        <v>4683</v>
      </c>
      <c r="F5447" s="82"/>
      <c r="G5447" s="83">
        <v>2225500</v>
      </c>
      <c r="H5447" s="60" t="s">
        <v>3014</v>
      </c>
      <c r="I5447" s="60" t="s">
        <v>13</v>
      </c>
    </row>
    <row r="5448" spans="1:9" ht="29.25" customHeight="1" x14ac:dyDescent="0.25">
      <c r="A5448" s="81" t="s">
        <v>4684</v>
      </c>
      <c r="B5448" s="81"/>
      <c r="C5448" s="81"/>
      <c r="D5448" s="81"/>
      <c r="E5448" s="81" t="s">
        <v>4685</v>
      </c>
      <c r="F5448" s="82"/>
      <c r="G5448" s="83">
        <v>2225500</v>
      </c>
      <c r="H5448" s="60" t="s">
        <v>3014</v>
      </c>
      <c r="I5448" s="60" t="s">
        <v>13</v>
      </c>
    </row>
    <row r="5449" spans="1:9" ht="29.25" customHeight="1" x14ac:dyDescent="0.25">
      <c r="A5449" s="81" t="s">
        <v>4686</v>
      </c>
      <c r="B5449" s="81"/>
      <c r="C5449" s="81"/>
      <c r="D5449" s="81"/>
      <c r="E5449" s="81" t="s">
        <v>4687</v>
      </c>
      <c r="F5449" s="82"/>
      <c r="G5449" s="83">
        <v>4340500</v>
      </c>
      <c r="H5449" s="60" t="s">
        <v>3014</v>
      </c>
      <c r="I5449" s="60" t="s">
        <v>13</v>
      </c>
    </row>
    <row r="5450" spans="1:9" ht="29.25" customHeight="1" x14ac:dyDescent="0.25">
      <c r="A5450" s="81" t="s">
        <v>4688</v>
      </c>
      <c r="B5450" s="81"/>
      <c r="C5450" s="81"/>
      <c r="D5450" s="81"/>
      <c r="E5450" s="81" t="s">
        <v>4689</v>
      </c>
      <c r="F5450" s="82"/>
      <c r="G5450" s="83">
        <v>4340500</v>
      </c>
      <c r="H5450" s="60" t="s">
        <v>3014</v>
      </c>
      <c r="I5450" s="60" t="s">
        <v>13</v>
      </c>
    </row>
    <row r="5451" spans="1:9" ht="29.25" customHeight="1" x14ac:dyDescent="0.25">
      <c r="A5451" s="81" t="s">
        <v>4690</v>
      </c>
      <c r="B5451" s="81"/>
      <c r="C5451" s="81"/>
      <c r="D5451" s="81"/>
      <c r="E5451" s="81" t="s">
        <v>4691</v>
      </c>
      <c r="F5451" s="82"/>
      <c r="G5451" s="83">
        <v>4835500</v>
      </c>
      <c r="H5451" s="60" t="s">
        <v>3014</v>
      </c>
      <c r="I5451" s="60" t="s">
        <v>13</v>
      </c>
    </row>
    <row r="5452" spans="1:9" ht="29.25" customHeight="1" x14ac:dyDescent="0.25">
      <c r="A5452" s="81" t="s">
        <v>4692</v>
      </c>
      <c r="B5452" s="81"/>
      <c r="C5452" s="81"/>
      <c r="D5452" s="81"/>
      <c r="E5452" s="81" t="s">
        <v>4693</v>
      </c>
      <c r="F5452" s="82"/>
      <c r="G5452" s="83">
        <v>4835500</v>
      </c>
      <c r="H5452" s="60" t="s">
        <v>3014</v>
      </c>
      <c r="I5452" s="60" t="s">
        <v>13</v>
      </c>
    </row>
    <row r="5453" spans="1:9" ht="29.25" customHeight="1" x14ac:dyDescent="0.25">
      <c r="A5453" s="81" t="s">
        <v>4694</v>
      </c>
      <c r="B5453" s="81"/>
      <c r="C5453" s="81"/>
      <c r="D5453" s="81"/>
      <c r="E5453" s="81" t="s">
        <v>4695</v>
      </c>
      <c r="F5453" s="82"/>
      <c r="G5453" s="83">
        <v>80500</v>
      </c>
      <c r="H5453" s="60" t="s">
        <v>3014</v>
      </c>
      <c r="I5453" s="60" t="s">
        <v>13</v>
      </c>
    </row>
    <row r="5454" spans="1:9" ht="29.25" customHeight="1" x14ac:dyDescent="0.25">
      <c r="A5454" s="81" t="s">
        <v>4696</v>
      </c>
      <c r="B5454" s="81"/>
      <c r="C5454" s="81"/>
      <c r="D5454" s="81"/>
      <c r="E5454" s="81" t="s">
        <v>4697</v>
      </c>
      <c r="F5454" s="82"/>
      <c r="G5454" s="83">
        <v>128200</v>
      </c>
      <c r="H5454" s="60" t="s">
        <v>3014</v>
      </c>
      <c r="I5454" s="60" t="s">
        <v>13</v>
      </c>
    </row>
    <row r="5455" spans="1:9" ht="29.25" customHeight="1" x14ac:dyDescent="0.25">
      <c r="A5455" s="81" t="s">
        <v>4698</v>
      </c>
      <c r="B5455" s="81"/>
      <c r="C5455" s="81"/>
      <c r="D5455" s="81"/>
      <c r="E5455" s="81" t="s">
        <v>4699</v>
      </c>
      <c r="F5455" s="82"/>
      <c r="G5455" s="83">
        <v>180000</v>
      </c>
      <c r="H5455" s="60" t="s">
        <v>3014</v>
      </c>
      <c r="I5455" s="60" t="s">
        <v>13</v>
      </c>
    </row>
    <row r="5456" spans="1:9" ht="29.25" customHeight="1" x14ac:dyDescent="0.25">
      <c r="A5456" s="81" t="s">
        <v>4700</v>
      </c>
      <c r="B5456" s="81"/>
      <c r="C5456" s="81"/>
      <c r="D5456" s="81"/>
      <c r="E5456" s="81" t="s">
        <v>4701</v>
      </c>
      <c r="F5456" s="82"/>
      <c r="G5456" s="83">
        <v>180000</v>
      </c>
      <c r="H5456" s="60" t="s">
        <v>3014</v>
      </c>
      <c r="I5456" s="60" t="s">
        <v>13</v>
      </c>
    </row>
    <row r="5457" spans="1:9" ht="29.25" customHeight="1" x14ac:dyDescent="0.25">
      <c r="A5457" s="81" t="s">
        <v>4702</v>
      </c>
      <c r="B5457" s="81"/>
      <c r="C5457" s="81"/>
      <c r="D5457" s="81"/>
      <c r="E5457" s="81" t="s">
        <v>4703</v>
      </c>
      <c r="F5457" s="82"/>
      <c r="G5457" s="83">
        <v>214100</v>
      </c>
      <c r="H5457" s="60" t="s">
        <v>3014</v>
      </c>
      <c r="I5457" s="60" t="s">
        <v>13</v>
      </c>
    </row>
    <row r="5458" spans="1:9" ht="29.25" customHeight="1" x14ac:dyDescent="0.25">
      <c r="A5458" s="81" t="s">
        <v>4704</v>
      </c>
      <c r="B5458" s="81"/>
      <c r="C5458" s="81"/>
      <c r="D5458" s="81"/>
      <c r="E5458" s="81" t="s">
        <v>4705</v>
      </c>
      <c r="F5458" s="82"/>
      <c r="G5458" s="83">
        <v>61400</v>
      </c>
      <c r="H5458" s="60" t="s">
        <v>3014</v>
      </c>
      <c r="I5458" s="60" t="s">
        <v>13</v>
      </c>
    </row>
    <row r="5459" spans="1:9" ht="29.25" customHeight="1" x14ac:dyDescent="0.25">
      <c r="A5459" s="81" t="s">
        <v>4706</v>
      </c>
      <c r="B5459" s="81"/>
      <c r="C5459" s="81"/>
      <c r="D5459" s="81"/>
      <c r="E5459" s="81" t="s">
        <v>4707</v>
      </c>
      <c r="F5459" s="82"/>
      <c r="G5459" s="83">
        <v>124100</v>
      </c>
      <c r="H5459" s="60" t="s">
        <v>3014</v>
      </c>
      <c r="I5459" s="60" t="s">
        <v>13</v>
      </c>
    </row>
    <row r="5460" spans="1:9" ht="29.25" customHeight="1" x14ac:dyDescent="0.25">
      <c r="A5460" s="81" t="s">
        <v>4708</v>
      </c>
      <c r="B5460" s="81"/>
      <c r="C5460" s="81"/>
      <c r="D5460" s="81"/>
      <c r="E5460" s="81" t="s">
        <v>4709</v>
      </c>
      <c r="F5460" s="82"/>
      <c r="G5460" s="83">
        <v>144500</v>
      </c>
      <c r="H5460" s="60" t="s">
        <v>3014</v>
      </c>
      <c r="I5460" s="60" t="s">
        <v>13</v>
      </c>
    </row>
    <row r="5461" spans="1:9" ht="29.25" customHeight="1" x14ac:dyDescent="0.25">
      <c r="A5461" s="81" t="s">
        <v>4710</v>
      </c>
      <c r="B5461" s="81"/>
      <c r="C5461" s="81"/>
      <c r="D5461" s="81"/>
      <c r="E5461" s="81" t="s">
        <v>4711</v>
      </c>
      <c r="F5461" s="82"/>
      <c r="G5461" s="83">
        <v>160900</v>
      </c>
      <c r="H5461" s="60" t="s">
        <v>3014</v>
      </c>
      <c r="I5461" s="60" t="s">
        <v>13</v>
      </c>
    </row>
    <row r="5462" spans="1:9" ht="29.25" customHeight="1" x14ac:dyDescent="0.25">
      <c r="A5462" s="81" t="s">
        <v>4712</v>
      </c>
      <c r="B5462" s="81"/>
      <c r="C5462" s="81"/>
      <c r="D5462" s="81"/>
      <c r="E5462" s="81" t="s">
        <v>4713</v>
      </c>
      <c r="F5462" s="82"/>
      <c r="G5462" s="83">
        <v>200500</v>
      </c>
      <c r="H5462" s="60" t="s">
        <v>3014</v>
      </c>
      <c r="I5462" s="60" t="s">
        <v>13</v>
      </c>
    </row>
    <row r="5463" spans="1:9" ht="29.25" customHeight="1" x14ac:dyDescent="0.25">
      <c r="A5463" s="81" t="s">
        <v>4714</v>
      </c>
      <c r="B5463" s="81"/>
      <c r="C5463" s="81"/>
      <c r="D5463" s="81"/>
      <c r="E5463" s="81" t="s">
        <v>4715</v>
      </c>
      <c r="F5463" s="82"/>
      <c r="G5463" s="83">
        <v>433600</v>
      </c>
      <c r="H5463" s="60" t="s">
        <v>3014</v>
      </c>
      <c r="I5463" s="60" t="s">
        <v>13</v>
      </c>
    </row>
    <row r="5464" spans="1:9" ht="29.25" customHeight="1" x14ac:dyDescent="0.25">
      <c r="A5464" s="81" t="s">
        <v>4716</v>
      </c>
      <c r="B5464" s="81"/>
      <c r="C5464" s="81"/>
      <c r="D5464" s="81"/>
      <c r="E5464" s="81" t="s">
        <v>4717</v>
      </c>
      <c r="F5464" s="82"/>
      <c r="G5464" s="83">
        <v>500500</v>
      </c>
      <c r="H5464" s="60" t="s">
        <v>3014</v>
      </c>
      <c r="I5464" s="60" t="s">
        <v>13</v>
      </c>
    </row>
    <row r="5465" spans="1:9" ht="29.25" customHeight="1" x14ac:dyDescent="0.25">
      <c r="A5465" s="81" t="s">
        <v>4718</v>
      </c>
      <c r="B5465" s="81"/>
      <c r="C5465" s="81"/>
      <c r="D5465" s="81"/>
      <c r="E5465" s="81" t="s">
        <v>4719</v>
      </c>
      <c r="F5465" s="82"/>
      <c r="G5465" s="83">
        <v>895900</v>
      </c>
      <c r="H5465" s="60" t="s">
        <v>3014</v>
      </c>
      <c r="I5465" s="60" t="s">
        <v>13</v>
      </c>
    </row>
    <row r="5466" spans="1:9" ht="29.25" customHeight="1" x14ac:dyDescent="0.25">
      <c r="A5466" s="81" t="s">
        <v>4720</v>
      </c>
      <c r="B5466" s="81"/>
      <c r="C5466" s="81"/>
      <c r="D5466" s="81"/>
      <c r="E5466" s="81" t="s">
        <v>4721</v>
      </c>
      <c r="F5466" s="82"/>
      <c r="G5466" s="83">
        <v>905500</v>
      </c>
      <c r="H5466" s="60" t="s">
        <v>3014</v>
      </c>
      <c r="I5466" s="60" t="s">
        <v>13</v>
      </c>
    </row>
    <row r="5467" spans="1:9" ht="29.25" customHeight="1" x14ac:dyDescent="0.25">
      <c r="A5467" s="81" t="s">
        <v>4722</v>
      </c>
      <c r="B5467" s="81"/>
      <c r="C5467" s="81"/>
      <c r="D5467" s="81"/>
      <c r="E5467" s="81" t="s">
        <v>4723</v>
      </c>
      <c r="F5467" s="82"/>
      <c r="G5467" s="83">
        <v>970900</v>
      </c>
      <c r="H5467" s="60" t="s">
        <v>3014</v>
      </c>
      <c r="I5467" s="60" t="s">
        <v>13</v>
      </c>
    </row>
    <row r="5468" spans="1:9" ht="29.25" customHeight="1" x14ac:dyDescent="0.25">
      <c r="A5468" s="81" t="s">
        <v>4724</v>
      </c>
      <c r="B5468" s="81"/>
      <c r="C5468" s="81"/>
      <c r="D5468" s="81"/>
      <c r="E5468" s="81" t="s">
        <v>4725</v>
      </c>
      <c r="F5468" s="82"/>
      <c r="G5468" s="83">
        <v>996800</v>
      </c>
      <c r="H5468" s="60" t="s">
        <v>3014</v>
      </c>
      <c r="I5468" s="60" t="s">
        <v>13</v>
      </c>
    </row>
    <row r="5469" spans="1:9" ht="29.25" customHeight="1" x14ac:dyDescent="0.25">
      <c r="A5469" s="81" t="s">
        <v>4726</v>
      </c>
      <c r="B5469" s="81"/>
      <c r="C5469" s="81"/>
      <c r="D5469" s="81"/>
      <c r="E5469" s="81" t="s">
        <v>4727</v>
      </c>
      <c r="F5469" s="82"/>
      <c r="G5469" s="83">
        <v>1281800</v>
      </c>
      <c r="H5469" s="60" t="s">
        <v>3014</v>
      </c>
      <c r="I5469" s="60" t="s">
        <v>13</v>
      </c>
    </row>
    <row r="5470" spans="1:9" ht="29.25" customHeight="1" x14ac:dyDescent="0.25">
      <c r="A5470" s="81" t="s">
        <v>4728</v>
      </c>
      <c r="B5470" s="81"/>
      <c r="C5470" s="81"/>
      <c r="D5470" s="81"/>
      <c r="E5470" s="81" t="s">
        <v>4729</v>
      </c>
      <c r="F5470" s="82"/>
      <c r="G5470" s="83">
        <v>1371800</v>
      </c>
      <c r="H5470" s="60" t="s">
        <v>3014</v>
      </c>
      <c r="I5470" s="60" t="s">
        <v>13</v>
      </c>
    </row>
    <row r="5471" spans="1:9" ht="29.25" customHeight="1" x14ac:dyDescent="0.25">
      <c r="A5471" s="81" t="s">
        <v>4730</v>
      </c>
      <c r="B5471" s="81"/>
      <c r="C5471" s="81"/>
      <c r="D5471" s="81"/>
      <c r="E5471" s="81" t="s">
        <v>4731</v>
      </c>
      <c r="F5471" s="82"/>
      <c r="G5471" s="83">
        <v>1999100</v>
      </c>
      <c r="H5471" s="60" t="s">
        <v>3014</v>
      </c>
      <c r="I5471" s="60" t="s">
        <v>13</v>
      </c>
    </row>
    <row r="5472" spans="1:9" ht="29.25" customHeight="1" x14ac:dyDescent="0.25">
      <c r="A5472" s="81" t="s">
        <v>4732</v>
      </c>
      <c r="B5472" s="81"/>
      <c r="C5472" s="81"/>
      <c r="D5472" s="81"/>
      <c r="E5472" s="81" t="s">
        <v>4733</v>
      </c>
      <c r="F5472" s="82"/>
      <c r="G5472" s="83">
        <v>60000</v>
      </c>
      <c r="H5472" s="60" t="s">
        <v>3014</v>
      </c>
      <c r="I5472" s="60" t="s">
        <v>13</v>
      </c>
    </row>
    <row r="5473" spans="1:9" ht="29.25" customHeight="1" x14ac:dyDescent="0.25">
      <c r="A5473" s="81" t="s">
        <v>4734</v>
      </c>
      <c r="B5473" s="81"/>
      <c r="C5473" s="81"/>
      <c r="D5473" s="81"/>
      <c r="E5473" s="81" t="s">
        <v>4735</v>
      </c>
      <c r="F5473" s="82"/>
      <c r="G5473" s="83">
        <v>60000</v>
      </c>
      <c r="H5473" s="60" t="s">
        <v>3014</v>
      </c>
      <c r="I5473" s="60" t="s">
        <v>13</v>
      </c>
    </row>
    <row r="5474" spans="1:9" ht="29.25" customHeight="1" x14ac:dyDescent="0.25">
      <c r="A5474" s="81" t="s">
        <v>4736</v>
      </c>
      <c r="B5474" s="81"/>
      <c r="C5474" s="81"/>
      <c r="D5474" s="81"/>
      <c r="E5474" s="81" t="s">
        <v>4737</v>
      </c>
      <c r="F5474" s="82"/>
      <c r="G5474" s="83">
        <v>76400</v>
      </c>
      <c r="H5474" s="60" t="s">
        <v>3014</v>
      </c>
      <c r="I5474" s="60" t="s">
        <v>13</v>
      </c>
    </row>
    <row r="5475" spans="1:9" ht="29.25" customHeight="1" x14ac:dyDescent="0.25">
      <c r="A5475" s="81" t="s">
        <v>4738</v>
      </c>
      <c r="B5475" s="81"/>
      <c r="C5475" s="81"/>
      <c r="D5475" s="81"/>
      <c r="E5475" s="81" t="s">
        <v>4739</v>
      </c>
      <c r="F5475" s="82"/>
      <c r="G5475" s="83">
        <v>76400</v>
      </c>
      <c r="H5475" s="60" t="s">
        <v>3014</v>
      </c>
      <c r="I5475" s="60" t="s">
        <v>13</v>
      </c>
    </row>
    <row r="5476" spans="1:9" ht="29.25" customHeight="1" x14ac:dyDescent="0.25">
      <c r="A5476" s="81" t="s">
        <v>4740</v>
      </c>
      <c r="B5476" s="81"/>
      <c r="C5476" s="81"/>
      <c r="D5476" s="81"/>
      <c r="E5476" s="81" t="s">
        <v>4741</v>
      </c>
      <c r="F5476" s="82"/>
      <c r="G5476" s="83">
        <v>76400</v>
      </c>
      <c r="H5476" s="60" t="s">
        <v>3014</v>
      </c>
      <c r="I5476" s="60" t="s">
        <v>13</v>
      </c>
    </row>
    <row r="5477" spans="1:9" ht="29.25" customHeight="1" x14ac:dyDescent="0.25">
      <c r="A5477" s="81" t="s">
        <v>4742</v>
      </c>
      <c r="B5477" s="81"/>
      <c r="C5477" s="81"/>
      <c r="D5477" s="81"/>
      <c r="E5477" s="81" t="s">
        <v>4743</v>
      </c>
      <c r="F5477" s="82"/>
      <c r="G5477" s="83">
        <v>76400</v>
      </c>
      <c r="H5477" s="60" t="s">
        <v>3014</v>
      </c>
      <c r="I5477" s="60" t="s">
        <v>13</v>
      </c>
    </row>
    <row r="5478" spans="1:9" ht="29.25" customHeight="1" x14ac:dyDescent="0.25">
      <c r="A5478" s="81" t="s">
        <v>4744</v>
      </c>
      <c r="B5478" s="81"/>
      <c r="C5478" s="81"/>
      <c r="D5478" s="81"/>
      <c r="E5478" s="81" t="s">
        <v>4745</v>
      </c>
      <c r="F5478" s="82"/>
      <c r="G5478" s="83">
        <v>160900</v>
      </c>
      <c r="H5478" s="60" t="s">
        <v>3014</v>
      </c>
      <c r="I5478" s="60" t="s">
        <v>13</v>
      </c>
    </row>
    <row r="5479" spans="1:9" ht="29.25" customHeight="1" x14ac:dyDescent="0.25">
      <c r="A5479" s="81" t="s">
        <v>4746</v>
      </c>
      <c r="B5479" s="81"/>
      <c r="C5479" s="81"/>
      <c r="D5479" s="81"/>
      <c r="E5479" s="81" t="s">
        <v>4747</v>
      </c>
      <c r="F5479" s="82"/>
      <c r="G5479" s="83">
        <v>160900</v>
      </c>
      <c r="H5479" s="60" t="s">
        <v>3014</v>
      </c>
      <c r="I5479" s="60" t="s">
        <v>13</v>
      </c>
    </row>
    <row r="5480" spans="1:9" ht="29.25" customHeight="1" x14ac:dyDescent="0.25">
      <c r="A5480" s="81" t="s">
        <v>4748</v>
      </c>
      <c r="B5480" s="81"/>
      <c r="C5480" s="81"/>
      <c r="D5480" s="81"/>
      <c r="E5480" s="81" t="s">
        <v>4749</v>
      </c>
      <c r="F5480" s="82"/>
      <c r="G5480" s="83">
        <v>244100</v>
      </c>
      <c r="H5480" s="60" t="s">
        <v>3014</v>
      </c>
      <c r="I5480" s="60" t="s">
        <v>13</v>
      </c>
    </row>
    <row r="5481" spans="1:9" ht="29.25" customHeight="1" x14ac:dyDescent="0.25">
      <c r="A5481" s="81" t="s">
        <v>4750</v>
      </c>
      <c r="B5481" s="81"/>
      <c r="C5481" s="81"/>
      <c r="D5481" s="81"/>
      <c r="E5481" s="81" t="s">
        <v>4751</v>
      </c>
      <c r="F5481" s="82"/>
      <c r="G5481" s="83">
        <v>244100</v>
      </c>
      <c r="H5481" s="60" t="s">
        <v>3014</v>
      </c>
      <c r="I5481" s="60" t="s">
        <v>13</v>
      </c>
    </row>
    <row r="5482" spans="1:9" ht="29.25" customHeight="1" x14ac:dyDescent="0.25">
      <c r="A5482" s="81" t="s">
        <v>4752</v>
      </c>
      <c r="B5482" s="81"/>
      <c r="C5482" s="81"/>
      <c r="D5482" s="81"/>
      <c r="E5482" s="81" t="s">
        <v>4753</v>
      </c>
      <c r="F5482" s="82"/>
      <c r="G5482" s="83">
        <v>313600</v>
      </c>
      <c r="H5482" s="60" t="s">
        <v>3014</v>
      </c>
      <c r="I5482" s="60" t="s">
        <v>13</v>
      </c>
    </row>
    <row r="5483" spans="1:9" ht="29.25" customHeight="1" x14ac:dyDescent="0.25">
      <c r="A5483" s="81" t="s">
        <v>4754</v>
      </c>
      <c r="B5483" s="81"/>
      <c r="C5483" s="81"/>
      <c r="D5483" s="81"/>
      <c r="E5483" s="81" t="s">
        <v>4755</v>
      </c>
      <c r="F5483" s="82"/>
      <c r="G5483" s="83">
        <v>313600</v>
      </c>
      <c r="H5483" s="60" t="s">
        <v>3014</v>
      </c>
      <c r="I5483" s="60" t="s">
        <v>13</v>
      </c>
    </row>
    <row r="5484" spans="1:9" ht="29.25" customHeight="1" x14ac:dyDescent="0.25">
      <c r="A5484" s="81" t="s">
        <v>4756</v>
      </c>
      <c r="B5484" s="81"/>
      <c r="C5484" s="81"/>
      <c r="D5484" s="81"/>
      <c r="E5484" s="81" t="s">
        <v>4757</v>
      </c>
      <c r="F5484" s="82"/>
      <c r="G5484" s="83">
        <v>394100</v>
      </c>
      <c r="H5484" s="60" t="s">
        <v>3014</v>
      </c>
      <c r="I5484" s="60" t="s">
        <v>13</v>
      </c>
    </row>
    <row r="5485" spans="1:9" ht="29.25" customHeight="1" x14ac:dyDescent="0.25">
      <c r="A5485" s="81" t="s">
        <v>4758</v>
      </c>
      <c r="B5485" s="81"/>
      <c r="C5485" s="81"/>
      <c r="D5485" s="81"/>
      <c r="E5485" s="81" t="s">
        <v>4759</v>
      </c>
      <c r="F5485" s="82"/>
      <c r="G5485" s="83">
        <v>394100</v>
      </c>
      <c r="H5485" s="60" t="s">
        <v>3014</v>
      </c>
      <c r="I5485" s="60" t="s">
        <v>13</v>
      </c>
    </row>
    <row r="5486" spans="1:9" ht="29.25" customHeight="1" x14ac:dyDescent="0.25">
      <c r="A5486" s="81" t="s">
        <v>4760</v>
      </c>
      <c r="B5486" s="81"/>
      <c r="C5486" s="81"/>
      <c r="D5486" s="81"/>
      <c r="E5486" s="81" t="s">
        <v>4761</v>
      </c>
      <c r="F5486" s="82"/>
      <c r="G5486" s="83">
        <v>730900</v>
      </c>
      <c r="H5486" s="60" t="s">
        <v>3014</v>
      </c>
      <c r="I5486" s="60" t="s">
        <v>13</v>
      </c>
    </row>
    <row r="5487" spans="1:9" ht="29.25" customHeight="1" x14ac:dyDescent="0.25">
      <c r="A5487" s="81" t="s">
        <v>4762</v>
      </c>
      <c r="B5487" s="81"/>
      <c r="C5487" s="81"/>
      <c r="D5487" s="81"/>
      <c r="E5487" s="81" t="s">
        <v>4763</v>
      </c>
      <c r="F5487" s="82"/>
      <c r="G5487" s="83">
        <v>730900</v>
      </c>
      <c r="H5487" s="60" t="s">
        <v>3014</v>
      </c>
      <c r="I5487" s="60" t="s">
        <v>13</v>
      </c>
    </row>
    <row r="5488" spans="1:9" ht="29.25" customHeight="1" x14ac:dyDescent="0.25">
      <c r="A5488" s="81" t="s">
        <v>4764</v>
      </c>
      <c r="B5488" s="81"/>
      <c r="C5488" s="81"/>
      <c r="D5488" s="81"/>
      <c r="E5488" s="81" t="s">
        <v>4765</v>
      </c>
      <c r="F5488" s="82"/>
      <c r="G5488" s="83">
        <v>204500</v>
      </c>
      <c r="H5488" s="60" t="s">
        <v>3014</v>
      </c>
      <c r="I5488" s="60" t="s">
        <v>13</v>
      </c>
    </row>
    <row r="5489" spans="1:9" ht="29.25" customHeight="1" x14ac:dyDescent="0.25">
      <c r="A5489" s="81" t="s">
        <v>4766</v>
      </c>
      <c r="B5489" s="81"/>
      <c r="C5489" s="81"/>
      <c r="D5489" s="81"/>
      <c r="E5489" s="81" t="s">
        <v>4767</v>
      </c>
      <c r="F5489" s="82"/>
      <c r="G5489" s="83">
        <v>204500</v>
      </c>
      <c r="H5489" s="60" t="s">
        <v>3014</v>
      </c>
      <c r="I5489" s="60" t="s">
        <v>13</v>
      </c>
    </row>
    <row r="5490" spans="1:9" ht="29.25" customHeight="1" x14ac:dyDescent="0.25">
      <c r="A5490" s="81" t="s">
        <v>4768</v>
      </c>
      <c r="B5490" s="81"/>
      <c r="C5490" s="81"/>
      <c r="D5490" s="81"/>
      <c r="E5490" s="81" t="s">
        <v>4769</v>
      </c>
      <c r="F5490" s="82"/>
      <c r="G5490" s="83">
        <v>204500</v>
      </c>
      <c r="H5490" s="60" t="s">
        <v>3014</v>
      </c>
      <c r="I5490" s="60" t="s">
        <v>13</v>
      </c>
    </row>
    <row r="5491" spans="1:9" ht="29.25" customHeight="1" x14ac:dyDescent="0.25">
      <c r="A5491" s="81" t="s">
        <v>4770</v>
      </c>
      <c r="B5491" s="81"/>
      <c r="C5491" s="81"/>
      <c r="D5491" s="81"/>
      <c r="E5491" s="81" t="s">
        <v>4771</v>
      </c>
      <c r="F5491" s="82"/>
      <c r="G5491" s="83">
        <v>204500</v>
      </c>
      <c r="H5491" s="60" t="s">
        <v>3014</v>
      </c>
      <c r="I5491" s="60" t="s">
        <v>13</v>
      </c>
    </row>
    <row r="5492" spans="1:9" ht="29.25" customHeight="1" x14ac:dyDescent="0.25">
      <c r="A5492" s="81" t="s">
        <v>4772</v>
      </c>
      <c r="B5492" s="81"/>
      <c r="C5492" s="81"/>
      <c r="D5492" s="81"/>
      <c r="E5492" s="81" t="s">
        <v>4773</v>
      </c>
      <c r="F5492" s="82"/>
      <c r="G5492" s="83">
        <v>204500</v>
      </c>
      <c r="H5492" s="60" t="s">
        <v>3014</v>
      </c>
      <c r="I5492" s="60" t="s">
        <v>13</v>
      </c>
    </row>
    <row r="5493" spans="1:9" ht="29.25" customHeight="1" x14ac:dyDescent="0.25">
      <c r="A5493" s="81" t="s">
        <v>4774</v>
      </c>
      <c r="B5493" s="81"/>
      <c r="C5493" s="81"/>
      <c r="D5493" s="81"/>
      <c r="E5493" s="81" t="s">
        <v>4775</v>
      </c>
      <c r="F5493" s="82"/>
      <c r="G5493" s="83">
        <v>204500</v>
      </c>
      <c r="H5493" s="60" t="s">
        <v>3014</v>
      </c>
      <c r="I5493" s="60" t="s">
        <v>13</v>
      </c>
    </row>
    <row r="5494" spans="1:9" ht="29.25" customHeight="1" x14ac:dyDescent="0.25">
      <c r="A5494" s="81" t="s">
        <v>4776</v>
      </c>
      <c r="B5494" s="81"/>
      <c r="C5494" s="81"/>
      <c r="D5494" s="81"/>
      <c r="E5494" s="81" t="s">
        <v>4777</v>
      </c>
      <c r="F5494" s="82"/>
      <c r="G5494" s="83">
        <v>204500</v>
      </c>
      <c r="H5494" s="60" t="s">
        <v>3014</v>
      </c>
      <c r="I5494" s="60" t="s">
        <v>13</v>
      </c>
    </row>
    <row r="5495" spans="1:9" ht="29.25" customHeight="1" x14ac:dyDescent="0.25">
      <c r="A5495" s="81" t="s">
        <v>4778</v>
      </c>
      <c r="B5495" s="81"/>
      <c r="C5495" s="81"/>
      <c r="D5495" s="81"/>
      <c r="E5495" s="81" t="s">
        <v>4779</v>
      </c>
      <c r="F5495" s="82"/>
      <c r="G5495" s="83">
        <v>204500</v>
      </c>
      <c r="H5495" s="60" t="s">
        <v>3014</v>
      </c>
      <c r="I5495" s="60" t="s">
        <v>13</v>
      </c>
    </row>
    <row r="5496" spans="1:9" ht="29.25" customHeight="1" x14ac:dyDescent="0.25">
      <c r="A5496" s="81" t="s">
        <v>4780</v>
      </c>
      <c r="B5496" s="81"/>
      <c r="C5496" s="81"/>
      <c r="D5496" s="81"/>
      <c r="E5496" s="81" t="s">
        <v>4781</v>
      </c>
      <c r="F5496" s="82"/>
      <c r="G5496" s="83">
        <v>204500</v>
      </c>
      <c r="H5496" s="60" t="s">
        <v>3014</v>
      </c>
      <c r="I5496" s="60" t="s">
        <v>13</v>
      </c>
    </row>
    <row r="5497" spans="1:9" ht="29.25" customHeight="1" x14ac:dyDescent="0.25">
      <c r="A5497" s="81" t="s">
        <v>4782</v>
      </c>
      <c r="B5497" s="81"/>
      <c r="C5497" s="81"/>
      <c r="D5497" s="81"/>
      <c r="E5497" s="81" t="s">
        <v>4783</v>
      </c>
      <c r="F5497" s="82"/>
      <c r="G5497" s="83">
        <v>204500</v>
      </c>
      <c r="H5497" s="60" t="s">
        <v>3014</v>
      </c>
      <c r="I5497" s="60" t="s">
        <v>13</v>
      </c>
    </row>
    <row r="5498" spans="1:9" ht="29.25" customHeight="1" x14ac:dyDescent="0.25">
      <c r="A5498" s="81" t="s">
        <v>4784</v>
      </c>
      <c r="B5498" s="81"/>
      <c r="C5498" s="81"/>
      <c r="D5498" s="81"/>
      <c r="E5498" s="81" t="s">
        <v>4785</v>
      </c>
      <c r="F5498" s="82"/>
      <c r="G5498" s="83">
        <v>204500</v>
      </c>
      <c r="H5498" s="60" t="s">
        <v>3014</v>
      </c>
      <c r="I5498" s="60" t="s">
        <v>13</v>
      </c>
    </row>
    <row r="5499" spans="1:9" ht="29.25" customHeight="1" x14ac:dyDescent="0.25">
      <c r="A5499" s="81" t="s">
        <v>4786</v>
      </c>
      <c r="B5499" s="81"/>
      <c r="C5499" s="81"/>
      <c r="D5499" s="81"/>
      <c r="E5499" s="81" t="s">
        <v>4787</v>
      </c>
      <c r="F5499" s="82"/>
      <c r="G5499" s="83">
        <v>204500</v>
      </c>
      <c r="H5499" s="60" t="s">
        <v>3014</v>
      </c>
      <c r="I5499" s="60" t="s">
        <v>13</v>
      </c>
    </row>
    <row r="5500" spans="1:9" ht="29.25" customHeight="1" x14ac:dyDescent="0.25">
      <c r="A5500" s="81" t="s">
        <v>4788</v>
      </c>
      <c r="B5500" s="81"/>
      <c r="C5500" s="81"/>
      <c r="D5500" s="81"/>
      <c r="E5500" s="81" t="s">
        <v>4789</v>
      </c>
      <c r="F5500" s="82"/>
      <c r="G5500" s="83">
        <v>204500</v>
      </c>
      <c r="H5500" s="60" t="s">
        <v>3014</v>
      </c>
      <c r="I5500" s="60" t="s">
        <v>13</v>
      </c>
    </row>
    <row r="5501" spans="1:9" ht="29.25" customHeight="1" x14ac:dyDescent="0.25">
      <c r="A5501" s="81" t="s">
        <v>4790</v>
      </c>
      <c r="B5501" s="81"/>
      <c r="C5501" s="81"/>
      <c r="D5501" s="81"/>
      <c r="E5501" s="81" t="s">
        <v>4791</v>
      </c>
      <c r="F5501" s="82"/>
      <c r="G5501" s="83">
        <v>223600</v>
      </c>
      <c r="H5501" s="60" t="s">
        <v>3014</v>
      </c>
      <c r="I5501" s="60" t="s">
        <v>13</v>
      </c>
    </row>
    <row r="5502" spans="1:9" ht="29.25" customHeight="1" x14ac:dyDescent="0.25">
      <c r="A5502" s="81" t="s">
        <v>4792</v>
      </c>
      <c r="B5502" s="81"/>
      <c r="C5502" s="81"/>
      <c r="D5502" s="81"/>
      <c r="E5502" s="81" t="s">
        <v>4793</v>
      </c>
      <c r="F5502" s="82"/>
      <c r="G5502" s="83">
        <v>223600</v>
      </c>
      <c r="H5502" s="60" t="s">
        <v>3014</v>
      </c>
      <c r="I5502" s="60" t="s">
        <v>13</v>
      </c>
    </row>
    <row r="5503" spans="1:9" ht="29.25" customHeight="1" x14ac:dyDescent="0.25">
      <c r="A5503" s="81" t="s">
        <v>4794</v>
      </c>
      <c r="B5503" s="81"/>
      <c r="C5503" s="81"/>
      <c r="D5503" s="81"/>
      <c r="E5503" s="81" t="s">
        <v>4795</v>
      </c>
      <c r="F5503" s="82"/>
      <c r="G5503" s="83">
        <v>241400</v>
      </c>
      <c r="H5503" s="60" t="s">
        <v>3014</v>
      </c>
      <c r="I5503" s="60" t="s">
        <v>13</v>
      </c>
    </row>
    <row r="5504" spans="1:9" ht="29.25" customHeight="1" x14ac:dyDescent="0.25">
      <c r="A5504" s="81" t="s">
        <v>4796</v>
      </c>
      <c r="B5504" s="81"/>
      <c r="C5504" s="81"/>
      <c r="D5504" s="81"/>
      <c r="E5504" s="81" t="s">
        <v>4797</v>
      </c>
      <c r="F5504" s="82"/>
      <c r="G5504" s="83">
        <v>241400</v>
      </c>
      <c r="H5504" s="60" t="s">
        <v>3014</v>
      </c>
      <c r="I5504" s="60" t="s">
        <v>13</v>
      </c>
    </row>
    <row r="5505" spans="1:9" ht="29.25" customHeight="1" x14ac:dyDescent="0.25">
      <c r="A5505" s="81" t="s">
        <v>4798</v>
      </c>
      <c r="B5505" s="81"/>
      <c r="C5505" s="81"/>
      <c r="D5505" s="81"/>
      <c r="E5505" s="81" t="s">
        <v>4799</v>
      </c>
      <c r="F5505" s="82"/>
      <c r="G5505" s="83">
        <v>241400</v>
      </c>
      <c r="H5505" s="60" t="s">
        <v>3014</v>
      </c>
      <c r="I5505" s="60" t="s">
        <v>13</v>
      </c>
    </row>
    <row r="5506" spans="1:9" ht="29.25" customHeight="1" x14ac:dyDescent="0.25">
      <c r="A5506" s="81" t="s">
        <v>4800</v>
      </c>
      <c r="B5506" s="81"/>
      <c r="C5506" s="81"/>
      <c r="D5506" s="81"/>
      <c r="E5506" s="81" t="s">
        <v>4801</v>
      </c>
      <c r="F5506" s="82"/>
      <c r="G5506" s="83">
        <v>282300</v>
      </c>
      <c r="H5506" s="60" t="s">
        <v>3014</v>
      </c>
      <c r="I5506" s="60" t="s">
        <v>13</v>
      </c>
    </row>
    <row r="5507" spans="1:9" ht="29.25" customHeight="1" x14ac:dyDescent="0.25">
      <c r="A5507" s="81" t="s">
        <v>4802</v>
      </c>
      <c r="B5507" s="81"/>
      <c r="C5507" s="81"/>
      <c r="D5507" s="81"/>
      <c r="E5507" s="81" t="s">
        <v>4803</v>
      </c>
      <c r="F5507" s="82"/>
      <c r="G5507" s="83">
        <v>351800</v>
      </c>
      <c r="H5507" s="60" t="s">
        <v>3014</v>
      </c>
      <c r="I5507" s="60" t="s">
        <v>13</v>
      </c>
    </row>
    <row r="5508" spans="1:9" ht="29.25" customHeight="1" x14ac:dyDescent="0.25">
      <c r="A5508" s="81" t="s">
        <v>4804</v>
      </c>
      <c r="B5508" s="81"/>
      <c r="C5508" s="81"/>
      <c r="D5508" s="81"/>
      <c r="E5508" s="81" t="s">
        <v>4805</v>
      </c>
      <c r="F5508" s="82"/>
      <c r="G5508" s="83">
        <v>428200</v>
      </c>
      <c r="H5508" s="60" t="s">
        <v>3014</v>
      </c>
      <c r="I5508" s="60" t="s">
        <v>13</v>
      </c>
    </row>
    <row r="5509" spans="1:9" ht="29.25" customHeight="1" x14ac:dyDescent="0.25">
      <c r="A5509" s="81" t="s">
        <v>4806</v>
      </c>
      <c r="B5509" s="81"/>
      <c r="C5509" s="81"/>
      <c r="D5509" s="81"/>
      <c r="E5509" s="81" t="s">
        <v>4807</v>
      </c>
      <c r="F5509" s="82"/>
      <c r="G5509" s="83">
        <v>886400</v>
      </c>
      <c r="H5509" s="60" t="s">
        <v>3014</v>
      </c>
      <c r="I5509" s="60" t="s">
        <v>13</v>
      </c>
    </row>
    <row r="5510" spans="1:9" ht="29.25" customHeight="1" x14ac:dyDescent="0.25">
      <c r="A5510" s="81" t="s">
        <v>4808</v>
      </c>
      <c r="B5510" s="81"/>
      <c r="C5510" s="81"/>
      <c r="D5510" s="81"/>
      <c r="E5510" s="81" t="s">
        <v>4809</v>
      </c>
      <c r="F5510" s="82"/>
      <c r="G5510" s="83">
        <v>163600</v>
      </c>
      <c r="H5510" s="60" t="s">
        <v>3014</v>
      </c>
      <c r="I5510" s="60" t="s">
        <v>13</v>
      </c>
    </row>
    <row r="5511" spans="1:9" ht="29.25" customHeight="1" x14ac:dyDescent="0.25">
      <c r="A5511" s="81" t="s">
        <v>4810</v>
      </c>
      <c r="B5511" s="81"/>
      <c r="C5511" s="81"/>
      <c r="D5511" s="81"/>
      <c r="E5511" s="81" t="s">
        <v>4811</v>
      </c>
      <c r="F5511" s="82"/>
      <c r="G5511" s="83">
        <v>2018200</v>
      </c>
      <c r="H5511" s="60" t="s">
        <v>3014</v>
      </c>
      <c r="I5511" s="60" t="s">
        <v>13</v>
      </c>
    </row>
    <row r="5512" spans="1:9" ht="29.25" customHeight="1" x14ac:dyDescent="0.25">
      <c r="A5512" s="81" t="s">
        <v>4812</v>
      </c>
      <c r="B5512" s="81"/>
      <c r="C5512" s="81"/>
      <c r="D5512" s="81"/>
      <c r="E5512" s="81" t="s">
        <v>4813</v>
      </c>
      <c r="F5512" s="82"/>
      <c r="G5512" s="83">
        <v>2070000</v>
      </c>
      <c r="H5512" s="60" t="s">
        <v>3014</v>
      </c>
      <c r="I5512" s="60" t="s">
        <v>13</v>
      </c>
    </row>
    <row r="5513" spans="1:9" ht="29.25" customHeight="1" x14ac:dyDescent="0.25">
      <c r="A5513" s="81" t="s">
        <v>4814</v>
      </c>
      <c r="B5513" s="81"/>
      <c r="C5513" s="81"/>
      <c r="D5513" s="81"/>
      <c r="E5513" s="81" t="s">
        <v>4815</v>
      </c>
      <c r="F5513" s="82"/>
      <c r="G5513" s="83">
        <v>237500</v>
      </c>
      <c r="H5513" s="60" t="s">
        <v>3014</v>
      </c>
      <c r="I5513" s="60" t="s">
        <v>13</v>
      </c>
    </row>
    <row r="5514" spans="1:9" ht="29.25" customHeight="1" x14ac:dyDescent="0.25">
      <c r="A5514" s="81" t="s">
        <v>4816</v>
      </c>
      <c r="B5514" s="81"/>
      <c r="C5514" s="81"/>
      <c r="D5514" s="81"/>
      <c r="E5514" s="81" t="s">
        <v>4817</v>
      </c>
      <c r="F5514" s="82"/>
      <c r="G5514" s="83">
        <v>1681800</v>
      </c>
      <c r="H5514" s="60" t="s">
        <v>3014</v>
      </c>
      <c r="I5514" s="60" t="s">
        <v>13</v>
      </c>
    </row>
    <row r="5515" spans="1:9" ht="29.25" customHeight="1" x14ac:dyDescent="0.25">
      <c r="A5515" s="81" t="s">
        <v>4818</v>
      </c>
      <c r="B5515" s="81"/>
      <c r="C5515" s="81"/>
      <c r="D5515" s="81"/>
      <c r="E5515" s="81" t="s">
        <v>4819</v>
      </c>
      <c r="F5515" s="82"/>
      <c r="G5515" s="83">
        <v>1681800</v>
      </c>
      <c r="H5515" s="60" t="s">
        <v>3014</v>
      </c>
      <c r="I5515" s="60" t="s">
        <v>13</v>
      </c>
    </row>
    <row r="5516" spans="1:9" ht="29.25" customHeight="1" x14ac:dyDescent="0.25">
      <c r="A5516" s="81" t="s">
        <v>4820</v>
      </c>
      <c r="B5516" s="81"/>
      <c r="C5516" s="81"/>
      <c r="D5516" s="81"/>
      <c r="E5516" s="81" t="s">
        <v>4821</v>
      </c>
      <c r="F5516" s="82"/>
      <c r="G5516" s="83">
        <v>1681800</v>
      </c>
      <c r="H5516" s="60" t="s">
        <v>3014</v>
      </c>
      <c r="I5516" s="60" t="s">
        <v>13</v>
      </c>
    </row>
    <row r="5517" spans="1:9" ht="29.25" customHeight="1" x14ac:dyDescent="0.25">
      <c r="A5517" s="81" t="s">
        <v>4822</v>
      </c>
      <c r="B5517" s="81"/>
      <c r="C5517" s="81"/>
      <c r="D5517" s="81"/>
      <c r="E5517" s="81" t="s">
        <v>4823</v>
      </c>
      <c r="F5517" s="82"/>
      <c r="G5517" s="83">
        <v>1061400</v>
      </c>
      <c r="H5517" s="60" t="s">
        <v>3014</v>
      </c>
      <c r="I5517" s="60" t="s">
        <v>13</v>
      </c>
    </row>
    <row r="5518" spans="1:9" ht="29.25" customHeight="1" x14ac:dyDescent="0.25">
      <c r="A5518" s="81" t="s">
        <v>4824</v>
      </c>
      <c r="B5518" s="81"/>
      <c r="C5518" s="81"/>
      <c r="D5518" s="81"/>
      <c r="E5518" s="81" t="s">
        <v>4825</v>
      </c>
      <c r="F5518" s="82"/>
      <c r="G5518" s="83">
        <v>32909100</v>
      </c>
      <c r="H5518" s="60" t="s">
        <v>3014</v>
      </c>
      <c r="I5518" s="60" t="s">
        <v>13</v>
      </c>
    </row>
    <row r="5519" spans="1:9" ht="29.25" customHeight="1" x14ac:dyDescent="0.25">
      <c r="A5519" s="81" t="s">
        <v>4826</v>
      </c>
      <c r="B5519" s="81"/>
      <c r="C5519" s="81"/>
      <c r="D5519" s="81"/>
      <c r="E5519" s="81" t="s">
        <v>4827</v>
      </c>
      <c r="F5519" s="82"/>
      <c r="G5519" s="83">
        <v>35681800</v>
      </c>
      <c r="H5519" s="60" t="s">
        <v>3014</v>
      </c>
      <c r="I5519" s="60" t="s">
        <v>13</v>
      </c>
    </row>
    <row r="5520" spans="1:9" ht="29.25" customHeight="1" x14ac:dyDescent="0.25">
      <c r="A5520" s="81" t="s">
        <v>4828</v>
      </c>
      <c r="B5520" s="81"/>
      <c r="C5520" s="81"/>
      <c r="D5520" s="81"/>
      <c r="E5520" s="81" t="s">
        <v>4829</v>
      </c>
      <c r="F5520" s="82"/>
      <c r="G5520" s="83">
        <v>537500</v>
      </c>
      <c r="H5520" s="60" t="s">
        <v>3014</v>
      </c>
      <c r="I5520" s="60" t="s">
        <v>13</v>
      </c>
    </row>
    <row r="5521" spans="1:9" ht="29.25" customHeight="1" x14ac:dyDescent="0.25">
      <c r="A5521" s="81" t="s">
        <v>4830</v>
      </c>
      <c r="B5521" s="81"/>
      <c r="C5521" s="81"/>
      <c r="D5521" s="81"/>
      <c r="E5521" s="81" t="s">
        <v>4831</v>
      </c>
      <c r="F5521" s="82"/>
      <c r="G5521" s="83">
        <v>731800</v>
      </c>
      <c r="H5521" s="60" t="s">
        <v>3014</v>
      </c>
      <c r="I5521" s="60" t="s">
        <v>13</v>
      </c>
    </row>
    <row r="5522" spans="1:9" ht="29.25" customHeight="1" x14ac:dyDescent="0.25">
      <c r="A5522" s="81" t="s">
        <v>4832</v>
      </c>
      <c r="B5522" s="81"/>
      <c r="C5522" s="81"/>
      <c r="D5522" s="81"/>
      <c r="E5522" s="81" t="s">
        <v>4833</v>
      </c>
      <c r="F5522" s="82"/>
      <c r="G5522" s="83">
        <v>231800</v>
      </c>
      <c r="H5522" s="60" t="s">
        <v>3014</v>
      </c>
      <c r="I5522" s="60" t="s">
        <v>13</v>
      </c>
    </row>
    <row r="5523" spans="1:9" ht="29.25" customHeight="1" x14ac:dyDescent="0.25">
      <c r="A5523" s="81" t="s">
        <v>4834</v>
      </c>
      <c r="B5523" s="81"/>
      <c r="C5523" s="81"/>
      <c r="D5523" s="81"/>
      <c r="E5523" s="81" t="s">
        <v>4835</v>
      </c>
      <c r="F5523" s="82"/>
      <c r="G5523" s="83">
        <v>786900</v>
      </c>
      <c r="H5523" s="60" t="s">
        <v>3014</v>
      </c>
      <c r="I5523" s="60" t="s">
        <v>13</v>
      </c>
    </row>
    <row r="5524" spans="1:9" ht="29.25" customHeight="1" x14ac:dyDescent="0.25">
      <c r="A5524" s="81" t="s">
        <v>4836</v>
      </c>
      <c r="B5524" s="81"/>
      <c r="C5524" s="81"/>
      <c r="D5524" s="81"/>
      <c r="E5524" s="81" t="s">
        <v>4837</v>
      </c>
      <c r="F5524" s="82"/>
      <c r="G5524" s="83">
        <v>786900</v>
      </c>
      <c r="H5524" s="60" t="s">
        <v>3014</v>
      </c>
      <c r="I5524" s="60" t="s">
        <v>13</v>
      </c>
    </row>
    <row r="5525" spans="1:9" ht="29.25" customHeight="1" x14ac:dyDescent="0.25">
      <c r="A5525" s="81" t="s">
        <v>4838</v>
      </c>
      <c r="B5525" s="81"/>
      <c r="C5525" s="81"/>
      <c r="D5525" s="81"/>
      <c r="E5525" s="81" t="s">
        <v>4839</v>
      </c>
      <c r="F5525" s="82"/>
      <c r="G5525" s="83">
        <v>875000</v>
      </c>
      <c r="H5525" s="60" t="s">
        <v>3014</v>
      </c>
      <c r="I5525" s="60" t="s">
        <v>13</v>
      </c>
    </row>
    <row r="5526" spans="1:9" ht="29.25" customHeight="1" x14ac:dyDescent="0.25">
      <c r="A5526" s="81" t="s">
        <v>4840</v>
      </c>
      <c r="B5526" s="81"/>
      <c r="C5526" s="81"/>
      <c r="D5526" s="81"/>
      <c r="E5526" s="81" t="s">
        <v>4841</v>
      </c>
      <c r="F5526" s="82"/>
      <c r="G5526" s="83">
        <v>221600</v>
      </c>
      <c r="H5526" s="60" t="s">
        <v>3014</v>
      </c>
      <c r="I5526" s="60" t="s">
        <v>13</v>
      </c>
    </row>
    <row r="5527" spans="1:9" ht="29.25" customHeight="1" x14ac:dyDescent="0.25">
      <c r="A5527" s="81" t="s">
        <v>4842</v>
      </c>
      <c r="B5527" s="81"/>
      <c r="C5527" s="81"/>
      <c r="D5527" s="81"/>
      <c r="E5527" s="81" t="s">
        <v>4843</v>
      </c>
      <c r="F5527" s="82"/>
      <c r="G5527" s="83">
        <v>340900</v>
      </c>
      <c r="H5527" s="60" t="s">
        <v>3014</v>
      </c>
      <c r="I5527" s="60" t="s">
        <v>13</v>
      </c>
    </row>
    <row r="5528" spans="1:9" ht="29.25" customHeight="1" x14ac:dyDescent="0.25">
      <c r="A5528" s="81" t="s">
        <v>4844</v>
      </c>
      <c r="B5528" s="81"/>
      <c r="C5528" s="81"/>
      <c r="D5528" s="81"/>
      <c r="E5528" s="81" t="s">
        <v>4845</v>
      </c>
      <c r="F5528" s="82"/>
      <c r="G5528" s="83">
        <v>200000</v>
      </c>
      <c r="H5528" s="60" t="s">
        <v>3014</v>
      </c>
      <c r="I5528" s="60" t="s">
        <v>13</v>
      </c>
    </row>
    <row r="5529" spans="1:9" ht="29.25" customHeight="1" x14ac:dyDescent="0.25">
      <c r="A5529" s="81" t="s">
        <v>4846</v>
      </c>
      <c r="B5529" s="81"/>
      <c r="C5529" s="81"/>
      <c r="D5529" s="81"/>
      <c r="E5529" s="81" t="s">
        <v>4847</v>
      </c>
      <c r="F5529" s="82"/>
      <c r="G5529" s="83">
        <v>630800</v>
      </c>
      <c r="H5529" s="60" t="s">
        <v>3014</v>
      </c>
      <c r="I5529" s="60" t="s">
        <v>13</v>
      </c>
    </row>
    <row r="5530" spans="1:9" ht="29.25" customHeight="1" x14ac:dyDescent="0.25">
      <c r="A5530" s="81" t="s">
        <v>4848</v>
      </c>
      <c r="B5530" s="81"/>
      <c r="C5530" s="81"/>
      <c r="D5530" s="81"/>
      <c r="E5530" s="81" t="s">
        <v>4849</v>
      </c>
      <c r="F5530" s="82"/>
      <c r="G5530" s="83">
        <v>378500</v>
      </c>
      <c r="H5530" s="60" t="s">
        <v>3014</v>
      </c>
      <c r="I5530" s="60" t="s">
        <v>13</v>
      </c>
    </row>
    <row r="5531" spans="1:9" ht="29.25" customHeight="1" x14ac:dyDescent="0.25">
      <c r="A5531" s="81" t="s">
        <v>4850</v>
      </c>
      <c r="B5531" s="81"/>
      <c r="C5531" s="81"/>
      <c r="D5531" s="81"/>
      <c r="E5531" s="81" t="s">
        <v>4851</v>
      </c>
      <c r="F5531" s="82"/>
      <c r="G5531" s="83">
        <v>293700</v>
      </c>
      <c r="H5531" s="60" t="s">
        <v>3014</v>
      </c>
      <c r="I5531" s="60" t="s">
        <v>13</v>
      </c>
    </row>
    <row r="5532" spans="1:9" ht="29.25" customHeight="1" x14ac:dyDescent="0.25">
      <c r="A5532" s="81" t="s">
        <v>4852</v>
      </c>
      <c r="B5532" s="81"/>
      <c r="C5532" s="81"/>
      <c r="D5532" s="81"/>
      <c r="E5532" s="81" t="s">
        <v>4853</v>
      </c>
      <c r="F5532" s="82"/>
      <c r="G5532" s="83">
        <v>293700</v>
      </c>
      <c r="H5532" s="60" t="s">
        <v>3014</v>
      </c>
      <c r="I5532" s="60" t="s">
        <v>13</v>
      </c>
    </row>
    <row r="5533" spans="1:9" ht="29.25" customHeight="1" x14ac:dyDescent="0.25">
      <c r="A5533" s="81" t="s">
        <v>4854</v>
      </c>
      <c r="B5533" s="81"/>
      <c r="C5533" s="81"/>
      <c r="D5533" s="81"/>
      <c r="E5533" s="81" t="s">
        <v>4855</v>
      </c>
      <c r="F5533" s="82"/>
      <c r="G5533" s="83">
        <v>120100</v>
      </c>
      <c r="H5533" s="60" t="s">
        <v>3014</v>
      </c>
      <c r="I5533" s="60" t="s">
        <v>13</v>
      </c>
    </row>
    <row r="5534" spans="1:9" ht="29.25" customHeight="1" x14ac:dyDescent="0.25">
      <c r="A5534" s="81" t="s">
        <v>4856</v>
      </c>
      <c r="B5534" s="81"/>
      <c r="C5534" s="81"/>
      <c r="D5534" s="81"/>
      <c r="E5534" s="81" t="s">
        <v>4857</v>
      </c>
      <c r="F5534" s="82"/>
      <c r="G5534" s="83">
        <v>26400</v>
      </c>
      <c r="H5534" s="60" t="s">
        <v>3014</v>
      </c>
      <c r="I5534" s="60" t="s">
        <v>13</v>
      </c>
    </row>
    <row r="5535" spans="1:9" ht="29.25" customHeight="1" x14ac:dyDescent="0.25">
      <c r="A5535" s="81" t="s">
        <v>4858</v>
      </c>
      <c r="B5535" s="81"/>
      <c r="C5535" s="81"/>
      <c r="D5535" s="81"/>
      <c r="E5535" s="81" t="s">
        <v>4859</v>
      </c>
      <c r="F5535" s="82"/>
      <c r="G5535" s="83">
        <v>14700</v>
      </c>
      <c r="H5535" s="60" t="s">
        <v>3014</v>
      </c>
      <c r="I5535" s="60" t="s">
        <v>13</v>
      </c>
    </row>
    <row r="5536" spans="1:9" ht="29.25" customHeight="1" x14ac:dyDescent="0.25">
      <c r="A5536" s="81" t="s">
        <v>4860</v>
      </c>
      <c r="B5536" s="81"/>
      <c r="C5536" s="81"/>
      <c r="D5536" s="81"/>
      <c r="E5536" s="81" t="s">
        <v>4861</v>
      </c>
      <c r="F5536" s="82"/>
      <c r="G5536" s="83">
        <v>158900</v>
      </c>
      <c r="H5536" s="60" t="s">
        <v>3014</v>
      </c>
      <c r="I5536" s="60" t="s">
        <v>13</v>
      </c>
    </row>
    <row r="5537" spans="1:9" ht="29.25" customHeight="1" x14ac:dyDescent="0.25">
      <c r="A5537" s="81" t="s">
        <v>4862</v>
      </c>
      <c r="B5537" s="81"/>
      <c r="C5537" s="81"/>
      <c r="D5537" s="81"/>
      <c r="E5537" s="81" t="s">
        <v>4863</v>
      </c>
      <c r="F5537" s="82"/>
      <c r="G5537" s="83">
        <v>158900</v>
      </c>
      <c r="H5537" s="60" t="s">
        <v>3014</v>
      </c>
      <c r="I5537" s="60" t="s">
        <v>13</v>
      </c>
    </row>
    <row r="5538" spans="1:9" ht="29.25" customHeight="1" x14ac:dyDescent="0.25">
      <c r="A5538" s="81" t="s">
        <v>4864</v>
      </c>
      <c r="B5538" s="81"/>
      <c r="C5538" s="81"/>
      <c r="D5538" s="81"/>
      <c r="E5538" s="81" t="s">
        <v>4865</v>
      </c>
      <c r="F5538" s="82"/>
      <c r="G5538" s="83">
        <v>250200</v>
      </c>
      <c r="H5538" s="60" t="s">
        <v>3014</v>
      </c>
      <c r="I5538" s="60" t="s">
        <v>13</v>
      </c>
    </row>
    <row r="5539" spans="1:9" ht="29.25" customHeight="1" x14ac:dyDescent="0.25">
      <c r="A5539" s="81" t="s">
        <v>4866</v>
      </c>
      <c r="B5539" s="81"/>
      <c r="C5539" s="81"/>
      <c r="D5539" s="81"/>
      <c r="E5539" s="81" t="s">
        <v>4867</v>
      </c>
      <c r="F5539" s="82"/>
      <c r="G5539" s="83">
        <v>385100</v>
      </c>
      <c r="H5539" s="60" t="s">
        <v>3014</v>
      </c>
      <c r="I5539" s="60" t="s">
        <v>13</v>
      </c>
    </row>
    <row r="5540" spans="1:9" ht="29.25" customHeight="1" x14ac:dyDescent="0.25">
      <c r="A5540" s="81" t="s">
        <v>4868</v>
      </c>
      <c r="B5540" s="81"/>
      <c r="C5540" s="81"/>
      <c r="D5540" s="81"/>
      <c r="E5540" s="81" t="s">
        <v>4869</v>
      </c>
      <c r="F5540" s="82"/>
      <c r="G5540" s="83">
        <v>385100</v>
      </c>
      <c r="H5540" s="60" t="s">
        <v>3014</v>
      </c>
      <c r="I5540" s="60" t="s">
        <v>13</v>
      </c>
    </row>
    <row r="5541" spans="1:9" ht="29.25" customHeight="1" x14ac:dyDescent="0.25">
      <c r="A5541" s="81" t="s">
        <v>4870</v>
      </c>
      <c r="B5541" s="81"/>
      <c r="C5541" s="81"/>
      <c r="D5541" s="81"/>
      <c r="E5541" s="81" t="s">
        <v>4871</v>
      </c>
      <c r="F5541" s="82"/>
      <c r="G5541" s="83">
        <v>142100</v>
      </c>
      <c r="H5541" s="60" t="s">
        <v>3014</v>
      </c>
      <c r="I5541" s="60" t="s">
        <v>13</v>
      </c>
    </row>
    <row r="5542" spans="1:9" ht="29.25" customHeight="1" x14ac:dyDescent="0.25">
      <c r="A5542" s="81" t="s">
        <v>4872</v>
      </c>
      <c r="B5542" s="81"/>
      <c r="C5542" s="81"/>
      <c r="D5542" s="81"/>
      <c r="E5542" s="81" t="s">
        <v>4873</v>
      </c>
      <c r="F5542" s="82"/>
      <c r="G5542" s="83">
        <v>50300</v>
      </c>
      <c r="H5542" s="60" t="s">
        <v>3014</v>
      </c>
      <c r="I5542" s="60" t="s">
        <v>13</v>
      </c>
    </row>
    <row r="5543" spans="1:9" ht="29.25" customHeight="1" x14ac:dyDescent="0.25">
      <c r="A5543" s="81" t="s">
        <v>4874</v>
      </c>
      <c r="B5543" s="81"/>
      <c r="C5543" s="81"/>
      <c r="D5543" s="81"/>
      <c r="E5543" s="81" t="s">
        <v>4875</v>
      </c>
      <c r="F5543" s="82"/>
      <c r="G5543" s="83">
        <v>69400</v>
      </c>
      <c r="H5543" s="60" t="s">
        <v>3014</v>
      </c>
      <c r="I5543" s="60" t="s">
        <v>13</v>
      </c>
    </row>
    <row r="5544" spans="1:9" ht="29.25" customHeight="1" x14ac:dyDescent="0.25">
      <c r="A5544" s="81" t="s">
        <v>4876</v>
      </c>
      <c r="B5544" s="81"/>
      <c r="C5544" s="81"/>
      <c r="D5544" s="81"/>
      <c r="E5544" s="81" t="s">
        <v>4877</v>
      </c>
      <c r="F5544" s="82"/>
      <c r="G5544" s="83">
        <v>596100</v>
      </c>
      <c r="H5544" s="60" t="s">
        <v>3014</v>
      </c>
      <c r="I5544" s="60" t="s">
        <v>13</v>
      </c>
    </row>
    <row r="5545" spans="1:9" ht="29.25" customHeight="1" x14ac:dyDescent="0.25">
      <c r="A5545" s="81" t="s">
        <v>4878</v>
      </c>
      <c r="B5545" s="81"/>
      <c r="C5545" s="81"/>
      <c r="D5545" s="81"/>
      <c r="E5545" s="81" t="s">
        <v>4879</v>
      </c>
      <c r="F5545" s="82"/>
      <c r="G5545" s="83">
        <v>596100</v>
      </c>
      <c r="H5545" s="60" t="s">
        <v>3014</v>
      </c>
      <c r="I5545" s="60" t="s">
        <v>13</v>
      </c>
    </row>
    <row r="5546" spans="1:9" ht="29.25" customHeight="1" x14ac:dyDescent="0.25">
      <c r="A5546" s="81" t="s">
        <v>4880</v>
      </c>
      <c r="B5546" s="81"/>
      <c r="C5546" s="81"/>
      <c r="D5546" s="81"/>
      <c r="E5546" s="81" t="s">
        <v>4881</v>
      </c>
      <c r="F5546" s="82"/>
      <c r="G5546" s="83">
        <v>164700</v>
      </c>
      <c r="H5546" s="60" t="s">
        <v>3014</v>
      </c>
      <c r="I5546" s="60" t="s">
        <v>13</v>
      </c>
    </row>
    <row r="5547" spans="1:9" ht="29.25" customHeight="1" x14ac:dyDescent="0.25">
      <c r="A5547" s="81" t="s">
        <v>4882</v>
      </c>
      <c r="B5547" s="81"/>
      <c r="C5547" s="81"/>
      <c r="D5547" s="81"/>
      <c r="E5547" s="81" t="s">
        <v>4883</v>
      </c>
      <c r="F5547" s="82"/>
      <c r="G5547" s="83">
        <v>81800</v>
      </c>
      <c r="H5547" s="60" t="s">
        <v>3014</v>
      </c>
      <c r="I5547" s="60" t="s">
        <v>13</v>
      </c>
    </row>
    <row r="5548" spans="1:9" ht="29.25" customHeight="1" x14ac:dyDescent="0.25">
      <c r="A5548" s="81" t="s">
        <v>4884</v>
      </c>
      <c r="B5548" s="81"/>
      <c r="C5548" s="81"/>
      <c r="D5548" s="81"/>
      <c r="E5548" s="81" t="s">
        <v>4885</v>
      </c>
      <c r="F5548" s="82"/>
      <c r="G5548" s="83">
        <v>14700</v>
      </c>
      <c r="H5548" s="60" t="s">
        <v>3014</v>
      </c>
      <c r="I5548" s="60" t="s">
        <v>13</v>
      </c>
    </row>
    <row r="5549" spans="1:9" ht="29.25" customHeight="1" x14ac:dyDescent="0.25">
      <c r="A5549" s="81" t="s">
        <v>4886</v>
      </c>
      <c r="B5549" s="81"/>
      <c r="C5549" s="81"/>
      <c r="D5549" s="81"/>
      <c r="E5549" s="81" t="s">
        <v>4887</v>
      </c>
      <c r="F5549" s="82"/>
      <c r="G5549" s="83">
        <v>330900</v>
      </c>
      <c r="H5549" s="60" t="s">
        <v>3014</v>
      </c>
      <c r="I5549" s="60" t="s">
        <v>13</v>
      </c>
    </row>
    <row r="5550" spans="1:9" ht="29.25" customHeight="1" x14ac:dyDescent="0.25">
      <c r="A5550" s="81" t="s">
        <v>4888</v>
      </c>
      <c r="B5550" s="81"/>
      <c r="C5550" s="81"/>
      <c r="D5550" s="81"/>
      <c r="E5550" s="81" t="s">
        <v>4889</v>
      </c>
      <c r="F5550" s="82"/>
      <c r="G5550" s="83">
        <v>330900</v>
      </c>
      <c r="H5550" s="60" t="s">
        <v>3014</v>
      </c>
      <c r="I5550" s="60" t="s">
        <v>13</v>
      </c>
    </row>
    <row r="5551" spans="1:9" ht="29.25" customHeight="1" x14ac:dyDescent="0.25">
      <c r="A5551" s="81" t="s">
        <v>4890</v>
      </c>
      <c r="B5551" s="81"/>
      <c r="C5551" s="81"/>
      <c r="D5551" s="81"/>
      <c r="E5551" s="81" t="s">
        <v>4891</v>
      </c>
      <c r="F5551" s="82"/>
      <c r="G5551" s="83">
        <v>1420000</v>
      </c>
      <c r="H5551" s="60" t="s">
        <v>3014</v>
      </c>
      <c r="I5551" s="60" t="s">
        <v>13</v>
      </c>
    </row>
    <row r="5552" spans="1:9" ht="29.25" customHeight="1" x14ac:dyDescent="0.25">
      <c r="A5552" s="81" t="s">
        <v>4892</v>
      </c>
      <c r="B5552" s="81"/>
      <c r="C5552" s="81"/>
      <c r="D5552" s="81"/>
      <c r="E5552" s="81" t="s">
        <v>4893</v>
      </c>
      <c r="F5552" s="82"/>
      <c r="G5552" s="83">
        <v>1520000</v>
      </c>
      <c r="H5552" s="60" t="s">
        <v>3014</v>
      </c>
      <c r="I5552" s="60" t="s">
        <v>13</v>
      </c>
    </row>
    <row r="5553" spans="1:9" ht="29.25" customHeight="1" x14ac:dyDescent="0.25">
      <c r="A5553" s="81" t="s">
        <v>4894</v>
      </c>
      <c r="B5553" s="81"/>
      <c r="C5553" s="81"/>
      <c r="D5553" s="81"/>
      <c r="E5553" s="81" t="s">
        <v>4895</v>
      </c>
      <c r="F5553" s="82"/>
      <c r="G5553" s="83">
        <v>1800000</v>
      </c>
      <c r="H5553" s="60" t="s">
        <v>3014</v>
      </c>
      <c r="I5553" s="60" t="s">
        <v>13</v>
      </c>
    </row>
    <row r="5554" spans="1:9" ht="29.25" customHeight="1" x14ac:dyDescent="0.25">
      <c r="A5554" s="81" t="s">
        <v>4896</v>
      </c>
      <c r="B5554" s="81"/>
      <c r="C5554" s="81"/>
      <c r="D5554" s="81"/>
      <c r="E5554" s="81" t="s">
        <v>4897</v>
      </c>
      <c r="F5554" s="82"/>
      <c r="G5554" s="83">
        <v>2380000</v>
      </c>
      <c r="H5554" s="60" t="s">
        <v>3014</v>
      </c>
      <c r="I5554" s="60" t="s">
        <v>13</v>
      </c>
    </row>
    <row r="5555" spans="1:9" ht="29.25" customHeight="1" x14ac:dyDescent="0.25">
      <c r="A5555" s="81" t="s">
        <v>4898</v>
      </c>
      <c r="B5555" s="81"/>
      <c r="C5555" s="81"/>
      <c r="D5555" s="81"/>
      <c r="E5555" s="81" t="s">
        <v>4899</v>
      </c>
      <c r="F5555" s="82"/>
      <c r="G5555" s="83">
        <v>2700000</v>
      </c>
      <c r="H5555" s="60" t="s">
        <v>3014</v>
      </c>
      <c r="I5555" s="60" t="s">
        <v>13</v>
      </c>
    </row>
    <row r="5556" spans="1:9" ht="29.25" customHeight="1" x14ac:dyDescent="0.25">
      <c r="A5556" s="81" t="s">
        <v>4900</v>
      </c>
      <c r="B5556" s="81"/>
      <c r="C5556" s="81"/>
      <c r="D5556" s="81"/>
      <c r="E5556" s="81" t="s">
        <v>4901</v>
      </c>
      <c r="F5556" s="82"/>
      <c r="G5556" s="83">
        <v>3760000</v>
      </c>
      <c r="H5556" s="60" t="s">
        <v>3014</v>
      </c>
      <c r="I5556" s="60" t="s">
        <v>13</v>
      </c>
    </row>
    <row r="5557" spans="1:9" ht="29.25" customHeight="1" x14ac:dyDescent="0.25">
      <c r="A5557" s="81" t="s">
        <v>4902</v>
      </c>
      <c r="B5557" s="81"/>
      <c r="C5557" s="81"/>
      <c r="D5557" s="81"/>
      <c r="E5557" s="81" t="s">
        <v>4903</v>
      </c>
      <c r="F5557" s="82"/>
      <c r="G5557" s="83">
        <v>4360000</v>
      </c>
      <c r="H5557" s="60" t="s">
        <v>3014</v>
      </c>
      <c r="I5557" s="60" t="s">
        <v>13</v>
      </c>
    </row>
    <row r="5558" spans="1:9" ht="29.25" customHeight="1" x14ac:dyDescent="0.25">
      <c r="A5558" s="81" t="s">
        <v>4904</v>
      </c>
      <c r="B5558" s="81"/>
      <c r="C5558" s="81"/>
      <c r="D5558" s="81"/>
      <c r="E5558" s="81" t="s">
        <v>4905</v>
      </c>
      <c r="F5558" s="82"/>
      <c r="G5558" s="83">
        <v>5080000</v>
      </c>
      <c r="H5558" s="60" t="s">
        <v>3014</v>
      </c>
      <c r="I5558" s="60" t="s">
        <v>13</v>
      </c>
    </row>
    <row r="5559" spans="1:9" ht="29.25" customHeight="1" x14ac:dyDescent="0.25">
      <c r="A5559" s="81" t="s">
        <v>4906</v>
      </c>
      <c r="B5559" s="81"/>
      <c r="C5559" s="81"/>
      <c r="D5559" s="81"/>
      <c r="E5559" s="81" t="s">
        <v>4907</v>
      </c>
      <c r="F5559" s="82"/>
      <c r="G5559" s="83">
        <v>6400000</v>
      </c>
      <c r="H5559" s="60" t="s">
        <v>3014</v>
      </c>
      <c r="I5559" s="60" t="s">
        <v>13</v>
      </c>
    </row>
    <row r="5560" spans="1:9" ht="29.25" customHeight="1" x14ac:dyDescent="0.25">
      <c r="A5560" s="81" t="s">
        <v>4908</v>
      </c>
      <c r="B5560" s="81"/>
      <c r="C5560" s="81"/>
      <c r="D5560" s="81"/>
      <c r="E5560" s="81" t="s">
        <v>4909</v>
      </c>
      <c r="F5560" s="82"/>
      <c r="G5560" s="83">
        <v>1580000</v>
      </c>
      <c r="H5560" s="60" t="s">
        <v>3014</v>
      </c>
      <c r="I5560" s="60" t="s">
        <v>13</v>
      </c>
    </row>
    <row r="5561" spans="1:9" ht="29.25" customHeight="1" x14ac:dyDescent="0.25">
      <c r="A5561" s="81" t="s">
        <v>4910</v>
      </c>
      <c r="B5561" s="81"/>
      <c r="C5561" s="81"/>
      <c r="D5561" s="81"/>
      <c r="E5561" s="81" t="s">
        <v>4911</v>
      </c>
      <c r="F5561" s="82"/>
      <c r="G5561" s="83">
        <v>1680000</v>
      </c>
      <c r="H5561" s="60" t="s">
        <v>3014</v>
      </c>
      <c r="I5561" s="60" t="s">
        <v>13</v>
      </c>
    </row>
    <row r="5562" spans="1:9" ht="29.25" customHeight="1" x14ac:dyDescent="0.25">
      <c r="A5562" s="81" t="s">
        <v>4912</v>
      </c>
      <c r="B5562" s="81"/>
      <c r="C5562" s="81"/>
      <c r="D5562" s="81"/>
      <c r="E5562" s="81" t="s">
        <v>4913</v>
      </c>
      <c r="F5562" s="82"/>
      <c r="G5562" s="83">
        <v>1940000</v>
      </c>
      <c r="H5562" s="60" t="s">
        <v>3014</v>
      </c>
      <c r="I5562" s="60" t="s">
        <v>13</v>
      </c>
    </row>
    <row r="5563" spans="1:9" ht="29.25" customHeight="1" x14ac:dyDescent="0.25">
      <c r="A5563" s="81" t="s">
        <v>4914</v>
      </c>
      <c r="B5563" s="81"/>
      <c r="C5563" s="81"/>
      <c r="D5563" s="81"/>
      <c r="E5563" s="81" t="s">
        <v>4915</v>
      </c>
      <c r="F5563" s="82"/>
      <c r="G5563" s="83">
        <v>2360000</v>
      </c>
      <c r="H5563" s="60" t="s">
        <v>3014</v>
      </c>
      <c r="I5563" s="60" t="s">
        <v>13</v>
      </c>
    </row>
    <row r="5564" spans="1:9" ht="29.25" customHeight="1" x14ac:dyDescent="0.25">
      <c r="A5564" s="81" t="s">
        <v>4916</v>
      </c>
      <c r="B5564" s="81"/>
      <c r="C5564" s="81"/>
      <c r="D5564" s="81"/>
      <c r="E5564" s="81" t="s">
        <v>4917</v>
      </c>
      <c r="F5564" s="82"/>
      <c r="G5564" s="83">
        <v>2840000</v>
      </c>
      <c r="H5564" s="60" t="s">
        <v>3014</v>
      </c>
      <c r="I5564" s="60" t="s">
        <v>13</v>
      </c>
    </row>
    <row r="5565" spans="1:9" ht="29.25" customHeight="1" x14ac:dyDescent="0.25">
      <c r="A5565" s="81" t="s">
        <v>4918</v>
      </c>
      <c r="B5565" s="81"/>
      <c r="C5565" s="81"/>
      <c r="D5565" s="81"/>
      <c r="E5565" s="81" t="s">
        <v>4919</v>
      </c>
      <c r="F5565" s="82"/>
      <c r="G5565" s="83">
        <v>3960000</v>
      </c>
      <c r="H5565" s="60" t="s">
        <v>3014</v>
      </c>
      <c r="I5565" s="60" t="s">
        <v>13</v>
      </c>
    </row>
    <row r="5566" spans="1:9" ht="29.25" customHeight="1" x14ac:dyDescent="0.25">
      <c r="A5566" s="81" t="s">
        <v>4920</v>
      </c>
      <c r="B5566" s="81"/>
      <c r="C5566" s="81"/>
      <c r="D5566" s="81"/>
      <c r="E5566" s="81" t="s">
        <v>4921</v>
      </c>
      <c r="F5566" s="82"/>
      <c r="G5566" s="83">
        <v>4480000</v>
      </c>
      <c r="H5566" s="60" t="s">
        <v>3014</v>
      </c>
      <c r="I5566" s="60" t="s">
        <v>13</v>
      </c>
    </row>
    <row r="5567" spans="1:9" ht="29.25" customHeight="1" x14ac:dyDescent="0.25">
      <c r="A5567" s="81" t="s">
        <v>4922</v>
      </c>
      <c r="B5567" s="81"/>
      <c r="C5567" s="81"/>
      <c r="D5567" s="81"/>
      <c r="E5567" s="81" t="s">
        <v>4923</v>
      </c>
      <c r="F5567" s="82"/>
      <c r="G5567" s="83">
        <v>5200000</v>
      </c>
      <c r="H5567" s="60" t="s">
        <v>3014</v>
      </c>
      <c r="I5567" s="60" t="s">
        <v>13</v>
      </c>
    </row>
    <row r="5568" spans="1:9" ht="29.25" customHeight="1" x14ac:dyDescent="0.25">
      <c r="A5568" s="81" t="s">
        <v>4924</v>
      </c>
      <c r="B5568" s="81"/>
      <c r="C5568" s="81"/>
      <c r="D5568" s="81"/>
      <c r="E5568" s="81" t="s">
        <v>4925</v>
      </c>
      <c r="F5568" s="82"/>
      <c r="G5568" s="83">
        <v>6000000</v>
      </c>
      <c r="H5568" s="60" t="s">
        <v>3014</v>
      </c>
      <c r="I5568" s="60" t="s">
        <v>13</v>
      </c>
    </row>
    <row r="5569" spans="1:9" ht="29.25" customHeight="1" x14ac:dyDescent="0.25">
      <c r="A5569" s="81" t="s">
        <v>4926</v>
      </c>
      <c r="B5569" s="81"/>
      <c r="C5569" s="81"/>
      <c r="D5569" s="81"/>
      <c r="E5569" s="81" t="s">
        <v>4927</v>
      </c>
      <c r="F5569" s="82"/>
      <c r="G5569" s="83">
        <v>8660000</v>
      </c>
      <c r="H5569" s="60" t="s">
        <v>3014</v>
      </c>
      <c r="I5569" s="60" t="s">
        <v>13</v>
      </c>
    </row>
    <row r="5570" spans="1:9" ht="29.25" customHeight="1" x14ac:dyDescent="0.25">
      <c r="A5570" s="81" t="s">
        <v>4928</v>
      </c>
      <c r="B5570" s="81"/>
      <c r="C5570" s="81"/>
      <c r="D5570" s="81"/>
      <c r="E5570" s="81" t="s">
        <v>4929</v>
      </c>
      <c r="F5570" s="82"/>
      <c r="G5570" s="83">
        <v>12840000</v>
      </c>
      <c r="H5570" s="60" t="s">
        <v>3014</v>
      </c>
      <c r="I5570" s="60" t="s">
        <v>13</v>
      </c>
    </row>
    <row r="5571" spans="1:9" ht="29.25" customHeight="1" x14ac:dyDescent="0.25">
      <c r="A5571" s="81" t="s">
        <v>4930</v>
      </c>
      <c r="B5571" s="81"/>
      <c r="C5571" s="81"/>
      <c r="D5571" s="81"/>
      <c r="E5571" s="81" t="s">
        <v>4931</v>
      </c>
      <c r="F5571" s="82"/>
      <c r="G5571" s="83">
        <v>14000000</v>
      </c>
      <c r="H5571" s="60" t="s">
        <v>3014</v>
      </c>
      <c r="I5571" s="60" t="s">
        <v>13</v>
      </c>
    </row>
    <row r="5572" spans="1:9" ht="29.25" customHeight="1" x14ac:dyDescent="0.25">
      <c r="A5572" s="81" t="s">
        <v>4932</v>
      </c>
      <c r="B5572" s="81"/>
      <c r="C5572" s="81"/>
      <c r="D5572" s="81"/>
      <c r="E5572" s="81" t="s">
        <v>4933</v>
      </c>
      <c r="F5572" s="82"/>
      <c r="G5572" s="83">
        <v>15720000</v>
      </c>
      <c r="H5572" s="60" t="s">
        <v>3014</v>
      </c>
      <c r="I5572" s="60" t="s">
        <v>13</v>
      </c>
    </row>
    <row r="5573" spans="1:9" ht="29.25" customHeight="1" x14ac:dyDescent="0.25">
      <c r="A5573" s="81" t="s">
        <v>4934</v>
      </c>
      <c r="B5573" s="81"/>
      <c r="C5573" s="81"/>
      <c r="D5573" s="81"/>
      <c r="E5573" s="81" t="s">
        <v>4935</v>
      </c>
      <c r="F5573" s="82"/>
      <c r="G5573" s="83">
        <v>19061700</v>
      </c>
      <c r="H5573" s="60" t="s">
        <v>3014</v>
      </c>
      <c r="I5573" s="60" t="s">
        <v>13</v>
      </c>
    </row>
    <row r="5574" spans="1:9" ht="29.25" customHeight="1" x14ac:dyDescent="0.25">
      <c r="A5574" s="81" t="s">
        <v>4936</v>
      </c>
      <c r="B5574" s="81"/>
      <c r="C5574" s="81"/>
      <c r="D5574" s="81"/>
      <c r="E5574" s="81" t="s">
        <v>4937</v>
      </c>
      <c r="F5574" s="82"/>
      <c r="G5574" s="83">
        <v>22780000</v>
      </c>
      <c r="H5574" s="60" t="s">
        <v>3014</v>
      </c>
      <c r="I5574" s="60" t="s">
        <v>13</v>
      </c>
    </row>
    <row r="5575" spans="1:9" ht="29.25" customHeight="1" x14ac:dyDescent="0.25">
      <c r="A5575" s="81" t="s">
        <v>4938</v>
      </c>
      <c r="B5575" s="81"/>
      <c r="C5575" s="81"/>
      <c r="D5575" s="81"/>
      <c r="E5575" s="81" t="s">
        <v>4939</v>
      </c>
      <c r="F5575" s="82"/>
      <c r="G5575" s="83">
        <v>8660000</v>
      </c>
      <c r="H5575" s="60" t="s">
        <v>3014</v>
      </c>
      <c r="I5575" s="60" t="s">
        <v>13</v>
      </c>
    </row>
    <row r="5576" spans="1:9" ht="29.25" customHeight="1" x14ac:dyDescent="0.25">
      <c r="A5576" s="81" t="s">
        <v>4940</v>
      </c>
      <c r="B5576" s="81"/>
      <c r="C5576" s="81"/>
      <c r="D5576" s="81"/>
      <c r="E5576" s="81" t="s">
        <v>4941</v>
      </c>
      <c r="F5576" s="82"/>
      <c r="G5576" s="83">
        <v>11720000</v>
      </c>
      <c r="H5576" s="60" t="s">
        <v>3014</v>
      </c>
      <c r="I5576" s="60" t="s">
        <v>13</v>
      </c>
    </row>
    <row r="5577" spans="1:9" ht="29.25" customHeight="1" x14ac:dyDescent="0.25">
      <c r="A5577" s="81" t="s">
        <v>4942</v>
      </c>
      <c r="B5577" s="81"/>
      <c r="C5577" s="81"/>
      <c r="D5577" s="81"/>
      <c r="E5577" s="81" t="s">
        <v>4943</v>
      </c>
      <c r="F5577" s="82"/>
      <c r="G5577" s="83">
        <v>14860000</v>
      </c>
      <c r="H5577" s="60" t="s">
        <v>3014</v>
      </c>
      <c r="I5577" s="60" t="s">
        <v>13</v>
      </c>
    </row>
    <row r="5578" spans="1:9" ht="29.25" customHeight="1" x14ac:dyDescent="0.25">
      <c r="A5578" s="81" t="s">
        <v>4944</v>
      </c>
      <c r="B5578" s="81"/>
      <c r="C5578" s="81"/>
      <c r="D5578" s="81"/>
      <c r="E5578" s="81" t="s">
        <v>4945</v>
      </c>
      <c r="F5578" s="82"/>
      <c r="G5578" s="83">
        <v>17820000</v>
      </c>
      <c r="H5578" s="60" t="s">
        <v>3014</v>
      </c>
      <c r="I5578" s="60" t="s">
        <v>13</v>
      </c>
    </row>
    <row r="5579" spans="1:9" ht="29.25" customHeight="1" x14ac:dyDescent="0.25">
      <c r="A5579" s="81" t="s">
        <v>4946</v>
      </c>
      <c r="B5579" s="81"/>
      <c r="C5579" s="81"/>
      <c r="D5579" s="81"/>
      <c r="E5579" s="81" t="s">
        <v>4947</v>
      </c>
      <c r="F5579" s="82"/>
      <c r="G5579" s="83">
        <v>19960000</v>
      </c>
      <c r="H5579" s="60" t="s">
        <v>3014</v>
      </c>
      <c r="I5579" s="60" t="s">
        <v>13</v>
      </c>
    </row>
    <row r="5580" spans="1:9" ht="29.25" customHeight="1" x14ac:dyDescent="0.25">
      <c r="A5580" s="81" t="s">
        <v>4948</v>
      </c>
      <c r="B5580" s="81"/>
      <c r="C5580" s="81"/>
      <c r="D5580" s="81"/>
      <c r="E5580" s="81" t="s">
        <v>4949</v>
      </c>
      <c r="F5580" s="82"/>
      <c r="G5580" s="83">
        <v>24140000</v>
      </c>
      <c r="H5580" s="60" t="s">
        <v>3014</v>
      </c>
      <c r="I5580" s="60" t="s">
        <v>13</v>
      </c>
    </row>
    <row r="5581" spans="1:9" ht="29.25" customHeight="1" x14ac:dyDescent="0.25">
      <c r="A5581" s="81" t="s">
        <v>4950</v>
      </c>
      <c r="B5581" s="81"/>
      <c r="C5581" s="81"/>
      <c r="D5581" s="81"/>
      <c r="E5581" s="81" t="s">
        <v>4951</v>
      </c>
      <c r="F5581" s="82"/>
      <c r="G5581" s="83">
        <v>1108800</v>
      </c>
      <c r="H5581" s="60" t="s">
        <v>3014</v>
      </c>
      <c r="I5581" s="60" t="s">
        <v>13</v>
      </c>
    </row>
    <row r="5582" spans="1:9" ht="29.25" customHeight="1" x14ac:dyDescent="0.25">
      <c r="A5582" s="81" t="s">
        <v>4952</v>
      </c>
      <c r="B5582" s="81"/>
      <c r="C5582" s="81"/>
      <c r="D5582" s="81"/>
      <c r="E5582" s="81" t="s">
        <v>4953</v>
      </c>
      <c r="F5582" s="82"/>
      <c r="G5582" s="83">
        <v>1180800</v>
      </c>
      <c r="H5582" s="60" t="s">
        <v>3014</v>
      </c>
      <c r="I5582" s="60" t="s">
        <v>13</v>
      </c>
    </row>
    <row r="5583" spans="1:9" ht="29.25" customHeight="1" x14ac:dyDescent="0.25">
      <c r="A5583" s="81" t="s">
        <v>4954</v>
      </c>
      <c r="B5583" s="81"/>
      <c r="C5583" s="81"/>
      <c r="D5583" s="81"/>
      <c r="E5583" s="81" t="s">
        <v>4955</v>
      </c>
      <c r="F5583" s="82"/>
      <c r="G5583" s="83">
        <v>1478400</v>
      </c>
      <c r="H5583" s="60" t="s">
        <v>3014</v>
      </c>
      <c r="I5583" s="60" t="s">
        <v>13</v>
      </c>
    </row>
    <row r="5584" spans="1:9" ht="29.25" customHeight="1" x14ac:dyDescent="0.25">
      <c r="A5584" s="81" t="s">
        <v>4956</v>
      </c>
      <c r="B5584" s="81"/>
      <c r="C5584" s="81"/>
      <c r="D5584" s="81"/>
      <c r="E5584" s="81" t="s">
        <v>4957</v>
      </c>
      <c r="F5584" s="82"/>
      <c r="G5584" s="83">
        <v>1699200</v>
      </c>
      <c r="H5584" s="60" t="s">
        <v>3014</v>
      </c>
      <c r="I5584" s="60" t="s">
        <v>13</v>
      </c>
    </row>
    <row r="5585" spans="1:9" ht="29.25" customHeight="1" x14ac:dyDescent="0.25">
      <c r="A5585" s="81" t="s">
        <v>4958</v>
      </c>
      <c r="B5585" s="81"/>
      <c r="C5585" s="81"/>
      <c r="D5585" s="81"/>
      <c r="E5585" s="81" t="s">
        <v>4959</v>
      </c>
      <c r="F5585" s="82"/>
      <c r="G5585" s="83">
        <v>2217600</v>
      </c>
      <c r="H5585" s="60" t="s">
        <v>3014</v>
      </c>
      <c r="I5585" s="60" t="s">
        <v>13</v>
      </c>
    </row>
    <row r="5586" spans="1:9" ht="29.25" customHeight="1" x14ac:dyDescent="0.25">
      <c r="A5586" s="81" t="s">
        <v>4960</v>
      </c>
      <c r="B5586" s="81"/>
      <c r="C5586" s="81"/>
      <c r="D5586" s="81"/>
      <c r="E5586" s="81" t="s">
        <v>4961</v>
      </c>
      <c r="F5586" s="82"/>
      <c r="G5586" s="83">
        <v>1440000</v>
      </c>
      <c r="H5586" s="60" t="s">
        <v>3014</v>
      </c>
      <c r="I5586" s="60" t="s">
        <v>13</v>
      </c>
    </row>
    <row r="5587" spans="1:9" ht="29.25" customHeight="1" x14ac:dyDescent="0.25">
      <c r="A5587" s="81" t="s">
        <v>4962</v>
      </c>
      <c r="B5587" s="81"/>
      <c r="C5587" s="81"/>
      <c r="D5587" s="81"/>
      <c r="E5587" s="81" t="s">
        <v>4963</v>
      </c>
      <c r="F5587" s="82"/>
      <c r="G5587" s="83">
        <v>1608000</v>
      </c>
      <c r="H5587" s="60" t="s">
        <v>3014</v>
      </c>
      <c r="I5587" s="60" t="s">
        <v>13</v>
      </c>
    </row>
    <row r="5588" spans="1:9" ht="29.25" customHeight="1" x14ac:dyDescent="0.25">
      <c r="A5588" s="81" t="s">
        <v>4964</v>
      </c>
      <c r="B5588" s="81"/>
      <c r="C5588" s="81"/>
      <c r="D5588" s="81"/>
      <c r="E5588" s="81" t="s">
        <v>4965</v>
      </c>
      <c r="F5588" s="82"/>
      <c r="G5588" s="83">
        <v>1872000</v>
      </c>
      <c r="H5588" s="60" t="s">
        <v>3014</v>
      </c>
      <c r="I5588" s="60" t="s">
        <v>13</v>
      </c>
    </row>
    <row r="5589" spans="1:9" ht="29.25" customHeight="1" x14ac:dyDescent="0.25">
      <c r="A5589" s="81" t="s">
        <v>4966</v>
      </c>
      <c r="B5589" s="81"/>
      <c r="C5589" s="81"/>
      <c r="D5589" s="81"/>
      <c r="E5589" s="81" t="s">
        <v>4967</v>
      </c>
      <c r="F5589" s="82"/>
      <c r="G5589" s="83">
        <v>2232000</v>
      </c>
      <c r="H5589" s="60" t="s">
        <v>3014</v>
      </c>
      <c r="I5589" s="60" t="s">
        <v>13</v>
      </c>
    </row>
    <row r="5590" spans="1:9" ht="29.25" customHeight="1" x14ac:dyDescent="0.25">
      <c r="A5590" s="81" t="s">
        <v>4968</v>
      </c>
      <c r="B5590" s="81"/>
      <c r="C5590" s="81"/>
      <c r="D5590" s="81"/>
      <c r="E5590" s="81" t="s">
        <v>4969</v>
      </c>
      <c r="F5590" s="82"/>
      <c r="G5590" s="83">
        <v>2664000</v>
      </c>
      <c r="H5590" s="60" t="s">
        <v>3014</v>
      </c>
      <c r="I5590" s="60" t="s">
        <v>13</v>
      </c>
    </row>
    <row r="5591" spans="1:9" ht="29.25" customHeight="1" x14ac:dyDescent="0.25">
      <c r="A5591" s="81" t="s">
        <v>4970</v>
      </c>
      <c r="B5591" s="81"/>
      <c r="C5591" s="81"/>
      <c r="D5591" s="81"/>
      <c r="E5591" s="81" t="s">
        <v>4971</v>
      </c>
      <c r="F5591" s="82"/>
      <c r="G5591" s="83">
        <v>189200</v>
      </c>
      <c r="H5591" s="60" t="s">
        <v>3014</v>
      </c>
      <c r="I5591" s="60" t="s">
        <v>13</v>
      </c>
    </row>
    <row r="5592" spans="1:9" ht="29.25" customHeight="1" x14ac:dyDescent="0.25">
      <c r="A5592" s="81" t="s">
        <v>4972</v>
      </c>
      <c r="B5592" s="81"/>
      <c r="C5592" s="81"/>
      <c r="D5592" s="81"/>
      <c r="E5592" s="81" t="s">
        <v>4973</v>
      </c>
      <c r="F5592" s="82"/>
      <c r="G5592" s="83">
        <v>189200</v>
      </c>
      <c r="H5592" s="60" t="s">
        <v>3014</v>
      </c>
      <c r="I5592" s="60" t="s">
        <v>13</v>
      </c>
    </row>
    <row r="5593" spans="1:9" ht="29.25" customHeight="1" x14ac:dyDescent="0.25">
      <c r="A5593" s="81" t="s">
        <v>4974</v>
      </c>
      <c r="B5593" s="81"/>
      <c r="C5593" s="81"/>
      <c r="D5593" s="81"/>
      <c r="E5593" s="81" t="s">
        <v>4975</v>
      </c>
      <c r="F5593" s="82"/>
      <c r="G5593" s="83">
        <v>189200</v>
      </c>
      <c r="H5593" s="60" t="s">
        <v>3014</v>
      </c>
      <c r="I5593" s="60" t="s">
        <v>13</v>
      </c>
    </row>
    <row r="5594" spans="1:9" ht="29.25" customHeight="1" x14ac:dyDescent="0.25">
      <c r="A5594" s="81" t="s">
        <v>4976</v>
      </c>
      <c r="B5594" s="81"/>
      <c r="C5594" s="81"/>
      <c r="D5594" s="81"/>
      <c r="E5594" s="81" t="s">
        <v>4977</v>
      </c>
      <c r="F5594" s="82"/>
      <c r="G5594" s="83">
        <v>189200</v>
      </c>
      <c r="H5594" s="60" t="s">
        <v>3014</v>
      </c>
      <c r="I5594" s="60" t="s">
        <v>13</v>
      </c>
    </row>
    <row r="5595" spans="1:9" ht="29.25" customHeight="1" x14ac:dyDescent="0.25">
      <c r="A5595" s="81" t="s">
        <v>4978</v>
      </c>
      <c r="B5595" s="81"/>
      <c r="C5595" s="81"/>
      <c r="D5595" s="81"/>
      <c r="E5595" s="81" t="s">
        <v>4979</v>
      </c>
      <c r="F5595" s="82"/>
      <c r="G5595" s="83">
        <v>276100</v>
      </c>
      <c r="H5595" s="60" t="s">
        <v>3014</v>
      </c>
      <c r="I5595" s="60" t="s">
        <v>13</v>
      </c>
    </row>
    <row r="5596" spans="1:9" ht="29.25" customHeight="1" x14ac:dyDescent="0.25">
      <c r="A5596" s="81" t="s">
        <v>4980</v>
      </c>
      <c r="B5596" s="81"/>
      <c r="C5596" s="81"/>
      <c r="D5596" s="81"/>
      <c r="E5596" s="81" t="s">
        <v>4981</v>
      </c>
      <c r="F5596" s="82"/>
      <c r="G5596" s="83">
        <v>301700</v>
      </c>
      <c r="H5596" s="60" t="s">
        <v>3014</v>
      </c>
      <c r="I5596" s="60" t="s">
        <v>13</v>
      </c>
    </row>
    <row r="5597" spans="1:9" ht="29.25" customHeight="1" x14ac:dyDescent="0.25">
      <c r="A5597" s="81" t="s">
        <v>4982</v>
      </c>
      <c r="B5597" s="81"/>
      <c r="C5597" s="81"/>
      <c r="D5597" s="81"/>
      <c r="E5597" s="81" t="s">
        <v>4983</v>
      </c>
      <c r="F5597" s="82"/>
      <c r="G5597" s="83">
        <v>315300</v>
      </c>
      <c r="H5597" s="60" t="s">
        <v>3014</v>
      </c>
      <c r="I5597" s="60" t="s">
        <v>13</v>
      </c>
    </row>
    <row r="5598" spans="1:9" ht="29.25" customHeight="1" x14ac:dyDescent="0.25">
      <c r="A5598" s="81" t="s">
        <v>4984</v>
      </c>
      <c r="B5598" s="81"/>
      <c r="C5598" s="81"/>
      <c r="D5598" s="81"/>
      <c r="E5598" s="81" t="s">
        <v>4985</v>
      </c>
      <c r="F5598" s="82"/>
      <c r="G5598" s="83">
        <v>400600</v>
      </c>
      <c r="H5598" s="60" t="s">
        <v>3014</v>
      </c>
      <c r="I5598" s="60" t="s">
        <v>13</v>
      </c>
    </row>
    <row r="5599" spans="1:9" ht="29.25" customHeight="1" x14ac:dyDescent="0.25">
      <c r="A5599" s="81" t="s">
        <v>4986</v>
      </c>
      <c r="B5599" s="81"/>
      <c r="C5599" s="81"/>
      <c r="D5599" s="81"/>
      <c r="E5599" s="81" t="s">
        <v>4987</v>
      </c>
      <c r="F5599" s="82"/>
      <c r="G5599" s="83">
        <v>733000</v>
      </c>
      <c r="H5599" s="60" t="s">
        <v>3014</v>
      </c>
      <c r="I5599" s="60" t="s">
        <v>13</v>
      </c>
    </row>
    <row r="5600" spans="1:9" ht="29.25" customHeight="1" x14ac:dyDescent="0.25">
      <c r="A5600" s="81" t="s">
        <v>4988</v>
      </c>
      <c r="B5600" s="81"/>
      <c r="C5600" s="81"/>
      <c r="D5600" s="81"/>
      <c r="E5600" s="81" t="s">
        <v>4989</v>
      </c>
      <c r="F5600" s="82"/>
      <c r="G5600" s="83">
        <v>869300</v>
      </c>
      <c r="H5600" s="60" t="s">
        <v>3014</v>
      </c>
      <c r="I5600" s="60" t="s">
        <v>13</v>
      </c>
    </row>
    <row r="5601" spans="1:9" ht="29.25" customHeight="1" x14ac:dyDescent="0.25">
      <c r="A5601" s="81" t="s">
        <v>4990</v>
      </c>
      <c r="B5601" s="81"/>
      <c r="C5601" s="81"/>
      <c r="D5601" s="81"/>
      <c r="E5601" s="81" t="s">
        <v>4991</v>
      </c>
      <c r="F5601" s="82"/>
      <c r="G5601" s="83">
        <v>216500</v>
      </c>
      <c r="H5601" s="60" t="s">
        <v>3014</v>
      </c>
      <c r="I5601" s="60" t="s">
        <v>13</v>
      </c>
    </row>
    <row r="5602" spans="1:9" ht="29.25" customHeight="1" x14ac:dyDescent="0.25">
      <c r="A5602" s="81" t="s">
        <v>4992</v>
      </c>
      <c r="B5602" s="81"/>
      <c r="C5602" s="81"/>
      <c r="D5602" s="81"/>
      <c r="E5602" s="81" t="s">
        <v>4993</v>
      </c>
      <c r="F5602" s="82"/>
      <c r="G5602" s="83">
        <v>216500</v>
      </c>
      <c r="H5602" s="60" t="s">
        <v>3014</v>
      </c>
      <c r="I5602" s="60" t="s">
        <v>13</v>
      </c>
    </row>
    <row r="5603" spans="1:9" ht="29.25" customHeight="1" x14ac:dyDescent="0.25">
      <c r="A5603" s="81" t="s">
        <v>4994</v>
      </c>
      <c r="B5603" s="81"/>
      <c r="C5603" s="81"/>
      <c r="D5603" s="81"/>
      <c r="E5603" s="81" t="s">
        <v>4995</v>
      </c>
      <c r="F5603" s="82"/>
      <c r="G5603" s="83">
        <v>284700</v>
      </c>
      <c r="H5603" s="60" t="s">
        <v>3014</v>
      </c>
      <c r="I5603" s="60" t="s">
        <v>13</v>
      </c>
    </row>
    <row r="5604" spans="1:9" ht="29.25" customHeight="1" x14ac:dyDescent="0.25">
      <c r="A5604" s="81" t="s">
        <v>4996</v>
      </c>
      <c r="B5604" s="81"/>
      <c r="C5604" s="81"/>
      <c r="D5604" s="81"/>
      <c r="E5604" s="81" t="s">
        <v>4997</v>
      </c>
      <c r="F5604" s="82"/>
      <c r="G5604" s="83">
        <v>325600</v>
      </c>
      <c r="H5604" s="60" t="s">
        <v>3014</v>
      </c>
      <c r="I5604" s="60" t="s">
        <v>13</v>
      </c>
    </row>
    <row r="5605" spans="1:9" ht="29.25" customHeight="1" x14ac:dyDescent="0.25">
      <c r="A5605" s="81" t="s">
        <v>4998</v>
      </c>
      <c r="B5605" s="81"/>
      <c r="C5605" s="81"/>
      <c r="D5605" s="81"/>
      <c r="E5605" s="81" t="s">
        <v>4865</v>
      </c>
      <c r="F5605" s="82"/>
      <c r="G5605" s="83">
        <v>250200</v>
      </c>
      <c r="H5605" s="60" t="s">
        <v>3014</v>
      </c>
      <c r="I5605" s="60" t="s">
        <v>13</v>
      </c>
    </row>
    <row r="5606" spans="1:9" ht="29.25" customHeight="1" x14ac:dyDescent="0.25">
      <c r="A5606" s="81" t="s">
        <v>4999</v>
      </c>
      <c r="B5606" s="81"/>
      <c r="C5606" s="81"/>
      <c r="D5606" s="81"/>
      <c r="E5606" s="81" t="s">
        <v>5000</v>
      </c>
      <c r="F5606" s="82"/>
      <c r="G5606" s="83">
        <v>1373200</v>
      </c>
      <c r="H5606" s="60" t="s">
        <v>3014</v>
      </c>
      <c r="I5606" s="60" t="s">
        <v>13</v>
      </c>
    </row>
    <row r="5607" spans="1:9" ht="29.25" customHeight="1" x14ac:dyDescent="0.25">
      <c r="A5607" s="81" t="s">
        <v>5001</v>
      </c>
      <c r="B5607" s="81"/>
      <c r="C5607" s="81"/>
      <c r="D5607" s="81"/>
      <c r="E5607" s="81" t="s">
        <v>5002</v>
      </c>
      <c r="F5607" s="82"/>
      <c r="G5607" s="83">
        <v>1502700</v>
      </c>
      <c r="H5607" s="60" t="s">
        <v>3014</v>
      </c>
      <c r="I5607" s="60" t="s">
        <v>13</v>
      </c>
    </row>
    <row r="5608" spans="1:9" ht="29.25" customHeight="1" x14ac:dyDescent="0.25">
      <c r="A5608" s="81" t="s">
        <v>5003</v>
      </c>
      <c r="B5608" s="81"/>
      <c r="C5608" s="81"/>
      <c r="D5608" s="81"/>
      <c r="E5608" s="81" t="s">
        <v>5004</v>
      </c>
      <c r="F5608" s="82"/>
      <c r="G5608" s="83">
        <v>1813600</v>
      </c>
      <c r="H5608" s="60" t="s">
        <v>3014</v>
      </c>
      <c r="I5608" s="60" t="s">
        <v>13</v>
      </c>
    </row>
    <row r="5609" spans="1:9" ht="29.25" customHeight="1" x14ac:dyDescent="0.25">
      <c r="A5609" s="81" t="s">
        <v>5005</v>
      </c>
      <c r="B5609" s="81"/>
      <c r="C5609" s="81"/>
      <c r="D5609" s="81"/>
      <c r="E5609" s="81" t="s">
        <v>5006</v>
      </c>
      <c r="F5609" s="82"/>
      <c r="G5609" s="83">
        <v>2046800</v>
      </c>
      <c r="H5609" s="60" t="s">
        <v>3014</v>
      </c>
      <c r="I5609" s="60" t="s">
        <v>13</v>
      </c>
    </row>
    <row r="5610" spans="1:9" ht="29.25" customHeight="1" x14ac:dyDescent="0.25">
      <c r="A5610" s="81" t="s">
        <v>5007</v>
      </c>
      <c r="B5610" s="81"/>
      <c r="C5610" s="81"/>
      <c r="D5610" s="81"/>
      <c r="E5610" s="81" t="s">
        <v>5008</v>
      </c>
      <c r="F5610" s="82"/>
      <c r="G5610" s="83">
        <v>2357700</v>
      </c>
      <c r="H5610" s="60" t="s">
        <v>3014</v>
      </c>
      <c r="I5610" s="60" t="s">
        <v>13</v>
      </c>
    </row>
    <row r="5611" spans="1:9" ht="29.25" customHeight="1" x14ac:dyDescent="0.25">
      <c r="A5611" s="81" t="s">
        <v>5009</v>
      </c>
      <c r="B5611" s="81"/>
      <c r="C5611" s="81"/>
      <c r="D5611" s="81"/>
      <c r="E5611" s="81" t="s">
        <v>5010</v>
      </c>
      <c r="F5611" s="82"/>
      <c r="G5611" s="83">
        <v>3938100</v>
      </c>
      <c r="H5611" s="60" t="s">
        <v>3014</v>
      </c>
      <c r="I5611" s="60" t="s">
        <v>13</v>
      </c>
    </row>
    <row r="5612" spans="1:9" ht="29.25" customHeight="1" x14ac:dyDescent="0.25">
      <c r="A5612" s="81" t="s">
        <v>5011</v>
      </c>
      <c r="B5612" s="81"/>
      <c r="C5612" s="81"/>
      <c r="D5612" s="81"/>
      <c r="E5612" s="81" t="s">
        <v>5012</v>
      </c>
      <c r="F5612" s="82"/>
      <c r="G5612" s="83">
        <v>4326800</v>
      </c>
      <c r="H5612" s="60" t="s">
        <v>3014</v>
      </c>
      <c r="I5612" s="60" t="s">
        <v>13</v>
      </c>
    </row>
    <row r="5613" spans="1:9" ht="29.25" customHeight="1" x14ac:dyDescent="0.25">
      <c r="A5613" s="81" t="s">
        <v>5013</v>
      </c>
      <c r="B5613" s="81"/>
      <c r="C5613" s="81"/>
      <c r="D5613" s="81"/>
      <c r="E5613" s="81" t="s">
        <v>5014</v>
      </c>
      <c r="F5613" s="82"/>
      <c r="G5613" s="83">
        <v>1606300</v>
      </c>
      <c r="H5613" s="60" t="s">
        <v>3014</v>
      </c>
      <c r="I5613" s="60" t="s">
        <v>13</v>
      </c>
    </row>
    <row r="5614" spans="1:9" ht="29.25" customHeight="1" x14ac:dyDescent="0.25">
      <c r="A5614" s="81" t="s">
        <v>5015</v>
      </c>
      <c r="B5614" s="81"/>
      <c r="C5614" s="81"/>
      <c r="D5614" s="81"/>
      <c r="E5614" s="81" t="s">
        <v>5016</v>
      </c>
      <c r="F5614" s="82"/>
      <c r="G5614" s="83">
        <v>1813600</v>
      </c>
      <c r="H5614" s="60" t="s">
        <v>3014</v>
      </c>
      <c r="I5614" s="60" t="s">
        <v>13</v>
      </c>
    </row>
    <row r="5615" spans="1:9" ht="29.25" customHeight="1" x14ac:dyDescent="0.25">
      <c r="A5615" s="81" t="s">
        <v>5017</v>
      </c>
      <c r="B5615" s="81"/>
      <c r="C5615" s="81"/>
      <c r="D5615" s="81"/>
      <c r="E5615" s="81" t="s">
        <v>5018</v>
      </c>
      <c r="F5615" s="82"/>
      <c r="G5615" s="83">
        <v>2098600</v>
      </c>
      <c r="H5615" s="60" t="s">
        <v>3014</v>
      </c>
      <c r="I5615" s="60" t="s">
        <v>13</v>
      </c>
    </row>
    <row r="5616" spans="1:9" ht="29.25" customHeight="1" x14ac:dyDescent="0.25">
      <c r="A5616" s="81" t="s">
        <v>5019</v>
      </c>
      <c r="B5616" s="81"/>
      <c r="C5616" s="81"/>
      <c r="D5616" s="81"/>
      <c r="E5616" s="81" t="s">
        <v>5018</v>
      </c>
      <c r="F5616" s="82"/>
      <c r="G5616" s="83">
        <v>2357700</v>
      </c>
      <c r="H5616" s="60" t="s">
        <v>3014</v>
      </c>
      <c r="I5616" s="60" t="s">
        <v>13</v>
      </c>
    </row>
    <row r="5617" spans="1:9" ht="29.25" customHeight="1" x14ac:dyDescent="0.25">
      <c r="A5617" s="81" t="s">
        <v>5020</v>
      </c>
      <c r="B5617" s="81"/>
      <c r="C5617" s="81"/>
      <c r="D5617" s="81"/>
      <c r="E5617" s="81" t="s">
        <v>5021</v>
      </c>
      <c r="F5617" s="82"/>
      <c r="G5617" s="83">
        <v>2565000</v>
      </c>
      <c r="H5617" s="60" t="s">
        <v>3014</v>
      </c>
      <c r="I5617" s="60" t="s">
        <v>13</v>
      </c>
    </row>
    <row r="5618" spans="1:9" ht="29.25" customHeight="1" x14ac:dyDescent="0.25">
      <c r="A5618" s="81" t="s">
        <v>5022</v>
      </c>
      <c r="B5618" s="81"/>
      <c r="C5618" s="81"/>
      <c r="D5618" s="81"/>
      <c r="E5618" s="81" t="s">
        <v>5023</v>
      </c>
      <c r="F5618" s="82"/>
      <c r="G5618" s="83">
        <v>4171300</v>
      </c>
      <c r="H5618" s="60" t="s">
        <v>3014</v>
      </c>
      <c r="I5618" s="60" t="s">
        <v>13</v>
      </c>
    </row>
    <row r="5619" spans="1:9" ht="29.25" customHeight="1" x14ac:dyDescent="0.25">
      <c r="A5619" s="81" t="s">
        <v>5024</v>
      </c>
      <c r="B5619" s="81"/>
      <c r="C5619" s="81"/>
      <c r="D5619" s="81"/>
      <c r="E5619" s="81" t="s">
        <v>5025</v>
      </c>
      <c r="F5619" s="82"/>
      <c r="G5619" s="83">
        <v>4508100</v>
      </c>
      <c r="H5619" s="60" t="s">
        <v>3014</v>
      </c>
      <c r="I5619" s="60" t="s">
        <v>13</v>
      </c>
    </row>
    <row r="5620" spans="1:9" ht="29.25" customHeight="1" x14ac:dyDescent="0.25">
      <c r="A5620" s="81" t="s">
        <v>5026</v>
      </c>
      <c r="B5620" s="81"/>
      <c r="C5620" s="81"/>
      <c r="D5620" s="81"/>
      <c r="E5620" s="81" t="s">
        <v>5027</v>
      </c>
      <c r="F5620" s="82"/>
      <c r="G5620" s="83">
        <v>293700</v>
      </c>
      <c r="H5620" s="60" t="s">
        <v>3014</v>
      </c>
      <c r="I5620" s="60" t="s">
        <v>13</v>
      </c>
    </row>
    <row r="5621" spans="1:9" ht="29.25" customHeight="1" x14ac:dyDescent="0.25">
      <c r="A5621" s="81" t="s">
        <v>5028</v>
      </c>
      <c r="B5621" s="81"/>
      <c r="C5621" s="81"/>
      <c r="D5621" s="81"/>
      <c r="E5621" s="81" t="s">
        <v>5029</v>
      </c>
      <c r="F5621" s="82"/>
      <c r="G5621" s="83">
        <v>293700</v>
      </c>
      <c r="H5621" s="60" t="s">
        <v>3014</v>
      </c>
      <c r="I5621" s="60" t="s">
        <v>13</v>
      </c>
    </row>
    <row r="5622" spans="1:9" ht="29.25" customHeight="1" x14ac:dyDescent="0.25">
      <c r="A5622" s="81" t="s">
        <v>5030</v>
      </c>
      <c r="B5622" s="81"/>
      <c r="C5622" s="81"/>
      <c r="D5622" s="81"/>
      <c r="E5622" s="81" t="s">
        <v>5031</v>
      </c>
      <c r="F5622" s="82"/>
      <c r="G5622" s="83">
        <v>94900</v>
      </c>
      <c r="H5622" s="60" t="s">
        <v>10040</v>
      </c>
      <c r="I5622" s="60" t="s">
        <v>13</v>
      </c>
    </row>
    <row r="5623" spans="1:9" ht="29.25" customHeight="1" x14ac:dyDescent="0.25">
      <c r="A5623" s="81" t="s">
        <v>5032</v>
      </c>
      <c r="B5623" s="81"/>
      <c r="C5623" s="81"/>
      <c r="D5623" s="81"/>
      <c r="E5623" s="81" t="s">
        <v>5033</v>
      </c>
      <c r="F5623" s="82"/>
      <c r="G5623" s="83">
        <v>94900</v>
      </c>
      <c r="H5623" s="60" t="s">
        <v>10040</v>
      </c>
      <c r="I5623" s="60" t="s">
        <v>13</v>
      </c>
    </row>
    <row r="5624" spans="1:9" ht="29.25" customHeight="1" x14ac:dyDescent="0.25">
      <c r="A5624" s="81" t="s">
        <v>5034</v>
      </c>
      <c r="B5624" s="81"/>
      <c r="C5624" s="81"/>
      <c r="D5624" s="81"/>
      <c r="E5624" s="81" t="s">
        <v>5035</v>
      </c>
      <c r="F5624" s="82"/>
      <c r="G5624" s="83">
        <v>94900</v>
      </c>
      <c r="H5624" s="60" t="s">
        <v>10040</v>
      </c>
      <c r="I5624" s="60" t="s">
        <v>13</v>
      </c>
    </row>
    <row r="5625" spans="1:9" ht="29.25" customHeight="1" x14ac:dyDescent="0.25">
      <c r="A5625" s="81" t="s">
        <v>5036</v>
      </c>
      <c r="B5625" s="81"/>
      <c r="C5625" s="81"/>
      <c r="D5625" s="81"/>
      <c r="E5625" s="81" t="s">
        <v>5037</v>
      </c>
      <c r="F5625" s="82"/>
      <c r="G5625" s="83">
        <v>94900</v>
      </c>
      <c r="H5625" s="60" t="s">
        <v>10040</v>
      </c>
      <c r="I5625" s="60" t="s">
        <v>13</v>
      </c>
    </row>
    <row r="5626" spans="1:9" ht="29.25" customHeight="1" x14ac:dyDescent="0.25">
      <c r="A5626" s="81" t="s">
        <v>5038</v>
      </c>
      <c r="B5626" s="81"/>
      <c r="C5626" s="81"/>
      <c r="D5626" s="81"/>
      <c r="E5626" s="81" t="s">
        <v>5039</v>
      </c>
      <c r="F5626" s="82"/>
      <c r="G5626" s="83">
        <v>94900</v>
      </c>
      <c r="H5626" s="60" t="s">
        <v>10040</v>
      </c>
      <c r="I5626" s="60" t="s">
        <v>13</v>
      </c>
    </row>
    <row r="5627" spans="1:9" ht="29.25" customHeight="1" x14ac:dyDescent="0.25">
      <c r="A5627" s="81" t="s">
        <v>5040</v>
      </c>
      <c r="B5627" s="81"/>
      <c r="C5627" s="81"/>
      <c r="D5627" s="81"/>
      <c r="E5627" s="81" t="s">
        <v>5041</v>
      </c>
      <c r="F5627" s="82"/>
      <c r="G5627" s="83">
        <v>94900</v>
      </c>
      <c r="H5627" s="60" t="s">
        <v>10040</v>
      </c>
      <c r="I5627" s="60" t="s">
        <v>13</v>
      </c>
    </row>
    <row r="5628" spans="1:9" ht="29.25" customHeight="1" x14ac:dyDescent="0.25">
      <c r="A5628" s="81" t="s">
        <v>5042</v>
      </c>
      <c r="B5628" s="81"/>
      <c r="C5628" s="81"/>
      <c r="D5628" s="81"/>
      <c r="E5628" s="81" t="s">
        <v>5043</v>
      </c>
      <c r="F5628" s="82"/>
      <c r="G5628" s="83">
        <v>94900</v>
      </c>
      <c r="H5628" s="60" t="s">
        <v>10040</v>
      </c>
      <c r="I5628" s="60" t="s">
        <v>13</v>
      </c>
    </row>
    <row r="5629" spans="1:9" ht="29.25" customHeight="1" x14ac:dyDescent="0.25">
      <c r="A5629" s="81" t="s">
        <v>5044</v>
      </c>
      <c r="B5629" s="81"/>
      <c r="C5629" s="81"/>
      <c r="D5629" s="81"/>
      <c r="E5629" s="81" t="s">
        <v>5045</v>
      </c>
      <c r="F5629" s="82"/>
      <c r="G5629" s="83">
        <v>94900</v>
      </c>
      <c r="H5629" s="60" t="s">
        <v>10040</v>
      </c>
      <c r="I5629" s="60" t="s">
        <v>13</v>
      </c>
    </row>
    <row r="5630" spans="1:9" ht="29.25" customHeight="1" x14ac:dyDescent="0.25">
      <c r="A5630" s="81" t="s">
        <v>5046</v>
      </c>
      <c r="B5630" s="81"/>
      <c r="C5630" s="81"/>
      <c r="D5630" s="81"/>
      <c r="E5630" s="81" t="s">
        <v>5047</v>
      </c>
      <c r="F5630" s="82"/>
      <c r="G5630" s="83">
        <v>123000</v>
      </c>
      <c r="H5630" s="60" t="s">
        <v>10040</v>
      </c>
      <c r="I5630" s="60" t="s">
        <v>13</v>
      </c>
    </row>
    <row r="5631" spans="1:9" ht="29.25" customHeight="1" x14ac:dyDescent="0.25">
      <c r="A5631" s="81" t="s">
        <v>5048</v>
      </c>
      <c r="B5631" s="81"/>
      <c r="C5631" s="81"/>
      <c r="D5631" s="81"/>
      <c r="E5631" s="81" t="s">
        <v>5049</v>
      </c>
      <c r="F5631" s="82"/>
      <c r="G5631" s="83">
        <v>123000</v>
      </c>
      <c r="H5631" s="60" t="s">
        <v>10040</v>
      </c>
      <c r="I5631" s="60" t="s">
        <v>13</v>
      </c>
    </row>
    <row r="5632" spans="1:9" ht="29.25" customHeight="1" x14ac:dyDescent="0.25">
      <c r="A5632" s="81" t="s">
        <v>5050</v>
      </c>
      <c r="B5632" s="81"/>
      <c r="C5632" s="81"/>
      <c r="D5632" s="81"/>
      <c r="E5632" s="81" t="s">
        <v>5051</v>
      </c>
      <c r="F5632" s="82"/>
      <c r="G5632" s="83">
        <v>123000</v>
      </c>
      <c r="H5632" s="60" t="s">
        <v>10040</v>
      </c>
      <c r="I5632" s="60" t="s">
        <v>13</v>
      </c>
    </row>
    <row r="5633" spans="1:9" ht="29.25" customHeight="1" x14ac:dyDescent="0.25">
      <c r="A5633" s="81" t="s">
        <v>5052</v>
      </c>
      <c r="B5633" s="81"/>
      <c r="C5633" s="81"/>
      <c r="D5633" s="81"/>
      <c r="E5633" s="81" t="s">
        <v>5053</v>
      </c>
      <c r="F5633" s="82"/>
      <c r="G5633" s="83">
        <v>123000</v>
      </c>
      <c r="H5633" s="60" t="s">
        <v>10040</v>
      </c>
      <c r="I5633" s="60" t="s">
        <v>13</v>
      </c>
    </row>
    <row r="5634" spans="1:9" ht="29.25" customHeight="1" x14ac:dyDescent="0.25">
      <c r="A5634" s="81" t="s">
        <v>5054</v>
      </c>
      <c r="B5634" s="81"/>
      <c r="C5634" s="81"/>
      <c r="D5634" s="81"/>
      <c r="E5634" s="81" t="s">
        <v>5055</v>
      </c>
      <c r="F5634" s="82"/>
      <c r="G5634" s="83">
        <v>123000</v>
      </c>
      <c r="H5634" s="60" t="s">
        <v>10040</v>
      </c>
      <c r="I5634" s="60" t="s">
        <v>13</v>
      </c>
    </row>
    <row r="5635" spans="1:9" ht="29.25" customHeight="1" x14ac:dyDescent="0.25">
      <c r="A5635" s="81" t="s">
        <v>5056</v>
      </c>
      <c r="B5635" s="81"/>
      <c r="C5635" s="81"/>
      <c r="D5635" s="81"/>
      <c r="E5635" s="81" t="s">
        <v>5057</v>
      </c>
      <c r="F5635" s="82"/>
      <c r="G5635" s="83">
        <v>123000</v>
      </c>
      <c r="H5635" s="60" t="s">
        <v>10040</v>
      </c>
      <c r="I5635" s="60" t="s">
        <v>13</v>
      </c>
    </row>
    <row r="5636" spans="1:9" ht="29.25" customHeight="1" x14ac:dyDescent="0.25">
      <c r="A5636" s="81" t="s">
        <v>5058</v>
      </c>
      <c r="B5636" s="81"/>
      <c r="C5636" s="81"/>
      <c r="D5636" s="81"/>
      <c r="E5636" s="81" t="s">
        <v>5059</v>
      </c>
      <c r="F5636" s="82"/>
      <c r="G5636" s="83">
        <v>123000</v>
      </c>
      <c r="H5636" s="60" t="s">
        <v>10040</v>
      </c>
      <c r="I5636" s="60" t="s">
        <v>13</v>
      </c>
    </row>
    <row r="5637" spans="1:9" ht="29.25" customHeight="1" x14ac:dyDescent="0.25">
      <c r="A5637" s="81" t="s">
        <v>5060</v>
      </c>
      <c r="B5637" s="81"/>
      <c r="C5637" s="81"/>
      <c r="D5637" s="81"/>
      <c r="E5637" s="81" t="s">
        <v>5061</v>
      </c>
      <c r="F5637" s="82"/>
      <c r="G5637" s="83">
        <v>123000</v>
      </c>
      <c r="H5637" s="60" t="s">
        <v>10040</v>
      </c>
      <c r="I5637" s="60" t="s">
        <v>13</v>
      </c>
    </row>
    <row r="5638" spans="1:9" ht="29.25" customHeight="1" x14ac:dyDescent="0.25">
      <c r="A5638" s="81" t="s">
        <v>5062</v>
      </c>
      <c r="B5638" s="81"/>
      <c r="C5638" s="81"/>
      <c r="D5638" s="81"/>
      <c r="E5638" s="81" t="s">
        <v>5063</v>
      </c>
      <c r="F5638" s="82"/>
      <c r="G5638" s="83">
        <v>151900</v>
      </c>
      <c r="H5638" s="60" t="s">
        <v>10040</v>
      </c>
      <c r="I5638" s="60" t="s">
        <v>13</v>
      </c>
    </row>
    <row r="5639" spans="1:9" ht="29.25" customHeight="1" x14ac:dyDescent="0.25">
      <c r="A5639" s="81" t="s">
        <v>5064</v>
      </c>
      <c r="B5639" s="81"/>
      <c r="C5639" s="81"/>
      <c r="D5639" s="81"/>
      <c r="E5639" s="81" t="s">
        <v>5065</v>
      </c>
      <c r="F5639" s="82"/>
      <c r="G5639" s="83">
        <v>151900</v>
      </c>
      <c r="H5639" s="60" t="s">
        <v>10040</v>
      </c>
      <c r="I5639" s="60" t="s">
        <v>13</v>
      </c>
    </row>
    <row r="5640" spans="1:9" ht="29.25" customHeight="1" x14ac:dyDescent="0.25">
      <c r="A5640" s="81" t="s">
        <v>5066</v>
      </c>
      <c r="B5640" s="81"/>
      <c r="C5640" s="81"/>
      <c r="D5640" s="81"/>
      <c r="E5640" s="81" t="s">
        <v>5067</v>
      </c>
      <c r="F5640" s="82"/>
      <c r="G5640" s="83">
        <v>151900</v>
      </c>
      <c r="H5640" s="60" t="s">
        <v>10040</v>
      </c>
      <c r="I5640" s="60" t="s">
        <v>13</v>
      </c>
    </row>
    <row r="5641" spans="1:9" ht="29.25" customHeight="1" x14ac:dyDescent="0.25">
      <c r="A5641" s="81" t="s">
        <v>5068</v>
      </c>
      <c r="B5641" s="81"/>
      <c r="C5641" s="81"/>
      <c r="D5641" s="81"/>
      <c r="E5641" s="81" t="s">
        <v>5069</v>
      </c>
      <c r="F5641" s="82"/>
      <c r="G5641" s="83">
        <v>151900</v>
      </c>
      <c r="H5641" s="60" t="s">
        <v>10040</v>
      </c>
      <c r="I5641" s="60" t="s">
        <v>13</v>
      </c>
    </row>
    <row r="5642" spans="1:9" ht="29.25" customHeight="1" x14ac:dyDescent="0.25">
      <c r="A5642" s="81" t="s">
        <v>5070</v>
      </c>
      <c r="B5642" s="81"/>
      <c r="C5642" s="81"/>
      <c r="D5642" s="81"/>
      <c r="E5642" s="81" t="s">
        <v>5071</v>
      </c>
      <c r="F5642" s="82"/>
      <c r="G5642" s="83">
        <v>151900</v>
      </c>
      <c r="H5642" s="60" t="s">
        <v>10040</v>
      </c>
      <c r="I5642" s="60" t="s">
        <v>13</v>
      </c>
    </row>
    <row r="5643" spans="1:9" ht="29.25" customHeight="1" x14ac:dyDescent="0.25">
      <c r="A5643" s="81" t="s">
        <v>5072</v>
      </c>
      <c r="B5643" s="81"/>
      <c r="C5643" s="81"/>
      <c r="D5643" s="81"/>
      <c r="E5643" s="81" t="s">
        <v>5073</v>
      </c>
      <c r="F5643" s="82"/>
      <c r="G5643" s="83">
        <v>151900</v>
      </c>
      <c r="H5643" s="60" t="s">
        <v>10040</v>
      </c>
      <c r="I5643" s="60" t="s">
        <v>13</v>
      </c>
    </row>
    <row r="5644" spans="1:9" ht="29.25" customHeight="1" x14ac:dyDescent="0.25">
      <c r="A5644" s="81" t="s">
        <v>5074</v>
      </c>
      <c r="B5644" s="81"/>
      <c r="C5644" s="81"/>
      <c r="D5644" s="81"/>
      <c r="E5644" s="81" t="s">
        <v>5075</v>
      </c>
      <c r="F5644" s="82"/>
      <c r="G5644" s="83">
        <v>151900</v>
      </c>
      <c r="H5644" s="60" t="s">
        <v>10040</v>
      </c>
      <c r="I5644" s="60" t="s">
        <v>13</v>
      </c>
    </row>
    <row r="5645" spans="1:9" ht="29.25" customHeight="1" x14ac:dyDescent="0.25">
      <c r="A5645" s="81" t="s">
        <v>5076</v>
      </c>
      <c r="B5645" s="81"/>
      <c r="C5645" s="81"/>
      <c r="D5645" s="81"/>
      <c r="E5645" s="81" t="s">
        <v>5077</v>
      </c>
      <c r="F5645" s="82"/>
      <c r="G5645" s="83">
        <v>151900</v>
      </c>
      <c r="H5645" s="60" t="s">
        <v>10040</v>
      </c>
      <c r="I5645" s="60" t="s">
        <v>13</v>
      </c>
    </row>
    <row r="5646" spans="1:9" ht="29.25" customHeight="1" x14ac:dyDescent="0.25">
      <c r="A5646" s="81" t="s">
        <v>5078</v>
      </c>
      <c r="B5646" s="81"/>
      <c r="C5646" s="81"/>
      <c r="D5646" s="81"/>
      <c r="E5646" s="81" t="s">
        <v>5079</v>
      </c>
      <c r="F5646" s="82"/>
      <c r="G5646" s="83">
        <v>172700</v>
      </c>
      <c r="H5646" s="60" t="s">
        <v>10040</v>
      </c>
      <c r="I5646" s="60" t="s">
        <v>13</v>
      </c>
    </row>
    <row r="5647" spans="1:9" ht="29.25" customHeight="1" x14ac:dyDescent="0.25">
      <c r="A5647" s="81" t="s">
        <v>5080</v>
      </c>
      <c r="B5647" s="81"/>
      <c r="C5647" s="81"/>
      <c r="D5647" s="81"/>
      <c r="E5647" s="81" t="s">
        <v>5081</v>
      </c>
      <c r="F5647" s="82"/>
      <c r="G5647" s="83">
        <v>172700</v>
      </c>
      <c r="H5647" s="60" t="s">
        <v>10040</v>
      </c>
      <c r="I5647" s="60" t="s">
        <v>13</v>
      </c>
    </row>
    <row r="5648" spans="1:9" ht="29.25" customHeight="1" x14ac:dyDescent="0.25">
      <c r="A5648" s="81" t="s">
        <v>5082</v>
      </c>
      <c r="B5648" s="81"/>
      <c r="C5648" s="81"/>
      <c r="D5648" s="81"/>
      <c r="E5648" s="81" t="s">
        <v>5083</v>
      </c>
      <c r="F5648" s="82"/>
      <c r="G5648" s="83">
        <v>172700</v>
      </c>
      <c r="H5648" s="60" t="s">
        <v>10040</v>
      </c>
      <c r="I5648" s="60" t="s">
        <v>13</v>
      </c>
    </row>
    <row r="5649" spans="1:9" ht="29.25" customHeight="1" x14ac:dyDescent="0.25">
      <c r="A5649" s="81" t="s">
        <v>5084</v>
      </c>
      <c r="B5649" s="81"/>
      <c r="C5649" s="81"/>
      <c r="D5649" s="81"/>
      <c r="E5649" s="81" t="s">
        <v>5085</v>
      </c>
      <c r="F5649" s="82"/>
      <c r="G5649" s="83">
        <v>172700</v>
      </c>
      <c r="H5649" s="60" t="s">
        <v>10040</v>
      </c>
      <c r="I5649" s="60" t="s">
        <v>13</v>
      </c>
    </row>
    <row r="5650" spans="1:9" ht="29.25" customHeight="1" x14ac:dyDescent="0.25">
      <c r="A5650" s="81" t="s">
        <v>5086</v>
      </c>
      <c r="B5650" s="81"/>
      <c r="C5650" s="81"/>
      <c r="D5650" s="81"/>
      <c r="E5650" s="81" t="s">
        <v>5087</v>
      </c>
      <c r="F5650" s="82"/>
      <c r="G5650" s="83">
        <v>172700</v>
      </c>
      <c r="H5650" s="60" t="s">
        <v>10040</v>
      </c>
      <c r="I5650" s="60" t="s">
        <v>13</v>
      </c>
    </row>
    <row r="5651" spans="1:9" ht="29.25" customHeight="1" x14ac:dyDescent="0.25">
      <c r="A5651" s="81" t="s">
        <v>5088</v>
      </c>
      <c r="B5651" s="81"/>
      <c r="C5651" s="81"/>
      <c r="D5651" s="81"/>
      <c r="E5651" s="81" t="s">
        <v>5089</v>
      </c>
      <c r="F5651" s="82"/>
      <c r="G5651" s="83">
        <v>172700</v>
      </c>
      <c r="H5651" s="60" t="s">
        <v>10040</v>
      </c>
      <c r="I5651" s="60" t="s">
        <v>13</v>
      </c>
    </row>
    <row r="5652" spans="1:9" ht="29.25" customHeight="1" x14ac:dyDescent="0.25">
      <c r="A5652" s="81" t="s">
        <v>5090</v>
      </c>
      <c r="B5652" s="81"/>
      <c r="C5652" s="81"/>
      <c r="D5652" s="81"/>
      <c r="E5652" s="81" t="s">
        <v>5091</v>
      </c>
      <c r="F5652" s="82"/>
      <c r="G5652" s="83">
        <v>172700</v>
      </c>
      <c r="H5652" s="60" t="s">
        <v>10040</v>
      </c>
      <c r="I5652" s="60" t="s">
        <v>13</v>
      </c>
    </row>
    <row r="5653" spans="1:9" ht="29.25" customHeight="1" x14ac:dyDescent="0.25">
      <c r="A5653" s="81" t="s">
        <v>5092</v>
      </c>
      <c r="B5653" s="81"/>
      <c r="C5653" s="81"/>
      <c r="D5653" s="81"/>
      <c r="E5653" s="81" t="s">
        <v>5093</v>
      </c>
      <c r="F5653" s="82"/>
      <c r="G5653" s="83">
        <v>172700</v>
      </c>
      <c r="H5653" s="60" t="s">
        <v>10040</v>
      </c>
      <c r="I5653" s="60" t="s">
        <v>13</v>
      </c>
    </row>
    <row r="5654" spans="1:9" ht="29.25" customHeight="1" x14ac:dyDescent="0.25">
      <c r="A5654" s="81" t="s">
        <v>5094</v>
      </c>
      <c r="B5654" s="81"/>
      <c r="C5654" s="81"/>
      <c r="D5654" s="81"/>
      <c r="E5654" s="81" t="s">
        <v>5095</v>
      </c>
      <c r="F5654" s="82"/>
      <c r="G5654" s="83">
        <v>197200</v>
      </c>
      <c r="H5654" s="60" t="s">
        <v>10040</v>
      </c>
      <c r="I5654" s="60" t="s">
        <v>13</v>
      </c>
    </row>
    <row r="5655" spans="1:9" ht="29.25" customHeight="1" x14ac:dyDescent="0.25">
      <c r="A5655" s="81" t="s">
        <v>5096</v>
      </c>
      <c r="B5655" s="81"/>
      <c r="C5655" s="81"/>
      <c r="D5655" s="81"/>
      <c r="E5655" s="81" t="s">
        <v>5097</v>
      </c>
      <c r="F5655" s="82"/>
      <c r="G5655" s="83">
        <v>197200</v>
      </c>
      <c r="H5655" s="60" t="s">
        <v>10040</v>
      </c>
      <c r="I5655" s="60" t="s">
        <v>13</v>
      </c>
    </row>
    <row r="5656" spans="1:9" ht="29.25" customHeight="1" x14ac:dyDescent="0.25">
      <c r="A5656" s="81" t="s">
        <v>5098</v>
      </c>
      <c r="B5656" s="81"/>
      <c r="C5656" s="81"/>
      <c r="D5656" s="81"/>
      <c r="E5656" s="81" t="s">
        <v>5099</v>
      </c>
      <c r="F5656" s="82"/>
      <c r="G5656" s="83">
        <v>197200</v>
      </c>
      <c r="H5656" s="60" t="s">
        <v>10040</v>
      </c>
      <c r="I5656" s="60" t="s">
        <v>13</v>
      </c>
    </row>
    <row r="5657" spans="1:9" ht="29.25" customHeight="1" x14ac:dyDescent="0.25">
      <c r="A5657" s="81" t="s">
        <v>5100</v>
      </c>
      <c r="B5657" s="81"/>
      <c r="C5657" s="81"/>
      <c r="D5657" s="81"/>
      <c r="E5657" s="81" t="s">
        <v>5101</v>
      </c>
      <c r="F5657" s="82"/>
      <c r="G5657" s="83">
        <v>197200</v>
      </c>
      <c r="H5657" s="60" t="s">
        <v>10040</v>
      </c>
      <c r="I5657" s="60" t="s">
        <v>13</v>
      </c>
    </row>
    <row r="5658" spans="1:9" ht="29.25" customHeight="1" x14ac:dyDescent="0.25">
      <c r="A5658" s="81" t="s">
        <v>5102</v>
      </c>
      <c r="B5658" s="81"/>
      <c r="C5658" s="81"/>
      <c r="D5658" s="81"/>
      <c r="E5658" s="81" t="s">
        <v>5103</v>
      </c>
      <c r="F5658" s="82"/>
      <c r="G5658" s="83">
        <v>197200</v>
      </c>
      <c r="H5658" s="60" t="s">
        <v>10040</v>
      </c>
      <c r="I5658" s="60" t="s">
        <v>13</v>
      </c>
    </row>
    <row r="5659" spans="1:9" ht="29.25" customHeight="1" x14ac:dyDescent="0.25">
      <c r="A5659" s="81" t="s">
        <v>5104</v>
      </c>
      <c r="B5659" s="81"/>
      <c r="C5659" s="81"/>
      <c r="D5659" s="81"/>
      <c r="E5659" s="81" t="s">
        <v>5105</v>
      </c>
      <c r="F5659" s="82"/>
      <c r="G5659" s="83">
        <v>197200</v>
      </c>
      <c r="H5659" s="60" t="s">
        <v>10040</v>
      </c>
      <c r="I5659" s="60" t="s">
        <v>13</v>
      </c>
    </row>
    <row r="5660" spans="1:9" ht="29.25" customHeight="1" x14ac:dyDescent="0.25">
      <c r="A5660" s="81" t="s">
        <v>5106</v>
      </c>
      <c r="B5660" s="81"/>
      <c r="C5660" s="81"/>
      <c r="D5660" s="81"/>
      <c r="E5660" s="81" t="s">
        <v>5107</v>
      </c>
      <c r="F5660" s="82"/>
      <c r="G5660" s="83">
        <v>197200</v>
      </c>
      <c r="H5660" s="60" t="s">
        <v>10040</v>
      </c>
      <c r="I5660" s="60" t="s">
        <v>13</v>
      </c>
    </row>
    <row r="5661" spans="1:9" ht="29.25" customHeight="1" x14ac:dyDescent="0.25">
      <c r="A5661" s="81" t="s">
        <v>5108</v>
      </c>
      <c r="B5661" s="81"/>
      <c r="C5661" s="81"/>
      <c r="D5661" s="81"/>
      <c r="E5661" s="81" t="s">
        <v>5109</v>
      </c>
      <c r="F5661" s="82"/>
      <c r="G5661" s="83">
        <v>197200</v>
      </c>
      <c r="H5661" s="60" t="s">
        <v>10040</v>
      </c>
      <c r="I5661" s="60" t="s">
        <v>13</v>
      </c>
    </row>
    <row r="5662" spans="1:9" ht="29.25" customHeight="1" x14ac:dyDescent="0.25">
      <c r="A5662" s="81" t="s">
        <v>5110</v>
      </c>
      <c r="B5662" s="81"/>
      <c r="C5662" s="81"/>
      <c r="D5662" s="81"/>
      <c r="E5662" s="81" t="s">
        <v>5111</v>
      </c>
      <c r="F5662" s="82"/>
      <c r="G5662" s="83">
        <v>267500</v>
      </c>
      <c r="H5662" s="60" t="s">
        <v>10040</v>
      </c>
      <c r="I5662" s="60" t="s">
        <v>13</v>
      </c>
    </row>
    <row r="5663" spans="1:9" ht="29.25" customHeight="1" x14ac:dyDescent="0.25">
      <c r="A5663" s="81" t="s">
        <v>5112</v>
      </c>
      <c r="B5663" s="81"/>
      <c r="C5663" s="81"/>
      <c r="D5663" s="81"/>
      <c r="E5663" s="81" t="s">
        <v>5113</v>
      </c>
      <c r="F5663" s="82"/>
      <c r="G5663" s="83">
        <v>267500</v>
      </c>
      <c r="H5663" s="60" t="s">
        <v>10040</v>
      </c>
      <c r="I5663" s="60" t="s">
        <v>13</v>
      </c>
    </row>
    <row r="5664" spans="1:9" ht="29.25" customHeight="1" x14ac:dyDescent="0.25">
      <c r="A5664" s="81" t="s">
        <v>5114</v>
      </c>
      <c r="B5664" s="81"/>
      <c r="C5664" s="81"/>
      <c r="D5664" s="81"/>
      <c r="E5664" s="81" t="s">
        <v>5115</v>
      </c>
      <c r="F5664" s="82"/>
      <c r="G5664" s="83">
        <v>267500</v>
      </c>
      <c r="H5664" s="60" t="s">
        <v>10040</v>
      </c>
      <c r="I5664" s="60" t="s">
        <v>13</v>
      </c>
    </row>
    <row r="5665" spans="1:9" ht="29.25" customHeight="1" x14ac:dyDescent="0.25">
      <c r="A5665" s="81" t="s">
        <v>5116</v>
      </c>
      <c r="B5665" s="81"/>
      <c r="C5665" s="81"/>
      <c r="D5665" s="81"/>
      <c r="E5665" s="81" t="s">
        <v>5117</v>
      </c>
      <c r="F5665" s="82"/>
      <c r="G5665" s="83">
        <v>267500</v>
      </c>
      <c r="H5665" s="60" t="s">
        <v>10040</v>
      </c>
      <c r="I5665" s="60" t="s">
        <v>13</v>
      </c>
    </row>
    <row r="5666" spans="1:9" ht="29.25" customHeight="1" x14ac:dyDescent="0.25">
      <c r="A5666" s="81" t="s">
        <v>5118</v>
      </c>
      <c r="B5666" s="81"/>
      <c r="C5666" s="81"/>
      <c r="D5666" s="81"/>
      <c r="E5666" s="81" t="s">
        <v>5119</v>
      </c>
      <c r="F5666" s="82"/>
      <c r="G5666" s="83">
        <v>267500</v>
      </c>
      <c r="H5666" s="60" t="s">
        <v>10040</v>
      </c>
      <c r="I5666" s="60" t="s">
        <v>13</v>
      </c>
    </row>
    <row r="5667" spans="1:9" ht="29.25" customHeight="1" x14ac:dyDescent="0.25">
      <c r="A5667" s="81" t="s">
        <v>5120</v>
      </c>
      <c r="B5667" s="81"/>
      <c r="C5667" s="81"/>
      <c r="D5667" s="81"/>
      <c r="E5667" s="81" t="s">
        <v>5121</v>
      </c>
      <c r="F5667" s="82"/>
      <c r="G5667" s="83">
        <v>267500</v>
      </c>
      <c r="H5667" s="60" t="s">
        <v>10040</v>
      </c>
      <c r="I5667" s="60" t="s">
        <v>13</v>
      </c>
    </row>
    <row r="5668" spans="1:9" ht="29.25" customHeight="1" x14ac:dyDescent="0.25">
      <c r="A5668" s="81" t="s">
        <v>5122</v>
      </c>
      <c r="B5668" s="81"/>
      <c r="C5668" s="81"/>
      <c r="D5668" s="81"/>
      <c r="E5668" s="81" t="s">
        <v>5123</v>
      </c>
      <c r="F5668" s="82"/>
      <c r="G5668" s="83">
        <v>267500</v>
      </c>
      <c r="H5668" s="60" t="s">
        <v>10040</v>
      </c>
      <c r="I5668" s="60" t="s">
        <v>13</v>
      </c>
    </row>
    <row r="5669" spans="1:9" ht="29.25" customHeight="1" x14ac:dyDescent="0.25">
      <c r="A5669" s="81" t="s">
        <v>5124</v>
      </c>
      <c r="B5669" s="81"/>
      <c r="C5669" s="81"/>
      <c r="D5669" s="81"/>
      <c r="E5669" s="81" t="s">
        <v>5125</v>
      </c>
      <c r="F5669" s="82"/>
      <c r="G5669" s="83">
        <v>267500</v>
      </c>
      <c r="H5669" s="60" t="s">
        <v>10040</v>
      </c>
      <c r="I5669" s="60" t="s">
        <v>13</v>
      </c>
    </row>
    <row r="5670" spans="1:9" ht="29.25" customHeight="1" x14ac:dyDescent="0.25">
      <c r="A5670" s="81" t="s">
        <v>5126</v>
      </c>
      <c r="B5670" s="81"/>
      <c r="C5670" s="81"/>
      <c r="D5670" s="81"/>
      <c r="E5670" s="81" t="s">
        <v>5127</v>
      </c>
      <c r="F5670" s="82"/>
      <c r="G5670" s="83">
        <v>402500</v>
      </c>
      <c r="H5670" s="60" t="s">
        <v>10040</v>
      </c>
      <c r="I5670" s="60" t="s">
        <v>13</v>
      </c>
    </row>
    <row r="5671" spans="1:9" ht="29.25" customHeight="1" x14ac:dyDescent="0.25">
      <c r="A5671" s="81" t="s">
        <v>5128</v>
      </c>
      <c r="B5671" s="81"/>
      <c r="C5671" s="81"/>
      <c r="D5671" s="81"/>
      <c r="E5671" s="81" t="s">
        <v>5129</v>
      </c>
      <c r="F5671" s="82"/>
      <c r="G5671" s="83">
        <v>402500</v>
      </c>
      <c r="H5671" s="60" t="s">
        <v>10040</v>
      </c>
      <c r="I5671" s="60" t="s">
        <v>13</v>
      </c>
    </row>
    <row r="5672" spans="1:9" ht="29.25" customHeight="1" x14ac:dyDescent="0.25">
      <c r="A5672" s="81" t="s">
        <v>5130</v>
      </c>
      <c r="B5672" s="81"/>
      <c r="C5672" s="81"/>
      <c r="D5672" s="81"/>
      <c r="E5672" s="81" t="s">
        <v>5131</v>
      </c>
      <c r="F5672" s="82"/>
      <c r="G5672" s="83">
        <v>402500</v>
      </c>
      <c r="H5672" s="60" t="s">
        <v>10040</v>
      </c>
      <c r="I5672" s="60" t="s">
        <v>13</v>
      </c>
    </row>
    <row r="5673" spans="1:9" ht="29.25" customHeight="1" x14ac:dyDescent="0.25">
      <c r="A5673" s="81" t="s">
        <v>5132</v>
      </c>
      <c r="B5673" s="81"/>
      <c r="C5673" s="81"/>
      <c r="D5673" s="81"/>
      <c r="E5673" s="81" t="s">
        <v>5133</v>
      </c>
      <c r="F5673" s="82"/>
      <c r="G5673" s="83">
        <v>402500</v>
      </c>
      <c r="H5673" s="60" t="s">
        <v>10040</v>
      </c>
      <c r="I5673" s="60" t="s">
        <v>13</v>
      </c>
    </row>
    <row r="5674" spans="1:9" ht="29.25" customHeight="1" x14ac:dyDescent="0.25">
      <c r="A5674" s="81" t="s">
        <v>5134</v>
      </c>
      <c r="B5674" s="81"/>
      <c r="C5674" s="81"/>
      <c r="D5674" s="81"/>
      <c r="E5674" s="81" t="s">
        <v>5135</v>
      </c>
      <c r="F5674" s="82"/>
      <c r="G5674" s="83">
        <v>402500</v>
      </c>
      <c r="H5674" s="60" t="s">
        <v>10040</v>
      </c>
      <c r="I5674" s="60" t="s">
        <v>13</v>
      </c>
    </row>
    <row r="5675" spans="1:9" ht="29.25" customHeight="1" x14ac:dyDescent="0.25">
      <c r="A5675" s="81" t="s">
        <v>5136</v>
      </c>
      <c r="B5675" s="81"/>
      <c r="C5675" s="81"/>
      <c r="D5675" s="81"/>
      <c r="E5675" s="81" t="s">
        <v>5137</v>
      </c>
      <c r="F5675" s="82"/>
      <c r="G5675" s="83">
        <v>402500</v>
      </c>
      <c r="H5675" s="60" t="s">
        <v>10040</v>
      </c>
      <c r="I5675" s="60" t="s">
        <v>13</v>
      </c>
    </row>
    <row r="5676" spans="1:9" ht="29.25" customHeight="1" x14ac:dyDescent="0.25">
      <c r="A5676" s="81" t="s">
        <v>5138</v>
      </c>
      <c r="B5676" s="81"/>
      <c r="C5676" s="81"/>
      <c r="D5676" s="81"/>
      <c r="E5676" s="81" t="s">
        <v>5139</v>
      </c>
      <c r="F5676" s="82"/>
      <c r="G5676" s="83">
        <v>402500</v>
      </c>
      <c r="H5676" s="60" t="s">
        <v>10040</v>
      </c>
      <c r="I5676" s="60" t="s">
        <v>13</v>
      </c>
    </row>
    <row r="5677" spans="1:9" ht="29.25" customHeight="1" x14ac:dyDescent="0.25">
      <c r="A5677" s="81" t="s">
        <v>5140</v>
      </c>
      <c r="B5677" s="81"/>
      <c r="C5677" s="81"/>
      <c r="D5677" s="81"/>
      <c r="E5677" s="81" t="s">
        <v>5141</v>
      </c>
      <c r="F5677" s="82"/>
      <c r="G5677" s="83">
        <v>402500</v>
      </c>
      <c r="H5677" s="60" t="s">
        <v>10040</v>
      </c>
      <c r="I5677" s="60" t="s">
        <v>13</v>
      </c>
    </row>
    <row r="5678" spans="1:9" ht="29.25" customHeight="1" x14ac:dyDescent="0.25">
      <c r="A5678" s="81" t="s">
        <v>5142</v>
      </c>
      <c r="B5678" s="81"/>
      <c r="C5678" s="81"/>
      <c r="D5678" s="81"/>
      <c r="E5678" s="81" t="s">
        <v>5143</v>
      </c>
      <c r="F5678" s="82"/>
      <c r="G5678" s="83">
        <v>472900</v>
      </c>
      <c r="H5678" s="60" t="s">
        <v>10040</v>
      </c>
      <c r="I5678" s="60" t="s">
        <v>13</v>
      </c>
    </row>
    <row r="5679" spans="1:9" ht="29.25" customHeight="1" x14ac:dyDescent="0.25">
      <c r="A5679" s="81" t="s">
        <v>5144</v>
      </c>
      <c r="B5679" s="81"/>
      <c r="C5679" s="81"/>
      <c r="D5679" s="81"/>
      <c r="E5679" s="81" t="s">
        <v>5145</v>
      </c>
      <c r="F5679" s="82"/>
      <c r="G5679" s="83">
        <v>472900</v>
      </c>
      <c r="H5679" s="60" t="s">
        <v>10040</v>
      </c>
      <c r="I5679" s="60" t="s">
        <v>13</v>
      </c>
    </row>
    <row r="5680" spans="1:9" ht="29.25" customHeight="1" x14ac:dyDescent="0.25">
      <c r="A5680" s="81" t="s">
        <v>5146</v>
      </c>
      <c r="B5680" s="81"/>
      <c r="C5680" s="81"/>
      <c r="D5680" s="81"/>
      <c r="E5680" s="81" t="s">
        <v>5147</v>
      </c>
      <c r="F5680" s="82"/>
      <c r="G5680" s="83">
        <v>472900</v>
      </c>
      <c r="H5680" s="60" t="s">
        <v>10040</v>
      </c>
      <c r="I5680" s="60" t="s">
        <v>13</v>
      </c>
    </row>
    <row r="5681" spans="1:9" ht="29.25" customHeight="1" x14ac:dyDescent="0.25">
      <c r="A5681" s="81" t="s">
        <v>5148</v>
      </c>
      <c r="B5681" s="81"/>
      <c r="C5681" s="81"/>
      <c r="D5681" s="81"/>
      <c r="E5681" s="81" t="s">
        <v>5149</v>
      </c>
      <c r="F5681" s="82"/>
      <c r="G5681" s="83">
        <v>472900</v>
      </c>
      <c r="H5681" s="60" t="s">
        <v>10040</v>
      </c>
      <c r="I5681" s="60" t="s">
        <v>13</v>
      </c>
    </row>
    <row r="5682" spans="1:9" ht="29.25" customHeight="1" x14ac:dyDescent="0.25">
      <c r="A5682" s="81" t="s">
        <v>5150</v>
      </c>
      <c r="B5682" s="81"/>
      <c r="C5682" s="81"/>
      <c r="D5682" s="81"/>
      <c r="E5682" s="81" t="s">
        <v>5151</v>
      </c>
      <c r="F5682" s="82"/>
      <c r="G5682" s="83">
        <v>553800</v>
      </c>
      <c r="H5682" s="60" t="s">
        <v>10040</v>
      </c>
      <c r="I5682" s="60" t="s">
        <v>13</v>
      </c>
    </row>
    <row r="5683" spans="1:9" ht="29.25" customHeight="1" x14ac:dyDescent="0.25">
      <c r="A5683" s="81" t="s">
        <v>5152</v>
      </c>
      <c r="B5683" s="81"/>
      <c r="C5683" s="81"/>
      <c r="D5683" s="81"/>
      <c r="E5683" s="81" t="s">
        <v>5153</v>
      </c>
      <c r="F5683" s="82"/>
      <c r="G5683" s="83">
        <v>553800</v>
      </c>
      <c r="H5683" s="60" t="s">
        <v>10040</v>
      </c>
      <c r="I5683" s="60" t="s">
        <v>13</v>
      </c>
    </row>
    <row r="5684" spans="1:9" ht="29.25" customHeight="1" x14ac:dyDescent="0.25">
      <c r="A5684" s="81" t="s">
        <v>5154</v>
      </c>
      <c r="B5684" s="81"/>
      <c r="C5684" s="81"/>
      <c r="D5684" s="81"/>
      <c r="E5684" s="81" t="s">
        <v>5155</v>
      </c>
      <c r="F5684" s="82"/>
      <c r="G5684" s="83">
        <v>553800</v>
      </c>
      <c r="H5684" s="60" t="s">
        <v>10040</v>
      </c>
      <c r="I5684" s="60" t="s">
        <v>13</v>
      </c>
    </row>
    <row r="5685" spans="1:9" ht="29.25" customHeight="1" x14ac:dyDescent="0.25">
      <c r="A5685" s="81" t="s">
        <v>5156</v>
      </c>
      <c r="B5685" s="81"/>
      <c r="C5685" s="81"/>
      <c r="D5685" s="81"/>
      <c r="E5685" s="81" t="s">
        <v>5157</v>
      </c>
      <c r="F5685" s="82"/>
      <c r="G5685" s="83">
        <v>553800</v>
      </c>
      <c r="H5685" s="60" t="s">
        <v>10040</v>
      </c>
      <c r="I5685" s="60" t="s">
        <v>13</v>
      </c>
    </row>
    <row r="5686" spans="1:9" ht="29.25" customHeight="1" x14ac:dyDescent="0.25">
      <c r="A5686" s="81" t="s">
        <v>5158</v>
      </c>
      <c r="B5686" s="81"/>
      <c r="C5686" s="81"/>
      <c r="D5686" s="81"/>
      <c r="E5686" s="81" t="s">
        <v>5159</v>
      </c>
      <c r="F5686" s="82"/>
      <c r="G5686" s="83">
        <v>701800</v>
      </c>
      <c r="H5686" s="60" t="s">
        <v>10040</v>
      </c>
      <c r="I5686" s="60" t="s">
        <v>13</v>
      </c>
    </row>
    <row r="5687" spans="1:9" ht="29.25" customHeight="1" x14ac:dyDescent="0.25">
      <c r="A5687" s="81" t="s">
        <v>5160</v>
      </c>
      <c r="B5687" s="81"/>
      <c r="C5687" s="81"/>
      <c r="D5687" s="81"/>
      <c r="E5687" s="81" t="s">
        <v>5161</v>
      </c>
      <c r="F5687" s="82"/>
      <c r="G5687" s="83">
        <v>701800</v>
      </c>
      <c r="H5687" s="60" t="s">
        <v>10040</v>
      </c>
      <c r="I5687" s="60" t="s">
        <v>13</v>
      </c>
    </row>
    <row r="5688" spans="1:9" ht="29.25" customHeight="1" x14ac:dyDescent="0.25">
      <c r="A5688" s="81" t="s">
        <v>5162</v>
      </c>
      <c r="B5688" s="81"/>
      <c r="C5688" s="81"/>
      <c r="D5688" s="81"/>
      <c r="E5688" s="81" t="s">
        <v>5163</v>
      </c>
      <c r="F5688" s="82"/>
      <c r="G5688" s="83">
        <v>701800</v>
      </c>
      <c r="H5688" s="60" t="s">
        <v>10040</v>
      </c>
      <c r="I5688" s="60" t="s">
        <v>13</v>
      </c>
    </row>
    <row r="5689" spans="1:9" ht="29.25" customHeight="1" x14ac:dyDescent="0.25">
      <c r="A5689" s="81" t="s">
        <v>5164</v>
      </c>
      <c r="B5689" s="81"/>
      <c r="C5689" s="81"/>
      <c r="D5689" s="81"/>
      <c r="E5689" s="81" t="s">
        <v>5165</v>
      </c>
      <c r="F5689" s="82"/>
      <c r="G5689" s="83">
        <v>701800</v>
      </c>
      <c r="H5689" s="60" t="s">
        <v>10040</v>
      </c>
      <c r="I5689" s="60" t="s">
        <v>13</v>
      </c>
    </row>
    <row r="5690" spans="1:9" ht="29.25" customHeight="1" x14ac:dyDescent="0.25">
      <c r="A5690" s="81" t="s">
        <v>5166</v>
      </c>
      <c r="B5690" s="81"/>
      <c r="C5690" s="81"/>
      <c r="D5690" s="81"/>
      <c r="E5690" s="81" t="s">
        <v>5167</v>
      </c>
      <c r="F5690" s="82"/>
      <c r="G5690" s="83">
        <v>904500</v>
      </c>
      <c r="H5690" s="60" t="s">
        <v>10040</v>
      </c>
      <c r="I5690" s="60" t="s">
        <v>13</v>
      </c>
    </row>
    <row r="5691" spans="1:9" ht="29.25" customHeight="1" x14ac:dyDescent="0.25">
      <c r="A5691" s="81" t="s">
        <v>5168</v>
      </c>
      <c r="B5691" s="81"/>
      <c r="C5691" s="81"/>
      <c r="D5691" s="81"/>
      <c r="E5691" s="81" t="s">
        <v>5169</v>
      </c>
      <c r="F5691" s="82"/>
      <c r="G5691" s="83">
        <v>904500</v>
      </c>
      <c r="H5691" s="60" t="s">
        <v>10040</v>
      </c>
      <c r="I5691" s="60" t="s">
        <v>13</v>
      </c>
    </row>
    <row r="5692" spans="1:9" ht="29.25" customHeight="1" x14ac:dyDescent="0.25">
      <c r="A5692" s="81" t="s">
        <v>5170</v>
      </c>
      <c r="B5692" s="81"/>
      <c r="C5692" s="81"/>
      <c r="D5692" s="81"/>
      <c r="E5692" s="81" t="s">
        <v>5171</v>
      </c>
      <c r="F5692" s="82"/>
      <c r="G5692" s="83">
        <v>904500</v>
      </c>
      <c r="H5692" s="60" t="s">
        <v>10040</v>
      </c>
      <c r="I5692" s="60" t="s">
        <v>13</v>
      </c>
    </row>
    <row r="5693" spans="1:9" ht="29.25" customHeight="1" x14ac:dyDescent="0.25">
      <c r="A5693" s="81" t="s">
        <v>5172</v>
      </c>
      <c r="B5693" s="81"/>
      <c r="C5693" s="81"/>
      <c r="D5693" s="81"/>
      <c r="E5693" s="81" t="s">
        <v>5173</v>
      </c>
      <c r="F5693" s="82"/>
      <c r="G5693" s="83">
        <v>904500</v>
      </c>
      <c r="H5693" s="60" t="s">
        <v>10040</v>
      </c>
      <c r="I5693" s="60" t="s">
        <v>13</v>
      </c>
    </row>
    <row r="5694" spans="1:9" ht="29.25" customHeight="1" x14ac:dyDescent="0.25">
      <c r="A5694" s="81" t="s">
        <v>5174</v>
      </c>
      <c r="B5694" s="81"/>
      <c r="C5694" s="81"/>
      <c r="D5694" s="81"/>
      <c r="E5694" s="81" t="s">
        <v>5175</v>
      </c>
      <c r="F5694" s="82"/>
      <c r="G5694" s="83">
        <v>1008500</v>
      </c>
      <c r="H5694" s="60" t="s">
        <v>10040</v>
      </c>
      <c r="I5694" s="60" t="s">
        <v>13</v>
      </c>
    </row>
    <row r="5695" spans="1:9" ht="29.25" customHeight="1" x14ac:dyDescent="0.25">
      <c r="A5695" s="81" t="s">
        <v>5176</v>
      </c>
      <c r="B5695" s="81"/>
      <c r="C5695" s="81"/>
      <c r="D5695" s="81"/>
      <c r="E5695" s="81" t="s">
        <v>5177</v>
      </c>
      <c r="F5695" s="82"/>
      <c r="G5695" s="83">
        <v>1008500</v>
      </c>
      <c r="H5695" s="60" t="s">
        <v>10040</v>
      </c>
      <c r="I5695" s="60" t="s">
        <v>13</v>
      </c>
    </row>
    <row r="5696" spans="1:9" ht="29.25" customHeight="1" x14ac:dyDescent="0.25">
      <c r="A5696" s="81" t="s">
        <v>5178</v>
      </c>
      <c r="B5696" s="81"/>
      <c r="C5696" s="81"/>
      <c r="D5696" s="81"/>
      <c r="E5696" s="81" t="s">
        <v>5179</v>
      </c>
      <c r="F5696" s="82"/>
      <c r="G5696" s="83">
        <v>1008500</v>
      </c>
      <c r="H5696" s="60" t="s">
        <v>10040</v>
      </c>
      <c r="I5696" s="60" t="s">
        <v>13</v>
      </c>
    </row>
    <row r="5697" spans="1:9" ht="29.25" customHeight="1" x14ac:dyDescent="0.25">
      <c r="A5697" s="81" t="s">
        <v>5180</v>
      </c>
      <c r="B5697" s="81"/>
      <c r="C5697" s="81"/>
      <c r="D5697" s="81"/>
      <c r="E5697" s="81" t="s">
        <v>5181</v>
      </c>
      <c r="F5697" s="82"/>
      <c r="G5697" s="83">
        <v>1008500</v>
      </c>
      <c r="H5697" s="60" t="s">
        <v>10040</v>
      </c>
      <c r="I5697" s="60" t="s">
        <v>13</v>
      </c>
    </row>
    <row r="5698" spans="1:9" ht="29.25" customHeight="1" x14ac:dyDescent="0.25">
      <c r="A5698" s="81" t="s">
        <v>5182</v>
      </c>
      <c r="B5698" s="81"/>
      <c r="C5698" s="81"/>
      <c r="D5698" s="81"/>
      <c r="E5698" s="81" t="s">
        <v>5183</v>
      </c>
      <c r="F5698" s="82"/>
      <c r="G5698" s="83">
        <v>1373800</v>
      </c>
      <c r="H5698" s="60" t="s">
        <v>10040</v>
      </c>
      <c r="I5698" s="60" t="s">
        <v>13</v>
      </c>
    </row>
    <row r="5699" spans="1:9" ht="29.25" customHeight="1" x14ac:dyDescent="0.25">
      <c r="A5699" s="81" t="s">
        <v>5184</v>
      </c>
      <c r="B5699" s="81"/>
      <c r="C5699" s="81"/>
      <c r="D5699" s="81"/>
      <c r="E5699" s="81" t="s">
        <v>5185</v>
      </c>
      <c r="F5699" s="82"/>
      <c r="G5699" s="83">
        <v>1373800</v>
      </c>
      <c r="H5699" s="60" t="s">
        <v>10040</v>
      </c>
      <c r="I5699" s="60" t="s">
        <v>13</v>
      </c>
    </row>
    <row r="5700" spans="1:9" ht="29.25" customHeight="1" x14ac:dyDescent="0.25">
      <c r="A5700" s="81" t="s">
        <v>5186</v>
      </c>
      <c r="B5700" s="81"/>
      <c r="C5700" s="81"/>
      <c r="D5700" s="81"/>
      <c r="E5700" s="81" t="s">
        <v>5187</v>
      </c>
      <c r="F5700" s="82"/>
      <c r="G5700" s="83">
        <v>1373800</v>
      </c>
      <c r="H5700" s="60" t="s">
        <v>10040</v>
      </c>
      <c r="I5700" s="60" t="s">
        <v>13</v>
      </c>
    </row>
    <row r="5701" spans="1:9" ht="29.25" customHeight="1" x14ac:dyDescent="0.25">
      <c r="A5701" s="81" t="s">
        <v>5188</v>
      </c>
      <c r="B5701" s="81"/>
      <c r="C5701" s="81"/>
      <c r="D5701" s="81"/>
      <c r="E5701" s="81" t="s">
        <v>5189</v>
      </c>
      <c r="F5701" s="82"/>
      <c r="G5701" s="83">
        <v>1373800</v>
      </c>
      <c r="H5701" s="60" t="s">
        <v>10040</v>
      </c>
      <c r="I5701" s="60" t="s">
        <v>13</v>
      </c>
    </row>
    <row r="5702" spans="1:9" ht="29.25" customHeight="1" x14ac:dyDescent="0.25">
      <c r="A5702" s="81" t="s">
        <v>5190</v>
      </c>
      <c r="B5702" s="81"/>
      <c r="C5702" s="81"/>
      <c r="D5702" s="81"/>
      <c r="E5702" s="81" t="s">
        <v>5191</v>
      </c>
      <c r="F5702" s="82"/>
      <c r="G5702" s="83">
        <v>1630500</v>
      </c>
      <c r="H5702" s="60" t="s">
        <v>10040</v>
      </c>
      <c r="I5702" s="60" t="s">
        <v>13</v>
      </c>
    </row>
    <row r="5703" spans="1:9" ht="29.25" customHeight="1" x14ac:dyDescent="0.25">
      <c r="A5703" s="81" t="s">
        <v>5192</v>
      </c>
      <c r="B5703" s="81"/>
      <c r="C5703" s="81"/>
      <c r="D5703" s="81"/>
      <c r="E5703" s="81" t="s">
        <v>5193</v>
      </c>
      <c r="F5703" s="82"/>
      <c r="G5703" s="83">
        <v>1630500</v>
      </c>
      <c r="H5703" s="60" t="s">
        <v>10040</v>
      </c>
      <c r="I5703" s="60" t="s">
        <v>13</v>
      </c>
    </row>
    <row r="5704" spans="1:9" ht="29.25" customHeight="1" x14ac:dyDescent="0.25">
      <c r="A5704" s="81" t="s">
        <v>5194</v>
      </c>
      <c r="B5704" s="81"/>
      <c r="C5704" s="81"/>
      <c r="D5704" s="81"/>
      <c r="E5704" s="81" t="s">
        <v>5195</v>
      </c>
      <c r="F5704" s="82"/>
      <c r="G5704" s="83">
        <v>1630500</v>
      </c>
      <c r="H5704" s="60" t="s">
        <v>10040</v>
      </c>
      <c r="I5704" s="60" t="s">
        <v>13</v>
      </c>
    </row>
    <row r="5705" spans="1:9" ht="29.25" customHeight="1" x14ac:dyDescent="0.25">
      <c r="A5705" s="81" t="s">
        <v>5196</v>
      </c>
      <c r="B5705" s="81"/>
      <c r="C5705" s="81"/>
      <c r="D5705" s="81"/>
      <c r="E5705" s="81" t="s">
        <v>5197</v>
      </c>
      <c r="F5705" s="82"/>
      <c r="G5705" s="83">
        <v>1630500</v>
      </c>
      <c r="H5705" s="60" t="s">
        <v>10040</v>
      </c>
      <c r="I5705" s="60" t="s">
        <v>13</v>
      </c>
    </row>
    <row r="5706" spans="1:9" ht="29.25" customHeight="1" x14ac:dyDescent="0.25">
      <c r="A5706" s="81" t="s">
        <v>5198</v>
      </c>
      <c r="B5706" s="81"/>
      <c r="C5706" s="81"/>
      <c r="D5706" s="81"/>
      <c r="E5706" s="81" t="s">
        <v>5199</v>
      </c>
      <c r="F5706" s="82"/>
      <c r="G5706" s="83">
        <v>2659200</v>
      </c>
      <c r="H5706" s="60" t="s">
        <v>10040</v>
      </c>
      <c r="I5706" s="60" t="s">
        <v>13</v>
      </c>
    </row>
    <row r="5707" spans="1:9" ht="29.25" customHeight="1" x14ac:dyDescent="0.25">
      <c r="A5707" s="81" t="s">
        <v>5200</v>
      </c>
      <c r="B5707" s="81"/>
      <c r="C5707" s="81"/>
      <c r="D5707" s="81"/>
      <c r="E5707" s="81" t="s">
        <v>5201</v>
      </c>
      <c r="F5707" s="82"/>
      <c r="G5707" s="83">
        <v>2659200</v>
      </c>
      <c r="H5707" s="60" t="s">
        <v>10040</v>
      </c>
      <c r="I5707" s="60" t="s">
        <v>13</v>
      </c>
    </row>
    <row r="5708" spans="1:9" ht="29.25" customHeight="1" x14ac:dyDescent="0.25">
      <c r="A5708" s="81" t="s">
        <v>5202</v>
      </c>
      <c r="B5708" s="81"/>
      <c r="C5708" s="81"/>
      <c r="D5708" s="81"/>
      <c r="E5708" s="81" t="s">
        <v>5203</v>
      </c>
      <c r="F5708" s="82"/>
      <c r="G5708" s="83">
        <v>2844800</v>
      </c>
      <c r="H5708" s="60" t="s">
        <v>10040</v>
      </c>
      <c r="I5708" s="60" t="s">
        <v>13</v>
      </c>
    </row>
    <row r="5709" spans="1:9" ht="29.25" customHeight="1" x14ac:dyDescent="0.25">
      <c r="A5709" s="81" t="s">
        <v>5204</v>
      </c>
      <c r="B5709" s="81"/>
      <c r="C5709" s="81"/>
      <c r="D5709" s="81"/>
      <c r="E5709" s="81" t="s">
        <v>5205</v>
      </c>
      <c r="F5709" s="82"/>
      <c r="G5709" s="83">
        <v>2844800</v>
      </c>
      <c r="H5709" s="60" t="s">
        <v>10040</v>
      </c>
      <c r="I5709" s="60" t="s">
        <v>13</v>
      </c>
    </row>
    <row r="5710" spans="1:9" ht="29.25" customHeight="1" x14ac:dyDescent="0.25">
      <c r="A5710" s="81" t="s">
        <v>5206</v>
      </c>
      <c r="B5710" s="81"/>
      <c r="C5710" s="81"/>
      <c r="D5710" s="81"/>
      <c r="E5710" s="81" t="s">
        <v>5207</v>
      </c>
      <c r="F5710" s="82"/>
      <c r="G5710" s="83">
        <v>3566300</v>
      </c>
      <c r="H5710" s="60" t="s">
        <v>10040</v>
      </c>
      <c r="I5710" s="60" t="s">
        <v>13</v>
      </c>
    </row>
    <row r="5711" spans="1:9" ht="29.25" customHeight="1" x14ac:dyDescent="0.25">
      <c r="A5711" s="81" t="s">
        <v>5208</v>
      </c>
      <c r="B5711" s="81"/>
      <c r="C5711" s="81"/>
      <c r="D5711" s="81"/>
      <c r="E5711" s="81" t="s">
        <v>5209</v>
      </c>
      <c r="F5711" s="82"/>
      <c r="G5711" s="83">
        <v>3566300</v>
      </c>
      <c r="H5711" s="60" t="s">
        <v>10040</v>
      </c>
      <c r="I5711" s="60" t="s">
        <v>13</v>
      </c>
    </row>
    <row r="5712" spans="1:9" ht="29.25" customHeight="1" x14ac:dyDescent="0.25">
      <c r="A5712" s="81" t="s">
        <v>5210</v>
      </c>
      <c r="B5712" s="81"/>
      <c r="C5712" s="81"/>
      <c r="D5712" s="81"/>
      <c r="E5712" s="81" t="s">
        <v>5211</v>
      </c>
      <c r="F5712" s="82"/>
      <c r="G5712" s="83">
        <v>4306500</v>
      </c>
      <c r="H5712" s="60" t="s">
        <v>10040</v>
      </c>
      <c r="I5712" s="60" t="s">
        <v>13</v>
      </c>
    </row>
    <row r="5713" spans="1:9" ht="29.25" customHeight="1" x14ac:dyDescent="0.25">
      <c r="A5713" s="81" t="s">
        <v>5212</v>
      </c>
      <c r="B5713" s="81"/>
      <c r="C5713" s="81"/>
      <c r="D5713" s="81"/>
      <c r="E5713" s="81" t="s">
        <v>5213</v>
      </c>
      <c r="F5713" s="82"/>
      <c r="G5713" s="83">
        <v>4306500</v>
      </c>
      <c r="H5713" s="60" t="s">
        <v>10040</v>
      </c>
      <c r="I5713" s="60" t="s">
        <v>13</v>
      </c>
    </row>
    <row r="5714" spans="1:9" ht="29.25" customHeight="1" x14ac:dyDescent="0.25">
      <c r="A5714" s="81" t="s">
        <v>5214</v>
      </c>
      <c r="B5714" s="81"/>
      <c r="C5714" s="81"/>
      <c r="D5714" s="81"/>
      <c r="E5714" s="81" t="s">
        <v>5215</v>
      </c>
      <c r="F5714" s="82"/>
      <c r="G5714" s="83">
        <v>5178100</v>
      </c>
      <c r="H5714" s="60" t="s">
        <v>10040</v>
      </c>
      <c r="I5714" s="60" t="s">
        <v>13</v>
      </c>
    </row>
    <row r="5715" spans="1:9" ht="29.25" customHeight="1" x14ac:dyDescent="0.25">
      <c r="A5715" s="81" t="s">
        <v>5216</v>
      </c>
      <c r="B5715" s="81"/>
      <c r="C5715" s="81"/>
      <c r="D5715" s="81"/>
      <c r="E5715" s="81" t="s">
        <v>5217</v>
      </c>
      <c r="F5715" s="82"/>
      <c r="G5715" s="83">
        <v>5178100</v>
      </c>
      <c r="H5715" s="60" t="s">
        <v>10040</v>
      </c>
      <c r="I5715" s="60" t="s">
        <v>13</v>
      </c>
    </row>
    <row r="5716" spans="1:9" ht="29.25" customHeight="1" x14ac:dyDescent="0.25">
      <c r="A5716" s="81" t="s">
        <v>5218</v>
      </c>
      <c r="B5716" s="81"/>
      <c r="C5716" s="81"/>
      <c r="D5716" s="81"/>
      <c r="E5716" s="81" t="s">
        <v>5219</v>
      </c>
      <c r="F5716" s="82"/>
      <c r="G5716" s="83">
        <v>7244300</v>
      </c>
      <c r="H5716" s="60" t="s">
        <v>10040</v>
      </c>
      <c r="I5716" s="60" t="s">
        <v>13</v>
      </c>
    </row>
    <row r="5717" spans="1:9" ht="29.25" customHeight="1" x14ac:dyDescent="0.25">
      <c r="A5717" s="81" t="s">
        <v>5220</v>
      </c>
      <c r="B5717" s="81"/>
      <c r="C5717" s="81"/>
      <c r="D5717" s="81"/>
      <c r="E5717" s="81" t="s">
        <v>5221</v>
      </c>
      <c r="F5717" s="82"/>
      <c r="G5717" s="83">
        <v>7244300</v>
      </c>
      <c r="H5717" s="60" t="s">
        <v>10040</v>
      </c>
      <c r="I5717" s="60" t="s">
        <v>13</v>
      </c>
    </row>
    <row r="5718" spans="1:9" ht="29.25" customHeight="1" x14ac:dyDescent="0.25">
      <c r="A5718" s="81" t="s">
        <v>5222</v>
      </c>
      <c r="B5718" s="81"/>
      <c r="C5718" s="81"/>
      <c r="D5718" s="81"/>
      <c r="E5718" s="81" t="s">
        <v>5223</v>
      </c>
      <c r="F5718" s="82"/>
      <c r="G5718" s="83">
        <v>13055700</v>
      </c>
      <c r="H5718" s="60" t="s">
        <v>10040</v>
      </c>
      <c r="I5718" s="60" t="s">
        <v>13</v>
      </c>
    </row>
    <row r="5719" spans="1:9" ht="29.25" customHeight="1" x14ac:dyDescent="0.25">
      <c r="A5719" s="81" t="s">
        <v>5224</v>
      </c>
      <c r="B5719" s="81"/>
      <c r="C5719" s="81"/>
      <c r="D5719" s="81"/>
      <c r="E5719" s="81" t="s">
        <v>5225</v>
      </c>
      <c r="F5719" s="82"/>
      <c r="G5719" s="83">
        <v>13055700</v>
      </c>
      <c r="H5719" s="60" t="s">
        <v>10040</v>
      </c>
      <c r="I5719" s="60" t="s">
        <v>13</v>
      </c>
    </row>
    <row r="5720" spans="1:9" ht="29.25" customHeight="1" x14ac:dyDescent="0.25">
      <c r="A5720" s="81" t="s">
        <v>5226</v>
      </c>
      <c r="B5720" s="81"/>
      <c r="C5720" s="81"/>
      <c r="D5720" s="81"/>
      <c r="E5720" s="81" t="s">
        <v>5227</v>
      </c>
      <c r="F5720" s="82"/>
      <c r="G5720" s="83">
        <v>14951600</v>
      </c>
      <c r="H5720" s="60" t="s">
        <v>10040</v>
      </c>
      <c r="I5720" s="60" t="s">
        <v>13</v>
      </c>
    </row>
    <row r="5721" spans="1:9" ht="29.25" customHeight="1" x14ac:dyDescent="0.25">
      <c r="A5721" s="81" t="s">
        <v>5228</v>
      </c>
      <c r="B5721" s="81"/>
      <c r="C5721" s="81"/>
      <c r="D5721" s="81"/>
      <c r="E5721" s="81" t="s">
        <v>5229</v>
      </c>
      <c r="F5721" s="82"/>
      <c r="G5721" s="83">
        <v>14951600</v>
      </c>
      <c r="H5721" s="60" t="s">
        <v>10040</v>
      </c>
      <c r="I5721" s="60" t="s">
        <v>13</v>
      </c>
    </row>
    <row r="5722" spans="1:9" ht="29.25" customHeight="1" x14ac:dyDescent="0.25">
      <c r="A5722" s="81" t="s">
        <v>5230</v>
      </c>
      <c r="B5722" s="81"/>
      <c r="C5722" s="81"/>
      <c r="D5722" s="81"/>
      <c r="E5722" s="81" t="s">
        <v>5231</v>
      </c>
      <c r="F5722" s="82"/>
      <c r="G5722" s="83">
        <v>16650500</v>
      </c>
      <c r="H5722" s="60" t="s">
        <v>10040</v>
      </c>
      <c r="I5722" s="60" t="s">
        <v>13</v>
      </c>
    </row>
    <row r="5723" spans="1:9" ht="29.25" customHeight="1" x14ac:dyDescent="0.25">
      <c r="A5723" s="81" t="s">
        <v>5232</v>
      </c>
      <c r="B5723" s="81"/>
      <c r="C5723" s="81"/>
      <c r="D5723" s="81"/>
      <c r="E5723" s="81" t="s">
        <v>5233</v>
      </c>
      <c r="F5723" s="82"/>
      <c r="G5723" s="83">
        <v>16650500</v>
      </c>
      <c r="H5723" s="60" t="s">
        <v>10040</v>
      </c>
      <c r="I5723" s="60" t="s">
        <v>13</v>
      </c>
    </row>
    <row r="5724" spans="1:9" ht="29.25" customHeight="1" x14ac:dyDescent="0.25">
      <c r="A5724" s="81" t="s">
        <v>5234</v>
      </c>
      <c r="B5724" s="81"/>
      <c r="C5724" s="81"/>
      <c r="D5724" s="81"/>
      <c r="E5724" s="81" t="s">
        <v>5235</v>
      </c>
      <c r="F5724" s="82"/>
      <c r="G5724" s="83">
        <v>20455000</v>
      </c>
      <c r="H5724" s="60" t="s">
        <v>10040</v>
      </c>
      <c r="I5724" s="60" t="s">
        <v>13</v>
      </c>
    </row>
    <row r="5725" spans="1:9" ht="29.25" customHeight="1" x14ac:dyDescent="0.25">
      <c r="A5725" s="81" t="s">
        <v>5236</v>
      </c>
      <c r="B5725" s="81"/>
      <c r="C5725" s="81"/>
      <c r="D5725" s="81"/>
      <c r="E5725" s="81" t="s">
        <v>5237</v>
      </c>
      <c r="F5725" s="82"/>
      <c r="G5725" s="83">
        <v>20455000</v>
      </c>
      <c r="H5725" s="60" t="s">
        <v>10040</v>
      </c>
      <c r="I5725" s="60" t="s">
        <v>13</v>
      </c>
    </row>
    <row r="5726" spans="1:9" ht="29.25" customHeight="1" x14ac:dyDescent="0.25">
      <c r="A5726" s="81" t="s">
        <v>5238</v>
      </c>
      <c r="B5726" s="81"/>
      <c r="C5726" s="81"/>
      <c r="D5726" s="81"/>
      <c r="E5726" s="81" t="s">
        <v>5239</v>
      </c>
      <c r="F5726" s="82"/>
      <c r="G5726" s="83">
        <v>29792000</v>
      </c>
      <c r="H5726" s="60" t="s">
        <v>10040</v>
      </c>
      <c r="I5726" s="60" t="s">
        <v>13</v>
      </c>
    </row>
    <row r="5727" spans="1:9" ht="29.25" customHeight="1" x14ac:dyDescent="0.25">
      <c r="A5727" s="81" t="s">
        <v>5240</v>
      </c>
      <c r="B5727" s="81"/>
      <c r="C5727" s="81"/>
      <c r="D5727" s="81"/>
      <c r="E5727" s="81" t="s">
        <v>5241</v>
      </c>
      <c r="F5727" s="82"/>
      <c r="G5727" s="83">
        <v>29792000</v>
      </c>
      <c r="H5727" s="60" t="s">
        <v>10040</v>
      </c>
      <c r="I5727" s="60" t="s">
        <v>13</v>
      </c>
    </row>
    <row r="5728" spans="1:9" ht="29.25" customHeight="1" x14ac:dyDescent="0.25">
      <c r="A5728" s="81" t="s">
        <v>5242</v>
      </c>
      <c r="B5728" s="81"/>
      <c r="C5728" s="81"/>
      <c r="D5728" s="81"/>
      <c r="E5728" s="81" t="s">
        <v>5243</v>
      </c>
      <c r="F5728" s="82"/>
      <c r="G5728" s="83">
        <v>36828100</v>
      </c>
      <c r="H5728" s="60" t="s">
        <v>10040</v>
      </c>
      <c r="I5728" s="60" t="s">
        <v>13</v>
      </c>
    </row>
    <row r="5729" spans="1:9" ht="29.25" customHeight="1" x14ac:dyDescent="0.25">
      <c r="A5729" s="81" t="s">
        <v>5244</v>
      </c>
      <c r="B5729" s="81"/>
      <c r="C5729" s="81"/>
      <c r="D5729" s="81"/>
      <c r="E5729" s="81" t="s">
        <v>5245</v>
      </c>
      <c r="F5729" s="82"/>
      <c r="G5729" s="83">
        <v>58512200</v>
      </c>
      <c r="H5729" s="60" t="s">
        <v>10040</v>
      </c>
      <c r="I5729" s="60" t="s">
        <v>13</v>
      </c>
    </row>
    <row r="5730" spans="1:9" ht="29.25" customHeight="1" x14ac:dyDescent="0.25">
      <c r="A5730" s="81" t="s">
        <v>5246</v>
      </c>
      <c r="B5730" s="81"/>
      <c r="C5730" s="81"/>
      <c r="D5730" s="81"/>
      <c r="E5730" s="81" t="s">
        <v>5247</v>
      </c>
      <c r="F5730" s="82"/>
      <c r="G5730" s="83">
        <v>256500</v>
      </c>
      <c r="H5730" s="60" t="s">
        <v>10040</v>
      </c>
      <c r="I5730" s="60" t="s">
        <v>13</v>
      </c>
    </row>
    <row r="5731" spans="1:9" ht="29.25" customHeight="1" x14ac:dyDescent="0.25">
      <c r="A5731" s="81" t="s">
        <v>5248</v>
      </c>
      <c r="B5731" s="81"/>
      <c r="C5731" s="81"/>
      <c r="D5731" s="81"/>
      <c r="E5731" s="81" t="s">
        <v>5249</v>
      </c>
      <c r="F5731" s="82"/>
      <c r="G5731" s="83">
        <v>256500</v>
      </c>
      <c r="H5731" s="60" t="s">
        <v>10040</v>
      </c>
      <c r="I5731" s="60" t="s">
        <v>13</v>
      </c>
    </row>
    <row r="5732" spans="1:9" ht="29.25" customHeight="1" x14ac:dyDescent="0.25">
      <c r="A5732" s="81" t="s">
        <v>5250</v>
      </c>
      <c r="B5732" s="81"/>
      <c r="C5732" s="81"/>
      <c r="D5732" s="81"/>
      <c r="E5732" s="81" t="s">
        <v>5251</v>
      </c>
      <c r="F5732" s="82"/>
      <c r="G5732" s="83">
        <v>256500</v>
      </c>
      <c r="H5732" s="60" t="s">
        <v>10040</v>
      </c>
      <c r="I5732" s="60" t="s">
        <v>13</v>
      </c>
    </row>
    <row r="5733" spans="1:9" ht="29.25" customHeight="1" x14ac:dyDescent="0.25">
      <c r="A5733" s="81" t="s">
        <v>5252</v>
      </c>
      <c r="B5733" s="81"/>
      <c r="C5733" s="81"/>
      <c r="D5733" s="81"/>
      <c r="E5733" s="81" t="s">
        <v>5253</v>
      </c>
      <c r="F5733" s="82"/>
      <c r="G5733" s="83">
        <v>256500</v>
      </c>
      <c r="H5733" s="60" t="s">
        <v>10040</v>
      </c>
      <c r="I5733" s="60" t="s">
        <v>13</v>
      </c>
    </row>
    <row r="5734" spans="1:9" ht="29.25" customHeight="1" x14ac:dyDescent="0.25">
      <c r="A5734" s="81" t="s">
        <v>5254</v>
      </c>
      <c r="B5734" s="81"/>
      <c r="C5734" s="81"/>
      <c r="D5734" s="81"/>
      <c r="E5734" s="81" t="s">
        <v>5255</v>
      </c>
      <c r="F5734" s="82"/>
      <c r="G5734" s="83">
        <v>280000</v>
      </c>
      <c r="H5734" s="60" t="s">
        <v>10040</v>
      </c>
      <c r="I5734" s="60" t="s">
        <v>13</v>
      </c>
    </row>
    <row r="5735" spans="1:9" ht="29.25" customHeight="1" x14ac:dyDescent="0.25">
      <c r="A5735" s="81" t="s">
        <v>5256</v>
      </c>
      <c r="B5735" s="81"/>
      <c r="C5735" s="81"/>
      <c r="D5735" s="81"/>
      <c r="E5735" s="81" t="s">
        <v>5257</v>
      </c>
      <c r="F5735" s="82"/>
      <c r="G5735" s="83">
        <v>280000</v>
      </c>
      <c r="H5735" s="60" t="s">
        <v>10040</v>
      </c>
      <c r="I5735" s="60" t="s">
        <v>13</v>
      </c>
    </row>
    <row r="5736" spans="1:9" ht="29.25" customHeight="1" x14ac:dyDescent="0.25">
      <c r="A5736" s="81" t="s">
        <v>5258</v>
      </c>
      <c r="B5736" s="81"/>
      <c r="C5736" s="81"/>
      <c r="D5736" s="81"/>
      <c r="E5736" s="81" t="s">
        <v>5259</v>
      </c>
      <c r="F5736" s="82"/>
      <c r="G5736" s="83">
        <v>280000</v>
      </c>
      <c r="H5736" s="60" t="s">
        <v>10040</v>
      </c>
      <c r="I5736" s="60" t="s">
        <v>13</v>
      </c>
    </row>
    <row r="5737" spans="1:9" ht="29.25" customHeight="1" x14ac:dyDescent="0.25">
      <c r="A5737" s="81" t="s">
        <v>5260</v>
      </c>
      <c r="B5737" s="81"/>
      <c r="C5737" s="81"/>
      <c r="D5737" s="81"/>
      <c r="E5737" s="81" t="s">
        <v>5261</v>
      </c>
      <c r="F5737" s="82"/>
      <c r="G5737" s="83">
        <v>280000</v>
      </c>
      <c r="H5737" s="60" t="s">
        <v>10040</v>
      </c>
      <c r="I5737" s="60" t="s">
        <v>13</v>
      </c>
    </row>
    <row r="5738" spans="1:9" ht="29.25" customHeight="1" x14ac:dyDescent="0.25">
      <c r="A5738" s="81" t="s">
        <v>5262</v>
      </c>
      <c r="B5738" s="81"/>
      <c r="C5738" s="81"/>
      <c r="D5738" s="81"/>
      <c r="E5738" s="81" t="s">
        <v>5263</v>
      </c>
      <c r="F5738" s="82"/>
      <c r="G5738" s="83">
        <v>308900</v>
      </c>
      <c r="H5738" s="60" t="s">
        <v>10040</v>
      </c>
      <c r="I5738" s="60" t="s">
        <v>13</v>
      </c>
    </row>
    <row r="5739" spans="1:9" ht="29.25" customHeight="1" x14ac:dyDescent="0.25">
      <c r="A5739" s="81" t="s">
        <v>5264</v>
      </c>
      <c r="B5739" s="81"/>
      <c r="C5739" s="81"/>
      <c r="D5739" s="81"/>
      <c r="E5739" s="81" t="s">
        <v>5265</v>
      </c>
      <c r="F5739" s="82"/>
      <c r="G5739" s="83">
        <v>308900</v>
      </c>
      <c r="H5739" s="60" t="s">
        <v>10040</v>
      </c>
      <c r="I5739" s="60" t="s">
        <v>13</v>
      </c>
    </row>
    <row r="5740" spans="1:9" ht="29.25" customHeight="1" x14ac:dyDescent="0.25">
      <c r="A5740" s="81" t="s">
        <v>5266</v>
      </c>
      <c r="B5740" s="81"/>
      <c r="C5740" s="81"/>
      <c r="D5740" s="81"/>
      <c r="E5740" s="81" t="s">
        <v>5267</v>
      </c>
      <c r="F5740" s="82"/>
      <c r="G5740" s="83">
        <v>308900</v>
      </c>
      <c r="H5740" s="60" t="s">
        <v>10040</v>
      </c>
      <c r="I5740" s="60" t="s">
        <v>13</v>
      </c>
    </row>
    <row r="5741" spans="1:9" ht="29.25" customHeight="1" x14ac:dyDescent="0.25">
      <c r="A5741" s="81" t="s">
        <v>5268</v>
      </c>
      <c r="B5741" s="81"/>
      <c r="C5741" s="81"/>
      <c r="D5741" s="81"/>
      <c r="E5741" s="81" t="s">
        <v>5269</v>
      </c>
      <c r="F5741" s="82"/>
      <c r="G5741" s="83">
        <v>369000</v>
      </c>
      <c r="H5741" s="60" t="s">
        <v>10040</v>
      </c>
      <c r="I5741" s="60" t="s">
        <v>13</v>
      </c>
    </row>
    <row r="5742" spans="1:9" ht="29.25" customHeight="1" x14ac:dyDescent="0.25">
      <c r="A5742" s="81" t="s">
        <v>5270</v>
      </c>
      <c r="B5742" s="81"/>
      <c r="C5742" s="81"/>
      <c r="D5742" s="81"/>
      <c r="E5742" s="81" t="s">
        <v>5271</v>
      </c>
      <c r="F5742" s="82"/>
      <c r="G5742" s="83">
        <v>369000</v>
      </c>
      <c r="H5742" s="60" t="s">
        <v>10040</v>
      </c>
      <c r="I5742" s="60" t="s">
        <v>13</v>
      </c>
    </row>
    <row r="5743" spans="1:9" ht="29.25" customHeight="1" x14ac:dyDescent="0.25">
      <c r="A5743" s="81" t="s">
        <v>5272</v>
      </c>
      <c r="B5743" s="81"/>
      <c r="C5743" s="81"/>
      <c r="D5743" s="81"/>
      <c r="E5743" s="81" t="s">
        <v>5273</v>
      </c>
      <c r="F5743" s="82"/>
      <c r="G5743" s="83">
        <v>369000</v>
      </c>
      <c r="H5743" s="60" t="s">
        <v>10040</v>
      </c>
      <c r="I5743" s="60" t="s">
        <v>13</v>
      </c>
    </row>
    <row r="5744" spans="1:9" ht="29.25" customHeight="1" x14ac:dyDescent="0.25">
      <c r="A5744" s="81" t="s">
        <v>5274</v>
      </c>
      <c r="B5744" s="81"/>
      <c r="C5744" s="81"/>
      <c r="D5744" s="81"/>
      <c r="E5744" s="81" t="s">
        <v>5275</v>
      </c>
      <c r="F5744" s="82"/>
      <c r="G5744" s="83">
        <v>526000</v>
      </c>
      <c r="H5744" s="60" t="s">
        <v>10040</v>
      </c>
      <c r="I5744" s="60" t="s">
        <v>13</v>
      </c>
    </row>
    <row r="5745" spans="1:9" ht="29.25" customHeight="1" x14ac:dyDescent="0.25">
      <c r="A5745" s="81" t="s">
        <v>5276</v>
      </c>
      <c r="B5745" s="81"/>
      <c r="C5745" s="81"/>
      <c r="D5745" s="81"/>
      <c r="E5745" s="81" t="s">
        <v>5277</v>
      </c>
      <c r="F5745" s="82"/>
      <c r="G5745" s="83">
        <v>526000</v>
      </c>
      <c r="H5745" s="60" t="s">
        <v>10040</v>
      </c>
      <c r="I5745" s="60" t="s">
        <v>13</v>
      </c>
    </row>
    <row r="5746" spans="1:9" ht="29.25" customHeight="1" x14ac:dyDescent="0.25">
      <c r="A5746" s="81" t="s">
        <v>5278</v>
      </c>
      <c r="B5746" s="81"/>
      <c r="C5746" s="81"/>
      <c r="D5746" s="81"/>
      <c r="E5746" s="81" t="s">
        <v>5279</v>
      </c>
      <c r="F5746" s="82"/>
      <c r="G5746" s="83">
        <v>526000</v>
      </c>
      <c r="H5746" s="60" t="s">
        <v>10040</v>
      </c>
      <c r="I5746" s="60" t="s">
        <v>13</v>
      </c>
    </row>
    <row r="5747" spans="1:9" ht="29.25" customHeight="1" x14ac:dyDescent="0.25">
      <c r="A5747" s="81" t="s">
        <v>5280</v>
      </c>
      <c r="B5747" s="81"/>
      <c r="C5747" s="81"/>
      <c r="D5747" s="81"/>
      <c r="E5747" s="81" t="s">
        <v>5281</v>
      </c>
      <c r="F5747" s="82"/>
      <c r="G5747" s="83">
        <v>600600</v>
      </c>
      <c r="H5747" s="60" t="s">
        <v>10040</v>
      </c>
      <c r="I5747" s="60" t="s">
        <v>13</v>
      </c>
    </row>
    <row r="5748" spans="1:9" ht="29.25" customHeight="1" x14ac:dyDescent="0.25">
      <c r="A5748" s="81" t="s">
        <v>5282</v>
      </c>
      <c r="B5748" s="81"/>
      <c r="C5748" s="81"/>
      <c r="D5748" s="81"/>
      <c r="E5748" s="81" t="s">
        <v>5283</v>
      </c>
      <c r="F5748" s="82"/>
      <c r="G5748" s="83">
        <v>600600</v>
      </c>
      <c r="H5748" s="60" t="s">
        <v>10040</v>
      </c>
      <c r="I5748" s="60" t="s">
        <v>13</v>
      </c>
    </row>
    <row r="5749" spans="1:9" ht="29.25" customHeight="1" x14ac:dyDescent="0.25">
      <c r="A5749" s="81" t="s">
        <v>5284</v>
      </c>
      <c r="B5749" s="81"/>
      <c r="C5749" s="81"/>
      <c r="D5749" s="81"/>
      <c r="E5749" s="81" t="s">
        <v>5285</v>
      </c>
      <c r="F5749" s="82"/>
      <c r="G5749" s="83">
        <v>600600</v>
      </c>
      <c r="H5749" s="60" t="s">
        <v>10040</v>
      </c>
      <c r="I5749" s="60" t="s">
        <v>13</v>
      </c>
    </row>
    <row r="5750" spans="1:9" ht="29.25" customHeight="1" x14ac:dyDescent="0.25">
      <c r="A5750" s="81" t="s">
        <v>5286</v>
      </c>
      <c r="B5750" s="81"/>
      <c r="C5750" s="81"/>
      <c r="D5750" s="81"/>
      <c r="E5750" s="81" t="s">
        <v>5287</v>
      </c>
      <c r="F5750" s="82"/>
      <c r="G5750" s="83">
        <v>749700</v>
      </c>
      <c r="H5750" s="60" t="s">
        <v>10040</v>
      </c>
      <c r="I5750" s="60" t="s">
        <v>13</v>
      </c>
    </row>
    <row r="5751" spans="1:9" ht="29.25" customHeight="1" x14ac:dyDescent="0.25">
      <c r="A5751" s="81" t="s">
        <v>5288</v>
      </c>
      <c r="B5751" s="81"/>
      <c r="C5751" s="81"/>
      <c r="D5751" s="81"/>
      <c r="E5751" s="81" t="s">
        <v>5289</v>
      </c>
      <c r="F5751" s="82"/>
      <c r="G5751" s="83">
        <v>749700</v>
      </c>
      <c r="H5751" s="60" t="s">
        <v>10040</v>
      </c>
      <c r="I5751" s="60" t="s">
        <v>13</v>
      </c>
    </row>
    <row r="5752" spans="1:9" ht="29.25" customHeight="1" x14ac:dyDescent="0.25">
      <c r="A5752" s="81" t="s">
        <v>5290</v>
      </c>
      <c r="B5752" s="81"/>
      <c r="C5752" s="81"/>
      <c r="D5752" s="81"/>
      <c r="E5752" s="81" t="s">
        <v>5291</v>
      </c>
      <c r="F5752" s="82"/>
      <c r="G5752" s="83">
        <v>749700</v>
      </c>
      <c r="H5752" s="60" t="s">
        <v>10040</v>
      </c>
      <c r="I5752" s="60" t="s">
        <v>13</v>
      </c>
    </row>
    <row r="5753" spans="1:9" ht="29.25" customHeight="1" x14ac:dyDescent="0.25">
      <c r="A5753" s="81" t="s">
        <v>5292</v>
      </c>
      <c r="B5753" s="81"/>
      <c r="C5753" s="81"/>
      <c r="D5753" s="81"/>
      <c r="E5753" s="81" t="s">
        <v>5293</v>
      </c>
      <c r="F5753" s="82"/>
      <c r="G5753" s="83">
        <v>1028400</v>
      </c>
      <c r="H5753" s="60" t="s">
        <v>10040</v>
      </c>
      <c r="I5753" s="60" t="s">
        <v>13</v>
      </c>
    </row>
    <row r="5754" spans="1:9" ht="29.25" customHeight="1" x14ac:dyDescent="0.25">
      <c r="A5754" s="81" t="s">
        <v>5294</v>
      </c>
      <c r="B5754" s="81"/>
      <c r="C5754" s="81"/>
      <c r="D5754" s="81"/>
      <c r="E5754" s="81" t="s">
        <v>5295</v>
      </c>
      <c r="F5754" s="82"/>
      <c r="G5754" s="83">
        <v>1028400</v>
      </c>
      <c r="H5754" s="60" t="s">
        <v>10040</v>
      </c>
      <c r="I5754" s="60" t="s">
        <v>13</v>
      </c>
    </row>
    <row r="5755" spans="1:9" ht="29.25" customHeight="1" x14ac:dyDescent="0.25">
      <c r="A5755" s="81" t="s">
        <v>5296</v>
      </c>
      <c r="B5755" s="81"/>
      <c r="C5755" s="81"/>
      <c r="D5755" s="81"/>
      <c r="E5755" s="81" t="s">
        <v>5297</v>
      </c>
      <c r="F5755" s="82"/>
      <c r="G5755" s="83">
        <v>1028400</v>
      </c>
      <c r="H5755" s="60" t="s">
        <v>10040</v>
      </c>
      <c r="I5755" s="60" t="s">
        <v>13</v>
      </c>
    </row>
    <row r="5756" spans="1:9" ht="29.25" customHeight="1" x14ac:dyDescent="0.25">
      <c r="A5756" s="81" t="s">
        <v>5298</v>
      </c>
      <c r="B5756" s="81"/>
      <c r="C5756" s="81"/>
      <c r="D5756" s="81"/>
      <c r="E5756" s="81" t="s">
        <v>5299</v>
      </c>
      <c r="F5756" s="82"/>
      <c r="G5756" s="83">
        <v>206700</v>
      </c>
      <c r="H5756" s="60" t="s">
        <v>10040</v>
      </c>
      <c r="I5756" s="60" t="s">
        <v>13</v>
      </c>
    </row>
    <row r="5757" spans="1:9" ht="29.25" customHeight="1" x14ac:dyDescent="0.25">
      <c r="A5757" s="81" t="s">
        <v>5300</v>
      </c>
      <c r="B5757" s="81"/>
      <c r="C5757" s="81"/>
      <c r="D5757" s="81"/>
      <c r="E5757" s="81" t="s">
        <v>5301</v>
      </c>
      <c r="F5757" s="82"/>
      <c r="G5757" s="83">
        <v>206700</v>
      </c>
      <c r="H5757" s="60" t="s">
        <v>10040</v>
      </c>
      <c r="I5757" s="60" t="s">
        <v>13</v>
      </c>
    </row>
    <row r="5758" spans="1:9" ht="29.25" customHeight="1" x14ac:dyDescent="0.25">
      <c r="A5758" s="81" t="s">
        <v>5302</v>
      </c>
      <c r="B5758" s="81"/>
      <c r="C5758" s="81"/>
      <c r="D5758" s="81"/>
      <c r="E5758" s="81" t="s">
        <v>5303</v>
      </c>
      <c r="F5758" s="82"/>
      <c r="G5758" s="83">
        <v>206700</v>
      </c>
      <c r="H5758" s="60" t="s">
        <v>10040</v>
      </c>
      <c r="I5758" s="60" t="s">
        <v>13</v>
      </c>
    </row>
    <row r="5759" spans="1:9" ht="29.25" customHeight="1" x14ac:dyDescent="0.25">
      <c r="A5759" s="81" t="s">
        <v>5304</v>
      </c>
      <c r="B5759" s="81"/>
      <c r="C5759" s="81"/>
      <c r="D5759" s="81"/>
      <c r="E5759" s="81" t="s">
        <v>5305</v>
      </c>
      <c r="F5759" s="82"/>
      <c r="G5759" s="83">
        <v>267600</v>
      </c>
      <c r="H5759" s="60" t="s">
        <v>10040</v>
      </c>
      <c r="I5759" s="60" t="s">
        <v>13</v>
      </c>
    </row>
    <row r="5760" spans="1:9" ht="29.25" customHeight="1" x14ac:dyDescent="0.25">
      <c r="A5760" s="81" t="s">
        <v>5306</v>
      </c>
      <c r="B5760" s="81"/>
      <c r="C5760" s="81"/>
      <c r="D5760" s="81"/>
      <c r="E5760" s="81" t="s">
        <v>5307</v>
      </c>
      <c r="F5760" s="82"/>
      <c r="G5760" s="83">
        <v>267600</v>
      </c>
      <c r="H5760" s="60" t="s">
        <v>10040</v>
      </c>
      <c r="I5760" s="60" t="s">
        <v>13</v>
      </c>
    </row>
    <row r="5761" spans="1:9" ht="29.25" customHeight="1" x14ac:dyDescent="0.25">
      <c r="A5761" s="81" t="s">
        <v>5308</v>
      </c>
      <c r="B5761" s="81"/>
      <c r="C5761" s="81"/>
      <c r="D5761" s="81"/>
      <c r="E5761" s="81" t="s">
        <v>5309</v>
      </c>
      <c r="F5761" s="82"/>
      <c r="G5761" s="83">
        <v>267600</v>
      </c>
      <c r="H5761" s="60" t="s">
        <v>10040</v>
      </c>
      <c r="I5761" s="60" t="s">
        <v>13</v>
      </c>
    </row>
    <row r="5762" spans="1:9" ht="29.25" customHeight="1" x14ac:dyDescent="0.25">
      <c r="A5762" s="81" t="s">
        <v>5310</v>
      </c>
      <c r="B5762" s="81"/>
      <c r="C5762" s="81"/>
      <c r="D5762" s="81"/>
      <c r="E5762" s="81" t="s">
        <v>5311</v>
      </c>
      <c r="F5762" s="82"/>
      <c r="G5762" s="83">
        <v>340200</v>
      </c>
      <c r="H5762" s="60" t="s">
        <v>10040</v>
      </c>
      <c r="I5762" s="60" t="s">
        <v>13</v>
      </c>
    </row>
    <row r="5763" spans="1:9" ht="29.25" customHeight="1" x14ac:dyDescent="0.25">
      <c r="A5763" s="81" t="s">
        <v>5312</v>
      </c>
      <c r="B5763" s="81"/>
      <c r="C5763" s="81"/>
      <c r="D5763" s="81"/>
      <c r="E5763" s="81" t="s">
        <v>5313</v>
      </c>
      <c r="F5763" s="82"/>
      <c r="G5763" s="83">
        <v>340200</v>
      </c>
      <c r="H5763" s="60" t="s">
        <v>10040</v>
      </c>
      <c r="I5763" s="60" t="s">
        <v>13</v>
      </c>
    </row>
    <row r="5764" spans="1:9" ht="29.25" customHeight="1" x14ac:dyDescent="0.25">
      <c r="A5764" s="81" t="s">
        <v>5314</v>
      </c>
      <c r="B5764" s="81"/>
      <c r="C5764" s="81"/>
      <c r="D5764" s="81"/>
      <c r="E5764" s="81" t="s">
        <v>5315</v>
      </c>
      <c r="F5764" s="82"/>
      <c r="G5764" s="83">
        <v>340200</v>
      </c>
      <c r="H5764" s="60" t="s">
        <v>10040</v>
      </c>
      <c r="I5764" s="60" t="s">
        <v>13</v>
      </c>
    </row>
    <row r="5765" spans="1:9" ht="29.25" customHeight="1" x14ac:dyDescent="0.25">
      <c r="A5765" s="81" t="s">
        <v>5316</v>
      </c>
      <c r="B5765" s="81"/>
      <c r="C5765" s="81"/>
      <c r="D5765" s="81"/>
      <c r="E5765" s="81" t="s">
        <v>5317</v>
      </c>
      <c r="F5765" s="82"/>
      <c r="G5765" s="83">
        <v>535300</v>
      </c>
      <c r="H5765" s="60" t="s">
        <v>10040</v>
      </c>
      <c r="I5765" s="60" t="s">
        <v>13</v>
      </c>
    </row>
    <row r="5766" spans="1:9" ht="29.25" customHeight="1" x14ac:dyDescent="0.25">
      <c r="A5766" s="81" t="s">
        <v>5318</v>
      </c>
      <c r="B5766" s="81"/>
      <c r="C5766" s="81"/>
      <c r="D5766" s="81"/>
      <c r="E5766" s="81" t="s">
        <v>5319</v>
      </c>
      <c r="F5766" s="82"/>
      <c r="G5766" s="83">
        <v>535300</v>
      </c>
      <c r="H5766" s="60" t="s">
        <v>10040</v>
      </c>
      <c r="I5766" s="60" t="s">
        <v>13</v>
      </c>
    </row>
    <row r="5767" spans="1:9" ht="29.25" customHeight="1" x14ac:dyDescent="0.25">
      <c r="A5767" s="81" t="s">
        <v>5320</v>
      </c>
      <c r="B5767" s="81"/>
      <c r="C5767" s="81"/>
      <c r="D5767" s="81"/>
      <c r="E5767" s="81" t="s">
        <v>5321</v>
      </c>
      <c r="F5767" s="82"/>
      <c r="G5767" s="83">
        <v>535300</v>
      </c>
      <c r="H5767" s="60" t="s">
        <v>10040</v>
      </c>
      <c r="I5767" s="60" t="s">
        <v>13</v>
      </c>
    </row>
    <row r="5768" spans="1:9" ht="29.25" customHeight="1" x14ac:dyDescent="0.25">
      <c r="A5768" s="81" t="s">
        <v>5322</v>
      </c>
      <c r="B5768" s="81"/>
      <c r="C5768" s="81"/>
      <c r="D5768" s="81"/>
      <c r="E5768" s="81" t="s">
        <v>5323</v>
      </c>
      <c r="F5768" s="82"/>
      <c r="G5768" s="83">
        <v>791600</v>
      </c>
      <c r="H5768" s="60" t="s">
        <v>10040</v>
      </c>
      <c r="I5768" s="60" t="s">
        <v>13</v>
      </c>
    </row>
    <row r="5769" spans="1:9" ht="29.25" customHeight="1" x14ac:dyDescent="0.25">
      <c r="A5769" s="81" t="s">
        <v>5324</v>
      </c>
      <c r="B5769" s="81"/>
      <c r="C5769" s="81"/>
      <c r="D5769" s="81"/>
      <c r="E5769" s="81" t="s">
        <v>5325</v>
      </c>
      <c r="F5769" s="82"/>
      <c r="G5769" s="83">
        <v>791600</v>
      </c>
      <c r="H5769" s="60" t="s">
        <v>10040</v>
      </c>
      <c r="I5769" s="60" t="s">
        <v>13</v>
      </c>
    </row>
    <row r="5770" spans="1:9" ht="29.25" customHeight="1" x14ac:dyDescent="0.25">
      <c r="A5770" s="81" t="s">
        <v>5326</v>
      </c>
      <c r="B5770" s="81"/>
      <c r="C5770" s="81"/>
      <c r="D5770" s="81"/>
      <c r="E5770" s="81" t="s">
        <v>5327</v>
      </c>
      <c r="F5770" s="82"/>
      <c r="G5770" s="83">
        <v>791600</v>
      </c>
      <c r="H5770" s="60" t="s">
        <v>10040</v>
      </c>
      <c r="I5770" s="60" t="s">
        <v>13</v>
      </c>
    </row>
    <row r="5771" spans="1:9" ht="29.25" customHeight="1" x14ac:dyDescent="0.25">
      <c r="A5771" s="81" t="s">
        <v>5328</v>
      </c>
      <c r="B5771" s="81"/>
      <c r="C5771" s="81"/>
      <c r="D5771" s="81"/>
      <c r="E5771" s="81" t="s">
        <v>5329</v>
      </c>
      <c r="F5771" s="82"/>
      <c r="G5771" s="83">
        <v>52300</v>
      </c>
      <c r="H5771" s="60" t="s">
        <v>10040</v>
      </c>
      <c r="I5771" s="60" t="s">
        <v>13</v>
      </c>
    </row>
    <row r="5772" spans="1:9" ht="29.25" customHeight="1" x14ac:dyDescent="0.25">
      <c r="A5772" s="81" t="s">
        <v>5330</v>
      </c>
      <c r="B5772" s="81"/>
      <c r="C5772" s="81"/>
      <c r="D5772" s="81"/>
      <c r="E5772" s="81" t="s">
        <v>5331</v>
      </c>
      <c r="F5772" s="82"/>
      <c r="G5772" s="83">
        <v>52300</v>
      </c>
      <c r="H5772" s="60" t="s">
        <v>10040</v>
      </c>
      <c r="I5772" s="60" t="s">
        <v>13</v>
      </c>
    </row>
    <row r="5773" spans="1:9" ht="29.25" customHeight="1" x14ac:dyDescent="0.25">
      <c r="A5773" s="81" t="s">
        <v>5332</v>
      </c>
      <c r="B5773" s="81"/>
      <c r="C5773" s="81"/>
      <c r="D5773" s="81"/>
      <c r="E5773" s="81" t="s">
        <v>5333</v>
      </c>
      <c r="F5773" s="82"/>
      <c r="G5773" s="83">
        <v>52300</v>
      </c>
      <c r="H5773" s="60" t="s">
        <v>10040</v>
      </c>
      <c r="I5773" s="60" t="s">
        <v>13</v>
      </c>
    </row>
    <row r="5774" spans="1:9" ht="29.25" customHeight="1" x14ac:dyDescent="0.25">
      <c r="A5774" s="81" t="s">
        <v>5334</v>
      </c>
      <c r="B5774" s="81"/>
      <c r="C5774" s="81"/>
      <c r="D5774" s="81"/>
      <c r="E5774" s="81" t="s">
        <v>5335</v>
      </c>
      <c r="F5774" s="82"/>
      <c r="G5774" s="83">
        <v>52300</v>
      </c>
      <c r="H5774" s="60" t="s">
        <v>10040</v>
      </c>
      <c r="I5774" s="60" t="s">
        <v>13</v>
      </c>
    </row>
    <row r="5775" spans="1:9" ht="29.25" customHeight="1" x14ac:dyDescent="0.25">
      <c r="A5775" s="81" t="s">
        <v>5336</v>
      </c>
      <c r="B5775" s="81"/>
      <c r="C5775" s="81"/>
      <c r="D5775" s="81"/>
      <c r="E5775" s="81" t="s">
        <v>5337</v>
      </c>
      <c r="F5775" s="82"/>
      <c r="G5775" s="83">
        <v>67600</v>
      </c>
      <c r="H5775" s="60" t="s">
        <v>10040</v>
      </c>
      <c r="I5775" s="60" t="s">
        <v>13</v>
      </c>
    </row>
    <row r="5776" spans="1:9" ht="29.25" customHeight="1" x14ac:dyDescent="0.25">
      <c r="A5776" s="81" t="s">
        <v>5338</v>
      </c>
      <c r="B5776" s="81"/>
      <c r="C5776" s="81"/>
      <c r="D5776" s="81"/>
      <c r="E5776" s="81" t="s">
        <v>5339</v>
      </c>
      <c r="F5776" s="82"/>
      <c r="G5776" s="83">
        <v>67600</v>
      </c>
      <c r="H5776" s="60" t="s">
        <v>10040</v>
      </c>
      <c r="I5776" s="60" t="s">
        <v>13</v>
      </c>
    </row>
    <row r="5777" spans="1:9" ht="29.25" customHeight="1" x14ac:dyDescent="0.25">
      <c r="A5777" s="81" t="s">
        <v>5340</v>
      </c>
      <c r="B5777" s="81"/>
      <c r="C5777" s="81"/>
      <c r="D5777" s="81"/>
      <c r="E5777" s="81" t="s">
        <v>5341</v>
      </c>
      <c r="F5777" s="82"/>
      <c r="G5777" s="83">
        <v>67600</v>
      </c>
      <c r="H5777" s="60" t="s">
        <v>10040</v>
      </c>
      <c r="I5777" s="60" t="s">
        <v>13</v>
      </c>
    </row>
    <row r="5778" spans="1:9" ht="29.25" customHeight="1" x14ac:dyDescent="0.25">
      <c r="A5778" s="81" t="s">
        <v>5342</v>
      </c>
      <c r="B5778" s="81"/>
      <c r="C5778" s="81"/>
      <c r="D5778" s="81"/>
      <c r="E5778" s="81" t="s">
        <v>5343</v>
      </c>
      <c r="F5778" s="82"/>
      <c r="G5778" s="83">
        <v>67600</v>
      </c>
      <c r="H5778" s="60" t="s">
        <v>10040</v>
      </c>
      <c r="I5778" s="60" t="s">
        <v>13</v>
      </c>
    </row>
    <row r="5779" spans="1:9" ht="29.25" customHeight="1" x14ac:dyDescent="0.25">
      <c r="A5779" s="81" t="s">
        <v>5344</v>
      </c>
      <c r="B5779" s="81"/>
      <c r="C5779" s="81"/>
      <c r="D5779" s="81"/>
      <c r="E5779" s="81" t="s">
        <v>5345</v>
      </c>
      <c r="F5779" s="82"/>
      <c r="G5779" s="83">
        <v>115600</v>
      </c>
      <c r="H5779" s="60" t="s">
        <v>10040</v>
      </c>
      <c r="I5779" s="60" t="s">
        <v>13</v>
      </c>
    </row>
    <row r="5780" spans="1:9" ht="29.25" customHeight="1" x14ac:dyDescent="0.25">
      <c r="A5780" s="81" t="s">
        <v>5346</v>
      </c>
      <c r="B5780" s="81"/>
      <c r="C5780" s="81"/>
      <c r="D5780" s="81"/>
      <c r="E5780" s="81" t="s">
        <v>5347</v>
      </c>
      <c r="F5780" s="82"/>
      <c r="G5780" s="83">
        <v>115600</v>
      </c>
      <c r="H5780" s="60" t="s">
        <v>10040</v>
      </c>
      <c r="I5780" s="60" t="s">
        <v>13</v>
      </c>
    </row>
    <row r="5781" spans="1:9" ht="29.25" customHeight="1" x14ac:dyDescent="0.25">
      <c r="A5781" s="81" t="s">
        <v>5348</v>
      </c>
      <c r="B5781" s="81"/>
      <c r="C5781" s="81"/>
      <c r="D5781" s="81"/>
      <c r="E5781" s="81" t="s">
        <v>5349</v>
      </c>
      <c r="F5781" s="82"/>
      <c r="G5781" s="83">
        <v>115600</v>
      </c>
      <c r="H5781" s="60" t="s">
        <v>10040</v>
      </c>
      <c r="I5781" s="60" t="s">
        <v>13</v>
      </c>
    </row>
    <row r="5782" spans="1:9" ht="29.25" customHeight="1" x14ac:dyDescent="0.25">
      <c r="A5782" s="81" t="s">
        <v>5350</v>
      </c>
      <c r="B5782" s="81"/>
      <c r="C5782" s="81"/>
      <c r="D5782" s="81"/>
      <c r="E5782" s="81" t="s">
        <v>5351</v>
      </c>
      <c r="F5782" s="82"/>
      <c r="G5782" s="83">
        <v>115600</v>
      </c>
      <c r="H5782" s="60" t="s">
        <v>10040</v>
      </c>
      <c r="I5782" s="60" t="s">
        <v>13</v>
      </c>
    </row>
    <row r="5783" spans="1:9" ht="29.25" customHeight="1" x14ac:dyDescent="0.25">
      <c r="A5783" s="81" t="s">
        <v>5352</v>
      </c>
      <c r="B5783" s="81"/>
      <c r="C5783" s="81"/>
      <c r="D5783" s="81"/>
      <c r="E5783" s="81" t="s">
        <v>5353</v>
      </c>
      <c r="F5783" s="82"/>
      <c r="G5783" s="83">
        <v>267600</v>
      </c>
      <c r="H5783" s="60" t="s">
        <v>10040</v>
      </c>
      <c r="I5783" s="60" t="s">
        <v>13</v>
      </c>
    </row>
    <row r="5784" spans="1:9" ht="29.25" customHeight="1" x14ac:dyDescent="0.25">
      <c r="A5784" s="81" t="s">
        <v>5354</v>
      </c>
      <c r="B5784" s="81"/>
      <c r="C5784" s="81"/>
      <c r="D5784" s="81"/>
      <c r="E5784" s="81" t="s">
        <v>5355</v>
      </c>
      <c r="F5784" s="82"/>
      <c r="G5784" s="83">
        <v>267600</v>
      </c>
      <c r="H5784" s="60" t="s">
        <v>10040</v>
      </c>
      <c r="I5784" s="60" t="s">
        <v>13</v>
      </c>
    </row>
    <row r="5785" spans="1:9" ht="29.25" customHeight="1" x14ac:dyDescent="0.25">
      <c r="A5785" s="81" t="s">
        <v>5356</v>
      </c>
      <c r="B5785" s="81"/>
      <c r="C5785" s="81"/>
      <c r="D5785" s="81"/>
      <c r="E5785" s="81" t="s">
        <v>5357</v>
      </c>
      <c r="F5785" s="82"/>
      <c r="G5785" s="83">
        <v>267600</v>
      </c>
      <c r="H5785" s="60" t="s">
        <v>10040</v>
      </c>
      <c r="I5785" s="60" t="s">
        <v>13</v>
      </c>
    </row>
    <row r="5786" spans="1:9" ht="29.25" customHeight="1" x14ac:dyDescent="0.25">
      <c r="A5786" s="81" t="s">
        <v>5358</v>
      </c>
      <c r="B5786" s="81"/>
      <c r="C5786" s="81"/>
      <c r="D5786" s="81"/>
      <c r="E5786" s="81" t="s">
        <v>5359</v>
      </c>
      <c r="F5786" s="82"/>
      <c r="G5786" s="83">
        <v>267600</v>
      </c>
      <c r="H5786" s="60" t="s">
        <v>10040</v>
      </c>
      <c r="I5786" s="60" t="s">
        <v>13</v>
      </c>
    </row>
    <row r="5787" spans="1:9" ht="29.25" customHeight="1" x14ac:dyDescent="0.25">
      <c r="A5787" s="81" t="s">
        <v>5360</v>
      </c>
      <c r="B5787" s="81"/>
      <c r="C5787" s="81"/>
      <c r="D5787" s="81"/>
      <c r="E5787" s="81" t="s">
        <v>5361</v>
      </c>
      <c r="F5787" s="82"/>
      <c r="G5787" s="83">
        <v>182500</v>
      </c>
      <c r="H5787" s="60" t="s">
        <v>10040</v>
      </c>
      <c r="I5787" s="60" t="s">
        <v>13</v>
      </c>
    </row>
    <row r="5788" spans="1:9" ht="29.25" customHeight="1" x14ac:dyDescent="0.25">
      <c r="A5788" s="81" t="s">
        <v>5362</v>
      </c>
      <c r="B5788" s="81"/>
      <c r="C5788" s="81"/>
      <c r="D5788" s="81"/>
      <c r="E5788" s="81" t="s">
        <v>5363</v>
      </c>
      <c r="F5788" s="82"/>
      <c r="G5788" s="83">
        <v>182500</v>
      </c>
      <c r="H5788" s="60" t="s">
        <v>10040</v>
      </c>
      <c r="I5788" s="60" t="s">
        <v>13</v>
      </c>
    </row>
    <row r="5789" spans="1:9" ht="29.25" customHeight="1" x14ac:dyDescent="0.25">
      <c r="A5789" s="81" t="s">
        <v>5364</v>
      </c>
      <c r="B5789" s="81"/>
      <c r="C5789" s="81"/>
      <c r="D5789" s="81"/>
      <c r="E5789" s="81" t="s">
        <v>5365</v>
      </c>
      <c r="F5789" s="82"/>
      <c r="G5789" s="83">
        <v>182500</v>
      </c>
      <c r="H5789" s="60" t="s">
        <v>10040</v>
      </c>
      <c r="I5789" s="60" t="s">
        <v>13</v>
      </c>
    </row>
    <row r="5790" spans="1:9" ht="29.25" customHeight="1" x14ac:dyDescent="0.25">
      <c r="A5790" s="81" t="s">
        <v>5366</v>
      </c>
      <c r="B5790" s="81"/>
      <c r="C5790" s="81"/>
      <c r="D5790" s="81"/>
      <c r="E5790" s="81" t="s">
        <v>5367</v>
      </c>
      <c r="F5790" s="82"/>
      <c r="G5790" s="83">
        <v>318500</v>
      </c>
      <c r="H5790" s="60" t="s">
        <v>10040</v>
      </c>
      <c r="I5790" s="60" t="s">
        <v>13</v>
      </c>
    </row>
    <row r="5791" spans="1:9" ht="29.25" customHeight="1" x14ac:dyDescent="0.25">
      <c r="A5791" s="81" t="s">
        <v>5368</v>
      </c>
      <c r="B5791" s="81"/>
      <c r="C5791" s="81"/>
      <c r="D5791" s="81"/>
      <c r="E5791" s="81" t="s">
        <v>5369</v>
      </c>
      <c r="F5791" s="82"/>
      <c r="G5791" s="83">
        <v>318500</v>
      </c>
      <c r="H5791" s="60" t="s">
        <v>10040</v>
      </c>
      <c r="I5791" s="60" t="s">
        <v>13</v>
      </c>
    </row>
    <row r="5792" spans="1:9" ht="29.25" customHeight="1" x14ac:dyDescent="0.25">
      <c r="A5792" s="81" t="s">
        <v>5370</v>
      </c>
      <c r="B5792" s="81"/>
      <c r="C5792" s="81"/>
      <c r="D5792" s="81"/>
      <c r="E5792" s="81" t="s">
        <v>5371</v>
      </c>
      <c r="F5792" s="82"/>
      <c r="G5792" s="83">
        <v>318500</v>
      </c>
      <c r="H5792" s="60" t="s">
        <v>10040</v>
      </c>
      <c r="I5792" s="60" t="s">
        <v>13</v>
      </c>
    </row>
    <row r="5793" spans="1:9" ht="29.25" customHeight="1" x14ac:dyDescent="0.25">
      <c r="A5793" s="81" t="s">
        <v>5372</v>
      </c>
      <c r="B5793" s="81"/>
      <c r="C5793" s="81"/>
      <c r="D5793" s="81"/>
      <c r="E5793" s="81" t="s">
        <v>5373</v>
      </c>
      <c r="F5793" s="82"/>
      <c r="G5793" s="83">
        <v>85200</v>
      </c>
      <c r="H5793" s="60" t="s">
        <v>10040</v>
      </c>
      <c r="I5793" s="60" t="s">
        <v>13</v>
      </c>
    </row>
    <row r="5794" spans="1:9" ht="29.25" customHeight="1" x14ac:dyDescent="0.25">
      <c r="A5794" s="81" t="s">
        <v>5374</v>
      </c>
      <c r="B5794" s="81"/>
      <c r="C5794" s="81"/>
      <c r="D5794" s="81"/>
      <c r="E5794" s="81" t="s">
        <v>5375</v>
      </c>
      <c r="F5794" s="82"/>
      <c r="G5794" s="83">
        <v>112800</v>
      </c>
      <c r="H5794" s="60" t="s">
        <v>10040</v>
      </c>
      <c r="I5794" s="60" t="s">
        <v>13</v>
      </c>
    </row>
    <row r="5795" spans="1:9" ht="29.25" customHeight="1" x14ac:dyDescent="0.25">
      <c r="A5795" s="81" t="s">
        <v>5376</v>
      </c>
      <c r="B5795" s="81"/>
      <c r="C5795" s="81"/>
      <c r="D5795" s="81"/>
      <c r="E5795" s="81" t="s">
        <v>5377</v>
      </c>
      <c r="F5795" s="82"/>
      <c r="G5795" s="83">
        <v>112800</v>
      </c>
      <c r="H5795" s="60" t="s">
        <v>10040</v>
      </c>
      <c r="I5795" s="60" t="s">
        <v>13</v>
      </c>
    </row>
    <row r="5796" spans="1:9" ht="29.25" customHeight="1" x14ac:dyDescent="0.25">
      <c r="A5796" s="81" t="s">
        <v>5378</v>
      </c>
      <c r="B5796" s="81"/>
      <c r="C5796" s="81"/>
      <c r="D5796" s="81"/>
      <c r="E5796" s="81" t="s">
        <v>5379</v>
      </c>
      <c r="F5796" s="82"/>
      <c r="G5796" s="83">
        <v>211200</v>
      </c>
      <c r="H5796" s="60" t="s">
        <v>10040</v>
      </c>
      <c r="I5796" s="60" t="s">
        <v>13</v>
      </c>
    </row>
    <row r="5797" spans="1:9" ht="29.25" customHeight="1" x14ac:dyDescent="0.25">
      <c r="A5797" s="81" t="s">
        <v>5380</v>
      </c>
      <c r="B5797" s="81"/>
      <c r="C5797" s="81"/>
      <c r="D5797" s="81"/>
      <c r="E5797" s="81" t="s">
        <v>5381</v>
      </c>
      <c r="F5797" s="82"/>
      <c r="G5797" s="83">
        <v>211200</v>
      </c>
      <c r="H5797" s="60" t="s">
        <v>10040</v>
      </c>
      <c r="I5797" s="60" t="s">
        <v>13</v>
      </c>
    </row>
    <row r="5798" spans="1:9" ht="29.25" customHeight="1" x14ac:dyDescent="0.25">
      <c r="A5798" s="81" t="s">
        <v>5382</v>
      </c>
      <c r="B5798" s="81"/>
      <c r="C5798" s="81"/>
      <c r="D5798" s="81"/>
      <c r="E5798" s="81" t="s">
        <v>5383</v>
      </c>
      <c r="F5798" s="82"/>
      <c r="G5798" s="83">
        <v>273800</v>
      </c>
      <c r="H5798" s="60" t="s">
        <v>10040</v>
      </c>
      <c r="I5798" s="60" t="s">
        <v>13</v>
      </c>
    </row>
    <row r="5799" spans="1:9" ht="29.25" customHeight="1" x14ac:dyDescent="0.25">
      <c r="A5799" s="81" t="s">
        <v>5384</v>
      </c>
      <c r="B5799" s="81"/>
      <c r="C5799" s="81"/>
      <c r="D5799" s="81"/>
      <c r="E5799" s="81" t="s">
        <v>5385</v>
      </c>
      <c r="F5799" s="82"/>
      <c r="G5799" s="83">
        <v>905000</v>
      </c>
      <c r="H5799" s="60" t="s">
        <v>10040</v>
      </c>
      <c r="I5799" s="60" t="s">
        <v>13</v>
      </c>
    </row>
    <row r="5800" spans="1:9" ht="29.25" customHeight="1" x14ac:dyDescent="0.25">
      <c r="A5800" s="81" t="s">
        <v>5386</v>
      </c>
      <c r="B5800" s="81"/>
      <c r="C5800" s="81"/>
      <c r="D5800" s="81"/>
      <c r="E5800" s="81" t="s">
        <v>5387</v>
      </c>
      <c r="F5800" s="82"/>
      <c r="G5800" s="83">
        <v>905000</v>
      </c>
      <c r="H5800" s="60" t="s">
        <v>10040</v>
      </c>
      <c r="I5800" s="60" t="s">
        <v>13</v>
      </c>
    </row>
    <row r="5801" spans="1:9" ht="29.25" customHeight="1" x14ac:dyDescent="0.25">
      <c r="A5801" s="81" t="s">
        <v>5388</v>
      </c>
      <c r="B5801" s="81"/>
      <c r="C5801" s="81"/>
      <c r="D5801" s="81"/>
      <c r="E5801" s="81" t="s">
        <v>5389</v>
      </c>
      <c r="F5801" s="82"/>
      <c r="G5801" s="83">
        <v>1355900</v>
      </c>
      <c r="H5801" s="60" t="s">
        <v>10040</v>
      </c>
      <c r="I5801" s="60" t="s">
        <v>13</v>
      </c>
    </row>
    <row r="5802" spans="1:9" ht="29.25" customHeight="1" x14ac:dyDescent="0.25">
      <c r="A5802" s="81" t="s">
        <v>5390</v>
      </c>
      <c r="B5802" s="81"/>
      <c r="C5802" s="81"/>
      <c r="D5802" s="81"/>
      <c r="E5802" s="81" t="s">
        <v>5391</v>
      </c>
      <c r="F5802" s="82"/>
      <c r="G5802" s="83">
        <v>1355900</v>
      </c>
      <c r="H5802" s="60" t="s">
        <v>10040</v>
      </c>
      <c r="I5802" s="60" t="s">
        <v>13</v>
      </c>
    </row>
    <row r="5803" spans="1:9" ht="29.25" customHeight="1" x14ac:dyDescent="0.25">
      <c r="A5803" s="81" t="s">
        <v>5392</v>
      </c>
      <c r="B5803" s="81"/>
      <c r="C5803" s="81"/>
      <c r="D5803" s="81"/>
      <c r="E5803" s="81" t="s">
        <v>5393</v>
      </c>
      <c r="F5803" s="82"/>
      <c r="G5803" s="83">
        <v>3100300</v>
      </c>
      <c r="H5803" s="60" t="s">
        <v>10040</v>
      </c>
      <c r="I5803" s="60" t="s">
        <v>13</v>
      </c>
    </row>
    <row r="5804" spans="1:9" ht="29.25" customHeight="1" x14ac:dyDescent="0.25">
      <c r="A5804" s="81" t="s">
        <v>5394</v>
      </c>
      <c r="B5804" s="81"/>
      <c r="C5804" s="81"/>
      <c r="D5804" s="81"/>
      <c r="E5804" s="81" t="s">
        <v>5395</v>
      </c>
      <c r="F5804" s="82"/>
      <c r="G5804" s="83">
        <v>3100300</v>
      </c>
      <c r="H5804" s="60" t="s">
        <v>10040</v>
      </c>
      <c r="I5804" s="60" t="s">
        <v>13</v>
      </c>
    </row>
    <row r="5805" spans="1:9" ht="29.25" customHeight="1" x14ac:dyDescent="0.25">
      <c r="A5805" s="81" t="s">
        <v>5396</v>
      </c>
      <c r="B5805" s="81"/>
      <c r="C5805" s="81"/>
      <c r="D5805" s="81"/>
      <c r="E5805" s="81" t="s">
        <v>5397</v>
      </c>
      <c r="F5805" s="82"/>
      <c r="G5805" s="83">
        <v>3115600</v>
      </c>
      <c r="H5805" s="60" t="s">
        <v>10040</v>
      </c>
      <c r="I5805" s="60" t="s">
        <v>13</v>
      </c>
    </row>
    <row r="5806" spans="1:9" ht="29.25" customHeight="1" x14ac:dyDescent="0.25">
      <c r="A5806" s="81" t="s">
        <v>5398</v>
      </c>
      <c r="B5806" s="81"/>
      <c r="C5806" s="81"/>
      <c r="D5806" s="81"/>
      <c r="E5806" s="81" t="s">
        <v>5399</v>
      </c>
      <c r="F5806" s="82"/>
      <c r="G5806" s="83">
        <v>3115600</v>
      </c>
      <c r="H5806" s="60" t="s">
        <v>10040</v>
      </c>
      <c r="I5806" s="60" t="s">
        <v>13</v>
      </c>
    </row>
    <row r="5807" spans="1:9" ht="29.25" customHeight="1" x14ac:dyDescent="0.25">
      <c r="A5807" s="81" t="s">
        <v>5400</v>
      </c>
      <c r="B5807" s="81"/>
      <c r="C5807" s="81"/>
      <c r="D5807" s="81"/>
      <c r="E5807" s="81" t="s">
        <v>5401</v>
      </c>
      <c r="F5807" s="82"/>
      <c r="G5807" s="83">
        <v>4548300</v>
      </c>
      <c r="H5807" s="60" t="s">
        <v>10040</v>
      </c>
      <c r="I5807" s="60" t="s">
        <v>13</v>
      </c>
    </row>
    <row r="5808" spans="1:9" ht="29.25" customHeight="1" x14ac:dyDescent="0.25">
      <c r="A5808" s="81" t="s">
        <v>5402</v>
      </c>
      <c r="B5808" s="81"/>
      <c r="C5808" s="81"/>
      <c r="D5808" s="81"/>
      <c r="E5808" s="81" t="s">
        <v>5403</v>
      </c>
      <c r="F5808" s="82"/>
      <c r="G5808" s="83">
        <v>40900</v>
      </c>
      <c r="H5808" s="60" t="s">
        <v>10040</v>
      </c>
      <c r="I5808" s="60" t="s">
        <v>13</v>
      </c>
    </row>
    <row r="5809" spans="1:9" ht="29.25" customHeight="1" x14ac:dyDescent="0.25">
      <c r="A5809" s="81" t="s">
        <v>5404</v>
      </c>
      <c r="B5809" s="81"/>
      <c r="C5809" s="81"/>
      <c r="D5809" s="81"/>
      <c r="E5809" s="81" t="s">
        <v>5405</v>
      </c>
      <c r="F5809" s="82"/>
      <c r="G5809" s="83">
        <v>40900</v>
      </c>
      <c r="H5809" s="60" t="s">
        <v>10040</v>
      </c>
      <c r="I5809" s="60" t="s">
        <v>13</v>
      </c>
    </row>
    <row r="5810" spans="1:9" ht="29.25" customHeight="1" x14ac:dyDescent="0.25">
      <c r="A5810" s="81" t="s">
        <v>5406</v>
      </c>
      <c r="B5810" s="81"/>
      <c r="C5810" s="81"/>
      <c r="D5810" s="81"/>
      <c r="E5810" s="81" t="s">
        <v>5407</v>
      </c>
      <c r="F5810" s="82"/>
      <c r="G5810" s="83">
        <v>94900</v>
      </c>
      <c r="H5810" s="60" t="s">
        <v>10040</v>
      </c>
      <c r="I5810" s="60" t="s">
        <v>13</v>
      </c>
    </row>
    <row r="5811" spans="1:9" ht="29.25" customHeight="1" x14ac:dyDescent="0.25">
      <c r="A5811" s="81" t="s">
        <v>5408</v>
      </c>
      <c r="B5811" s="81"/>
      <c r="C5811" s="81"/>
      <c r="D5811" s="81"/>
      <c r="E5811" s="81" t="s">
        <v>5409</v>
      </c>
      <c r="F5811" s="82"/>
      <c r="G5811" s="83">
        <v>258100</v>
      </c>
      <c r="H5811" s="60" t="s">
        <v>10040</v>
      </c>
      <c r="I5811" s="60" t="s">
        <v>13</v>
      </c>
    </row>
    <row r="5812" spans="1:9" ht="29.25" customHeight="1" x14ac:dyDescent="0.25">
      <c r="A5812" s="81" t="s">
        <v>5410</v>
      </c>
      <c r="B5812" s="81"/>
      <c r="C5812" s="81"/>
      <c r="D5812" s="81"/>
      <c r="E5812" s="81" t="s">
        <v>5411</v>
      </c>
      <c r="F5812" s="82"/>
      <c r="G5812" s="83">
        <v>176500</v>
      </c>
      <c r="H5812" s="60" t="s">
        <v>10040</v>
      </c>
      <c r="I5812" s="60" t="s">
        <v>13</v>
      </c>
    </row>
    <row r="5813" spans="1:9" ht="29.25" customHeight="1" x14ac:dyDescent="0.25">
      <c r="A5813" s="81" t="s">
        <v>5412</v>
      </c>
      <c r="B5813" s="81"/>
      <c r="C5813" s="81"/>
      <c r="D5813" s="81"/>
      <c r="E5813" s="81" t="s">
        <v>5413</v>
      </c>
      <c r="F5813" s="82"/>
      <c r="G5813" s="83">
        <v>1859900</v>
      </c>
      <c r="H5813" s="60" t="s">
        <v>10040</v>
      </c>
      <c r="I5813" s="60" t="s">
        <v>13</v>
      </c>
    </row>
    <row r="5814" spans="1:9" ht="29.25" customHeight="1" x14ac:dyDescent="0.25">
      <c r="A5814" s="81" t="s">
        <v>5414</v>
      </c>
      <c r="B5814" s="81"/>
      <c r="C5814" s="81"/>
      <c r="D5814" s="81"/>
      <c r="E5814" s="81" t="s">
        <v>5415</v>
      </c>
      <c r="F5814" s="82"/>
      <c r="G5814" s="83">
        <v>189500</v>
      </c>
      <c r="H5814" s="60" t="s">
        <v>10040</v>
      </c>
      <c r="I5814" s="60" t="s">
        <v>13</v>
      </c>
    </row>
    <row r="5815" spans="1:9" ht="29.25" customHeight="1" x14ac:dyDescent="0.25">
      <c r="A5815" s="81" t="s">
        <v>5416</v>
      </c>
      <c r="B5815" s="81"/>
      <c r="C5815" s="81"/>
      <c r="D5815" s="81"/>
      <c r="E5815" s="81" t="s">
        <v>5417</v>
      </c>
      <c r="F5815" s="82"/>
      <c r="G5815" s="83">
        <v>189500</v>
      </c>
      <c r="H5815" s="60" t="s">
        <v>10040</v>
      </c>
      <c r="I5815" s="60" t="s">
        <v>13</v>
      </c>
    </row>
    <row r="5816" spans="1:9" ht="29.25" customHeight="1" x14ac:dyDescent="0.25">
      <c r="A5816" s="81" t="s">
        <v>5418</v>
      </c>
      <c r="B5816" s="81"/>
      <c r="C5816" s="81"/>
      <c r="D5816" s="81"/>
      <c r="E5816" s="81" t="s">
        <v>5419</v>
      </c>
      <c r="F5816" s="82"/>
      <c r="G5816" s="83">
        <v>189500</v>
      </c>
      <c r="H5816" s="60" t="s">
        <v>10040</v>
      </c>
      <c r="I5816" s="60" t="s">
        <v>13</v>
      </c>
    </row>
    <row r="5817" spans="1:9" ht="29.25" customHeight="1" x14ac:dyDescent="0.25">
      <c r="A5817" s="81" t="s">
        <v>5420</v>
      </c>
      <c r="B5817" s="81"/>
      <c r="C5817" s="81"/>
      <c r="D5817" s="81"/>
      <c r="E5817" s="81" t="s">
        <v>5421</v>
      </c>
      <c r="F5817" s="82"/>
      <c r="G5817" s="83">
        <v>207900</v>
      </c>
      <c r="H5817" s="60" t="s">
        <v>10040</v>
      </c>
      <c r="I5817" s="60" t="s">
        <v>13</v>
      </c>
    </row>
    <row r="5818" spans="1:9" ht="29.25" customHeight="1" x14ac:dyDescent="0.25">
      <c r="A5818" s="81" t="s">
        <v>5422</v>
      </c>
      <c r="B5818" s="81"/>
      <c r="C5818" s="81"/>
      <c r="D5818" s="81"/>
      <c r="E5818" s="81" t="s">
        <v>5423</v>
      </c>
      <c r="F5818" s="82"/>
      <c r="G5818" s="83">
        <v>207900</v>
      </c>
      <c r="H5818" s="60" t="s">
        <v>10040</v>
      </c>
      <c r="I5818" s="60" t="s">
        <v>13</v>
      </c>
    </row>
    <row r="5819" spans="1:9" ht="29.25" customHeight="1" x14ac:dyDescent="0.25">
      <c r="A5819" s="81" t="s">
        <v>5424</v>
      </c>
      <c r="B5819" s="81"/>
      <c r="C5819" s="81"/>
      <c r="D5819" s="81"/>
      <c r="E5819" s="81" t="s">
        <v>5425</v>
      </c>
      <c r="F5819" s="82"/>
      <c r="G5819" s="83">
        <v>207900</v>
      </c>
      <c r="H5819" s="60" t="s">
        <v>10040</v>
      </c>
      <c r="I5819" s="60" t="s">
        <v>13</v>
      </c>
    </row>
    <row r="5820" spans="1:9" ht="29.25" customHeight="1" x14ac:dyDescent="0.25">
      <c r="A5820" s="81" t="s">
        <v>5426</v>
      </c>
      <c r="B5820" s="81"/>
      <c r="C5820" s="81"/>
      <c r="D5820" s="81"/>
      <c r="E5820" s="81" t="s">
        <v>5427</v>
      </c>
      <c r="F5820" s="82"/>
      <c r="G5820" s="83">
        <v>207900</v>
      </c>
      <c r="H5820" s="60" t="s">
        <v>10040</v>
      </c>
      <c r="I5820" s="60" t="s">
        <v>13</v>
      </c>
    </row>
    <row r="5821" spans="1:9" ht="29.25" customHeight="1" x14ac:dyDescent="0.25">
      <c r="A5821" s="81" t="s">
        <v>5428</v>
      </c>
      <c r="B5821" s="81"/>
      <c r="C5821" s="81"/>
      <c r="D5821" s="81"/>
      <c r="E5821" s="81" t="s">
        <v>5429</v>
      </c>
      <c r="F5821" s="82"/>
      <c r="G5821" s="83">
        <v>207900</v>
      </c>
      <c r="H5821" s="60" t="s">
        <v>10040</v>
      </c>
      <c r="I5821" s="60" t="s">
        <v>13</v>
      </c>
    </row>
    <row r="5822" spans="1:9" ht="29.25" customHeight="1" x14ac:dyDescent="0.25">
      <c r="A5822" s="81" t="s">
        <v>5430</v>
      </c>
      <c r="B5822" s="81"/>
      <c r="C5822" s="81"/>
      <c r="D5822" s="81"/>
      <c r="E5822" s="81" t="s">
        <v>5431</v>
      </c>
      <c r="F5822" s="82"/>
      <c r="G5822" s="83">
        <v>207900</v>
      </c>
      <c r="H5822" s="60" t="s">
        <v>10040</v>
      </c>
      <c r="I5822" s="60" t="s">
        <v>13</v>
      </c>
    </row>
    <row r="5823" spans="1:9" ht="29.25" customHeight="1" x14ac:dyDescent="0.25">
      <c r="A5823" s="81" t="s">
        <v>5432</v>
      </c>
      <c r="B5823" s="81"/>
      <c r="C5823" s="81"/>
      <c r="D5823" s="81"/>
      <c r="E5823" s="81" t="s">
        <v>5433</v>
      </c>
      <c r="F5823" s="82"/>
      <c r="G5823" s="83">
        <v>121800</v>
      </c>
      <c r="H5823" s="60" t="s">
        <v>10040</v>
      </c>
      <c r="I5823" s="60" t="s">
        <v>13</v>
      </c>
    </row>
    <row r="5824" spans="1:9" ht="29.25" customHeight="1" x14ac:dyDescent="0.25">
      <c r="A5824" s="81" t="s">
        <v>5434</v>
      </c>
      <c r="B5824" s="81"/>
      <c r="C5824" s="81"/>
      <c r="D5824" s="81"/>
      <c r="E5824" s="81" t="s">
        <v>5435</v>
      </c>
      <c r="F5824" s="82"/>
      <c r="G5824" s="83">
        <v>365000</v>
      </c>
      <c r="H5824" s="60" t="s">
        <v>10040</v>
      </c>
      <c r="I5824" s="60" t="s">
        <v>13</v>
      </c>
    </row>
    <row r="5825" spans="1:9" ht="29.25" customHeight="1" x14ac:dyDescent="0.25">
      <c r="A5825" s="81" t="s">
        <v>5436</v>
      </c>
      <c r="B5825" s="81"/>
      <c r="C5825" s="81"/>
      <c r="D5825" s="81"/>
      <c r="E5825" s="81" t="s">
        <v>5437</v>
      </c>
      <c r="F5825" s="82"/>
      <c r="G5825" s="83">
        <v>501900</v>
      </c>
      <c r="H5825" s="60" t="s">
        <v>10040</v>
      </c>
      <c r="I5825" s="60" t="s">
        <v>13</v>
      </c>
    </row>
    <row r="5826" spans="1:9" ht="29.25" customHeight="1" x14ac:dyDescent="0.25">
      <c r="A5826" s="81" t="s">
        <v>5438</v>
      </c>
      <c r="B5826" s="81"/>
      <c r="C5826" s="81"/>
      <c r="D5826" s="81"/>
      <c r="E5826" s="81" t="s">
        <v>5439</v>
      </c>
      <c r="F5826" s="82"/>
      <c r="G5826" s="83">
        <v>893000</v>
      </c>
      <c r="H5826" s="60" t="s">
        <v>10040</v>
      </c>
      <c r="I5826" s="60" t="s">
        <v>13</v>
      </c>
    </row>
    <row r="5827" spans="1:9" ht="29.25" customHeight="1" x14ac:dyDescent="0.25">
      <c r="A5827" s="81" t="s">
        <v>5440</v>
      </c>
      <c r="B5827" s="81"/>
      <c r="C5827" s="81"/>
      <c r="D5827" s="81"/>
      <c r="E5827" s="81" t="s">
        <v>5441</v>
      </c>
      <c r="F5827" s="82"/>
      <c r="G5827" s="83">
        <v>946000</v>
      </c>
      <c r="H5827" s="60" t="s">
        <v>10040</v>
      </c>
      <c r="I5827" s="60" t="s">
        <v>13</v>
      </c>
    </row>
    <row r="5828" spans="1:9" ht="29.25" customHeight="1" x14ac:dyDescent="0.25">
      <c r="A5828" s="81" t="s">
        <v>5442</v>
      </c>
      <c r="B5828" s="81"/>
      <c r="C5828" s="81"/>
      <c r="D5828" s="81"/>
      <c r="E5828" s="81" t="s">
        <v>5443</v>
      </c>
      <c r="F5828" s="82"/>
      <c r="G5828" s="83">
        <v>1077400</v>
      </c>
      <c r="H5828" s="60" t="s">
        <v>10040</v>
      </c>
      <c r="I5828" s="60" t="s">
        <v>13</v>
      </c>
    </row>
    <row r="5829" spans="1:9" ht="29.25" customHeight="1" x14ac:dyDescent="0.25">
      <c r="A5829" s="81" t="s">
        <v>5444</v>
      </c>
      <c r="B5829" s="81"/>
      <c r="C5829" s="81"/>
      <c r="D5829" s="81"/>
      <c r="E5829" s="81" t="s">
        <v>5445</v>
      </c>
      <c r="F5829" s="82"/>
      <c r="G5829" s="83">
        <v>1714000</v>
      </c>
      <c r="H5829" s="60" t="s">
        <v>10040</v>
      </c>
      <c r="I5829" s="60" t="s">
        <v>13</v>
      </c>
    </row>
    <row r="5830" spans="1:9" ht="29.25" customHeight="1" x14ac:dyDescent="0.25">
      <c r="A5830" s="81" t="s">
        <v>5446</v>
      </c>
      <c r="B5830" s="81"/>
      <c r="C5830" s="81"/>
      <c r="D5830" s="81"/>
      <c r="E5830" s="81" t="s">
        <v>5447</v>
      </c>
      <c r="F5830" s="82"/>
      <c r="G5830" s="83">
        <v>1768400</v>
      </c>
      <c r="H5830" s="60" t="s">
        <v>10040</v>
      </c>
      <c r="I5830" s="60" t="s">
        <v>13</v>
      </c>
    </row>
    <row r="5831" spans="1:9" ht="29.25" customHeight="1" x14ac:dyDescent="0.25">
      <c r="A5831" s="81" t="s">
        <v>5448</v>
      </c>
      <c r="B5831" s="81"/>
      <c r="C5831" s="81"/>
      <c r="D5831" s="81"/>
      <c r="E5831" s="81" t="s">
        <v>5449</v>
      </c>
      <c r="F5831" s="82"/>
      <c r="G5831" s="83">
        <v>1954600</v>
      </c>
      <c r="H5831" s="60" t="s">
        <v>10040</v>
      </c>
      <c r="I5831" s="60" t="s">
        <v>13</v>
      </c>
    </row>
    <row r="5832" spans="1:9" ht="29.25" customHeight="1" x14ac:dyDescent="0.25">
      <c r="A5832" s="81" t="s">
        <v>5450</v>
      </c>
      <c r="B5832" s="81"/>
      <c r="C5832" s="81"/>
      <c r="D5832" s="81"/>
      <c r="E5832" s="81" t="s">
        <v>5451</v>
      </c>
      <c r="F5832" s="82"/>
      <c r="G5832" s="83">
        <v>5778900</v>
      </c>
      <c r="H5832" s="60" t="s">
        <v>10040</v>
      </c>
      <c r="I5832" s="60" t="s">
        <v>13</v>
      </c>
    </row>
    <row r="5833" spans="1:9" ht="29.25" customHeight="1" x14ac:dyDescent="0.25">
      <c r="A5833" s="81" t="s">
        <v>5452</v>
      </c>
      <c r="B5833" s="81"/>
      <c r="C5833" s="81"/>
      <c r="D5833" s="81"/>
      <c r="E5833" s="81" t="s">
        <v>5453</v>
      </c>
      <c r="F5833" s="82"/>
      <c r="G5833" s="83">
        <v>6965600</v>
      </c>
      <c r="H5833" s="60" t="s">
        <v>10040</v>
      </c>
      <c r="I5833" s="60" t="s">
        <v>13</v>
      </c>
    </row>
    <row r="5834" spans="1:9" ht="29.25" customHeight="1" x14ac:dyDescent="0.25">
      <c r="A5834" s="81" t="s">
        <v>5454</v>
      </c>
      <c r="B5834" s="81"/>
      <c r="C5834" s="81"/>
      <c r="D5834" s="81"/>
      <c r="E5834" s="81" t="s">
        <v>5455</v>
      </c>
      <c r="F5834" s="82"/>
      <c r="G5834" s="83">
        <v>8030000</v>
      </c>
      <c r="H5834" s="60" t="s">
        <v>10040</v>
      </c>
      <c r="I5834" s="60" t="s">
        <v>13</v>
      </c>
    </row>
    <row r="5835" spans="1:9" ht="29.25" customHeight="1" x14ac:dyDescent="0.25">
      <c r="A5835" s="81" t="s">
        <v>5456</v>
      </c>
      <c r="B5835" s="81"/>
      <c r="C5835" s="81"/>
      <c r="D5835" s="81"/>
      <c r="E5835" s="81" t="s">
        <v>5457</v>
      </c>
      <c r="F5835" s="82"/>
      <c r="G5835" s="83">
        <v>8152300</v>
      </c>
      <c r="H5835" s="60" t="s">
        <v>10040</v>
      </c>
      <c r="I5835" s="60" t="s">
        <v>13</v>
      </c>
    </row>
    <row r="5836" spans="1:9" ht="29.25" customHeight="1" x14ac:dyDescent="0.25">
      <c r="A5836" s="81" t="s">
        <v>5458</v>
      </c>
      <c r="B5836" s="81"/>
      <c r="C5836" s="81"/>
      <c r="D5836" s="81"/>
      <c r="E5836" s="81" t="s">
        <v>5459</v>
      </c>
      <c r="F5836" s="82"/>
      <c r="G5836" s="83">
        <v>28300</v>
      </c>
      <c r="H5836" s="60" t="s">
        <v>10040</v>
      </c>
      <c r="I5836" s="60" t="s">
        <v>13</v>
      </c>
    </row>
    <row r="5837" spans="1:9" ht="29.25" customHeight="1" x14ac:dyDescent="0.25">
      <c r="A5837" s="81" t="s">
        <v>5460</v>
      </c>
      <c r="B5837" s="81"/>
      <c r="C5837" s="81"/>
      <c r="D5837" s="81"/>
      <c r="E5837" s="81" t="s">
        <v>5461</v>
      </c>
      <c r="F5837" s="82"/>
      <c r="G5837" s="83">
        <v>47500</v>
      </c>
      <c r="H5837" s="60" t="s">
        <v>10040</v>
      </c>
      <c r="I5837" s="60" t="s">
        <v>13</v>
      </c>
    </row>
    <row r="5838" spans="1:9" ht="29.25" customHeight="1" x14ac:dyDescent="0.25">
      <c r="A5838" s="81" t="s">
        <v>5462</v>
      </c>
      <c r="B5838" s="81"/>
      <c r="C5838" s="81"/>
      <c r="D5838" s="81"/>
      <c r="E5838" s="81" t="s">
        <v>5463</v>
      </c>
      <c r="F5838" s="82"/>
      <c r="G5838" s="83">
        <v>47500</v>
      </c>
      <c r="H5838" s="60" t="s">
        <v>10040</v>
      </c>
      <c r="I5838" s="60" t="s">
        <v>13</v>
      </c>
    </row>
    <row r="5839" spans="1:9" ht="29.25" customHeight="1" x14ac:dyDescent="0.25">
      <c r="A5839" s="81" t="s">
        <v>5464</v>
      </c>
      <c r="B5839" s="81"/>
      <c r="C5839" s="81"/>
      <c r="D5839" s="81"/>
      <c r="E5839" s="81" t="s">
        <v>5465</v>
      </c>
      <c r="F5839" s="82"/>
      <c r="G5839" s="83">
        <v>47500</v>
      </c>
      <c r="H5839" s="60" t="s">
        <v>10040</v>
      </c>
      <c r="I5839" s="60" t="s">
        <v>13</v>
      </c>
    </row>
    <row r="5840" spans="1:9" ht="29.25" customHeight="1" x14ac:dyDescent="0.25">
      <c r="A5840" s="81" t="s">
        <v>5466</v>
      </c>
      <c r="B5840" s="81"/>
      <c r="C5840" s="81"/>
      <c r="D5840" s="81"/>
      <c r="E5840" s="81" t="s">
        <v>5467</v>
      </c>
      <c r="F5840" s="82"/>
      <c r="G5840" s="83">
        <v>39900</v>
      </c>
      <c r="H5840" s="60" t="s">
        <v>10040</v>
      </c>
      <c r="I5840" s="60" t="s">
        <v>13</v>
      </c>
    </row>
    <row r="5841" spans="1:9" ht="29.25" customHeight="1" x14ac:dyDescent="0.25">
      <c r="A5841" s="81" t="s">
        <v>5468</v>
      </c>
      <c r="B5841" s="81"/>
      <c r="C5841" s="81"/>
      <c r="D5841" s="81"/>
      <c r="E5841" s="81" t="s">
        <v>5469</v>
      </c>
      <c r="F5841" s="82"/>
      <c r="G5841" s="83">
        <v>33100</v>
      </c>
      <c r="H5841" s="60" t="s">
        <v>10040</v>
      </c>
      <c r="I5841" s="60" t="s">
        <v>13</v>
      </c>
    </row>
    <row r="5842" spans="1:9" ht="29.25" customHeight="1" x14ac:dyDescent="0.25">
      <c r="A5842" s="81" t="s">
        <v>5470</v>
      </c>
      <c r="B5842" s="81"/>
      <c r="C5842" s="81"/>
      <c r="D5842" s="81"/>
      <c r="E5842" s="81" t="s">
        <v>5471</v>
      </c>
      <c r="F5842" s="82"/>
      <c r="G5842" s="83">
        <v>57100</v>
      </c>
      <c r="H5842" s="60" t="s">
        <v>10040</v>
      </c>
      <c r="I5842" s="60" t="s">
        <v>13</v>
      </c>
    </row>
    <row r="5843" spans="1:9" ht="29.25" customHeight="1" x14ac:dyDescent="0.25">
      <c r="A5843" s="81" t="s">
        <v>5472</v>
      </c>
      <c r="B5843" s="81"/>
      <c r="C5843" s="81"/>
      <c r="D5843" s="81"/>
      <c r="E5843" s="81" t="s">
        <v>5473</v>
      </c>
      <c r="F5843" s="82"/>
      <c r="G5843" s="83">
        <v>57100</v>
      </c>
      <c r="H5843" s="60" t="s">
        <v>10040</v>
      </c>
      <c r="I5843" s="60" t="s">
        <v>13</v>
      </c>
    </row>
    <row r="5844" spans="1:9" ht="29.25" customHeight="1" x14ac:dyDescent="0.25">
      <c r="A5844" s="81" t="s">
        <v>5474</v>
      </c>
      <c r="B5844" s="81"/>
      <c r="C5844" s="81"/>
      <c r="D5844" s="81"/>
      <c r="E5844" s="81" t="s">
        <v>5475</v>
      </c>
      <c r="F5844" s="82"/>
      <c r="G5844" s="83">
        <v>57100</v>
      </c>
      <c r="H5844" s="60" t="s">
        <v>10040</v>
      </c>
      <c r="I5844" s="60" t="s">
        <v>13</v>
      </c>
    </row>
    <row r="5845" spans="1:9" ht="29.25" customHeight="1" x14ac:dyDescent="0.25">
      <c r="A5845" s="81" t="s">
        <v>5476</v>
      </c>
      <c r="B5845" s="81"/>
      <c r="C5845" s="81"/>
      <c r="D5845" s="81"/>
      <c r="E5845" s="81" t="s">
        <v>5477</v>
      </c>
      <c r="F5845" s="82"/>
      <c r="G5845" s="83">
        <v>63800</v>
      </c>
      <c r="H5845" s="60" t="s">
        <v>10040</v>
      </c>
      <c r="I5845" s="60" t="s">
        <v>13</v>
      </c>
    </row>
    <row r="5846" spans="1:9" ht="29.25" customHeight="1" x14ac:dyDescent="0.25">
      <c r="A5846" s="81" t="s">
        <v>5478</v>
      </c>
      <c r="B5846" s="81"/>
      <c r="C5846" s="81"/>
      <c r="D5846" s="81"/>
      <c r="E5846" s="81" t="s">
        <v>5479</v>
      </c>
      <c r="F5846" s="82"/>
      <c r="G5846" s="83">
        <v>63800</v>
      </c>
      <c r="H5846" s="60" t="s">
        <v>10040</v>
      </c>
      <c r="I5846" s="60" t="s">
        <v>13</v>
      </c>
    </row>
    <row r="5847" spans="1:9" ht="29.25" customHeight="1" x14ac:dyDescent="0.25">
      <c r="A5847" s="81" t="s">
        <v>5480</v>
      </c>
      <c r="B5847" s="81"/>
      <c r="C5847" s="81"/>
      <c r="D5847" s="81"/>
      <c r="E5847" s="81" t="s">
        <v>5481</v>
      </c>
      <c r="F5847" s="82"/>
      <c r="G5847" s="83">
        <v>128600</v>
      </c>
      <c r="H5847" s="60" t="s">
        <v>10040</v>
      </c>
      <c r="I5847" s="60" t="s">
        <v>13</v>
      </c>
    </row>
    <row r="5848" spans="1:9" ht="29.25" customHeight="1" x14ac:dyDescent="0.25">
      <c r="A5848" s="81" t="s">
        <v>5482</v>
      </c>
      <c r="B5848" s="81"/>
      <c r="C5848" s="81"/>
      <c r="D5848" s="81"/>
      <c r="E5848" s="81" t="s">
        <v>5483</v>
      </c>
      <c r="F5848" s="82"/>
      <c r="G5848" s="83">
        <v>128600</v>
      </c>
      <c r="H5848" s="60" t="s">
        <v>10040</v>
      </c>
      <c r="I5848" s="60" t="s">
        <v>13</v>
      </c>
    </row>
    <row r="5849" spans="1:9" ht="29.25" customHeight="1" x14ac:dyDescent="0.25">
      <c r="A5849" s="81" t="s">
        <v>5484</v>
      </c>
      <c r="B5849" s="81"/>
      <c r="C5849" s="81"/>
      <c r="D5849" s="81"/>
      <c r="E5849" s="81" t="s">
        <v>5485</v>
      </c>
      <c r="F5849" s="82"/>
      <c r="G5849" s="83">
        <v>128600</v>
      </c>
      <c r="H5849" s="60" t="s">
        <v>10040</v>
      </c>
      <c r="I5849" s="60" t="s">
        <v>13</v>
      </c>
    </row>
    <row r="5850" spans="1:9" ht="29.25" customHeight="1" x14ac:dyDescent="0.25">
      <c r="A5850" s="81" t="s">
        <v>5486</v>
      </c>
      <c r="B5850" s="81"/>
      <c r="C5850" s="81"/>
      <c r="D5850" s="81"/>
      <c r="E5850" s="81" t="s">
        <v>5487</v>
      </c>
      <c r="F5850" s="82"/>
      <c r="G5850" s="83">
        <v>128600</v>
      </c>
      <c r="H5850" s="60" t="s">
        <v>10040</v>
      </c>
      <c r="I5850" s="60" t="s">
        <v>13</v>
      </c>
    </row>
    <row r="5851" spans="1:9" ht="29.25" customHeight="1" x14ac:dyDescent="0.25">
      <c r="A5851" s="81" t="s">
        <v>5488</v>
      </c>
      <c r="B5851" s="81"/>
      <c r="C5851" s="81"/>
      <c r="D5851" s="81"/>
      <c r="E5851" s="81" t="s">
        <v>5489</v>
      </c>
      <c r="F5851" s="82"/>
      <c r="G5851" s="83">
        <v>128600</v>
      </c>
      <c r="H5851" s="60" t="s">
        <v>10040</v>
      </c>
      <c r="I5851" s="60" t="s">
        <v>13</v>
      </c>
    </row>
    <row r="5852" spans="1:9" ht="29.25" customHeight="1" x14ac:dyDescent="0.25">
      <c r="A5852" s="81" t="s">
        <v>5490</v>
      </c>
      <c r="B5852" s="81"/>
      <c r="C5852" s="81"/>
      <c r="D5852" s="81"/>
      <c r="E5852" s="81" t="s">
        <v>5491</v>
      </c>
      <c r="F5852" s="82"/>
      <c r="G5852" s="83">
        <v>128600</v>
      </c>
      <c r="H5852" s="60" t="s">
        <v>10040</v>
      </c>
      <c r="I5852" s="60" t="s">
        <v>13</v>
      </c>
    </row>
    <row r="5853" spans="1:9" ht="29.25" customHeight="1" x14ac:dyDescent="0.25">
      <c r="A5853" s="81" t="s">
        <v>5492</v>
      </c>
      <c r="B5853" s="81"/>
      <c r="C5853" s="81"/>
      <c r="D5853" s="81"/>
      <c r="E5853" s="81" t="s">
        <v>5493</v>
      </c>
      <c r="F5853" s="82"/>
      <c r="G5853" s="83">
        <v>128600</v>
      </c>
      <c r="H5853" s="60" t="s">
        <v>10040</v>
      </c>
      <c r="I5853" s="60" t="s">
        <v>13</v>
      </c>
    </row>
    <row r="5854" spans="1:9" ht="29.25" customHeight="1" x14ac:dyDescent="0.25">
      <c r="A5854" s="81" t="s">
        <v>5494</v>
      </c>
      <c r="B5854" s="81"/>
      <c r="C5854" s="81"/>
      <c r="D5854" s="81"/>
      <c r="E5854" s="81" t="s">
        <v>5495</v>
      </c>
      <c r="F5854" s="82"/>
      <c r="G5854" s="83">
        <v>128600</v>
      </c>
      <c r="H5854" s="60" t="s">
        <v>10040</v>
      </c>
      <c r="I5854" s="60" t="s">
        <v>13</v>
      </c>
    </row>
    <row r="5855" spans="1:9" ht="29.25" customHeight="1" x14ac:dyDescent="0.25">
      <c r="A5855" s="81" t="s">
        <v>5496</v>
      </c>
      <c r="B5855" s="81"/>
      <c r="C5855" s="81"/>
      <c r="D5855" s="81"/>
      <c r="E5855" s="81" t="s">
        <v>5497</v>
      </c>
      <c r="F5855" s="82"/>
      <c r="G5855" s="83">
        <v>128600</v>
      </c>
      <c r="H5855" s="60" t="s">
        <v>10040</v>
      </c>
      <c r="I5855" s="60" t="s">
        <v>13</v>
      </c>
    </row>
    <row r="5856" spans="1:9" ht="29.25" customHeight="1" x14ac:dyDescent="0.25">
      <c r="A5856" s="81" t="s">
        <v>5498</v>
      </c>
      <c r="B5856" s="81"/>
      <c r="C5856" s="81"/>
      <c r="D5856" s="81"/>
      <c r="E5856" s="81" t="s">
        <v>5499</v>
      </c>
      <c r="F5856" s="82"/>
      <c r="G5856" s="83">
        <v>128600</v>
      </c>
      <c r="H5856" s="60" t="s">
        <v>10040</v>
      </c>
      <c r="I5856" s="60" t="s">
        <v>13</v>
      </c>
    </row>
    <row r="5857" spans="1:9" ht="29.25" customHeight="1" x14ac:dyDescent="0.25">
      <c r="A5857" s="81" t="s">
        <v>5500</v>
      </c>
      <c r="B5857" s="81"/>
      <c r="C5857" s="81"/>
      <c r="D5857" s="81"/>
      <c r="E5857" s="81" t="s">
        <v>5501</v>
      </c>
      <c r="F5857" s="82"/>
      <c r="G5857" s="83">
        <v>128600</v>
      </c>
      <c r="H5857" s="60" t="s">
        <v>10040</v>
      </c>
      <c r="I5857" s="60" t="s">
        <v>13</v>
      </c>
    </row>
    <row r="5858" spans="1:9" ht="29.25" customHeight="1" x14ac:dyDescent="0.25">
      <c r="A5858" s="81" t="s">
        <v>5502</v>
      </c>
      <c r="B5858" s="81"/>
      <c r="C5858" s="81"/>
      <c r="D5858" s="81"/>
      <c r="E5858" s="81" t="s">
        <v>5503</v>
      </c>
      <c r="F5858" s="82"/>
      <c r="G5858" s="83">
        <v>128600</v>
      </c>
      <c r="H5858" s="60" t="s">
        <v>10040</v>
      </c>
      <c r="I5858" s="60" t="s">
        <v>13</v>
      </c>
    </row>
    <row r="5859" spans="1:9" ht="29.25" customHeight="1" x14ac:dyDescent="0.25">
      <c r="A5859" s="81" t="s">
        <v>5504</v>
      </c>
      <c r="B5859" s="81"/>
      <c r="C5859" s="81"/>
      <c r="D5859" s="81"/>
      <c r="E5859" s="81" t="s">
        <v>5505</v>
      </c>
      <c r="F5859" s="82"/>
      <c r="G5859" s="83">
        <v>167400</v>
      </c>
      <c r="H5859" s="60" t="s">
        <v>10040</v>
      </c>
      <c r="I5859" s="60" t="s">
        <v>13</v>
      </c>
    </row>
    <row r="5860" spans="1:9" ht="29.25" customHeight="1" x14ac:dyDescent="0.25">
      <c r="A5860" s="81" t="s">
        <v>5506</v>
      </c>
      <c r="B5860" s="81"/>
      <c r="C5860" s="81"/>
      <c r="D5860" s="81"/>
      <c r="E5860" s="81" t="s">
        <v>5507</v>
      </c>
      <c r="F5860" s="82"/>
      <c r="G5860" s="83">
        <v>167400</v>
      </c>
      <c r="H5860" s="60" t="s">
        <v>10040</v>
      </c>
      <c r="I5860" s="60" t="s">
        <v>13</v>
      </c>
    </row>
    <row r="5861" spans="1:9" ht="29.25" customHeight="1" x14ac:dyDescent="0.25">
      <c r="A5861" s="81" t="s">
        <v>5508</v>
      </c>
      <c r="B5861" s="81"/>
      <c r="C5861" s="81"/>
      <c r="D5861" s="81"/>
      <c r="E5861" s="81" t="s">
        <v>5509</v>
      </c>
      <c r="F5861" s="82"/>
      <c r="G5861" s="83">
        <v>167400</v>
      </c>
      <c r="H5861" s="60" t="s">
        <v>10040</v>
      </c>
      <c r="I5861" s="60" t="s">
        <v>13</v>
      </c>
    </row>
    <row r="5862" spans="1:9" ht="29.25" customHeight="1" x14ac:dyDescent="0.25">
      <c r="A5862" s="81" t="s">
        <v>5510</v>
      </c>
      <c r="B5862" s="81"/>
      <c r="C5862" s="81"/>
      <c r="D5862" s="81"/>
      <c r="E5862" s="81" t="s">
        <v>5511</v>
      </c>
      <c r="F5862" s="82"/>
      <c r="G5862" s="83">
        <v>154400</v>
      </c>
      <c r="H5862" s="60" t="s">
        <v>10040</v>
      </c>
      <c r="I5862" s="60" t="s">
        <v>13</v>
      </c>
    </row>
    <row r="5863" spans="1:9" ht="29.25" customHeight="1" x14ac:dyDescent="0.25">
      <c r="A5863" s="81" t="s">
        <v>5512</v>
      </c>
      <c r="B5863" s="81"/>
      <c r="C5863" s="81"/>
      <c r="D5863" s="81"/>
      <c r="E5863" s="81" t="s">
        <v>5513</v>
      </c>
      <c r="F5863" s="82"/>
      <c r="G5863" s="83">
        <v>154400</v>
      </c>
      <c r="H5863" s="60" t="s">
        <v>10040</v>
      </c>
      <c r="I5863" s="60" t="s">
        <v>13</v>
      </c>
    </row>
    <row r="5864" spans="1:9" ht="29.25" customHeight="1" x14ac:dyDescent="0.25">
      <c r="A5864" s="81" t="s">
        <v>5514</v>
      </c>
      <c r="B5864" s="81"/>
      <c r="C5864" s="81"/>
      <c r="D5864" s="81"/>
      <c r="E5864" s="81" t="s">
        <v>5515</v>
      </c>
      <c r="F5864" s="82"/>
      <c r="G5864" s="83">
        <v>154400</v>
      </c>
      <c r="H5864" s="60" t="s">
        <v>10040</v>
      </c>
      <c r="I5864" s="60" t="s">
        <v>13</v>
      </c>
    </row>
    <row r="5865" spans="1:9" ht="29.25" customHeight="1" x14ac:dyDescent="0.25">
      <c r="A5865" s="81" t="s">
        <v>5516</v>
      </c>
      <c r="B5865" s="81"/>
      <c r="C5865" s="81"/>
      <c r="D5865" s="81"/>
      <c r="E5865" s="81" t="s">
        <v>5517</v>
      </c>
      <c r="F5865" s="82"/>
      <c r="G5865" s="83">
        <v>154400</v>
      </c>
      <c r="H5865" s="60" t="s">
        <v>10040</v>
      </c>
      <c r="I5865" s="60" t="s">
        <v>13</v>
      </c>
    </row>
    <row r="5866" spans="1:9" ht="29.25" customHeight="1" x14ac:dyDescent="0.25">
      <c r="A5866" s="81" t="s">
        <v>5518</v>
      </c>
      <c r="B5866" s="81"/>
      <c r="C5866" s="81"/>
      <c r="D5866" s="81"/>
      <c r="E5866" s="81" t="s">
        <v>5519</v>
      </c>
      <c r="F5866" s="82"/>
      <c r="G5866" s="83">
        <v>154400</v>
      </c>
      <c r="H5866" s="60" t="s">
        <v>10040</v>
      </c>
      <c r="I5866" s="60" t="s">
        <v>13</v>
      </c>
    </row>
    <row r="5867" spans="1:9" ht="29.25" customHeight="1" x14ac:dyDescent="0.25">
      <c r="A5867" s="81" t="s">
        <v>5520</v>
      </c>
      <c r="B5867" s="81"/>
      <c r="C5867" s="81"/>
      <c r="D5867" s="81"/>
      <c r="E5867" s="81" t="s">
        <v>5521</v>
      </c>
      <c r="F5867" s="82"/>
      <c r="G5867" s="83">
        <v>154400</v>
      </c>
      <c r="H5867" s="60" t="s">
        <v>10040</v>
      </c>
      <c r="I5867" s="60" t="s">
        <v>13</v>
      </c>
    </row>
    <row r="5868" spans="1:9" ht="29.25" customHeight="1" x14ac:dyDescent="0.25">
      <c r="A5868" s="81" t="s">
        <v>5522</v>
      </c>
      <c r="B5868" s="81"/>
      <c r="C5868" s="81"/>
      <c r="D5868" s="81"/>
      <c r="E5868" s="81" t="s">
        <v>5523</v>
      </c>
      <c r="F5868" s="82"/>
      <c r="G5868" s="83">
        <v>154400</v>
      </c>
      <c r="H5868" s="60" t="s">
        <v>10040</v>
      </c>
      <c r="I5868" s="60" t="s">
        <v>13</v>
      </c>
    </row>
    <row r="5869" spans="1:9" ht="29.25" customHeight="1" x14ac:dyDescent="0.25">
      <c r="A5869" s="81" t="s">
        <v>5524</v>
      </c>
      <c r="B5869" s="81"/>
      <c r="C5869" s="81"/>
      <c r="D5869" s="81"/>
      <c r="E5869" s="81" t="s">
        <v>5525</v>
      </c>
      <c r="F5869" s="82"/>
      <c r="G5869" s="83">
        <v>154400</v>
      </c>
      <c r="H5869" s="60" t="s">
        <v>10040</v>
      </c>
      <c r="I5869" s="60" t="s">
        <v>13</v>
      </c>
    </row>
    <row r="5870" spans="1:9" ht="29.25" customHeight="1" x14ac:dyDescent="0.25">
      <c r="A5870" s="81" t="s">
        <v>5526</v>
      </c>
      <c r="B5870" s="81"/>
      <c r="C5870" s="81"/>
      <c r="D5870" s="81"/>
      <c r="E5870" s="81" t="s">
        <v>5527</v>
      </c>
      <c r="F5870" s="82"/>
      <c r="G5870" s="83">
        <v>154400</v>
      </c>
      <c r="H5870" s="60" t="s">
        <v>10040</v>
      </c>
      <c r="I5870" s="60" t="s">
        <v>13</v>
      </c>
    </row>
    <row r="5871" spans="1:9" ht="29.25" customHeight="1" x14ac:dyDescent="0.25">
      <c r="A5871" s="81" t="s">
        <v>5528</v>
      </c>
      <c r="B5871" s="81"/>
      <c r="C5871" s="81"/>
      <c r="D5871" s="81"/>
      <c r="E5871" s="81" t="s">
        <v>5529</v>
      </c>
      <c r="F5871" s="82"/>
      <c r="G5871" s="83">
        <v>154400</v>
      </c>
      <c r="H5871" s="60" t="s">
        <v>10040</v>
      </c>
      <c r="I5871" s="60" t="s">
        <v>13</v>
      </c>
    </row>
    <row r="5872" spans="1:9" ht="29.25" customHeight="1" x14ac:dyDescent="0.25">
      <c r="A5872" s="81" t="s">
        <v>5530</v>
      </c>
      <c r="B5872" s="81"/>
      <c r="C5872" s="81"/>
      <c r="D5872" s="81"/>
      <c r="E5872" s="81" t="s">
        <v>5531</v>
      </c>
      <c r="F5872" s="82"/>
      <c r="G5872" s="83">
        <v>154400</v>
      </c>
      <c r="H5872" s="60" t="s">
        <v>10040</v>
      </c>
      <c r="I5872" s="60" t="s">
        <v>13</v>
      </c>
    </row>
    <row r="5873" spans="1:9" ht="29.25" customHeight="1" x14ac:dyDescent="0.25">
      <c r="A5873" s="81" t="s">
        <v>5532</v>
      </c>
      <c r="B5873" s="81"/>
      <c r="C5873" s="81"/>
      <c r="D5873" s="81"/>
      <c r="E5873" s="81" t="s">
        <v>5533</v>
      </c>
      <c r="F5873" s="82"/>
      <c r="G5873" s="83">
        <v>182000</v>
      </c>
      <c r="H5873" s="60" t="s">
        <v>10040</v>
      </c>
      <c r="I5873" s="60" t="s">
        <v>13</v>
      </c>
    </row>
    <row r="5874" spans="1:9" ht="29.25" customHeight="1" x14ac:dyDescent="0.25">
      <c r="A5874" s="81" t="s">
        <v>5534</v>
      </c>
      <c r="B5874" s="81"/>
      <c r="C5874" s="81"/>
      <c r="D5874" s="81"/>
      <c r="E5874" s="81" t="s">
        <v>5535</v>
      </c>
      <c r="F5874" s="82"/>
      <c r="G5874" s="83">
        <v>182000</v>
      </c>
      <c r="H5874" s="60" t="s">
        <v>10040</v>
      </c>
      <c r="I5874" s="60" t="s">
        <v>13</v>
      </c>
    </row>
    <row r="5875" spans="1:9" ht="29.25" customHeight="1" x14ac:dyDescent="0.25">
      <c r="A5875" s="81" t="s">
        <v>5536</v>
      </c>
      <c r="B5875" s="81"/>
      <c r="C5875" s="81"/>
      <c r="D5875" s="81"/>
      <c r="E5875" s="81" t="s">
        <v>5537</v>
      </c>
      <c r="F5875" s="82"/>
      <c r="G5875" s="83">
        <v>257300</v>
      </c>
      <c r="H5875" s="60" t="s">
        <v>10040</v>
      </c>
      <c r="I5875" s="60" t="s">
        <v>13</v>
      </c>
    </row>
    <row r="5876" spans="1:9" ht="29.25" customHeight="1" x14ac:dyDescent="0.25">
      <c r="A5876" s="81" t="s">
        <v>5538</v>
      </c>
      <c r="B5876" s="81"/>
      <c r="C5876" s="81"/>
      <c r="D5876" s="81"/>
      <c r="E5876" s="81" t="s">
        <v>5539</v>
      </c>
      <c r="F5876" s="82"/>
      <c r="G5876" s="83">
        <v>310700</v>
      </c>
      <c r="H5876" s="60" t="s">
        <v>10040</v>
      </c>
      <c r="I5876" s="60" t="s">
        <v>13</v>
      </c>
    </row>
    <row r="5877" spans="1:9" ht="29.25" customHeight="1" x14ac:dyDescent="0.25">
      <c r="A5877" s="81" t="s">
        <v>5540</v>
      </c>
      <c r="B5877" s="81"/>
      <c r="C5877" s="81"/>
      <c r="D5877" s="81"/>
      <c r="E5877" s="81" t="s">
        <v>5541</v>
      </c>
      <c r="F5877" s="82"/>
      <c r="G5877" s="83">
        <v>390200</v>
      </c>
      <c r="H5877" s="60" t="s">
        <v>10040</v>
      </c>
      <c r="I5877" s="60" t="s">
        <v>13</v>
      </c>
    </row>
    <row r="5878" spans="1:9" ht="29.25" customHeight="1" x14ac:dyDescent="0.25">
      <c r="A5878" s="81" t="s">
        <v>5542</v>
      </c>
      <c r="B5878" s="81"/>
      <c r="C5878" s="81"/>
      <c r="D5878" s="81"/>
      <c r="E5878" s="81" t="s">
        <v>5543</v>
      </c>
      <c r="F5878" s="82"/>
      <c r="G5878" s="83">
        <v>390200</v>
      </c>
      <c r="H5878" s="60" t="s">
        <v>10040</v>
      </c>
      <c r="I5878" s="60" t="s">
        <v>13</v>
      </c>
    </row>
    <row r="5879" spans="1:9" ht="29.25" customHeight="1" x14ac:dyDescent="0.25">
      <c r="A5879" s="81" t="s">
        <v>5544</v>
      </c>
      <c r="B5879" s="81"/>
      <c r="C5879" s="81"/>
      <c r="D5879" s="81"/>
      <c r="E5879" s="81" t="s">
        <v>5545</v>
      </c>
      <c r="F5879" s="82"/>
      <c r="G5879" s="83">
        <v>549500</v>
      </c>
      <c r="H5879" s="60" t="s">
        <v>10040</v>
      </c>
      <c r="I5879" s="60" t="s">
        <v>13</v>
      </c>
    </row>
    <row r="5880" spans="1:9" ht="29.25" customHeight="1" x14ac:dyDescent="0.25">
      <c r="A5880" s="81" t="s">
        <v>5546</v>
      </c>
      <c r="B5880" s="81"/>
      <c r="C5880" s="81"/>
      <c r="D5880" s="81"/>
      <c r="E5880" s="81" t="s">
        <v>5547</v>
      </c>
      <c r="F5880" s="82"/>
      <c r="G5880" s="83">
        <v>648000</v>
      </c>
      <c r="H5880" s="60" t="s">
        <v>10040</v>
      </c>
      <c r="I5880" s="60" t="s">
        <v>13</v>
      </c>
    </row>
    <row r="5881" spans="1:9" ht="29.25" customHeight="1" x14ac:dyDescent="0.25">
      <c r="A5881" s="81" t="s">
        <v>5548</v>
      </c>
      <c r="B5881" s="81"/>
      <c r="C5881" s="81"/>
      <c r="D5881" s="81"/>
      <c r="E5881" s="81" t="s">
        <v>5549</v>
      </c>
      <c r="F5881" s="82"/>
      <c r="G5881" s="83">
        <v>717100</v>
      </c>
      <c r="H5881" s="60" t="s">
        <v>10040</v>
      </c>
      <c r="I5881" s="60" t="s">
        <v>13</v>
      </c>
    </row>
    <row r="5882" spans="1:9" ht="29.25" customHeight="1" x14ac:dyDescent="0.25">
      <c r="A5882" s="81" t="s">
        <v>5550</v>
      </c>
      <c r="B5882" s="81"/>
      <c r="C5882" s="81"/>
      <c r="D5882" s="81"/>
      <c r="E5882" s="81" t="s">
        <v>5551</v>
      </c>
      <c r="F5882" s="82"/>
      <c r="G5882" s="83">
        <v>1035300</v>
      </c>
      <c r="H5882" s="60" t="s">
        <v>10040</v>
      </c>
      <c r="I5882" s="60" t="s">
        <v>13</v>
      </c>
    </row>
    <row r="5883" spans="1:9" ht="29.25" customHeight="1" x14ac:dyDescent="0.25">
      <c r="A5883" s="81" t="s">
        <v>5552</v>
      </c>
      <c r="B5883" s="81"/>
      <c r="C5883" s="81"/>
      <c r="D5883" s="81"/>
      <c r="E5883" s="81" t="s">
        <v>5553</v>
      </c>
      <c r="F5883" s="82"/>
      <c r="G5883" s="83">
        <v>1035300</v>
      </c>
      <c r="H5883" s="60" t="s">
        <v>10040</v>
      </c>
      <c r="I5883" s="60" t="s">
        <v>13</v>
      </c>
    </row>
    <row r="5884" spans="1:9" ht="29.25" customHeight="1" x14ac:dyDescent="0.25">
      <c r="A5884" s="81" t="s">
        <v>5554</v>
      </c>
      <c r="B5884" s="81"/>
      <c r="C5884" s="81"/>
      <c r="D5884" s="81"/>
      <c r="E5884" s="81" t="s">
        <v>5555</v>
      </c>
      <c r="F5884" s="82"/>
      <c r="G5884" s="83">
        <v>1035300</v>
      </c>
      <c r="H5884" s="60" t="s">
        <v>10040</v>
      </c>
      <c r="I5884" s="60" t="s">
        <v>13</v>
      </c>
    </row>
    <row r="5885" spans="1:9" ht="29.25" customHeight="1" x14ac:dyDescent="0.25">
      <c r="A5885" s="81" t="s">
        <v>5556</v>
      </c>
      <c r="B5885" s="81"/>
      <c r="C5885" s="81"/>
      <c r="D5885" s="81"/>
      <c r="E5885" s="81" t="s">
        <v>5557</v>
      </c>
      <c r="F5885" s="82"/>
      <c r="G5885" s="83">
        <v>824300</v>
      </c>
      <c r="H5885" s="60" t="s">
        <v>10040</v>
      </c>
      <c r="I5885" s="60" t="s">
        <v>13</v>
      </c>
    </row>
    <row r="5886" spans="1:9" ht="29.25" customHeight="1" x14ac:dyDescent="0.25">
      <c r="A5886" s="81" t="s">
        <v>5558</v>
      </c>
      <c r="B5886" s="81"/>
      <c r="C5886" s="81"/>
      <c r="D5886" s="81"/>
      <c r="E5886" s="81" t="s">
        <v>5559</v>
      </c>
      <c r="F5886" s="82"/>
      <c r="G5886" s="83">
        <v>1553500</v>
      </c>
      <c r="H5886" s="60" t="s">
        <v>10040</v>
      </c>
      <c r="I5886" s="60" t="s">
        <v>13</v>
      </c>
    </row>
    <row r="5887" spans="1:9" ht="29.25" customHeight="1" x14ac:dyDescent="0.25">
      <c r="A5887" s="81" t="s">
        <v>5560</v>
      </c>
      <c r="B5887" s="81"/>
      <c r="C5887" s="81"/>
      <c r="D5887" s="81"/>
      <c r="E5887" s="81" t="s">
        <v>5561</v>
      </c>
      <c r="F5887" s="82"/>
      <c r="G5887" s="83">
        <v>51300</v>
      </c>
      <c r="H5887" s="60" t="s">
        <v>10040</v>
      </c>
      <c r="I5887" s="60" t="s">
        <v>13</v>
      </c>
    </row>
    <row r="5888" spans="1:9" ht="29.25" customHeight="1" x14ac:dyDescent="0.25">
      <c r="A5888" s="81" t="s">
        <v>5562</v>
      </c>
      <c r="B5888" s="81"/>
      <c r="C5888" s="81"/>
      <c r="D5888" s="81"/>
      <c r="E5888" s="81" t="s">
        <v>5563</v>
      </c>
      <c r="F5888" s="82"/>
      <c r="G5888" s="83">
        <v>30300</v>
      </c>
      <c r="H5888" s="60" t="s">
        <v>10040</v>
      </c>
      <c r="I5888" s="60" t="s">
        <v>13</v>
      </c>
    </row>
    <row r="5889" spans="1:9" ht="29.25" customHeight="1" x14ac:dyDescent="0.25">
      <c r="A5889" s="81" t="s">
        <v>5564</v>
      </c>
      <c r="B5889" s="81"/>
      <c r="C5889" s="81"/>
      <c r="D5889" s="81"/>
      <c r="E5889" s="81" t="s">
        <v>5565</v>
      </c>
      <c r="F5889" s="82"/>
      <c r="G5889" s="83">
        <v>61500</v>
      </c>
      <c r="H5889" s="60" t="s">
        <v>10040</v>
      </c>
      <c r="I5889" s="60" t="s">
        <v>13</v>
      </c>
    </row>
    <row r="5890" spans="1:9" ht="29.25" customHeight="1" x14ac:dyDescent="0.25">
      <c r="A5890" s="81" t="s">
        <v>5566</v>
      </c>
      <c r="B5890" s="81"/>
      <c r="C5890" s="81"/>
      <c r="D5890" s="81"/>
      <c r="E5890" s="81" t="s">
        <v>5567</v>
      </c>
      <c r="F5890" s="82"/>
      <c r="G5890" s="83">
        <v>28400</v>
      </c>
      <c r="H5890" s="60" t="s">
        <v>10040</v>
      </c>
      <c r="I5890" s="60" t="s">
        <v>13</v>
      </c>
    </row>
    <row r="5891" spans="1:9" ht="29.25" customHeight="1" x14ac:dyDescent="0.25">
      <c r="A5891" s="81" t="s">
        <v>5568</v>
      </c>
      <c r="B5891" s="81"/>
      <c r="C5891" s="81"/>
      <c r="D5891" s="81"/>
      <c r="E5891" s="81" t="s">
        <v>5569</v>
      </c>
      <c r="F5891" s="82"/>
      <c r="G5891" s="83">
        <v>268200</v>
      </c>
      <c r="H5891" s="60" t="s">
        <v>10040</v>
      </c>
      <c r="I5891" s="60" t="s">
        <v>13</v>
      </c>
    </row>
    <row r="5892" spans="1:9" ht="29.25" customHeight="1" x14ac:dyDescent="0.25">
      <c r="A5892" s="81" t="s">
        <v>5570</v>
      </c>
      <c r="B5892" s="81"/>
      <c r="C5892" s="81"/>
      <c r="D5892" s="81"/>
      <c r="E5892" s="81" t="s">
        <v>5571</v>
      </c>
      <c r="F5892" s="82"/>
      <c r="G5892" s="83">
        <v>268200</v>
      </c>
      <c r="H5892" s="60" t="s">
        <v>10040</v>
      </c>
      <c r="I5892" s="60" t="s">
        <v>13</v>
      </c>
    </row>
    <row r="5893" spans="1:9" ht="29.25" customHeight="1" x14ac:dyDescent="0.25">
      <c r="A5893" s="81" t="s">
        <v>5572</v>
      </c>
      <c r="B5893" s="81"/>
      <c r="C5893" s="81"/>
      <c r="D5893" s="81"/>
      <c r="E5893" s="81" t="s">
        <v>5573</v>
      </c>
      <c r="F5893" s="82"/>
      <c r="G5893" s="83">
        <v>375100</v>
      </c>
      <c r="H5893" s="60" t="s">
        <v>10040</v>
      </c>
      <c r="I5893" s="60" t="s">
        <v>13</v>
      </c>
    </row>
    <row r="5894" spans="1:9" ht="29.25" customHeight="1" x14ac:dyDescent="0.25">
      <c r="A5894" s="81" t="s">
        <v>5574</v>
      </c>
      <c r="B5894" s="81"/>
      <c r="C5894" s="81"/>
      <c r="D5894" s="81"/>
      <c r="E5894" s="81" t="s">
        <v>5575</v>
      </c>
      <c r="F5894" s="82"/>
      <c r="G5894" s="83">
        <v>375100</v>
      </c>
      <c r="H5894" s="60" t="s">
        <v>10040</v>
      </c>
      <c r="I5894" s="60" t="s">
        <v>13</v>
      </c>
    </row>
    <row r="5895" spans="1:9" ht="29.25" customHeight="1" x14ac:dyDescent="0.25">
      <c r="A5895" s="81" t="s">
        <v>5576</v>
      </c>
      <c r="B5895" s="81"/>
      <c r="C5895" s="81"/>
      <c r="D5895" s="81"/>
      <c r="E5895" s="81" t="s">
        <v>5577</v>
      </c>
      <c r="F5895" s="82"/>
      <c r="G5895" s="83">
        <v>501500</v>
      </c>
      <c r="H5895" s="60" t="s">
        <v>10040</v>
      </c>
      <c r="I5895" s="60" t="s">
        <v>13</v>
      </c>
    </row>
    <row r="5896" spans="1:9" ht="29.25" customHeight="1" x14ac:dyDescent="0.25">
      <c r="A5896" s="81" t="s">
        <v>5578</v>
      </c>
      <c r="B5896" s="81"/>
      <c r="C5896" s="81"/>
      <c r="D5896" s="81"/>
      <c r="E5896" s="81" t="s">
        <v>5579</v>
      </c>
      <c r="F5896" s="82"/>
      <c r="G5896" s="83">
        <v>346600</v>
      </c>
      <c r="H5896" s="60" t="s">
        <v>10040</v>
      </c>
      <c r="I5896" s="60" t="s">
        <v>13</v>
      </c>
    </row>
    <row r="5897" spans="1:9" ht="29.25" customHeight="1" x14ac:dyDescent="0.25">
      <c r="A5897" s="81" t="s">
        <v>5580</v>
      </c>
      <c r="B5897" s="81"/>
      <c r="C5897" s="81"/>
      <c r="D5897" s="81"/>
      <c r="E5897" s="81" t="s">
        <v>5581</v>
      </c>
      <c r="F5897" s="82"/>
      <c r="G5897" s="83">
        <v>346600</v>
      </c>
      <c r="H5897" s="60" t="s">
        <v>10040</v>
      </c>
      <c r="I5897" s="60" t="s">
        <v>13</v>
      </c>
    </row>
    <row r="5898" spans="1:9" ht="29.25" customHeight="1" x14ac:dyDescent="0.25">
      <c r="A5898" s="81" t="s">
        <v>5582</v>
      </c>
      <c r="B5898" s="81"/>
      <c r="C5898" s="81"/>
      <c r="D5898" s="81"/>
      <c r="E5898" s="81" t="s">
        <v>5583</v>
      </c>
      <c r="F5898" s="82"/>
      <c r="G5898" s="83">
        <v>320600</v>
      </c>
      <c r="H5898" s="60" t="s">
        <v>10040</v>
      </c>
      <c r="I5898" s="60" t="s">
        <v>13</v>
      </c>
    </row>
    <row r="5899" spans="1:9" ht="29.25" customHeight="1" x14ac:dyDescent="0.25">
      <c r="A5899" s="81" t="s">
        <v>5584</v>
      </c>
      <c r="B5899" s="81"/>
      <c r="C5899" s="81"/>
      <c r="D5899" s="81"/>
      <c r="E5899" s="81" t="s">
        <v>5585</v>
      </c>
      <c r="F5899" s="82"/>
      <c r="G5899" s="83">
        <v>367800</v>
      </c>
      <c r="H5899" s="60" t="s">
        <v>10040</v>
      </c>
      <c r="I5899" s="60" t="s">
        <v>13</v>
      </c>
    </row>
    <row r="5900" spans="1:9" ht="29.25" customHeight="1" x14ac:dyDescent="0.25">
      <c r="A5900" s="81" t="s">
        <v>5586</v>
      </c>
      <c r="B5900" s="81"/>
      <c r="C5900" s="81"/>
      <c r="D5900" s="81"/>
      <c r="E5900" s="81" t="s">
        <v>5587</v>
      </c>
      <c r="F5900" s="82"/>
      <c r="G5900" s="83">
        <v>214800</v>
      </c>
      <c r="H5900" s="60" t="s">
        <v>10040</v>
      </c>
      <c r="I5900" s="60" t="s">
        <v>13</v>
      </c>
    </row>
    <row r="5901" spans="1:9" ht="29.25" customHeight="1" x14ac:dyDescent="0.25">
      <c r="A5901" s="81" t="s">
        <v>5588</v>
      </c>
      <c r="B5901" s="81"/>
      <c r="C5901" s="81"/>
      <c r="D5901" s="81"/>
      <c r="E5901" s="81" t="s">
        <v>5589</v>
      </c>
      <c r="F5901" s="82"/>
      <c r="G5901" s="83">
        <v>214800</v>
      </c>
      <c r="H5901" s="60" t="s">
        <v>10040</v>
      </c>
      <c r="I5901" s="60" t="s">
        <v>13</v>
      </c>
    </row>
    <row r="5902" spans="1:9" ht="29.25" customHeight="1" x14ac:dyDescent="0.25">
      <c r="A5902" s="81" t="s">
        <v>5590</v>
      </c>
      <c r="B5902" s="81"/>
      <c r="C5902" s="81"/>
      <c r="D5902" s="81"/>
      <c r="E5902" s="81" t="s">
        <v>5591</v>
      </c>
      <c r="F5902" s="82"/>
      <c r="G5902" s="83">
        <v>214800</v>
      </c>
      <c r="H5902" s="60" t="s">
        <v>10040</v>
      </c>
      <c r="I5902" s="60" t="s">
        <v>13</v>
      </c>
    </row>
    <row r="5903" spans="1:9" ht="29.25" customHeight="1" x14ac:dyDescent="0.25">
      <c r="A5903" s="81" t="s">
        <v>5592</v>
      </c>
      <c r="B5903" s="81"/>
      <c r="C5903" s="81"/>
      <c r="D5903" s="81"/>
      <c r="E5903" s="81" t="s">
        <v>5593</v>
      </c>
      <c r="F5903" s="82"/>
      <c r="G5903" s="83">
        <v>214800</v>
      </c>
      <c r="H5903" s="60" t="s">
        <v>10040</v>
      </c>
      <c r="I5903" s="60" t="s">
        <v>13</v>
      </c>
    </row>
    <row r="5904" spans="1:9" ht="29.25" customHeight="1" x14ac:dyDescent="0.25">
      <c r="A5904" s="81" t="s">
        <v>5594</v>
      </c>
      <c r="B5904" s="81"/>
      <c r="C5904" s="81"/>
      <c r="D5904" s="81"/>
      <c r="E5904" s="81" t="s">
        <v>5595</v>
      </c>
      <c r="F5904" s="82"/>
      <c r="G5904" s="83">
        <v>214800</v>
      </c>
      <c r="H5904" s="60" t="s">
        <v>10040</v>
      </c>
      <c r="I5904" s="60" t="s">
        <v>13</v>
      </c>
    </row>
    <row r="5905" spans="1:9" ht="29.25" customHeight="1" x14ac:dyDescent="0.25">
      <c r="A5905" s="81" t="s">
        <v>5596</v>
      </c>
      <c r="B5905" s="81"/>
      <c r="C5905" s="81"/>
      <c r="D5905" s="81"/>
      <c r="E5905" s="81" t="s">
        <v>5597</v>
      </c>
      <c r="F5905" s="82"/>
      <c r="G5905" s="83">
        <v>264600</v>
      </c>
      <c r="H5905" s="60" t="s">
        <v>10040</v>
      </c>
      <c r="I5905" s="60" t="s">
        <v>13</v>
      </c>
    </row>
    <row r="5906" spans="1:9" ht="29.25" customHeight="1" x14ac:dyDescent="0.25">
      <c r="A5906" s="81" t="s">
        <v>5598</v>
      </c>
      <c r="B5906" s="81"/>
      <c r="C5906" s="81"/>
      <c r="D5906" s="81"/>
      <c r="E5906" s="81" t="s">
        <v>5599</v>
      </c>
      <c r="F5906" s="82"/>
      <c r="G5906" s="83">
        <v>264600</v>
      </c>
      <c r="H5906" s="60" t="s">
        <v>10040</v>
      </c>
      <c r="I5906" s="60" t="s">
        <v>13</v>
      </c>
    </row>
    <row r="5907" spans="1:9" ht="29.25" customHeight="1" x14ac:dyDescent="0.25">
      <c r="A5907" s="81" t="s">
        <v>5600</v>
      </c>
      <c r="B5907" s="81"/>
      <c r="C5907" s="81"/>
      <c r="D5907" s="81"/>
      <c r="E5907" s="81" t="s">
        <v>5601</v>
      </c>
      <c r="F5907" s="82"/>
      <c r="G5907" s="83">
        <v>264600</v>
      </c>
      <c r="H5907" s="60" t="s">
        <v>10040</v>
      </c>
      <c r="I5907" s="60" t="s">
        <v>13</v>
      </c>
    </row>
    <row r="5908" spans="1:9" ht="29.25" customHeight="1" x14ac:dyDescent="0.25">
      <c r="A5908" s="81" t="s">
        <v>5602</v>
      </c>
      <c r="B5908" s="81"/>
      <c r="C5908" s="81"/>
      <c r="D5908" s="81"/>
      <c r="E5908" s="81" t="s">
        <v>5603</v>
      </c>
      <c r="F5908" s="82"/>
      <c r="G5908" s="83">
        <v>285600</v>
      </c>
      <c r="H5908" s="60" t="s">
        <v>10040</v>
      </c>
      <c r="I5908" s="60" t="s">
        <v>13</v>
      </c>
    </row>
    <row r="5909" spans="1:9" ht="29.25" customHeight="1" x14ac:dyDescent="0.25">
      <c r="A5909" s="81" t="s">
        <v>5604</v>
      </c>
      <c r="B5909" s="81"/>
      <c r="C5909" s="81"/>
      <c r="D5909" s="81"/>
      <c r="E5909" s="81" t="s">
        <v>5605</v>
      </c>
      <c r="F5909" s="82"/>
      <c r="G5909" s="83">
        <v>330600</v>
      </c>
      <c r="H5909" s="60" t="s">
        <v>10040</v>
      </c>
      <c r="I5909" s="60" t="s">
        <v>13</v>
      </c>
    </row>
    <row r="5910" spans="1:9" ht="29.25" customHeight="1" x14ac:dyDescent="0.25">
      <c r="A5910" s="81" t="s">
        <v>5606</v>
      </c>
      <c r="B5910" s="81"/>
      <c r="C5910" s="81"/>
      <c r="D5910" s="81"/>
      <c r="E5910" s="81" t="s">
        <v>5607</v>
      </c>
      <c r="F5910" s="82"/>
      <c r="G5910" s="83">
        <v>444900</v>
      </c>
      <c r="H5910" s="60" t="s">
        <v>10040</v>
      </c>
      <c r="I5910" s="60" t="s">
        <v>13</v>
      </c>
    </row>
    <row r="5911" spans="1:9" ht="29.25" customHeight="1" x14ac:dyDescent="0.25">
      <c r="A5911" s="81" t="s">
        <v>5608</v>
      </c>
      <c r="B5911" s="81"/>
      <c r="C5911" s="81"/>
      <c r="D5911" s="81"/>
      <c r="E5911" s="81" t="s">
        <v>5609</v>
      </c>
      <c r="F5911" s="82"/>
      <c r="G5911" s="83">
        <v>605000</v>
      </c>
      <c r="H5911" s="60" t="s">
        <v>10040</v>
      </c>
      <c r="I5911" s="60" t="s">
        <v>13</v>
      </c>
    </row>
    <row r="5912" spans="1:9" ht="29.25" customHeight="1" x14ac:dyDescent="0.25">
      <c r="A5912" s="81" t="s">
        <v>5610</v>
      </c>
      <c r="B5912" s="81"/>
      <c r="C5912" s="81"/>
      <c r="D5912" s="81"/>
      <c r="E5912" s="81" t="s">
        <v>5611</v>
      </c>
      <c r="F5912" s="82"/>
      <c r="G5912" s="83">
        <v>693700</v>
      </c>
      <c r="H5912" s="60" t="s">
        <v>10040</v>
      </c>
      <c r="I5912" s="60" t="s">
        <v>13</v>
      </c>
    </row>
    <row r="5913" spans="1:9" ht="29.25" customHeight="1" x14ac:dyDescent="0.25">
      <c r="A5913" s="81" t="s">
        <v>5612</v>
      </c>
      <c r="B5913" s="81"/>
      <c r="C5913" s="81"/>
      <c r="D5913" s="81"/>
      <c r="E5913" s="81" t="s">
        <v>5613</v>
      </c>
      <c r="F5913" s="82"/>
      <c r="G5913" s="83">
        <v>798000</v>
      </c>
      <c r="H5913" s="60" t="s">
        <v>10040</v>
      </c>
      <c r="I5913" s="60" t="s">
        <v>13</v>
      </c>
    </row>
    <row r="5914" spans="1:9" ht="29.25" customHeight="1" x14ac:dyDescent="0.25">
      <c r="A5914" s="81" t="s">
        <v>5614</v>
      </c>
      <c r="B5914" s="81"/>
      <c r="C5914" s="81"/>
      <c r="D5914" s="81"/>
      <c r="E5914" s="81" t="s">
        <v>5615</v>
      </c>
      <c r="F5914" s="82"/>
      <c r="G5914" s="83">
        <v>817900</v>
      </c>
      <c r="H5914" s="60" t="s">
        <v>10040</v>
      </c>
      <c r="I5914" s="60" t="s">
        <v>13</v>
      </c>
    </row>
    <row r="5915" spans="1:9" ht="29.25" customHeight="1" x14ac:dyDescent="0.25">
      <c r="A5915" s="81" t="s">
        <v>5616</v>
      </c>
      <c r="B5915" s="81"/>
      <c r="C5915" s="81"/>
      <c r="D5915" s="81"/>
      <c r="E5915" s="81" t="s">
        <v>5617</v>
      </c>
      <c r="F5915" s="82"/>
      <c r="G5915" s="83">
        <v>841700</v>
      </c>
      <c r="H5915" s="60" t="s">
        <v>10040</v>
      </c>
      <c r="I5915" s="60" t="s">
        <v>13</v>
      </c>
    </row>
    <row r="5916" spans="1:9" ht="29.25" customHeight="1" x14ac:dyDescent="0.25">
      <c r="A5916" s="81" t="s">
        <v>5618</v>
      </c>
      <c r="B5916" s="81"/>
      <c r="C5916" s="81"/>
      <c r="D5916" s="81"/>
      <c r="E5916" s="81" t="s">
        <v>5619</v>
      </c>
      <c r="F5916" s="82"/>
      <c r="G5916" s="83">
        <v>42100</v>
      </c>
      <c r="H5916" s="60" t="s">
        <v>10040</v>
      </c>
      <c r="I5916" s="60" t="s">
        <v>13</v>
      </c>
    </row>
    <row r="5917" spans="1:9" ht="29.25" customHeight="1" x14ac:dyDescent="0.25">
      <c r="A5917" s="81" t="s">
        <v>5620</v>
      </c>
      <c r="B5917" s="81"/>
      <c r="C5917" s="81"/>
      <c r="D5917" s="81"/>
      <c r="E5917" s="81" t="s">
        <v>5621</v>
      </c>
      <c r="F5917" s="82"/>
      <c r="G5917" s="83">
        <v>66900</v>
      </c>
      <c r="H5917" s="60" t="s">
        <v>10040</v>
      </c>
      <c r="I5917" s="60" t="s">
        <v>13</v>
      </c>
    </row>
    <row r="5918" spans="1:9" ht="29.25" customHeight="1" x14ac:dyDescent="0.25">
      <c r="A5918" s="81" t="s">
        <v>5622</v>
      </c>
      <c r="B5918" s="81"/>
      <c r="C5918" s="81"/>
      <c r="D5918" s="81"/>
      <c r="E5918" s="81" t="s">
        <v>5623</v>
      </c>
      <c r="F5918" s="82"/>
      <c r="G5918" s="83">
        <v>66900</v>
      </c>
      <c r="H5918" s="60" t="s">
        <v>10040</v>
      </c>
      <c r="I5918" s="60" t="s">
        <v>13</v>
      </c>
    </row>
    <row r="5919" spans="1:9" ht="29.25" customHeight="1" x14ac:dyDescent="0.25">
      <c r="A5919" s="81" t="s">
        <v>5624</v>
      </c>
      <c r="B5919" s="81"/>
      <c r="C5919" s="81"/>
      <c r="D5919" s="81"/>
      <c r="E5919" s="81" t="s">
        <v>5625</v>
      </c>
      <c r="F5919" s="82"/>
      <c r="G5919" s="83">
        <v>57100</v>
      </c>
      <c r="H5919" s="60" t="s">
        <v>10040</v>
      </c>
      <c r="I5919" s="60" t="s">
        <v>13</v>
      </c>
    </row>
    <row r="5920" spans="1:9" ht="29.25" customHeight="1" x14ac:dyDescent="0.25">
      <c r="A5920" s="81" t="s">
        <v>5626</v>
      </c>
      <c r="B5920" s="81"/>
      <c r="C5920" s="81"/>
      <c r="D5920" s="81"/>
      <c r="E5920" s="81" t="s">
        <v>5627</v>
      </c>
      <c r="F5920" s="82"/>
      <c r="G5920" s="83">
        <v>42000</v>
      </c>
      <c r="H5920" s="60" t="s">
        <v>10040</v>
      </c>
      <c r="I5920" s="60" t="s">
        <v>13</v>
      </c>
    </row>
    <row r="5921" spans="1:9" ht="29.25" customHeight="1" x14ac:dyDescent="0.25">
      <c r="A5921" s="81" t="s">
        <v>5628</v>
      </c>
      <c r="B5921" s="81"/>
      <c r="C5921" s="81"/>
      <c r="D5921" s="81"/>
      <c r="E5921" s="81" t="s">
        <v>5629</v>
      </c>
      <c r="F5921" s="82"/>
      <c r="G5921" s="83">
        <v>85800</v>
      </c>
      <c r="H5921" s="60" t="s">
        <v>10040</v>
      </c>
      <c r="I5921" s="60" t="s">
        <v>13</v>
      </c>
    </row>
    <row r="5922" spans="1:9" ht="29.25" customHeight="1" x14ac:dyDescent="0.25">
      <c r="A5922" s="81" t="s">
        <v>5630</v>
      </c>
      <c r="B5922" s="81"/>
      <c r="C5922" s="81"/>
      <c r="D5922" s="81"/>
      <c r="E5922" s="81" t="s">
        <v>5631</v>
      </c>
      <c r="F5922" s="82"/>
      <c r="G5922" s="83">
        <v>85800</v>
      </c>
      <c r="H5922" s="60" t="s">
        <v>10040</v>
      </c>
      <c r="I5922" s="60" t="s">
        <v>13</v>
      </c>
    </row>
    <row r="5923" spans="1:9" ht="29.25" customHeight="1" x14ac:dyDescent="0.25">
      <c r="A5923" s="81" t="s">
        <v>5632</v>
      </c>
      <c r="B5923" s="81"/>
      <c r="C5923" s="81"/>
      <c r="D5923" s="81"/>
      <c r="E5923" s="81" t="s">
        <v>5633</v>
      </c>
      <c r="F5923" s="82"/>
      <c r="G5923" s="83">
        <v>47500</v>
      </c>
      <c r="H5923" s="60" t="s">
        <v>10040</v>
      </c>
      <c r="I5923" s="60" t="s">
        <v>13</v>
      </c>
    </row>
    <row r="5924" spans="1:9" ht="29.25" customHeight="1" x14ac:dyDescent="0.25">
      <c r="A5924" s="81" t="s">
        <v>5634</v>
      </c>
      <c r="B5924" s="81"/>
      <c r="C5924" s="81"/>
      <c r="D5924" s="81"/>
      <c r="E5924" s="81" t="s">
        <v>5635</v>
      </c>
      <c r="F5924" s="82"/>
      <c r="G5924" s="83">
        <v>137700</v>
      </c>
      <c r="H5924" s="60" t="s">
        <v>10040</v>
      </c>
      <c r="I5924" s="60" t="s">
        <v>13</v>
      </c>
    </row>
    <row r="5925" spans="1:9" ht="29.25" customHeight="1" x14ac:dyDescent="0.25">
      <c r="A5925" s="81" t="s">
        <v>5636</v>
      </c>
      <c r="B5925" s="81"/>
      <c r="C5925" s="81"/>
      <c r="D5925" s="81"/>
      <c r="E5925" s="81" t="s">
        <v>5637</v>
      </c>
      <c r="F5925" s="82"/>
      <c r="G5925" s="83">
        <v>146500</v>
      </c>
      <c r="H5925" s="60" t="s">
        <v>10040</v>
      </c>
      <c r="I5925" s="60" t="s">
        <v>13</v>
      </c>
    </row>
    <row r="5926" spans="1:9" ht="29.25" customHeight="1" x14ac:dyDescent="0.25">
      <c r="A5926" s="81" t="s">
        <v>5638</v>
      </c>
      <c r="B5926" s="81"/>
      <c r="C5926" s="81"/>
      <c r="D5926" s="81"/>
      <c r="E5926" s="81" t="s">
        <v>5639</v>
      </c>
      <c r="F5926" s="82"/>
      <c r="G5926" s="83">
        <v>9000</v>
      </c>
      <c r="H5926" s="60" t="s">
        <v>10040</v>
      </c>
      <c r="I5926" s="60" t="s">
        <v>13</v>
      </c>
    </row>
    <row r="5927" spans="1:9" ht="29.25" customHeight="1" x14ac:dyDescent="0.25">
      <c r="A5927" s="81" t="s">
        <v>5640</v>
      </c>
      <c r="B5927" s="81"/>
      <c r="C5927" s="81"/>
      <c r="D5927" s="81"/>
      <c r="E5927" s="81" t="s">
        <v>5641</v>
      </c>
      <c r="F5927" s="82"/>
      <c r="G5927" s="83">
        <v>563000</v>
      </c>
      <c r="H5927" s="60" t="s">
        <v>10040</v>
      </c>
      <c r="I5927" s="60" t="s">
        <v>13</v>
      </c>
    </row>
    <row r="5928" spans="1:9" ht="29.25" customHeight="1" x14ac:dyDescent="0.25">
      <c r="A5928" s="81" t="s">
        <v>5642</v>
      </c>
      <c r="B5928" s="81"/>
      <c r="C5928" s="81"/>
      <c r="D5928" s="81"/>
      <c r="E5928" s="81" t="s">
        <v>5643</v>
      </c>
      <c r="F5928" s="82"/>
      <c r="G5928" s="83">
        <v>563000</v>
      </c>
      <c r="H5928" s="60" t="s">
        <v>10040</v>
      </c>
      <c r="I5928" s="60" t="s">
        <v>13</v>
      </c>
    </row>
    <row r="5929" spans="1:9" ht="29.25" customHeight="1" x14ac:dyDescent="0.25">
      <c r="A5929" s="81" t="s">
        <v>5644</v>
      </c>
      <c r="B5929" s="81"/>
      <c r="C5929" s="81"/>
      <c r="D5929" s="81"/>
      <c r="E5929" s="81" t="s">
        <v>5645</v>
      </c>
      <c r="F5929" s="82"/>
      <c r="G5929" s="83">
        <v>563000</v>
      </c>
      <c r="H5929" s="60" t="s">
        <v>10040</v>
      </c>
      <c r="I5929" s="60" t="s">
        <v>13</v>
      </c>
    </row>
    <row r="5930" spans="1:9" ht="29.25" customHeight="1" x14ac:dyDescent="0.25">
      <c r="A5930" s="81" t="s">
        <v>5646</v>
      </c>
      <c r="B5930" s="81"/>
      <c r="C5930" s="81"/>
      <c r="D5930" s="81"/>
      <c r="E5930" s="81" t="s">
        <v>5647</v>
      </c>
      <c r="F5930" s="82"/>
      <c r="G5930" s="83">
        <v>635000</v>
      </c>
      <c r="H5930" s="60" t="s">
        <v>10040</v>
      </c>
      <c r="I5930" s="60" t="s">
        <v>13</v>
      </c>
    </row>
    <row r="5931" spans="1:9" ht="29.25" customHeight="1" x14ac:dyDescent="0.25">
      <c r="A5931" s="81" t="s">
        <v>5648</v>
      </c>
      <c r="B5931" s="81"/>
      <c r="C5931" s="81"/>
      <c r="D5931" s="81"/>
      <c r="E5931" s="81" t="s">
        <v>5649</v>
      </c>
      <c r="F5931" s="82"/>
      <c r="G5931" s="83">
        <v>737400</v>
      </c>
      <c r="H5931" s="60" t="s">
        <v>10040</v>
      </c>
      <c r="I5931" s="60" t="s">
        <v>13</v>
      </c>
    </row>
    <row r="5932" spans="1:9" ht="29.25" customHeight="1" x14ac:dyDescent="0.25">
      <c r="A5932" s="81" t="s">
        <v>5650</v>
      </c>
      <c r="B5932" s="81"/>
      <c r="C5932" s="81"/>
      <c r="D5932" s="81"/>
      <c r="E5932" s="81" t="s">
        <v>5651</v>
      </c>
      <c r="F5932" s="82"/>
      <c r="G5932" s="83">
        <v>833300</v>
      </c>
      <c r="H5932" s="60" t="s">
        <v>10040</v>
      </c>
      <c r="I5932" s="60" t="s">
        <v>13</v>
      </c>
    </row>
    <row r="5933" spans="1:9" ht="29.25" customHeight="1" x14ac:dyDescent="0.25">
      <c r="A5933" s="81" t="s">
        <v>5652</v>
      </c>
      <c r="B5933" s="81"/>
      <c r="C5933" s="81"/>
      <c r="D5933" s="81"/>
      <c r="E5933" s="81" t="s">
        <v>5653</v>
      </c>
      <c r="F5933" s="82"/>
      <c r="G5933" s="83">
        <v>399100</v>
      </c>
      <c r="H5933" s="60" t="s">
        <v>10040</v>
      </c>
      <c r="I5933" s="60" t="s">
        <v>13</v>
      </c>
    </row>
    <row r="5934" spans="1:9" ht="29.25" customHeight="1" x14ac:dyDescent="0.25">
      <c r="A5934" s="81" t="s">
        <v>5654</v>
      </c>
      <c r="B5934" s="81"/>
      <c r="C5934" s="81"/>
      <c r="D5934" s="81"/>
      <c r="E5934" s="81" t="s">
        <v>5655</v>
      </c>
      <c r="F5934" s="82"/>
      <c r="G5934" s="83">
        <v>1016100</v>
      </c>
      <c r="H5934" s="60" t="s">
        <v>10040</v>
      </c>
      <c r="I5934" s="60" t="s">
        <v>13</v>
      </c>
    </row>
    <row r="5935" spans="1:9" ht="29.25" customHeight="1" x14ac:dyDescent="0.25">
      <c r="A5935" s="81" t="s">
        <v>5656</v>
      </c>
      <c r="B5935" s="81"/>
      <c r="C5935" s="81"/>
      <c r="D5935" s="81"/>
      <c r="E5935" s="81" t="s">
        <v>5657</v>
      </c>
      <c r="F5935" s="82"/>
      <c r="G5935" s="83">
        <v>1016100</v>
      </c>
      <c r="H5935" s="60" t="s">
        <v>10040</v>
      </c>
      <c r="I5935" s="60" t="s">
        <v>13</v>
      </c>
    </row>
    <row r="5936" spans="1:9" ht="29.25" customHeight="1" x14ac:dyDescent="0.25">
      <c r="A5936" s="81" t="s">
        <v>5658</v>
      </c>
      <c r="B5936" s="81"/>
      <c r="C5936" s="81"/>
      <c r="D5936" s="81"/>
      <c r="E5936" s="81" t="s">
        <v>5659</v>
      </c>
      <c r="F5936" s="82"/>
      <c r="G5936" s="83">
        <v>163900</v>
      </c>
      <c r="H5936" s="60" t="s">
        <v>10040</v>
      </c>
      <c r="I5936" s="60" t="s">
        <v>13</v>
      </c>
    </row>
    <row r="5937" spans="1:9" ht="29.25" customHeight="1" x14ac:dyDescent="0.25">
      <c r="A5937" s="81" t="s">
        <v>5660</v>
      </c>
      <c r="B5937" s="81"/>
      <c r="C5937" s="81"/>
      <c r="D5937" s="81"/>
      <c r="E5937" s="81" t="s">
        <v>5661</v>
      </c>
      <c r="F5937" s="82"/>
      <c r="G5937" s="83">
        <v>163900</v>
      </c>
      <c r="H5937" s="60" t="s">
        <v>10040</v>
      </c>
      <c r="I5937" s="60" t="s">
        <v>13</v>
      </c>
    </row>
    <row r="5938" spans="1:9" ht="29.25" customHeight="1" x14ac:dyDescent="0.25">
      <c r="A5938" s="81" t="s">
        <v>5662</v>
      </c>
      <c r="B5938" s="81"/>
      <c r="C5938" s="81"/>
      <c r="D5938" s="81"/>
      <c r="E5938" s="81" t="s">
        <v>5663</v>
      </c>
      <c r="F5938" s="82"/>
      <c r="G5938" s="83">
        <v>163900</v>
      </c>
      <c r="H5938" s="60" t="s">
        <v>10040</v>
      </c>
      <c r="I5938" s="60" t="s">
        <v>13</v>
      </c>
    </row>
    <row r="5939" spans="1:9" ht="29.25" customHeight="1" x14ac:dyDescent="0.25">
      <c r="A5939" s="81" t="s">
        <v>5664</v>
      </c>
      <c r="B5939" s="81"/>
      <c r="C5939" s="81"/>
      <c r="D5939" s="81"/>
      <c r="E5939" s="81" t="s">
        <v>5665</v>
      </c>
      <c r="F5939" s="82"/>
      <c r="G5939" s="83">
        <v>163900</v>
      </c>
      <c r="H5939" s="60" t="s">
        <v>10040</v>
      </c>
      <c r="I5939" s="60" t="s">
        <v>13</v>
      </c>
    </row>
    <row r="5940" spans="1:9" ht="29.25" customHeight="1" x14ac:dyDescent="0.25">
      <c r="A5940" s="81" t="s">
        <v>5666</v>
      </c>
      <c r="B5940" s="81"/>
      <c r="C5940" s="81"/>
      <c r="D5940" s="81"/>
      <c r="E5940" s="81" t="s">
        <v>5667</v>
      </c>
      <c r="F5940" s="82"/>
      <c r="G5940" s="83">
        <v>163900</v>
      </c>
      <c r="H5940" s="60" t="s">
        <v>10040</v>
      </c>
      <c r="I5940" s="60" t="s">
        <v>13</v>
      </c>
    </row>
    <row r="5941" spans="1:9" ht="29.25" customHeight="1" x14ac:dyDescent="0.25">
      <c r="A5941" s="81" t="s">
        <v>5668</v>
      </c>
      <c r="B5941" s="81"/>
      <c r="C5941" s="81"/>
      <c r="D5941" s="81"/>
      <c r="E5941" s="81" t="s">
        <v>5669</v>
      </c>
      <c r="F5941" s="82"/>
      <c r="G5941" s="83">
        <v>163900</v>
      </c>
      <c r="H5941" s="60" t="s">
        <v>10040</v>
      </c>
      <c r="I5941" s="60" t="s">
        <v>13</v>
      </c>
    </row>
    <row r="5942" spans="1:9" ht="29.25" customHeight="1" x14ac:dyDescent="0.25">
      <c r="A5942" s="81" t="s">
        <v>5670</v>
      </c>
      <c r="B5942" s="81"/>
      <c r="C5942" s="81"/>
      <c r="D5942" s="81"/>
      <c r="E5942" s="81" t="s">
        <v>5671</v>
      </c>
      <c r="F5942" s="82"/>
      <c r="G5942" s="83">
        <v>163900</v>
      </c>
      <c r="H5942" s="60" t="s">
        <v>10040</v>
      </c>
      <c r="I5942" s="60" t="s">
        <v>13</v>
      </c>
    </row>
    <row r="5943" spans="1:9" ht="29.25" customHeight="1" x14ac:dyDescent="0.25">
      <c r="A5943" s="81" t="s">
        <v>5672</v>
      </c>
      <c r="B5943" s="81"/>
      <c r="C5943" s="81"/>
      <c r="D5943" s="81"/>
      <c r="E5943" s="81" t="s">
        <v>5673</v>
      </c>
      <c r="F5943" s="82"/>
      <c r="G5943" s="83">
        <v>163900</v>
      </c>
      <c r="H5943" s="60" t="s">
        <v>10040</v>
      </c>
      <c r="I5943" s="60" t="s">
        <v>13</v>
      </c>
    </row>
    <row r="5944" spans="1:9" ht="29.25" customHeight="1" x14ac:dyDescent="0.25">
      <c r="A5944" s="81" t="s">
        <v>5674</v>
      </c>
      <c r="B5944" s="81"/>
      <c r="C5944" s="81"/>
      <c r="D5944" s="81"/>
      <c r="E5944" s="81" t="s">
        <v>5675</v>
      </c>
      <c r="F5944" s="82"/>
      <c r="G5944" s="83">
        <v>235900</v>
      </c>
      <c r="H5944" s="60" t="s">
        <v>10040</v>
      </c>
      <c r="I5944" s="60" t="s">
        <v>13</v>
      </c>
    </row>
    <row r="5945" spans="1:9" ht="29.25" customHeight="1" x14ac:dyDescent="0.25">
      <c r="A5945" s="81" t="s">
        <v>5676</v>
      </c>
      <c r="B5945" s="81"/>
      <c r="C5945" s="81"/>
      <c r="D5945" s="81"/>
      <c r="E5945" s="81" t="s">
        <v>5677</v>
      </c>
      <c r="F5945" s="82"/>
      <c r="G5945" s="83">
        <v>338300</v>
      </c>
      <c r="H5945" s="60" t="s">
        <v>10040</v>
      </c>
      <c r="I5945" s="60" t="s">
        <v>13</v>
      </c>
    </row>
    <row r="5946" spans="1:9" ht="29.25" customHeight="1" x14ac:dyDescent="0.25">
      <c r="A5946" s="81" t="s">
        <v>5678</v>
      </c>
      <c r="B5946" s="81"/>
      <c r="C5946" s="81"/>
      <c r="D5946" s="81"/>
      <c r="E5946" s="81" t="s">
        <v>5679</v>
      </c>
      <c r="F5946" s="82"/>
      <c r="G5946" s="83">
        <v>434200</v>
      </c>
      <c r="H5946" s="60" t="s">
        <v>10040</v>
      </c>
      <c r="I5946" s="60" t="s">
        <v>13</v>
      </c>
    </row>
    <row r="5947" spans="1:9" ht="29.25" customHeight="1" x14ac:dyDescent="0.25">
      <c r="A5947" s="81" t="s">
        <v>5680</v>
      </c>
      <c r="B5947" s="81"/>
      <c r="C5947" s="81"/>
      <c r="D5947" s="81"/>
      <c r="E5947" s="81" t="s">
        <v>5681</v>
      </c>
      <c r="F5947" s="82"/>
      <c r="G5947" s="83">
        <v>477100</v>
      </c>
      <c r="H5947" s="60" t="s">
        <v>10040</v>
      </c>
      <c r="I5947" s="60" t="s">
        <v>13</v>
      </c>
    </row>
    <row r="5948" spans="1:9" ht="29.25" customHeight="1" x14ac:dyDescent="0.25">
      <c r="A5948" s="81" t="s">
        <v>5682</v>
      </c>
      <c r="B5948" s="81"/>
      <c r="C5948" s="81"/>
      <c r="D5948" s="81"/>
      <c r="E5948" s="81" t="s">
        <v>5683</v>
      </c>
      <c r="F5948" s="82"/>
      <c r="G5948" s="83">
        <v>477100</v>
      </c>
      <c r="H5948" s="60" t="s">
        <v>10040</v>
      </c>
      <c r="I5948" s="60" t="s">
        <v>13</v>
      </c>
    </row>
    <row r="5949" spans="1:9" ht="29.25" customHeight="1" x14ac:dyDescent="0.25">
      <c r="A5949" s="81" t="s">
        <v>5684</v>
      </c>
      <c r="B5949" s="81"/>
      <c r="C5949" s="81"/>
      <c r="D5949" s="81"/>
      <c r="E5949" s="81" t="s">
        <v>5685</v>
      </c>
      <c r="F5949" s="82"/>
      <c r="G5949" s="83">
        <v>592000</v>
      </c>
      <c r="H5949" s="60" t="s">
        <v>10040</v>
      </c>
      <c r="I5949" s="60" t="s">
        <v>13</v>
      </c>
    </row>
    <row r="5950" spans="1:9" ht="29.25" customHeight="1" x14ac:dyDescent="0.25">
      <c r="A5950" s="81" t="s">
        <v>5686</v>
      </c>
      <c r="B5950" s="81"/>
      <c r="C5950" s="81"/>
      <c r="D5950" s="81"/>
      <c r="E5950" s="81" t="s">
        <v>5687</v>
      </c>
      <c r="F5950" s="82"/>
      <c r="G5950" s="83">
        <v>592000</v>
      </c>
      <c r="H5950" s="60" t="s">
        <v>10040</v>
      </c>
      <c r="I5950" s="60" t="s">
        <v>13</v>
      </c>
    </row>
    <row r="5951" spans="1:9" ht="29.25" customHeight="1" x14ac:dyDescent="0.25">
      <c r="A5951" s="81" t="s">
        <v>5688</v>
      </c>
      <c r="B5951" s="81"/>
      <c r="C5951" s="81"/>
      <c r="D5951" s="81"/>
      <c r="E5951" s="81" t="s">
        <v>5689</v>
      </c>
      <c r="F5951" s="82"/>
      <c r="G5951" s="83">
        <v>72000</v>
      </c>
      <c r="H5951" s="60" t="s">
        <v>10040</v>
      </c>
      <c r="I5951" s="60" t="s">
        <v>13</v>
      </c>
    </row>
    <row r="5952" spans="1:9" ht="29.25" customHeight="1" x14ac:dyDescent="0.25">
      <c r="A5952" s="81" t="s">
        <v>5690</v>
      </c>
      <c r="B5952" s="81"/>
      <c r="C5952" s="81"/>
      <c r="D5952" s="81"/>
      <c r="E5952" s="81" t="s">
        <v>5691</v>
      </c>
      <c r="F5952" s="82"/>
      <c r="G5952" s="83">
        <v>92000</v>
      </c>
      <c r="H5952" s="60" t="s">
        <v>10040</v>
      </c>
      <c r="I5952" s="60" t="s">
        <v>13</v>
      </c>
    </row>
    <row r="5953" spans="1:9" ht="29.25" customHeight="1" x14ac:dyDescent="0.25">
      <c r="A5953" s="81" t="s">
        <v>5692</v>
      </c>
      <c r="B5953" s="81"/>
      <c r="C5953" s="81"/>
      <c r="D5953" s="81"/>
      <c r="E5953" s="81" t="s">
        <v>5693</v>
      </c>
      <c r="F5953" s="82"/>
      <c r="G5953" s="83">
        <v>116000</v>
      </c>
      <c r="H5953" s="60" t="s">
        <v>10040</v>
      </c>
      <c r="I5953" s="60" t="s">
        <v>13</v>
      </c>
    </row>
    <row r="5954" spans="1:9" ht="29.25" customHeight="1" x14ac:dyDescent="0.25">
      <c r="A5954" s="81" t="s">
        <v>5694</v>
      </c>
      <c r="B5954" s="81"/>
      <c r="C5954" s="81"/>
      <c r="D5954" s="81"/>
      <c r="E5954" s="81" t="s">
        <v>5695</v>
      </c>
      <c r="F5954" s="82"/>
      <c r="G5954" s="83">
        <v>147400</v>
      </c>
      <c r="H5954" s="60" t="s">
        <v>10040</v>
      </c>
      <c r="I5954" s="60" t="s">
        <v>13</v>
      </c>
    </row>
    <row r="5955" spans="1:9" ht="29.25" customHeight="1" x14ac:dyDescent="0.25">
      <c r="A5955" s="81" t="s">
        <v>5696</v>
      </c>
      <c r="B5955" s="81"/>
      <c r="C5955" s="81"/>
      <c r="D5955" s="81"/>
      <c r="E5955" s="81" t="s">
        <v>5697</v>
      </c>
      <c r="F5955" s="82"/>
      <c r="G5955" s="83">
        <v>147400</v>
      </c>
      <c r="H5955" s="60" t="s">
        <v>10040</v>
      </c>
      <c r="I5955" s="60" t="s">
        <v>13</v>
      </c>
    </row>
    <row r="5956" spans="1:9" ht="29.25" customHeight="1" x14ac:dyDescent="0.25">
      <c r="A5956" s="81" t="s">
        <v>5698</v>
      </c>
      <c r="B5956" s="81"/>
      <c r="C5956" s="81"/>
      <c r="D5956" s="81"/>
      <c r="E5956" s="81" t="s">
        <v>5699</v>
      </c>
      <c r="F5956" s="82"/>
      <c r="G5956" s="83">
        <v>20100</v>
      </c>
      <c r="H5956" s="60" t="s">
        <v>10040</v>
      </c>
      <c r="I5956" s="60" t="s">
        <v>13</v>
      </c>
    </row>
    <row r="5957" spans="1:9" ht="29.25" customHeight="1" x14ac:dyDescent="0.25">
      <c r="A5957" s="81" t="s">
        <v>5700</v>
      </c>
      <c r="B5957" s="81"/>
      <c r="C5957" s="81"/>
      <c r="D5957" s="81"/>
      <c r="E5957" s="81" t="s">
        <v>5701</v>
      </c>
      <c r="F5957" s="82"/>
      <c r="G5957" s="83">
        <v>130500</v>
      </c>
      <c r="H5957" s="60" t="s">
        <v>10040</v>
      </c>
      <c r="I5957" s="60" t="s">
        <v>13</v>
      </c>
    </row>
    <row r="5958" spans="1:9" ht="29.25" customHeight="1" x14ac:dyDescent="0.25">
      <c r="A5958" s="81" t="s">
        <v>5702</v>
      </c>
      <c r="B5958" s="81"/>
      <c r="C5958" s="81"/>
      <c r="D5958" s="81"/>
      <c r="E5958" s="81" t="s">
        <v>5703</v>
      </c>
      <c r="F5958" s="82"/>
      <c r="G5958" s="83">
        <v>33800</v>
      </c>
      <c r="H5958" s="60" t="s">
        <v>10040</v>
      </c>
      <c r="I5958" s="60" t="s">
        <v>13</v>
      </c>
    </row>
    <row r="5959" spans="1:9" ht="29.25" customHeight="1" x14ac:dyDescent="0.25">
      <c r="A5959" s="81" t="s">
        <v>5704</v>
      </c>
      <c r="B5959" s="81"/>
      <c r="C5959" s="81"/>
      <c r="D5959" s="81"/>
      <c r="E5959" s="81" t="s">
        <v>5705</v>
      </c>
      <c r="F5959" s="82"/>
      <c r="G5959" s="83">
        <v>609800</v>
      </c>
      <c r="H5959" s="60" t="s">
        <v>10040</v>
      </c>
      <c r="I5959" s="60" t="s">
        <v>13</v>
      </c>
    </row>
    <row r="5960" spans="1:9" ht="29.25" customHeight="1" x14ac:dyDescent="0.25">
      <c r="A5960" s="81" t="s">
        <v>5706</v>
      </c>
      <c r="B5960" s="81"/>
      <c r="C5960" s="81"/>
      <c r="D5960" s="81"/>
      <c r="E5960" s="81" t="s">
        <v>5707</v>
      </c>
      <c r="F5960" s="82"/>
      <c r="G5960" s="83">
        <v>609800</v>
      </c>
      <c r="H5960" s="60" t="s">
        <v>10040</v>
      </c>
      <c r="I5960" s="60" t="s">
        <v>13</v>
      </c>
    </row>
    <row r="5961" spans="1:9" ht="29.25" customHeight="1" x14ac:dyDescent="0.25">
      <c r="A5961" s="81" t="s">
        <v>5708</v>
      </c>
      <c r="B5961" s="81"/>
      <c r="C5961" s="81"/>
      <c r="D5961" s="81"/>
      <c r="E5961" s="81" t="s">
        <v>5709</v>
      </c>
      <c r="F5961" s="82"/>
      <c r="G5961" s="83">
        <v>609800</v>
      </c>
      <c r="H5961" s="60" t="s">
        <v>10040</v>
      </c>
      <c r="I5961" s="60" t="s">
        <v>13</v>
      </c>
    </row>
    <row r="5962" spans="1:9" ht="29.25" customHeight="1" x14ac:dyDescent="0.25">
      <c r="A5962" s="81" t="s">
        <v>5710</v>
      </c>
      <c r="B5962" s="81"/>
      <c r="C5962" s="81"/>
      <c r="D5962" s="81"/>
      <c r="E5962" s="81" t="s">
        <v>5711</v>
      </c>
      <c r="F5962" s="82"/>
      <c r="G5962" s="83">
        <v>609800</v>
      </c>
      <c r="H5962" s="60" t="s">
        <v>10040</v>
      </c>
      <c r="I5962" s="60" t="s">
        <v>13</v>
      </c>
    </row>
    <row r="5963" spans="1:9" ht="29.25" customHeight="1" x14ac:dyDescent="0.25">
      <c r="A5963" s="81" t="s">
        <v>5712</v>
      </c>
      <c r="B5963" s="81"/>
      <c r="C5963" s="81"/>
      <c r="D5963" s="81"/>
      <c r="E5963" s="81" t="s">
        <v>5713</v>
      </c>
      <c r="F5963" s="82"/>
      <c r="G5963" s="83">
        <v>609800</v>
      </c>
      <c r="H5963" s="60" t="s">
        <v>10040</v>
      </c>
      <c r="I5963" s="60" t="s">
        <v>13</v>
      </c>
    </row>
    <row r="5964" spans="1:9" ht="29.25" customHeight="1" x14ac:dyDescent="0.25">
      <c r="A5964" s="81" t="s">
        <v>5714</v>
      </c>
      <c r="B5964" s="81"/>
      <c r="C5964" s="81"/>
      <c r="D5964" s="81"/>
      <c r="E5964" s="81" t="s">
        <v>5715</v>
      </c>
      <c r="F5964" s="82"/>
      <c r="G5964" s="83">
        <v>609800</v>
      </c>
      <c r="H5964" s="60" t="s">
        <v>10040</v>
      </c>
      <c r="I5964" s="60" t="s">
        <v>13</v>
      </c>
    </row>
    <row r="5965" spans="1:9" ht="29.25" customHeight="1" x14ac:dyDescent="0.25">
      <c r="A5965" s="81" t="s">
        <v>5716</v>
      </c>
      <c r="B5965" s="81"/>
      <c r="C5965" s="81"/>
      <c r="D5965" s="81"/>
      <c r="E5965" s="81" t="s">
        <v>5717</v>
      </c>
      <c r="F5965" s="82"/>
      <c r="G5965" s="83">
        <v>658900</v>
      </c>
      <c r="H5965" s="60" t="s">
        <v>10040</v>
      </c>
      <c r="I5965" s="60" t="s">
        <v>13</v>
      </c>
    </row>
    <row r="5966" spans="1:9" ht="29.25" customHeight="1" x14ac:dyDescent="0.25">
      <c r="A5966" s="81" t="s">
        <v>5718</v>
      </c>
      <c r="B5966" s="81"/>
      <c r="C5966" s="81"/>
      <c r="D5966" s="81"/>
      <c r="E5966" s="81" t="s">
        <v>5719</v>
      </c>
      <c r="F5966" s="82"/>
      <c r="G5966" s="83">
        <v>781500</v>
      </c>
      <c r="H5966" s="60" t="s">
        <v>10040</v>
      </c>
      <c r="I5966" s="60" t="s">
        <v>13</v>
      </c>
    </row>
    <row r="5967" spans="1:9" ht="29.25" customHeight="1" x14ac:dyDescent="0.25">
      <c r="A5967" s="81" t="s">
        <v>5720</v>
      </c>
      <c r="B5967" s="81"/>
      <c r="C5967" s="81"/>
      <c r="D5967" s="81"/>
      <c r="E5967" s="81" t="s">
        <v>5721</v>
      </c>
      <c r="F5967" s="82"/>
      <c r="G5967" s="83">
        <v>1282700</v>
      </c>
      <c r="H5967" s="60" t="s">
        <v>10040</v>
      </c>
      <c r="I5967" s="60" t="s">
        <v>13</v>
      </c>
    </row>
    <row r="5968" spans="1:9" ht="29.25" customHeight="1" x14ac:dyDescent="0.25">
      <c r="A5968" s="81" t="s">
        <v>5722</v>
      </c>
      <c r="B5968" s="81"/>
      <c r="C5968" s="81"/>
      <c r="D5968" s="81"/>
      <c r="E5968" s="81" t="s">
        <v>5723</v>
      </c>
      <c r="F5968" s="82"/>
      <c r="G5968" s="83">
        <v>1450900</v>
      </c>
      <c r="H5968" s="60" t="s">
        <v>10040</v>
      </c>
      <c r="I5968" s="60" t="s">
        <v>13</v>
      </c>
    </row>
    <row r="5969" spans="1:9" ht="29.25" customHeight="1" x14ac:dyDescent="0.25">
      <c r="A5969" s="81" t="s">
        <v>5724</v>
      </c>
      <c r="B5969" s="81"/>
      <c r="C5969" s="81"/>
      <c r="D5969" s="81"/>
      <c r="E5969" s="81" t="s">
        <v>5725</v>
      </c>
      <c r="F5969" s="82"/>
      <c r="G5969" s="83">
        <v>690400</v>
      </c>
      <c r="H5969" s="60" t="s">
        <v>10040</v>
      </c>
      <c r="I5969" s="60" t="s">
        <v>13</v>
      </c>
    </row>
    <row r="5970" spans="1:9" ht="29.25" customHeight="1" x14ac:dyDescent="0.25">
      <c r="A5970" s="81" t="s">
        <v>5726</v>
      </c>
      <c r="B5970" s="81"/>
      <c r="C5970" s="81"/>
      <c r="D5970" s="81"/>
      <c r="E5970" s="81" t="s">
        <v>5727</v>
      </c>
      <c r="F5970" s="82"/>
      <c r="G5970" s="83">
        <v>690400</v>
      </c>
      <c r="H5970" s="60" t="s">
        <v>10040</v>
      </c>
      <c r="I5970" s="60" t="s">
        <v>13</v>
      </c>
    </row>
    <row r="5971" spans="1:9" ht="29.25" customHeight="1" x14ac:dyDescent="0.25">
      <c r="A5971" s="81" t="s">
        <v>5728</v>
      </c>
      <c r="B5971" s="81"/>
      <c r="C5971" s="81"/>
      <c r="D5971" s="81"/>
      <c r="E5971" s="81" t="s">
        <v>5729</v>
      </c>
      <c r="F5971" s="82"/>
      <c r="G5971" s="83">
        <v>690400</v>
      </c>
      <c r="H5971" s="60" t="s">
        <v>10040</v>
      </c>
      <c r="I5971" s="60" t="s">
        <v>13</v>
      </c>
    </row>
    <row r="5972" spans="1:9" ht="29.25" customHeight="1" x14ac:dyDescent="0.25">
      <c r="A5972" s="81" t="s">
        <v>5730</v>
      </c>
      <c r="B5972" s="81"/>
      <c r="C5972" s="81"/>
      <c r="D5972" s="81"/>
      <c r="E5972" s="81" t="s">
        <v>5731</v>
      </c>
      <c r="F5972" s="82"/>
      <c r="G5972" s="83">
        <v>690400</v>
      </c>
      <c r="H5972" s="60" t="s">
        <v>10040</v>
      </c>
      <c r="I5972" s="60" t="s">
        <v>13</v>
      </c>
    </row>
    <row r="5973" spans="1:9" ht="29.25" customHeight="1" x14ac:dyDescent="0.25">
      <c r="A5973" s="81" t="s">
        <v>5732</v>
      </c>
      <c r="B5973" s="81"/>
      <c r="C5973" s="81"/>
      <c r="D5973" s="81"/>
      <c r="E5973" s="81" t="s">
        <v>5733</v>
      </c>
      <c r="F5973" s="82"/>
      <c r="G5973" s="83">
        <v>690400</v>
      </c>
      <c r="H5973" s="60" t="s">
        <v>10040</v>
      </c>
      <c r="I5973" s="60" t="s">
        <v>13</v>
      </c>
    </row>
    <row r="5974" spans="1:9" ht="29.25" customHeight="1" x14ac:dyDescent="0.25">
      <c r="A5974" s="81" t="s">
        <v>5734</v>
      </c>
      <c r="B5974" s="81"/>
      <c r="C5974" s="81"/>
      <c r="D5974" s="81"/>
      <c r="E5974" s="81" t="s">
        <v>5735</v>
      </c>
      <c r="F5974" s="82"/>
      <c r="G5974" s="83">
        <v>690400</v>
      </c>
      <c r="H5974" s="60" t="s">
        <v>10040</v>
      </c>
      <c r="I5974" s="60" t="s">
        <v>13</v>
      </c>
    </row>
    <row r="5975" spans="1:9" ht="29.25" customHeight="1" x14ac:dyDescent="0.25">
      <c r="A5975" s="81" t="s">
        <v>5736</v>
      </c>
      <c r="B5975" s="81"/>
      <c r="C5975" s="81"/>
      <c r="D5975" s="81"/>
      <c r="E5975" s="81" t="s">
        <v>5737</v>
      </c>
      <c r="F5975" s="82"/>
      <c r="G5975" s="83">
        <v>757000</v>
      </c>
      <c r="H5975" s="60" t="s">
        <v>10040</v>
      </c>
      <c r="I5975" s="60" t="s">
        <v>13</v>
      </c>
    </row>
    <row r="5976" spans="1:9" ht="29.25" customHeight="1" x14ac:dyDescent="0.25">
      <c r="A5976" s="81" t="s">
        <v>5738</v>
      </c>
      <c r="B5976" s="81"/>
      <c r="C5976" s="81"/>
      <c r="D5976" s="81"/>
      <c r="E5976" s="81" t="s">
        <v>5739</v>
      </c>
      <c r="F5976" s="82"/>
      <c r="G5976" s="83">
        <v>956800</v>
      </c>
      <c r="H5976" s="60" t="s">
        <v>10040</v>
      </c>
      <c r="I5976" s="60" t="s">
        <v>13</v>
      </c>
    </row>
    <row r="5977" spans="1:9" ht="29.25" customHeight="1" x14ac:dyDescent="0.25">
      <c r="A5977" s="81" t="s">
        <v>5740</v>
      </c>
      <c r="B5977" s="81"/>
      <c r="C5977" s="81"/>
      <c r="D5977" s="81"/>
      <c r="E5977" s="81" t="s">
        <v>5741</v>
      </c>
      <c r="F5977" s="82"/>
      <c r="G5977" s="83">
        <v>1538500</v>
      </c>
      <c r="H5977" s="60" t="s">
        <v>10040</v>
      </c>
      <c r="I5977" s="60" t="s">
        <v>13</v>
      </c>
    </row>
    <row r="5978" spans="1:9" ht="29.25" customHeight="1" x14ac:dyDescent="0.25">
      <c r="A5978" s="81" t="s">
        <v>5742</v>
      </c>
      <c r="B5978" s="81"/>
      <c r="C5978" s="81"/>
      <c r="D5978" s="81"/>
      <c r="E5978" s="81" t="s">
        <v>5743</v>
      </c>
      <c r="F5978" s="82"/>
      <c r="G5978" s="83">
        <v>1640200</v>
      </c>
      <c r="H5978" s="60" t="s">
        <v>10040</v>
      </c>
      <c r="I5978" s="60" t="s">
        <v>13</v>
      </c>
    </row>
    <row r="5979" spans="1:9" ht="29.25" customHeight="1" x14ac:dyDescent="0.25">
      <c r="A5979" s="81" t="s">
        <v>5744</v>
      </c>
      <c r="B5979" s="81"/>
      <c r="C5979" s="81"/>
      <c r="D5979" s="81"/>
      <c r="E5979" s="81" t="s">
        <v>5745</v>
      </c>
      <c r="F5979" s="82"/>
      <c r="G5979" s="83">
        <v>2214900</v>
      </c>
      <c r="H5979" s="60" t="s">
        <v>10040</v>
      </c>
      <c r="I5979" s="60" t="s">
        <v>13</v>
      </c>
    </row>
    <row r="5980" spans="1:9" ht="29.25" customHeight="1" x14ac:dyDescent="0.25">
      <c r="A5980" s="81" t="s">
        <v>5746</v>
      </c>
      <c r="B5980" s="81"/>
      <c r="C5980" s="81"/>
      <c r="D5980" s="81"/>
      <c r="E5980" s="81" t="s">
        <v>5747</v>
      </c>
      <c r="F5980" s="82"/>
      <c r="G5980" s="83">
        <v>2498800</v>
      </c>
      <c r="H5980" s="60" t="s">
        <v>10040</v>
      </c>
      <c r="I5980" s="60" t="s">
        <v>13</v>
      </c>
    </row>
    <row r="5981" spans="1:9" ht="29.25" customHeight="1" x14ac:dyDescent="0.25">
      <c r="A5981" s="81" t="s">
        <v>5748</v>
      </c>
      <c r="B5981" s="81"/>
      <c r="C5981" s="81"/>
      <c r="D5981" s="81"/>
      <c r="E5981" s="81" t="s">
        <v>5749</v>
      </c>
      <c r="F5981" s="82"/>
      <c r="G5981" s="83">
        <v>3756900</v>
      </c>
      <c r="H5981" s="60" t="s">
        <v>10040</v>
      </c>
      <c r="I5981" s="60" t="s">
        <v>13</v>
      </c>
    </row>
    <row r="5982" spans="1:9" ht="29.25" customHeight="1" x14ac:dyDescent="0.25">
      <c r="A5982" s="81" t="s">
        <v>5750</v>
      </c>
      <c r="B5982" s="81"/>
      <c r="C5982" s="81"/>
      <c r="D5982" s="81"/>
      <c r="E5982" s="81" t="s">
        <v>5751</v>
      </c>
      <c r="F5982" s="82"/>
      <c r="G5982" s="83">
        <v>5106200</v>
      </c>
      <c r="H5982" s="60" t="s">
        <v>10040</v>
      </c>
      <c r="I5982" s="60" t="s">
        <v>13</v>
      </c>
    </row>
    <row r="5983" spans="1:9" ht="29.25" customHeight="1" x14ac:dyDescent="0.25">
      <c r="A5983" s="81" t="s">
        <v>5752</v>
      </c>
      <c r="B5983" s="81"/>
      <c r="C5983" s="81"/>
      <c r="D5983" s="81"/>
      <c r="E5983" s="81" t="s">
        <v>5753</v>
      </c>
      <c r="F5983" s="82"/>
      <c r="G5983" s="83">
        <v>851600</v>
      </c>
      <c r="H5983" s="60" t="s">
        <v>10040</v>
      </c>
      <c r="I5983" s="60" t="s">
        <v>13</v>
      </c>
    </row>
    <row r="5984" spans="1:9" ht="29.25" customHeight="1" x14ac:dyDescent="0.25">
      <c r="A5984" s="81" t="s">
        <v>5754</v>
      </c>
      <c r="B5984" s="81"/>
      <c r="C5984" s="81"/>
      <c r="D5984" s="81"/>
      <c r="E5984" s="81" t="s">
        <v>5755</v>
      </c>
      <c r="F5984" s="82"/>
      <c r="G5984" s="83">
        <v>851600</v>
      </c>
      <c r="H5984" s="60" t="s">
        <v>10040</v>
      </c>
      <c r="I5984" s="60" t="s">
        <v>13</v>
      </c>
    </row>
    <row r="5985" spans="1:9" ht="29.25" customHeight="1" x14ac:dyDescent="0.25">
      <c r="A5985" s="81" t="s">
        <v>5756</v>
      </c>
      <c r="B5985" s="81"/>
      <c r="C5985" s="81"/>
      <c r="D5985" s="81"/>
      <c r="E5985" s="81" t="s">
        <v>5757</v>
      </c>
      <c r="F5985" s="82"/>
      <c r="G5985" s="83">
        <v>851600</v>
      </c>
      <c r="H5985" s="60" t="s">
        <v>10040</v>
      </c>
      <c r="I5985" s="60" t="s">
        <v>13</v>
      </c>
    </row>
    <row r="5986" spans="1:9" ht="29.25" customHeight="1" x14ac:dyDescent="0.25">
      <c r="A5986" s="81" t="s">
        <v>5758</v>
      </c>
      <c r="B5986" s="81"/>
      <c r="C5986" s="81"/>
      <c r="D5986" s="81"/>
      <c r="E5986" s="81" t="s">
        <v>5759</v>
      </c>
      <c r="F5986" s="82"/>
      <c r="G5986" s="83">
        <v>851600</v>
      </c>
      <c r="H5986" s="60" t="s">
        <v>10040</v>
      </c>
      <c r="I5986" s="60" t="s">
        <v>13</v>
      </c>
    </row>
    <row r="5987" spans="1:9" ht="29.25" customHeight="1" x14ac:dyDescent="0.25">
      <c r="A5987" s="81" t="s">
        <v>5760</v>
      </c>
      <c r="B5987" s="81"/>
      <c r="C5987" s="81"/>
      <c r="D5987" s="81"/>
      <c r="E5987" s="81" t="s">
        <v>5761</v>
      </c>
      <c r="F5987" s="82"/>
      <c r="G5987" s="83">
        <v>851600</v>
      </c>
      <c r="H5987" s="60" t="s">
        <v>10040</v>
      </c>
      <c r="I5987" s="60" t="s">
        <v>13</v>
      </c>
    </row>
    <row r="5988" spans="1:9" ht="29.25" customHeight="1" x14ac:dyDescent="0.25">
      <c r="A5988" s="81" t="s">
        <v>5762</v>
      </c>
      <c r="B5988" s="81"/>
      <c r="C5988" s="81"/>
      <c r="D5988" s="81"/>
      <c r="E5988" s="81" t="s">
        <v>5763</v>
      </c>
      <c r="F5988" s="82"/>
      <c r="G5988" s="83">
        <v>851600</v>
      </c>
      <c r="H5988" s="60" t="s">
        <v>10040</v>
      </c>
      <c r="I5988" s="60" t="s">
        <v>13</v>
      </c>
    </row>
    <row r="5989" spans="1:9" ht="29.25" customHeight="1" x14ac:dyDescent="0.25">
      <c r="A5989" s="81" t="s">
        <v>5764</v>
      </c>
      <c r="B5989" s="81"/>
      <c r="C5989" s="81"/>
      <c r="D5989" s="81"/>
      <c r="E5989" s="81" t="s">
        <v>5765</v>
      </c>
      <c r="F5989" s="82"/>
      <c r="G5989" s="83">
        <v>939200</v>
      </c>
      <c r="H5989" s="60" t="s">
        <v>10040</v>
      </c>
      <c r="I5989" s="60" t="s">
        <v>13</v>
      </c>
    </row>
    <row r="5990" spans="1:9" ht="29.25" customHeight="1" x14ac:dyDescent="0.25">
      <c r="A5990" s="81" t="s">
        <v>5766</v>
      </c>
      <c r="B5990" s="81"/>
      <c r="C5990" s="81"/>
      <c r="D5990" s="81"/>
      <c r="E5990" s="81" t="s">
        <v>5767</v>
      </c>
      <c r="F5990" s="82"/>
      <c r="G5990" s="83">
        <v>1209100</v>
      </c>
      <c r="H5990" s="60" t="s">
        <v>10040</v>
      </c>
      <c r="I5990" s="60" t="s">
        <v>13</v>
      </c>
    </row>
    <row r="5991" spans="1:9" ht="29.25" customHeight="1" x14ac:dyDescent="0.25">
      <c r="A5991" s="81" t="s">
        <v>5768</v>
      </c>
      <c r="B5991" s="81"/>
      <c r="C5991" s="81"/>
      <c r="D5991" s="81"/>
      <c r="E5991" s="81" t="s">
        <v>5769</v>
      </c>
      <c r="F5991" s="82"/>
      <c r="G5991" s="83">
        <v>1938000</v>
      </c>
      <c r="H5991" s="60" t="s">
        <v>10040</v>
      </c>
      <c r="I5991" s="60" t="s">
        <v>13</v>
      </c>
    </row>
    <row r="5992" spans="1:9" ht="29.25" customHeight="1" x14ac:dyDescent="0.25">
      <c r="A5992" s="81" t="s">
        <v>5770</v>
      </c>
      <c r="B5992" s="81"/>
      <c r="C5992" s="81"/>
      <c r="D5992" s="81"/>
      <c r="E5992" s="81" t="s">
        <v>5771</v>
      </c>
      <c r="F5992" s="82"/>
      <c r="G5992" s="83">
        <v>2344600</v>
      </c>
      <c r="H5992" s="60" t="s">
        <v>10040</v>
      </c>
      <c r="I5992" s="60" t="s">
        <v>13</v>
      </c>
    </row>
    <row r="5993" spans="1:9" ht="29.25" customHeight="1" x14ac:dyDescent="0.25">
      <c r="A5993" s="81" t="s">
        <v>5772</v>
      </c>
      <c r="B5993" s="81"/>
      <c r="C5993" s="81"/>
      <c r="D5993" s="81"/>
      <c r="E5993" s="81" t="s">
        <v>5773</v>
      </c>
      <c r="F5993" s="82"/>
      <c r="G5993" s="83">
        <v>2754600</v>
      </c>
      <c r="H5993" s="60" t="s">
        <v>10040</v>
      </c>
      <c r="I5993" s="60" t="s">
        <v>13</v>
      </c>
    </row>
    <row r="5994" spans="1:9" ht="29.25" customHeight="1" x14ac:dyDescent="0.25">
      <c r="A5994" s="81" t="s">
        <v>5774</v>
      </c>
      <c r="B5994" s="81"/>
      <c r="C5994" s="81"/>
      <c r="D5994" s="81"/>
      <c r="E5994" s="81" t="s">
        <v>5775</v>
      </c>
      <c r="F5994" s="82"/>
      <c r="G5994" s="83">
        <v>3014000</v>
      </c>
      <c r="H5994" s="60" t="s">
        <v>10040</v>
      </c>
      <c r="I5994" s="60" t="s">
        <v>13</v>
      </c>
    </row>
    <row r="5995" spans="1:9" ht="29.25" customHeight="1" x14ac:dyDescent="0.25">
      <c r="A5995" s="81" t="s">
        <v>5776</v>
      </c>
      <c r="B5995" s="81"/>
      <c r="C5995" s="81"/>
      <c r="D5995" s="81"/>
      <c r="E5995" s="81" t="s">
        <v>5777</v>
      </c>
      <c r="F5995" s="82"/>
      <c r="G5995" s="83">
        <v>4654100</v>
      </c>
      <c r="H5995" s="60" t="s">
        <v>10040</v>
      </c>
      <c r="I5995" s="60" t="s">
        <v>13</v>
      </c>
    </row>
    <row r="5996" spans="1:9" ht="29.25" customHeight="1" x14ac:dyDescent="0.25">
      <c r="A5996" s="81" t="s">
        <v>5778</v>
      </c>
      <c r="B5996" s="81"/>
      <c r="C5996" s="81"/>
      <c r="D5996" s="81"/>
      <c r="E5996" s="81" t="s">
        <v>5779</v>
      </c>
      <c r="F5996" s="82"/>
      <c r="G5996" s="83">
        <v>6578400</v>
      </c>
      <c r="H5996" s="60" t="s">
        <v>10040</v>
      </c>
      <c r="I5996" s="60" t="s">
        <v>13</v>
      </c>
    </row>
    <row r="5997" spans="1:9" ht="29.25" customHeight="1" x14ac:dyDescent="0.25">
      <c r="A5997" s="81" t="s">
        <v>5780</v>
      </c>
      <c r="B5997" s="81"/>
      <c r="C5997" s="81"/>
      <c r="D5997" s="81"/>
      <c r="E5997" s="81" t="s">
        <v>5781</v>
      </c>
      <c r="F5997" s="82"/>
      <c r="G5997" s="83">
        <v>9713100</v>
      </c>
      <c r="H5997" s="60" t="s">
        <v>10040</v>
      </c>
      <c r="I5997" s="60" t="s">
        <v>13</v>
      </c>
    </row>
    <row r="5998" spans="1:9" ht="29.25" customHeight="1" x14ac:dyDescent="0.25">
      <c r="A5998" s="81" t="s">
        <v>5782</v>
      </c>
      <c r="B5998" s="81"/>
      <c r="C5998" s="81"/>
      <c r="D5998" s="81"/>
      <c r="E5998" s="81" t="s">
        <v>5783</v>
      </c>
      <c r="F5998" s="82"/>
      <c r="G5998" s="83">
        <v>12024600</v>
      </c>
      <c r="H5998" s="60" t="s">
        <v>10040</v>
      </c>
      <c r="I5998" s="60" t="s">
        <v>13</v>
      </c>
    </row>
    <row r="5999" spans="1:9" ht="29.25" customHeight="1" x14ac:dyDescent="0.25">
      <c r="A5999" s="81" t="s">
        <v>5784</v>
      </c>
      <c r="B5999" s="81"/>
      <c r="C5999" s="81"/>
      <c r="D5999" s="81"/>
      <c r="E5999" s="81" t="s">
        <v>5785</v>
      </c>
      <c r="F5999" s="82"/>
      <c r="G5999" s="83">
        <v>12655100</v>
      </c>
      <c r="H5999" s="60" t="s">
        <v>10040</v>
      </c>
      <c r="I5999" s="60" t="s">
        <v>13</v>
      </c>
    </row>
    <row r="6000" spans="1:9" ht="29.25" customHeight="1" x14ac:dyDescent="0.25">
      <c r="A6000" s="81" t="s">
        <v>5786</v>
      </c>
      <c r="B6000" s="81"/>
      <c r="C6000" s="81"/>
      <c r="D6000" s="81"/>
      <c r="E6000" s="81" t="s">
        <v>5787</v>
      </c>
      <c r="F6000" s="82"/>
      <c r="G6000" s="83">
        <v>18609500</v>
      </c>
      <c r="H6000" s="60" t="s">
        <v>10040</v>
      </c>
      <c r="I6000" s="60" t="s">
        <v>13</v>
      </c>
    </row>
    <row r="6001" spans="1:9" ht="29.25" customHeight="1" x14ac:dyDescent="0.25">
      <c r="A6001" s="81" t="s">
        <v>5788</v>
      </c>
      <c r="B6001" s="81"/>
      <c r="C6001" s="81"/>
      <c r="D6001" s="81"/>
      <c r="E6001" s="81" t="s">
        <v>5789</v>
      </c>
      <c r="F6001" s="82"/>
      <c r="G6001" s="83">
        <v>306200</v>
      </c>
      <c r="H6001" s="60" t="s">
        <v>10040</v>
      </c>
      <c r="I6001" s="60" t="s">
        <v>13</v>
      </c>
    </row>
    <row r="6002" spans="1:9" ht="29.25" customHeight="1" x14ac:dyDescent="0.25">
      <c r="A6002" s="81" t="s">
        <v>5790</v>
      </c>
      <c r="B6002" s="81"/>
      <c r="C6002" s="81"/>
      <c r="D6002" s="81"/>
      <c r="E6002" s="81" t="s">
        <v>5791</v>
      </c>
      <c r="F6002" s="82"/>
      <c r="G6002" s="83">
        <v>356100</v>
      </c>
      <c r="H6002" s="60" t="s">
        <v>10040</v>
      </c>
      <c r="I6002" s="60" t="s">
        <v>13</v>
      </c>
    </row>
    <row r="6003" spans="1:9" ht="29.25" customHeight="1" x14ac:dyDescent="0.25">
      <c r="A6003" s="81" t="s">
        <v>5792</v>
      </c>
      <c r="B6003" s="81"/>
      <c r="C6003" s="81"/>
      <c r="D6003" s="81"/>
      <c r="E6003" s="81" t="s">
        <v>5793</v>
      </c>
      <c r="F6003" s="82"/>
      <c r="G6003" s="83">
        <v>562600</v>
      </c>
      <c r="H6003" s="60" t="s">
        <v>10040</v>
      </c>
      <c r="I6003" s="60" t="s">
        <v>13</v>
      </c>
    </row>
    <row r="6004" spans="1:9" ht="29.25" customHeight="1" x14ac:dyDescent="0.25">
      <c r="A6004" s="81" t="s">
        <v>5794</v>
      </c>
      <c r="B6004" s="81"/>
      <c r="C6004" s="81"/>
      <c r="D6004" s="81"/>
      <c r="E6004" s="81" t="s">
        <v>5795</v>
      </c>
      <c r="F6004" s="82"/>
      <c r="G6004" s="83">
        <v>264800</v>
      </c>
      <c r="H6004" s="60" t="s">
        <v>10040</v>
      </c>
      <c r="I6004" s="60" t="s">
        <v>13</v>
      </c>
    </row>
    <row r="6005" spans="1:9" ht="29.25" customHeight="1" x14ac:dyDescent="0.25">
      <c r="A6005" s="81" t="s">
        <v>5796</v>
      </c>
      <c r="B6005" s="81"/>
      <c r="C6005" s="81"/>
      <c r="D6005" s="81"/>
      <c r="E6005" s="81" t="s">
        <v>5797</v>
      </c>
      <c r="F6005" s="82"/>
      <c r="G6005" s="83">
        <v>310500</v>
      </c>
      <c r="H6005" s="60" t="s">
        <v>10040</v>
      </c>
      <c r="I6005" s="60" t="s">
        <v>13</v>
      </c>
    </row>
    <row r="6006" spans="1:9" ht="29.25" customHeight="1" x14ac:dyDescent="0.25">
      <c r="A6006" s="81" t="s">
        <v>5798</v>
      </c>
      <c r="B6006" s="81"/>
      <c r="C6006" s="81"/>
      <c r="D6006" s="81"/>
      <c r="E6006" s="81" t="s">
        <v>5799</v>
      </c>
      <c r="F6006" s="82"/>
      <c r="G6006" s="83">
        <v>511800</v>
      </c>
      <c r="H6006" s="60" t="s">
        <v>10040</v>
      </c>
      <c r="I6006" s="60" t="s">
        <v>13</v>
      </c>
    </row>
    <row r="6007" spans="1:9" ht="29.25" customHeight="1" x14ac:dyDescent="0.25">
      <c r="A6007" s="81" t="s">
        <v>5800</v>
      </c>
      <c r="B6007" s="81"/>
      <c r="C6007" s="81"/>
      <c r="D6007" s="81"/>
      <c r="E6007" s="81" t="s">
        <v>5801</v>
      </c>
      <c r="F6007" s="82"/>
      <c r="G6007" s="83">
        <v>193700</v>
      </c>
      <c r="H6007" s="60" t="s">
        <v>10040</v>
      </c>
      <c r="I6007" s="60" t="s">
        <v>13</v>
      </c>
    </row>
    <row r="6008" spans="1:9" ht="29.25" customHeight="1" x14ac:dyDescent="0.25">
      <c r="A6008" s="81" t="s">
        <v>5802</v>
      </c>
      <c r="B6008" s="81"/>
      <c r="C6008" s="81"/>
      <c r="D6008" s="81"/>
      <c r="E6008" s="81" t="s">
        <v>5803</v>
      </c>
      <c r="F6008" s="82"/>
      <c r="G6008" s="83">
        <v>214900</v>
      </c>
      <c r="H6008" s="60" t="s">
        <v>10040</v>
      </c>
      <c r="I6008" s="60" t="s">
        <v>13</v>
      </c>
    </row>
    <row r="6009" spans="1:9" ht="29.25" customHeight="1" x14ac:dyDescent="0.25">
      <c r="A6009" s="81" t="s">
        <v>5804</v>
      </c>
      <c r="B6009" s="81"/>
      <c r="C6009" s="81"/>
      <c r="D6009" s="81"/>
      <c r="E6009" s="81" t="s">
        <v>5805</v>
      </c>
      <c r="F6009" s="82"/>
      <c r="G6009" s="83">
        <v>431900</v>
      </c>
      <c r="H6009" s="60" t="s">
        <v>10040</v>
      </c>
      <c r="I6009" s="60" t="s">
        <v>13</v>
      </c>
    </row>
    <row r="6010" spans="1:9" ht="29.25" customHeight="1" x14ac:dyDescent="0.25">
      <c r="A6010" s="81" t="s">
        <v>5806</v>
      </c>
      <c r="B6010" s="81"/>
      <c r="C6010" s="81"/>
      <c r="D6010" s="81"/>
      <c r="E6010" s="81" t="s">
        <v>5807</v>
      </c>
      <c r="F6010" s="82"/>
      <c r="G6010" s="83">
        <v>630200</v>
      </c>
      <c r="H6010" s="60" t="s">
        <v>10040</v>
      </c>
      <c r="I6010" s="60" t="s">
        <v>13</v>
      </c>
    </row>
    <row r="6011" spans="1:9" ht="29.25" customHeight="1" x14ac:dyDescent="0.25">
      <c r="A6011" s="81" t="s">
        <v>5808</v>
      </c>
      <c r="B6011" s="81"/>
      <c r="C6011" s="81"/>
      <c r="D6011" s="81"/>
      <c r="E6011" s="81" t="s">
        <v>5809</v>
      </c>
      <c r="F6011" s="82"/>
      <c r="G6011" s="83">
        <v>25100</v>
      </c>
      <c r="H6011" s="60" t="s">
        <v>10040</v>
      </c>
      <c r="I6011" s="60" t="s">
        <v>13</v>
      </c>
    </row>
    <row r="6012" spans="1:9" ht="29.25" customHeight="1" x14ac:dyDescent="0.25">
      <c r="A6012" s="81" t="s">
        <v>5810</v>
      </c>
      <c r="B6012" s="81"/>
      <c r="C6012" s="81"/>
      <c r="D6012" s="81"/>
      <c r="E6012" s="81" t="s">
        <v>5811</v>
      </c>
      <c r="F6012" s="82"/>
      <c r="G6012" s="83">
        <v>51400</v>
      </c>
      <c r="H6012" s="60" t="s">
        <v>10040</v>
      </c>
      <c r="I6012" s="60" t="s">
        <v>13</v>
      </c>
    </row>
    <row r="6013" spans="1:9" ht="29.25" customHeight="1" x14ac:dyDescent="0.25">
      <c r="A6013" s="81" t="s">
        <v>5812</v>
      </c>
      <c r="B6013" s="81"/>
      <c r="C6013" s="81"/>
      <c r="D6013" s="81"/>
      <c r="E6013" s="81" t="s">
        <v>5813</v>
      </c>
      <c r="F6013" s="82"/>
      <c r="G6013" s="83">
        <v>153600</v>
      </c>
      <c r="H6013" s="60" t="s">
        <v>10040</v>
      </c>
      <c r="I6013" s="60" t="s">
        <v>13</v>
      </c>
    </row>
    <row r="6014" spans="1:9" ht="29.25" customHeight="1" x14ac:dyDescent="0.25">
      <c r="A6014" s="81" t="s">
        <v>5814</v>
      </c>
      <c r="B6014" s="81"/>
      <c r="C6014" s="81"/>
      <c r="D6014" s="81"/>
      <c r="E6014" s="81" t="s">
        <v>5815</v>
      </c>
      <c r="F6014" s="82"/>
      <c r="G6014" s="83">
        <v>203800</v>
      </c>
      <c r="H6014" s="60" t="s">
        <v>10040</v>
      </c>
      <c r="I6014" s="60" t="s">
        <v>13</v>
      </c>
    </row>
    <row r="6015" spans="1:9" ht="29.25" customHeight="1" x14ac:dyDescent="0.25">
      <c r="A6015" s="81" t="s">
        <v>5816</v>
      </c>
      <c r="B6015" s="81"/>
      <c r="C6015" s="81"/>
      <c r="D6015" s="81"/>
      <c r="E6015" s="81" t="s">
        <v>5817</v>
      </c>
      <c r="F6015" s="82"/>
      <c r="G6015" s="83">
        <v>281000</v>
      </c>
      <c r="H6015" s="60" t="s">
        <v>10040</v>
      </c>
      <c r="I6015" s="60" t="s">
        <v>13</v>
      </c>
    </row>
    <row r="6016" spans="1:9" ht="29.25" customHeight="1" x14ac:dyDescent="0.25">
      <c r="A6016" s="81" t="s">
        <v>5818</v>
      </c>
      <c r="B6016" s="81"/>
      <c r="C6016" s="81"/>
      <c r="D6016" s="81"/>
      <c r="E6016" s="81" t="s">
        <v>5819</v>
      </c>
      <c r="F6016" s="82"/>
      <c r="G6016" s="83">
        <v>358600</v>
      </c>
      <c r="H6016" s="60" t="s">
        <v>10040</v>
      </c>
      <c r="I6016" s="60" t="s">
        <v>13</v>
      </c>
    </row>
    <row r="6017" spans="1:9" ht="29.25" customHeight="1" x14ac:dyDescent="0.25">
      <c r="A6017" s="81" t="s">
        <v>5820</v>
      </c>
      <c r="B6017" s="81"/>
      <c r="C6017" s="81"/>
      <c r="D6017" s="81"/>
      <c r="E6017" s="81" t="s">
        <v>5821</v>
      </c>
      <c r="F6017" s="82"/>
      <c r="G6017" s="83">
        <v>178100</v>
      </c>
      <c r="H6017" s="60" t="s">
        <v>10040</v>
      </c>
      <c r="I6017" s="60" t="s">
        <v>13</v>
      </c>
    </row>
    <row r="6018" spans="1:9" ht="29.25" customHeight="1" x14ac:dyDescent="0.25">
      <c r="A6018" s="81" t="s">
        <v>5822</v>
      </c>
      <c r="B6018" s="81"/>
      <c r="C6018" s="81"/>
      <c r="D6018" s="81"/>
      <c r="E6018" s="81" t="s">
        <v>5823</v>
      </c>
      <c r="F6018" s="82"/>
      <c r="G6018" s="83">
        <v>2009100</v>
      </c>
      <c r="H6018" s="60" t="s">
        <v>10040</v>
      </c>
      <c r="I6018" s="60" t="s">
        <v>13</v>
      </c>
    </row>
    <row r="6019" spans="1:9" ht="29.25" customHeight="1" x14ac:dyDescent="0.25">
      <c r="A6019" s="81" t="s">
        <v>5824</v>
      </c>
      <c r="B6019" s="81"/>
      <c r="C6019" s="81"/>
      <c r="D6019" s="81"/>
      <c r="E6019" s="81" t="s">
        <v>5825</v>
      </c>
      <c r="F6019" s="82"/>
      <c r="G6019" s="83">
        <v>3348400</v>
      </c>
      <c r="H6019" s="60" t="s">
        <v>10040</v>
      </c>
      <c r="I6019" s="60" t="s">
        <v>13</v>
      </c>
    </row>
    <row r="6020" spans="1:9" ht="29.25" customHeight="1" x14ac:dyDescent="0.25">
      <c r="A6020" s="81" t="s">
        <v>5826</v>
      </c>
      <c r="B6020" s="81"/>
      <c r="C6020" s="81"/>
      <c r="D6020" s="81"/>
      <c r="E6020" s="81" t="s">
        <v>5827</v>
      </c>
      <c r="F6020" s="82"/>
      <c r="G6020" s="83">
        <v>5621300</v>
      </c>
      <c r="H6020" s="60" t="s">
        <v>10040</v>
      </c>
      <c r="I6020" s="60" t="s">
        <v>13</v>
      </c>
    </row>
    <row r="6021" spans="1:9" ht="29.25" customHeight="1" x14ac:dyDescent="0.25">
      <c r="A6021" s="81" t="s">
        <v>5828</v>
      </c>
      <c r="B6021" s="81"/>
      <c r="C6021" s="81"/>
      <c r="D6021" s="81"/>
      <c r="E6021" s="81" t="s">
        <v>5829</v>
      </c>
      <c r="F6021" s="82"/>
      <c r="G6021" s="83">
        <v>9232800</v>
      </c>
      <c r="H6021" s="60" t="s">
        <v>10040</v>
      </c>
      <c r="I6021" s="60" t="s">
        <v>13</v>
      </c>
    </row>
    <row r="6022" spans="1:9" ht="29.25" customHeight="1" x14ac:dyDescent="0.25">
      <c r="A6022" s="81" t="s">
        <v>5830</v>
      </c>
      <c r="B6022" s="81"/>
      <c r="C6022" s="81"/>
      <c r="D6022" s="81"/>
      <c r="E6022" s="81" t="s">
        <v>5831</v>
      </c>
      <c r="F6022" s="82"/>
      <c r="G6022" s="83">
        <v>10499800</v>
      </c>
      <c r="H6022" s="60" t="s">
        <v>10040</v>
      </c>
      <c r="I6022" s="60" t="s">
        <v>13</v>
      </c>
    </row>
    <row r="6023" spans="1:9" ht="29.25" customHeight="1" x14ac:dyDescent="0.25">
      <c r="A6023" s="81" t="s">
        <v>5832</v>
      </c>
      <c r="B6023" s="81"/>
      <c r="C6023" s="81"/>
      <c r="D6023" s="81"/>
      <c r="E6023" s="81" t="s">
        <v>5833</v>
      </c>
      <c r="F6023" s="82"/>
      <c r="G6023" s="83">
        <v>10694000</v>
      </c>
      <c r="H6023" s="60" t="s">
        <v>10040</v>
      </c>
      <c r="I6023" s="60" t="s">
        <v>13</v>
      </c>
    </row>
    <row r="6024" spans="1:9" ht="29.25" customHeight="1" x14ac:dyDescent="0.25">
      <c r="A6024" s="81" t="s">
        <v>5834</v>
      </c>
      <c r="B6024" s="81"/>
      <c r="C6024" s="81"/>
      <c r="D6024" s="81"/>
      <c r="E6024" s="81" t="s">
        <v>5835</v>
      </c>
      <c r="F6024" s="82"/>
      <c r="G6024" s="83">
        <v>11732000</v>
      </c>
      <c r="H6024" s="60" t="s">
        <v>10040</v>
      </c>
      <c r="I6024" s="60" t="s">
        <v>13</v>
      </c>
    </row>
    <row r="6025" spans="1:9" ht="29.25" customHeight="1" x14ac:dyDescent="0.25">
      <c r="A6025" s="81" t="s">
        <v>5836</v>
      </c>
      <c r="B6025" s="81"/>
      <c r="C6025" s="81"/>
      <c r="D6025" s="81"/>
      <c r="E6025" s="81" t="s">
        <v>5837</v>
      </c>
      <c r="F6025" s="82"/>
      <c r="G6025" s="83">
        <v>15370700</v>
      </c>
      <c r="H6025" s="60" t="s">
        <v>10040</v>
      </c>
      <c r="I6025" s="60" t="s">
        <v>13</v>
      </c>
    </row>
    <row r="6026" spans="1:9" ht="29.25" customHeight="1" x14ac:dyDescent="0.25">
      <c r="A6026" s="81" t="s">
        <v>5838</v>
      </c>
      <c r="B6026" s="81"/>
      <c r="C6026" s="81"/>
      <c r="D6026" s="81"/>
      <c r="E6026" s="81" t="s">
        <v>5839</v>
      </c>
      <c r="F6026" s="82"/>
      <c r="G6026" s="83">
        <v>20256200</v>
      </c>
      <c r="H6026" s="60" t="s">
        <v>10040</v>
      </c>
      <c r="I6026" s="60" t="s">
        <v>13</v>
      </c>
    </row>
    <row r="6027" spans="1:9" ht="29.25" customHeight="1" x14ac:dyDescent="0.25">
      <c r="A6027" s="81" t="s">
        <v>5840</v>
      </c>
      <c r="B6027" s="81"/>
      <c r="C6027" s="81"/>
      <c r="D6027" s="81"/>
      <c r="E6027" s="81" t="s">
        <v>5841</v>
      </c>
      <c r="F6027" s="82"/>
      <c r="G6027" s="83">
        <v>26631700</v>
      </c>
      <c r="H6027" s="60" t="s">
        <v>10040</v>
      </c>
      <c r="I6027" s="60" t="s">
        <v>13</v>
      </c>
    </row>
    <row r="6028" spans="1:9" ht="29.25" customHeight="1" x14ac:dyDescent="0.25">
      <c r="A6028" s="81" t="s">
        <v>5842</v>
      </c>
      <c r="B6028" s="81"/>
      <c r="C6028" s="81"/>
      <c r="D6028" s="81"/>
      <c r="E6028" s="81" t="s">
        <v>5843</v>
      </c>
      <c r="F6028" s="82"/>
      <c r="G6028" s="83">
        <v>31550400</v>
      </c>
      <c r="H6028" s="60" t="s">
        <v>10040</v>
      </c>
      <c r="I6028" s="60" t="s">
        <v>13</v>
      </c>
    </row>
    <row r="6029" spans="1:9" ht="29.25" customHeight="1" x14ac:dyDescent="0.25">
      <c r="A6029" s="81" t="s">
        <v>5844</v>
      </c>
      <c r="B6029" s="81"/>
      <c r="C6029" s="81"/>
      <c r="D6029" s="81"/>
      <c r="E6029" s="81" t="s">
        <v>5845</v>
      </c>
      <c r="F6029" s="82"/>
      <c r="G6029" s="83">
        <v>50103500</v>
      </c>
      <c r="H6029" s="60" t="s">
        <v>10040</v>
      </c>
      <c r="I6029" s="60" t="s">
        <v>13</v>
      </c>
    </row>
    <row r="6030" spans="1:9" ht="29.25" customHeight="1" x14ac:dyDescent="0.25">
      <c r="A6030" s="81" t="s">
        <v>5846</v>
      </c>
      <c r="B6030" s="81"/>
      <c r="C6030" s="81"/>
      <c r="D6030" s="81"/>
      <c r="E6030" s="81" t="s">
        <v>5847</v>
      </c>
      <c r="F6030" s="82"/>
      <c r="G6030" s="83">
        <v>79560500</v>
      </c>
      <c r="H6030" s="60" t="s">
        <v>10040</v>
      </c>
      <c r="I6030" s="60" t="s">
        <v>13</v>
      </c>
    </row>
    <row r="6031" spans="1:9" ht="29.25" customHeight="1" x14ac:dyDescent="0.25">
      <c r="A6031" s="81" t="s">
        <v>5848</v>
      </c>
      <c r="B6031" s="81"/>
      <c r="C6031" s="81"/>
      <c r="D6031" s="81"/>
      <c r="E6031" s="81" t="s">
        <v>5849</v>
      </c>
      <c r="F6031" s="82"/>
      <c r="G6031" s="83">
        <v>103855000</v>
      </c>
      <c r="H6031" s="60" t="s">
        <v>10040</v>
      </c>
      <c r="I6031" s="60" t="s">
        <v>13</v>
      </c>
    </row>
    <row r="6032" spans="1:9" ht="29.25" customHeight="1" x14ac:dyDescent="0.25">
      <c r="A6032" s="81" t="s">
        <v>5850</v>
      </c>
      <c r="B6032" s="81"/>
      <c r="C6032" s="81"/>
      <c r="D6032" s="81"/>
      <c r="E6032" s="81" t="s">
        <v>5851</v>
      </c>
      <c r="F6032" s="82"/>
      <c r="G6032" s="83">
        <v>2572300</v>
      </c>
      <c r="H6032" s="60" t="s">
        <v>10040</v>
      </c>
      <c r="I6032" s="60" t="s">
        <v>13</v>
      </c>
    </row>
    <row r="6033" spans="1:9" ht="29.25" customHeight="1" x14ac:dyDescent="0.25">
      <c r="A6033" s="81" t="s">
        <v>5852</v>
      </c>
      <c r="B6033" s="81"/>
      <c r="C6033" s="81"/>
      <c r="D6033" s="81"/>
      <c r="E6033" s="81" t="s">
        <v>5853</v>
      </c>
      <c r="F6033" s="82"/>
      <c r="G6033" s="83">
        <v>2572300</v>
      </c>
      <c r="H6033" s="60" t="s">
        <v>10040</v>
      </c>
      <c r="I6033" s="60" t="s">
        <v>13</v>
      </c>
    </row>
    <row r="6034" spans="1:9" ht="29.25" customHeight="1" x14ac:dyDescent="0.25">
      <c r="A6034" s="81" t="s">
        <v>5854</v>
      </c>
      <c r="B6034" s="81"/>
      <c r="C6034" s="81"/>
      <c r="D6034" s="81"/>
      <c r="E6034" s="81" t="s">
        <v>5855</v>
      </c>
      <c r="F6034" s="82"/>
      <c r="G6034" s="83">
        <v>2572300</v>
      </c>
      <c r="H6034" s="60" t="s">
        <v>10040</v>
      </c>
      <c r="I6034" s="60" t="s">
        <v>13</v>
      </c>
    </row>
    <row r="6035" spans="1:9" ht="29.25" customHeight="1" x14ac:dyDescent="0.25">
      <c r="A6035" s="81" t="s">
        <v>5856</v>
      </c>
      <c r="B6035" s="81"/>
      <c r="C6035" s="81"/>
      <c r="D6035" s="81"/>
      <c r="E6035" s="81" t="s">
        <v>5857</v>
      </c>
      <c r="F6035" s="82"/>
      <c r="G6035" s="83">
        <v>753400</v>
      </c>
      <c r="H6035" s="60" t="s">
        <v>10040</v>
      </c>
      <c r="I6035" s="60" t="s">
        <v>13</v>
      </c>
    </row>
    <row r="6036" spans="1:9" ht="29.25" customHeight="1" x14ac:dyDescent="0.25">
      <c r="A6036" s="81" t="s">
        <v>5858</v>
      </c>
      <c r="B6036" s="81"/>
      <c r="C6036" s="81"/>
      <c r="D6036" s="81"/>
      <c r="E6036" s="81" t="s">
        <v>5859</v>
      </c>
      <c r="F6036" s="82"/>
      <c r="G6036" s="83">
        <v>753400</v>
      </c>
      <c r="H6036" s="60" t="s">
        <v>10040</v>
      </c>
      <c r="I6036" s="60" t="s">
        <v>13</v>
      </c>
    </row>
    <row r="6037" spans="1:9" ht="29.25" customHeight="1" x14ac:dyDescent="0.25">
      <c r="A6037" s="81" t="s">
        <v>5860</v>
      </c>
      <c r="B6037" s="81"/>
      <c r="C6037" s="81"/>
      <c r="D6037" s="81"/>
      <c r="E6037" s="81" t="s">
        <v>5861</v>
      </c>
      <c r="F6037" s="82"/>
      <c r="G6037" s="83">
        <v>753400</v>
      </c>
      <c r="H6037" s="60" t="s">
        <v>10040</v>
      </c>
      <c r="I6037" s="60" t="s">
        <v>13</v>
      </c>
    </row>
    <row r="6038" spans="1:9" ht="29.25" customHeight="1" x14ac:dyDescent="0.25">
      <c r="A6038" s="81" t="s">
        <v>5862</v>
      </c>
      <c r="B6038" s="81"/>
      <c r="C6038" s="81"/>
      <c r="D6038" s="81"/>
      <c r="E6038" s="81" t="s">
        <v>5863</v>
      </c>
      <c r="F6038" s="82"/>
      <c r="G6038" s="83">
        <v>753400</v>
      </c>
      <c r="H6038" s="60" t="s">
        <v>10040</v>
      </c>
      <c r="I6038" s="60" t="s">
        <v>13</v>
      </c>
    </row>
    <row r="6039" spans="1:9" ht="29.25" customHeight="1" x14ac:dyDescent="0.25">
      <c r="A6039" s="81" t="s">
        <v>5864</v>
      </c>
      <c r="B6039" s="81"/>
      <c r="C6039" s="81"/>
      <c r="D6039" s="81"/>
      <c r="E6039" s="81" t="s">
        <v>5865</v>
      </c>
      <c r="F6039" s="82"/>
      <c r="G6039" s="83">
        <v>753400</v>
      </c>
      <c r="H6039" s="60" t="s">
        <v>10040</v>
      </c>
      <c r="I6039" s="60" t="s">
        <v>13</v>
      </c>
    </row>
    <row r="6040" spans="1:9" ht="29.25" customHeight="1" x14ac:dyDescent="0.25">
      <c r="A6040" s="81" t="s">
        <v>5866</v>
      </c>
      <c r="B6040" s="81"/>
      <c r="C6040" s="81"/>
      <c r="D6040" s="81"/>
      <c r="E6040" s="81" t="s">
        <v>5867</v>
      </c>
      <c r="F6040" s="82"/>
      <c r="G6040" s="83">
        <v>753400</v>
      </c>
      <c r="H6040" s="60" t="s">
        <v>10040</v>
      </c>
      <c r="I6040" s="60" t="s">
        <v>13</v>
      </c>
    </row>
    <row r="6041" spans="1:9" ht="29.25" customHeight="1" x14ac:dyDescent="0.25">
      <c r="A6041" s="81" t="s">
        <v>5868</v>
      </c>
      <c r="B6041" s="81"/>
      <c r="C6041" s="81"/>
      <c r="D6041" s="81"/>
      <c r="E6041" s="81" t="s">
        <v>5869</v>
      </c>
      <c r="F6041" s="82"/>
      <c r="G6041" s="83">
        <v>819600</v>
      </c>
      <c r="H6041" s="60" t="s">
        <v>10040</v>
      </c>
      <c r="I6041" s="60" t="s">
        <v>13</v>
      </c>
    </row>
    <row r="6042" spans="1:9" ht="29.25" customHeight="1" x14ac:dyDescent="0.25">
      <c r="A6042" s="81" t="s">
        <v>5870</v>
      </c>
      <c r="B6042" s="81"/>
      <c r="C6042" s="81"/>
      <c r="D6042" s="81"/>
      <c r="E6042" s="81" t="s">
        <v>5871</v>
      </c>
      <c r="F6042" s="82"/>
      <c r="G6042" s="83">
        <v>819600</v>
      </c>
      <c r="H6042" s="60" t="s">
        <v>10040</v>
      </c>
      <c r="I6042" s="60" t="s">
        <v>13</v>
      </c>
    </row>
    <row r="6043" spans="1:9" ht="29.25" customHeight="1" x14ac:dyDescent="0.25">
      <c r="A6043" s="81" t="s">
        <v>5872</v>
      </c>
      <c r="B6043" s="81"/>
      <c r="C6043" s="81"/>
      <c r="D6043" s="81"/>
      <c r="E6043" s="81" t="s">
        <v>5873</v>
      </c>
      <c r="F6043" s="82"/>
      <c r="G6043" s="83">
        <v>819600</v>
      </c>
      <c r="H6043" s="60" t="s">
        <v>10040</v>
      </c>
      <c r="I6043" s="60" t="s">
        <v>13</v>
      </c>
    </row>
    <row r="6044" spans="1:9" ht="29.25" customHeight="1" x14ac:dyDescent="0.25">
      <c r="A6044" s="81" t="s">
        <v>5874</v>
      </c>
      <c r="B6044" s="81"/>
      <c r="C6044" s="81"/>
      <c r="D6044" s="81"/>
      <c r="E6044" s="81" t="s">
        <v>5875</v>
      </c>
      <c r="F6044" s="82"/>
      <c r="G6044" s="83">
        <v>1065500</v>
      </c>
      <c r="H6044" s="60" t="s">
        <v>10040</v>
      </c>
      <c r="I6044" s="60" t="s">
        <v>13</v>
      </c>
    </row>
    <row r="6045" spans="1:9" ht="29.25" customHeight="1" x14ac:dyDescent="0.25">
      <c r="A6045" s="81" t="s">
        <v>5876</v>
      </c>
      <c r="B6045" s="81"/>
      <c r="C6045" s="81"/>
      <c r="D6045" s="81"/>
      <c r="E6045" s="81" t="s">
        <v>5877</v>
      </c>
      <c r="F6045" s="82"/>
      <c r="G6045" s="83">
        <v>1598400</v>
      </c>
      <c r="H6045" s="60" t="s">
        <v>10040</v>
      </c>
      <c r="I6045" s="60" t="s">
        <v>13</v>
      </c>
    </row>
    <row r="6046" spans="1:9" ht="29.25" customHeight="1" x14ac:dyDescent="0.25">
      <c r="A6046" s="81" t="s">
        <v>5878</v>
      </c>
      <c r="B6046" s="81"/>
      <c r="C6046" s="81"/>
      <c r="D6046" s="81"/>
      <c r="E6046" s="81" t="s">
        <v>5879</v>
      </c>
      <c r="F6046" s="82"/>
      <c r="G6046" s="83">
        <v>1598400</v>
      </c>
      <c r="H6046" s="60" t="s">
        <v>10040</v>
      </c>
      <c r="I6046" s="60" t="s">
        <v>13</v>
      </c>
    </row>
    <row r="6047" spans="1:9" ht="29.25" customHeight="1" x14ac:dyDescent="0.25">
      <c r="A6047" s="81" t="s">
        <v>5880</v>
      </c>
      <c r="B6047" s="81"/>
      <c r="C6047" s="81"/>
      <c r="D6047" s="81"/>
      <c r="E6047" s="81" t="s">
        <v>5881</v>
      </c>
      <c r="F6047" s="82"/>
      <c r="G6047" s="83">
        <v>40900</v>
      </c>
      <c r="H6047" s="60" t="s">
        <v>10040</v>
      </c>
      <c r="I6047" s="60" t="s">
        <v>13</v>
      </c>
    </row>
    <row r="6048" spans="1:9" ht="29.25" customHeight="1" x14ac:dyDescent="0.25">
      <c r="A6048" s="81" t="s">
        <v>5882</v>
      </c>
      <c r="B6048" s="81"/>
      <c r="C6048" s="81"/>
      <c r="D6048" s="81"/>
      <c r="E6048" s="81" t="s">
        <v>5883</v>
      </c>
      <c r="F6048" s="82"/>
      <c r="G6048" s="83">
        <v>40900</v>
      </c>
      <c r="H6048" s="60" t="s">
        <v>10040</v>
      </c>
      <c r="I6048" s="60" t="s">
        <v>13</v>
      </c>
    </row>
    <row r="6049" spans="1:9" ht="29.25" customHeight="1" x14ac:dyDescent="0.25">
      <c r="A6049" s="81" t="s">
        <v>5884</v>
      </c>
      <c r="B6049" s="81"/>
      <c r="C6049" s="81"/>
      <c r="D6049" s="81"/>
      <c r="E6049" s="81" t="s">
        <v>5885</v>
      </c>
      <c r="F6049" s="82"/>
      <c r="G6049" s="83">
        <v>40900</v>
      </c>
      <c r="H6049" s="60" t="s">
        <v>10040</v>
      </c>
      <c r="I6049" s="60" t="s">
        <v>13</v>
      </c>
    </row>
    <row r="6050" spans="1:9" ht="29.25" customHeight="1" x14ac:dyDescent="0.25">
      <c r="A6050" s="81" t="s">
        <v>5886</v>
      </c>
      <c r="B6050" s="81"/>
      <c r="C6050" s="81"/>
      <c r="D6050" s="81"/>
      <c r="E6050" s="81" t="s">
        <v>5887</v>
      </c>
      <c r="F6050" s="82"/>
      <c r="G6050" s="83">
        <v>40900</v>
      </c>
      <c r="H6050" s="60" t="s">
        <v>10040</v>
      </c>
      <c r="I6050" s="60" t="s">
        <v>13</v>
      </c>
    </row>
    <row r="6051" spans="1:9" ht="29.25" customHeight="1" x14ac:dyDescent="0.25">
      <c r="A6051" s="81" t="s">
        <v>5888</v>
      </c>
      <c r="B6051" s="81"/>
      <c r="C6051" s="81"/>
      <c r="D6051" s="81"/>
      <c r="E6051" s="81" t="s">
        <v>5889</v>
      </c>
      <c r="F6051" s="82"/>
      <c r="G6051" s="83">
        <v>40900</v>
      </c>
      <c r="H6051" s="60" t="s">
        <v>10040</v>
      </c>
      <c r="I6051" s="60" t="s">
        <v>13</v>
      </c>
    </row>
    <row r="6052" spans="1:9" ht="29.25" customHeight="1" x14ac:dyDescent="0.25">
      <c r="A6052" s="81" t="s">
        <v>5890</v>
      </c>
      <c r="B6052" s="81"/>
      <c r="C6052" s="81"/>
      <c r="D6052" s="81"/>
      <c r="E6052" s="81" t="s">
        <v>5891</v>
      </c>
      <c r="F6052" s="82"/>
      <c r="G6052" s="83">
        <v>40900</v>
      </c>
      <c r="H6052" s="60" t="s">
        <v>10040</v>
      </c>
      <c r="I6052" s="60" t="s">
        <v>13</v>
      </c>
    </row>
    <row r="6053" spans="1:9" ht="29.25" customHeight="1" x14ac:dyDescent="0.25">
      <c r="A6053" s="81" t="s">
        <v>5892</v>
      </c>
      <c r="B6053" s="81"/>
      <c r="C6053" s="81"/>
      <c r="D6053" s="81"/>
      <c r="E6053" s="81" t="s">
        <v>5893</v>
      </c>
      <c r="F6053" s="82"/>
      <c r="G6053" s="83">
        <v>40900</v>
      </c>
      <c r="H6053" s="60" t="s">
        <v>10040</v>
      </c>
      <c r="I6053" s="60" t="s">
        <v>13</v>
      </c>
    </row>
    <row r="6054" spans="1:9" ht="29.25" customHeight="1" x14ac:dyDescent="0.25">
      <c r="A6054" s="81" t="s">
        <v>5894</v>
      </c>
      <c r="B6054" s="81"/>
      <c r="C6054" s="81"/>
      <c r="D6054" s="81"/>
      <c r="E6054" s="81" t="s">
        <v>5895</v>
      </c>
      <c r="F6054" s="82"/>
      <c r="G6054" s="83">
        <v>40900</v>
      </c>
      <c r="H6054" s="60" t="s">
        <v>10040</v>
      </c>
      <c r="I6054" s="60" t="s">
        <v>13</v>
      </c>
    </row>
    <row r="6055" spans="1:9" ht="29.25" customHeight="1" x14ac:dyDescent="0.25">
      <c r="A6055" s="81" t="s">
        <v>5896</v>
      </c>
      <c r="B6055" s="81"/>
      <c r="C6055" s="81"/>
      <c r="D6055" s="81"/>
      <c r="E6055" s="81" t="s">
        <v>5897</v>
      </c>
      <c r="F6055" s="82"/>
      <c r="G6055" s="83">
        <v>40900</v>
      </c>
      <c r="H6055" s="60" t="s">
        <v>10040</v>
      </c>
      <c r="I6055" s="60" t="s">
        <v>13</v>
      </c>
    </row>
    <row r="6056" spans="1:9" ht="29.25" customHeight="1" x14ac:dyDescent="0.25">
      <c r="A6056" s="81" t="s">
        <v>5898</v>
      </c>
      <c r="B6056" s="81"/>
      <c r="C6056" s="81"/>
      <c r="D6056" s="81"/>
      <c r="E6056" s="81" t="s">
        <v>5899</v>
      </c>
      <c r="F6056" s="82"/>
      <c r="G6056" s="83">
        <v>40900</v>
      </c>
      <c r="H6056" s="60" t="s">
        <v>10040</v>
      </c>
      <c r="I6056" s="60" t="s">
        <v>13</v>
      </c>
    </row>
    <row r="6057" spans="1:9" ht="29.25" customHeight="1" x14ac:dyDescent="0.25">
      <c r="A6057" s="81" t="s">
        <v>5900</v>
      </c>
      <c r="B6057" s="81"/>
      <c r="C6057" s="81"/>
      <c r="D6057" s="81"/>
      <c r="E6057" s="81" t="s">
        <v>5901</v>
      </c>
      <c r="F6057" s="82"/>
      <c r="G6057" s="83">
        <v>43400</v>
      </c>
      <c r="H6057" s="60" t="s">
        <v>10040</v>
      </c>
      <c r="I6057" s="60" t="s">
        <v>13</v>
      </c>
    </row>
    <row r="6058" spans="1:9" ht="29.25" customHeight="1" x14ac:dyDescent="0.25">
      <c r="A6058" s="81" t="s">
        <v>5902</v>
      </c>
      <c r="B6058" s="81"/>
      <c r="C6058" s="81"/>
      <c r="D6058" s="81"/>
      <c r="E6058" s="81" t="s">
        <v>5903</v>
      </c>
      <c r="F6058" s="82"/>
      <c r="G6058" s="83">
        <v>43400</v>
      </c>
      <c r="H6058" s="60" t="s">
        <v>10040</v>
      </c>
      <c r="I6058" s="60" t="s">
        <v>13</v>
      </c>
    </row>
    <row r="6059" spans="1:9" ht="29.25" customHeight="1" x14ac:dyDescent="0.25">
      <c r="A6059" s="81" t="s">
        <v>5904</v>
      </c>
      <c r="B6059" s="81"/>
      <c r="C6059" s="81"/>
      <c r="D6059" s="81"/>
      <c r="E6059" s="81" t="s">
        <v>5905</v>
      </c>
      <c r="F6059" s="82"/>
      <c r="G6059" s="83">
        <v>43400</v>
      </c>
      <c r="H6059" s="60" t="s">
        <v>10040</v>
      </c>
      <c r="I6059" s="60" t="s">
        <v>13</v>
      </c>
    </row>
    <row r="6060" spans="1:9" ht="29.25" customHeight="1" x14ac:dyDescent="0.25">
      <c r="A6060" s="81" t="s">
        <v>5906</v>
      </c>
      <c r="B6060" s="81"/>
      <c r="C6060" s="81"/>
      <c r="D6060" s="81"/>
      <c r="E6060" s="81" t="s">
        <v>5907</v>
      </c>
      <c r="F6060" s="82"/>
      <c r="G6060" s="83">
        <v>57400</v>
      </c>
      <c r="H6060" s="60" t="s">
        <v>10040</v>
      </c>
      <c r="I6060" s="60" t="s">
        <v>13</v>
      </c>
    </row>
    <row r="6061" spans="1:9" ht="29.25" customHeight="1" x14ac:dyDescent="0.25">
      <c r="A6061" s="81" t="s">
        <v>5908</v>
      </c>
      <c r="B6061" s="81"/>
      <c r="C6061" s="81"/>
      <c r="D6061" s="81"/>
      <c r="E6061" s="81" t="s">
        <v>5909</v>
      </c>
      <c r="F6061" s="82"/>
      <c r="G6061" s="83">
        <v>67300</v>
      </c>
      <c r="H6061" s="60" t="s">
        <v>10040</v>
      </c>
      <c r="I6061" s="60" t="s">
        <v>13</v>
      </c>
    </row>
    <row r="6062" spans="1:9" ht="29.25" customHeight="1" x14ac:dyDescent="0.25">
      <c r="A6062" s="81" t="s">
        <v>5910</v>
      </c>
      <c r="B6062" s="81"/>
      <c r="C6062" s="81"/>
      <c r="D6062" s="81"/>
      <c r="E6062" s="81" t="s">
        <v>5911</v>
      </c>
      <c r="F6062" s="82"/>
      <c r="G6062" s="83">
        <v>93600</v>
      </c>
      <c r="H6062" s="60" t="s">
        <v>10040</v>
      </c>
      <c r="I6062" s="60" t="s">
        <v>13</v>
      </c>
    </row>
    <row r="6063" spans="1:9" ht="29.25" customHeight="1" x14ac:dyDescent="0.25">
      <c r="A6063" s="81" t="s">
        <v>5912</v>
      </c>
      <c r="B6063" s="81"/>
      <c r="C6063" s="81"/>
      <c r="D6063" s="81"/>
      <c r="E6063" s="81" t="s">
        <v>5913</v>
      </c>
      <c r="F6063" s="82"/>
      <c r="G6063" s="83">
        <v>93600</v>
      </c>
      <c r="H6063" s="60" t="s">
        <v>10040</v>
      </c>
      <c r="I6063" s="60" t="s">
        <v>13</v>
      </c>
    </row>
    <row r="6064" spans="1:9" ht="29.25" customHeight="1" x14ac:dyDescent="0.25">
      <c r="A6064" s="81" t="s">
        <v>5914</v>
      </c>
      <c r="B6064" s="81"/>
      <c r="C6064" s="81"/>
      <c r="D6064" s="81"/>
      <c r="E6064" s="81" t="s">
        <v>5915</v>
      </c>
      <c r="F6064" s="82"/>
      <c r="G6064" s="83">
        <v>94700</v>
      </c>
      <c r="H6064" s="60" t="s">
        <v>10040</v>
      </c>
      <c r="I6064" s="60" t="s">
        <v>13</v>
      </c>
    </row>
    <row r="6065" spans="1:9" ht="29.25" customHeight="1" x14ac:dyDescent="0.25">
      <c r="A6065" s="81" t="s">
        <v>5916</v>
      </c>
      <c r="B6065" s="81"/>
      <c r="C6065" s="81"/>
      <c r="D6065" s="81"/>
      <c r="E6065" s="81" t="s">
        <v>5917</v>
      </c>
      <c r="F6065" s="82"/>
      <c r="G6065" s="83">
        <v>94700</v>
      </c>
      <c r="H6065" s="60" t="s">
        <v>10040</v>
      </c>
      <c r="I6065" s="60" t="s">
        <v>13</v>
      </c>
    </row>
    <row r="6066" spans="1:9" ht="29.25" customHeight="1" x14ac:dyDescent="0.25">
      <c r="A6066" s="81" t="s">
        <v>5918</v>
      </c>
      <c r="B6066" s="81"/>
      <c r="C6066" s="81"/>
      <c r="D6066" s="81"/>
      <c r="E6066" s="81" t="s">
        <v>5919</v>
      </c>
      <c r="F6066" s="82"/>
      <c r="G6066" s="83">
        <v>94700</v>
      </c>
      <c r="H6066" s="60" t="s">
        <v>10040</v>
      </c>
      <c r="I6066" s="60" t="s">
        <v>13</v>
      </c>
    </row>
    <row r="6067" spans="1:9" ht="29.25" customHeight="1" x14ac:dyDescent="0.25">
      <c r="A6067" s="81" t="s">
        <v>5920</v>
      </c>
      <c r="B6067" s="81"/>
      <c r="C6067" s="81"/>
      <c r="D6067" s="81"/>
      <c r="E6067" s="81" t="s">
        <v>5921</v>
      </c>
      <c r="F6067" s="82"/>
      <c r="G6067" s="83">
        <v>94700</v>
      </c>
      <c r="H6067" s="60" t="s">
        <v>10040</v>
      </c>
      <c r="I6067" s="60" t="s">
        <v>13</v>
      </c>
    </row>
    <row r="6068" spans="1:9" ht="29.25" customHeight="1" x14ac:dyDescent="0.25">
      <c r="A6068" s="81" t="s">
        <v>5922</v>
      </c>
      <c r="B6068" s="81"/>
      <c r="C6068" s="81"/>
      <c r="D6068" s="81"/>
      <c r="E6068" s="81" t="s">
        <v>5923</v>
      </c>
      <c r="F6068" s="82"/>
      <c r="G6068" s="83">
        <v>94700</v>
      </c>
      <c r="H6068" s="60" t="s">
        <v>10040</v>
      </c>
      <c r="I6068" s="60" t="s">
        <v>13</v>
      </c>
    </row>
    <row r="6069" spans="1:9" ht="29.25" customHeight="1" x14ac:dyDescent="0.25">
      <c r="A6069" s="81" t="s">
        <v>5924</v>
      </c>
      <c r="B6069" s="81"/>
      <c r="C6069" s="81"/>
      <c r="D6069" s="81"/>
      <c r="E6069" s="81" t="s">
        <v>5925</v>
      </c>
      <c r="F6069" s="82"/>
      <c r="G6069" s="83">
        <v>94700</v>
      </c>
      <c r="H6069" s="60" t="s">
        <v>10040</v>
      </c>
      <c r="I6069" s="60" t="s">
        <v>13</v>
      </c>
    </row>
    <row r="6070" spans="1:9" ht="29.25" customHeight="1" x14ac:dyDescent="0.25">
      <c r="A6070" s="81" t="s">
        <v>5926</v>
      </c>
      <c r="B6070" s="81"/>
      <c r="C6070" s="81"/>
      <c r="D6070" s="81"/>
      <c r="E6070" s="81" t="s">
        <v>5927</v>
      </c>
      <c r="F6070" s="82"/>
      <c r="G6070" s="83">
        <v>94700</v>
      </c>
      <c r="H6070" s="60" t="s">
        <v>10040</v>
      </c>
      <c r="I6070" s="60" t="s">
        <v>13</v>
      </c>
    </row>
    <row r="6071" spans="1:9" ht="29.25" customHeight="1" x14ac:dyDescent="0.25">
      <c r="A6071" s="81" t="s">
        <v>5928</v>
      </c>
      <c r="B6071" s="81"/>
      <c r="C6071" s="81"/>
      <c r="D6071" s="81"/>
      <c r="E6071" s="81" t="s">
        <v>5929</v>
      </c>
      <c r="F6071" s="82"/>
      <c r="G6071" s="83">
        <v>94700</v>
      </c>
      <c r="H6071" s="60" t="s">
        <v>10040</v>
      </c>
      <c r="I6071" s="60" t="s">
        <v>13</v>
      </c>
    </row>
    <row r="6072" spans="1:9" ht="29.25" customHeight="1" x14ac:dyDescent="0.25">
      <c r="A6072" s="81" t="s">
        <v>5930</v>
      </c>
      <c r="B6072" s="81"/>
      <c r="C6072" s="81"/>
      <c r="D6072" s="81"/>
      <c r="E6072" s="81" t="s">
        <v>5931</v>
      </c>
      <c r="F6072" s="82"/>
      <c r="G6072" s="83">
        <v>94700</v>
      </c>
      <c r="H6072" s="60" t="s">
        <v>10040</v>
      </c>
      <c r="I6072" s="60" t="s">
        <v>13</v>
      </c>
    </row>
    <row r="6073" spans="1:9" ht="29.25" customHeight="1" x14ac:dyDescent="0.25">
      <c r="A6073" s="81" t="s">
        <v>5932</v>
      </c>
      <c r="B6073" s="81"/>
      <c r="C6073" s="81"/>
      <c r="D6073" s="81"/>
      <c r="E6073" s="81" t="s">
        <v>5933</v>
      </c>
      <c r="F6073" s="82"/>
      <c r="G6073" s="83">
        <v>94700</v>
      </c>
      <c r="H6073" s="60" t="s">
        <v>10040</v>
      </c>
      <c r="I6073" s="60" t="s">
        <v>13</v>
      </c>
    </row>
    <row r="6074" spans="1:9" ht="29.25" customHeight="1" x14ac:dyDescent="0.25">
      <c r="A6074" s="81" t="s">
        <v>5934</v>
      </c>
      <c r="B6074" s="81"/>
      <c r="C6074" s="81"/>
      <c r="D6074" s="81"/>
      <c r="E6074" s="81" t="s">
        <v>5935</v>
      </c>
      <c r="F6074" s="82"/>
      <c r="G6074" s="83">
        <v>100700</v>
      </c>
      <c r="H6074" s="60" t="s">
        <v>10040</v>
      </c>
      <c r="I6074" s="60" t="s">
        <v>13</v>
      </c>
    </row>
    <row r="6075" spans="1:9" ht="29.25" customHeight="1" x14ac:dyDescent="0.25">
      <c r="A6075" s="81" t="s">
        <v>5936</v>
      </c>
      <c r="B6075" s="81"/>
      <c r="C6075" s="81"/>
      <c r="D6075" s="81"/>
      <c r="E6075" s="81" t="s">
        <v>5937</v>
      </c>
      <c r="F6075" s="82"/>
      <c r="G6075" s="83">
        <v>124900</v>
      </c>
      <c r="H6075" s="60" t="s">
        <v>10040</v>
      </c>
      <c r="I6075" s="60" t="s">
        <v>13</v>
      </c>
    </row>
    <row r="6076" spans="1:9" ht="29.25" customHeight="1" x14ac:dyDescent="0.25">
      <c r="A6076" s="81" t="s">
        <v>5938</v>
      </c>
      <c r="B6076" s="81"/>
      <c r="C6076" s="81"/>
      <c r="D6076" s="81"/>
      <c r="E6076" s="81" t="s">
        <v>5939</v>
      </c>
      <c r="F6076" s="82"/>
      <c r="G6076" s="83">
        <v>145200</v>
      </c>
      <c r="H6076" s="60" t="s">
        <v>10040</v>
      </c>
      <c r="I6076" s="60" t="s">
        <v>13</v>
      </c>
    </row>
    <row r="6077" spans="1:9" ht="29.25" customHeight="1" x14ac:dyDescent="0.25">
      <c r="A6077" s="81" t="s">
        <v>5940</v>
      </c>
      <c r="B6077" s="81"/>
      <c r="C6077" s="81"/>
      <c r="D6077" s="81"/>
      <c r="E6077" s="81" t="s">
        <v>5941</v>
      </c>
      <c r="F6077" s="82"/>
      <c r="G6077" s="83">
        <v>130700</v>
      </c>
      <c r="H6077" s="60" t="s">
        <v>10040</v>
      </c>
      <c r="I6077" s="60" t="s">
        <v>13</v>
      </c>
    </row>
    <row r="6078" spans="1:9" ht="29.25" customHeight="1" x14ac:dyDescent="0.25">
      <c r="A6078" s="81" t="s">
        <v>5942</v>
      </c>
      <c r="B6078" s="81"/>
      <c r="C6078" s="81"/>
      <c r="D6078" s="81"/>
      <c r="E6078" s="81" t="s">
        <v>5943</v>
      </c>
      <c r="F6078" s="82"/>
      <c r="G6078" s="83">
        <v>130700</v>
      </c>
      <c r="H6078" s="60" t="s">
        <v>10040</v>
      </c>
      <c r="I6078" s="60" t="s">
        <v>13</v>
      </c>
    </row>
    <row r="6079" spans="1:9" ht="29.25" customHeight="1" x14ac:dyDescent="0.25">
      <c r="A6079" s="81" t="s">
        <v>5944</v>
      </c>
      <c r="B6079" s="81"/>
      <c r="C6079" s="81"/>
      <c r="D6079" s="81"/>
      <c r="E6079" s="81" t="s">
        <v>5945</v>
      </c>
      <c r="F6079" s="82"/>
      <c r="G6079" s="83">
        <v>133400</v>
      </c>
      <c r="H6079" s="60" t="s">
        <v>10040</v>
      </c>
      <c r="I6079" s="60" t="s">
        <v>13</v>
      </c>
    </row>
    <row r="6080" spans="1:9" ht="29.25" customHeight="1" x14ac:dyDescent="0.25">
      <c r="A6080" s="81" t="s">
        <v>5946</v>
      </c>
      <c r="B6080" s="81"/>
      <c r="C6080" s="81"/>
      <c r="D6080" s="81"/>
      <c r="E6080" s="81" t="s">
        <v>5947</v>
      </c>
      <c r="F6080" s="82"/>
      <c r="G6080" s="83">
        <v>133400</v>
      </c>
      <c r="H6080" s="60" t="s">
        <v>10040</v>
      </c>
      <c r="I6080" s="60" t="s">
        <v>13</v>
      </c>
    </row>
    <row r="6081" spans="1:9" ht="29.25" customHeight="1" x14ac:dyDescent="0.25">
      <c r="A6081" s="81" t="s">
        <v>5948</v>
      </c>
      <c r="B6081" s="81"/>
      <c r="C6081" s="81"/>
      <c r="D6081" s="81"/>
      <c r="E6081" s="81" t="s">
        <v>5949</v>
      </c>
      <c r="F6081" s="82"/>
      <c r="G6081" s="83">
        <v>133400</v>
      </c>
      <c r="H6081" s="60" t="s">
        <v>10040</v>
      </c>
      <c r="I6081" s="60" t="s">
        <v>13</v>
      </c>
    </row>
    <row r="6082" spans="1:9" ht="29.25" customHeight="1" x14ac:dyDescent="0.25">
      <c r="A6082" s="81" t="s">
        <v>5950</v>
      </c>
      <c r="B6082" s="81"/>
      <c r="C6082" s="81"/>
      <c r="D6082" s="81"/>
      <c r="E6082" s="81" t="s">
        <v>5951</v>
      </c>
      <c r="F6082" s="82"/>
      <c r="G6082" s="83">
        <v>133400</v>
      </c>
      <c r="H6082" s="60" t="s">
        <v>10040</v>
      </c>
      <c r="I6082" s="60" t="s">
        <v>13</v>
      </c>
    </row>
    <row r="6083" spans="1:9" ht="29.25" customHeight="1" x14ac:dyDescent="0.25">
      <c r="A6083" s="81" t="s">
        <v>5952</v>
      </c>
      <c r="B6083" s="81"/>
      <c r="C6083" s="81"/>
      <c r="D6083" s="81"/>
      <c r="E6083" s="81" t="s">
        <v>5953</v>
      </c>
      <c r="F6083" s="82"/>
      <c r="G6083" s="83">
        <v>133400</v>
      </c>
      <c r="H6083" s="60" t="s">
        <v>10040</v>
      </c>
      <c r="I6083" s="60" t="s">
        <v>13</v>
      </c>
    </row>
    <row r="6084" spans="1:9" ht="29.25" customHeight="1" x14ac:dyDescent="0.25">
      <c r="A6084" s="81" t="s">
        <v>5954</v>
      </c>
      <c r="B6084" s="81"/>
      <c r="C6084" s="81"/>
      <c r="D6084" s="81"/>
      <c r="E6084" s="81" t="s">
        <v>5955</v>
      </c>
      <c r="F6084" s="82"/>
      <c r="G6084" s="83">
        <v>133400</v>
      </c>
      <c r="H6084" s="60" t="s">
        <v>10040</v>
      </c>
      <c r="I6084" s="60" t="s">
        <v>13</v>
      </c>
    </row>
    <row r="6085" spans="1:9" ht="29.25" customHeight="1" x14ac:dyDescent="0.25">
      <c r="A6085" s="81" t="s">
        <v>5956</v>
      </c>
      <c r="B6085" s="81"/>
      <c r="C6085" s="81"/>
      <c r="D6085" s="81"/>
      <c r="E6085" s="81" t="s">
        <v>5957</v>
      </c>
      <c r="F6085" s="82"/>
      <c r="G6085" s="83">
        <v>133400</v>
      </c>
      <c r="H6085" s="60" t="s">
        <v>10040</v>
      </c>
      <c r="I6085" s="60" t="s">
        <v>13</v>
      </c>
    </row>
    <row r="6086" spans="1:9" ht="29.25" customHeight="1" x14ac:dyDescent="0.25">
      <c r="A6086" s="81" t="s">
        <v>5958</v>
      </c>
      <c r="B6086" s="81"/>
      <c r="C6086" s="81"/>
      <c r="D6086" s="81"/>
      <c r="E6086" s="81" t="s">
        <v>5959</v>
      </c>
      <c r="F6086" s="82"/>
      <c r="G6086" s="83">
        <v>133400</v>
      </c>
      <c r="H6086" s="60" t="s">
        <v>10040</v>
      </c>
      <c r="I6086" s="60" t="s">
        <v>13</v>
      </c>
    </row>
    <row r="6087" spans="1:9" ht="29.25" customHeight="1" x14ac:dyDescent="0.25">
      <c r="A6087" s="81" t="s">
        <v>5960</v>
      </c>
      <c r="B6087" s="81"/>
      <c r="C6087" s="81"/>
      <c r="D6087" s="81"/>
      <c r="E6087" s="81" t="s">
        <v>5961</v>
      </c>
      <c r="F6087" s="82"/>
      <c r="G6087" s="83">
        <v>133400</v>
      </c>
      <c r="H6087" s="60" t="s">
        <v>10040</v>
      </c>
      <c r="I6087" s="60" t="s">
        <v>13</v>
      </c>
    </row>
    <row r="6088" spans="1:9" ht="29.25" customHeight="1" x14ac:dyDescent="0.25">
      <c r="A6088" s="81" t="s">
        <v>5962</v>
      </c>
      <c r="B6088" s="81"/>
      <c r="C6088" s="81"/>
      <c r="D6088" s="81"/>
      <c r="E6088" s="81" t="s">
        <v>5963</v>
      </c>
      <c r="F6088" s="82"/>
      <c r="G6088" s="83">
        <v>133400</v>
      </c>
      <c r="H6088" s="60" t="s">
        <v>10040</v>
      </c>
      <c r="I6088" s="60" t="s">
        <v>13</v>
      </c>
    </row>
    <row r="6089" spans="1:9" ht="29.25" customHeight="1" x14ac:dyDescent="0.25">
      <c r="A6089" s="81" t="s">
        <v>5964</v>
      </c>
      <c r="B6089" s="81"/>
      <c r="C6089" s="81"/>
      <c r="D6089" s="81"/>
      <c r="E6089" s="81" t="s">
        <v>5965</v>
      </c>
      <c r="F6089" s="82"/>
      <c r="G6089" s="83">
        <v>146500</v>
      </c>
      <c r="H6089" s="60" t="s">
        <v>10040</v>
      </c>
      <c r="I6089" s="60" t="s">
        <v>13</v>
      </c>
    </row>
    <row r="6090" spans="1:9" ht="29.25" customHeight="1" x14ac:dyDescent="0.25">
      <c r="A6090" s="81" t="s">
        <v>5966</v>
      </c>
      <c r="B6090" s="81"/>
      <c r="C6090" s="81"/>
      <c r="D6090" s="81"/>
      <c r="E6090" s="81" t="s">
        <v>5967</v>
      </c>
      <c r="F6090" s="82"/>
      <c r="G6090" s="83">
        <v>202800</v>
      </c>
      <c r="H6090" s="60" t="s">
        <v>10040</v>
      </c>
      <c r="I6090" s="60" t="s">
        <v>13</v>
      </c>
    </row>
    <row r="6091" spans="1:9" ht="29.25" customHeight="1" x14ac:dyDescent="0.25">
      <c r="A6091" s="81" t="s">
        <v>5968</v>
      </c>
      <c r="B6091" s="81"/>
      <c r="C6091" s="81"/>
      <c r="D6091" s="81"/>
      <c r="E6091" s="81" t="s">
        <v>5969</v>
      </c>
      <c r="F6091" s="82"/>
      <c r="G6091" s="83">
        <v>226300</v>
      </c>
      <c r="H6091" s="60" t="s">
        <v>10040</v>
      </c>
      <c r="I6091" s="60" t="s">
        <v>13</v>
      </c>
    </row>
    <row r="6092" spans="1:9" ht="29.25" customHeight="1" x14ac:dyDescent="0.25">
      <c r="A6092" s="81" t="s">
        <v>5970</v>
      </c>
      <c r="B6092" s="81"/>
      <c r="C6092" s="81"/>
      <c r="D6092" s="81"/>
      <c r="E6092" s="81" t="s">
        <v>5971</v>
      </c>
      <c r="F6092" s="82"/>
      <c r="G6092" s="83">
        <v>43500</v>
      </c>
      <c r="H6092" s="60" t="s">
        <v>10040</v>
      </c>
      <c r="I6092" s="60" t="s">
        <v>13</v>
      </c>
    </row>
    <row r="6093" spans="1:9" ht="29.25" customHeight="1" x14ac:dyDescent="0.25">
      <c r="A6093" s="81" t="s">
        <v>5972</v>
      </c>
      <c r="B6093" s="81"/>
      <c r="C6093" s="81"/>
      <c r="D6093" s="81"/>
      <c r="E6093" s="81" t="s">
        <v>5973</v>
      </c>
      <c r="F6093" s="82"/>
      <c r="G6093" s="83">
        <v>91900</v>
      </c>
      <c r="H6093" s="60" t="s">
        <v>10040</v>
      </c>
      <c r="I6093" s="60" t="s">
        <v>13</v>
      </c>
    </row>
    <row r="6094" spans="1:9" ht="29.25" customHeight="1" x14ac:dyDescent="0.25">
      <c r="A6094" s="81" t="s">
        <v>5974</v>
      </c>
      <c r="B6094" s="81"/>
      <c r="C6094" s="81"/>
      <c r="D6094" s="81"/>
      <c r="E6094" s="81" t="s">
        <v>5975</v>
      </c>
      <c r="F6094" s="82"/>
      <c r="G6094" s="83">
        <v>91900</v>
      </c>
      <c r="H6094" s="60" t="s">
        <v>10040</v>
      </c>
      <c r="I6094" s="60" t="s">
        <v>13</v>
      </c>
    </row>
    <row r="6095" spans="1:9" ht="29.25" customHeight="1" x14ac:dyDescent="0.25">
      <c r="A6095" s="81" t="s">
        <v>5976</v>
      </c>
      <c r="B6095" s="81"/>
      <c r="C6095" s="81"/>
      <c r="D6095" s="81"/>
      <c r="E6095" s="81" t="s">
        <v>5977</v>
      </c>
      <c r="F6095" s="82"/>
      <c r="G6095" s="83">
        <v>59800</v>
      </c>
      <c r="H6095" s="60" t="s">
        <v>10040</v>
      </c>
      <c r="I6095" s="60" t="s">
        <v>13</v>
      </c>
    </row>
    <row r="6096" spans="1:9" ht="29.25" customHeight="1" x14ac:dyDescent="0.25">
      <c r="A6096" s="81" t="s">
        <v>5978</v>
      </c>
      <c r="B6096" s="81"/>
      <c r="C6096" s="81"/>
      <c r="D6096" s="81"/>
      <c r="E6096" s="81" t="s">
        <v>5979</v>
      </c>
      <c r="F6096" s="82"/>
      <c r="G6096" s="83">
        <v>19000</v>
      </c>
      <c r="H6096" s="60" t="s">
        <v>10040</v>
      </c>
      <c r="I6096" s="60" t="s">
        <v>13</v>
      </c>
    </row>
    <row r="6097" spans="1:9" ht="29.25" customHeight="1" x14ac:dyDescent="0.25">
      <c r="A6097" s="81" t="s">
        <v>5980</v>
      </c>
      <c r="B6097" s="81"/>
      <c r="C6097" s="81"/>
      <c r="D6097" s="81"/>
      <c r="E6097" s="81" t="s">
        <v>5981</v>
      </c>
      <c r="F6097" s="82"/>
      <c r="G6097" s="83">
        <v>30100</v>
      </c>
      <c r="H6097" s="60" t="s">
        <v>10040</v>
      </c>
      <c r="I6097" s="60" t="s">
        <v>13</v>
      </c>
    </row>
    <row r="6098" spans="1:9" ht="29.25" customHeight="1" x14ac:dyDescent="0.25">
      <c r="A6098" s="81" t="s">
        <v>5982</v>
      </c>
      <c r="B6098" s="81"/>
      <c r="C6098" s="81"/>
      <c r="D6098" s="81"/>
      <c r="E6098" s="81" t="s">
        <v>5983</v>
      </c>
      <c r="F6098" s="82"/>
      <c r="G6098" s="83">
        <v>9000</v>
      </c>
      <c r="H6098" s="60" t="s">
        <v>10040</v>
      </c>
      <c r="I6098" s="60" t="s">
        <v>13</v>
      </c>
    </row>
    <row r="6099" spans="1:9" ht="29.25" customHeight="1" x14ac:dyDescent="0.25">
      <c r="A6099" s="81" t="s">
        <v>5984</v>
      </c>
      <c r="B6099" s="81"/>
      <c r="C6099" s="81"/>
      <c r="D6099" s="81"/>
      <c r="E6099" s="81" t="s">
        <v>5985</v>
      </c>
      <c r="F6099" s="82"/>
      <c r="G6099" s="83">
        <v>9000</v>
      </c>
      <c r="H6099" s="60" t="s">
        <v>10040</v>
      </c>
      <c r="I6099" s="60" t="s">
        <v>13</v>
      </c>
    </row>
    <row r="6100" spans="1:9" ht="29.25" customHeight="1" x14ac:dyDescent="0.25">
      <c r="A6100" s="81" t="s">
        <v>5986</v>
      </c>
      <c r="B6100" s="81"/>
      <c r="C6100" s="81"/>
      <c r="D6100" s="81"/>
      <c r="E6100" s="81" t="s">
        <v>5987</v>
      </c>
      <c r="F6100" s="82"/>
      <c r="G6100" s="83">
        <v>36400</v>
      </c>
      <c r="H6100" s="60" t="s">
        <v>10040</v>
      </c>
      <c r="I6100" s="60" t="s">
        <v>13</v>
      </c>
    </row>
    <row r="6101" spans="1:9" ht="29.25" customHeight="1" x14ac:dyDescent="0.25">
      <c r="A6101" s="81" t="s">
        <v>5988</v>
      </c>
      <c r="B6101" s="81"/>
      <c r="C6101" s="81"/>
      <c r="D6101" s="81"/>
      <c r="E6101" s="81" t="s">
        <v>5989</v>
      </c>
      <c r="F6101" s="82"/>
      <c r="G6101" s="83">
        <v>4945700</v>
      </c>
      <c r="H6101" s="60" t="s">
        <v>10040</v>
      </c>
      <c r="I6101" s="60" t="s">
        <v>13</v>
      </c>
    </row>
    <row r="6102" spans="1:9" ht="29.25" customHeight="1" x14ac:dyDescent="0.25">
      <c r="A6102" s="81" t="s">
        <v>5990</v>
      </c>
      <c r="B6102" s="81"/>
      <c r="C6102" s="81"/>
      <c r="D6102" s="81"/>
      <c r="E6102" s="81" t="s">
        <v>5991</v>
      </c>
      <c r="F6102" s="82"/>
      <c r="G6102" s="83">
        <v>488700</v>
      </c>
      <c r="H6102" s="60" t="s">
        <v>10040</v>
      </c>
      <c r="I6102" s="60" t="s">
        <v>13</v>
      </c>
    </row>
    <row r="6103" spans="1:9" ht="29.25" customHeight="1" x14ac:dyDescent="0.25">
      <c r="A6103" s="81" t="s">
        <v>5992</v>
      </c>
      <c r="B6103" s="81"/>
      <c r="C6103" s="81"/>
      <c r="D6103" s="81"/>
      <c r="E6103" s="81" t="s">
        <v>5993</v>
      </c>
      <c r="F6103" s="82"/>
      <c r="G6103" s="83">
        <v>13600</v>
      </c>
      <c r="H6103" s="60" t="s">
        <v>10040</v>
      </c>
      <c r="I6103" s="60" t="s">
        <v>13</v>
      </c>
    </row>
    <row r="6104" spans="1:9" ht="29.25" customHeight="1" x14ac:dyDescent="0.25">
      <c r="A6104" s="81" t="s">
        <v>5994</v>
      </c>
      <c r="B6104" s="81"/>
      <c r="C6104" s="81"/>
      <c r="D6104" s="81"/>
      <c r="E6104" s="81" t="s">
        <v>5995</v>
      </c>
      <c r="F6104" s="82"/>
      <c r="G6104" s="83">
        <v>13600</v>
      </c>
      <c r="H6104" s="60" t="s">
        <v>10040</v>
      </c>
      <c r="I6104" s="60" t="s">
        <v>13</v>
      </c>
    </row>
    <row r="6105" spans="1:9" ht="29.25" customHeight="1" x14ac:dyDescent="0.25">
      <c r="A6105" s="81" t="s">
        <v>5996</v>
      </c>
      <c r="B6105" s="81"/>
      <c r="C6105" s="81"/>
      <c r="D6105" s="81"/>
      <c r="E6105" s="81" t="s">
        <v>5997</v>
      </c>
      <c r="F6105" s="82"/>
      <c r="G6105" s="83">
        <v>28000</v>
      </c>
      <c r="H6105" s="60" t="s">
        <v>10040</v>
      </c>
      <c r="I6105" s="60" t="s">
        <v>13</v>
      </c>
    </row>
    <row r="6106" spans="1:9" ht="29.25" customHeight="1" x14ac:dyDescent="0.25">
      <c r="A6106" s="81" t="s">
        <v>5998</v>
      </c>
      <c r="B6106" s="81"/>
      <c r="C6106" s="81"/>
      <c r="D6106" s="81"/>
      <c r="E6106" s="81" t="s">
        <v>5999</v>
      </c>
      <c r="F6106" s="82"/>
      <c r="G6106" s="83">
        <v>28000</v>
      </c>
      <c r="H6106" s="60" t="s">
        <v>10040</v>
      </c>
      <c r="I6106" s="60" t="s">
        <v>13</v>
      </c>
    </row>
    <row r="6107" spans="1:9" ht="29.25" customHeight="1" x14ac:dyDescent="0.25">
      <c r="A6107" s="81" t="s">
        <v>6000</v>
      </c>
      <c r="B6107" s="81"/>
      <c r="C6107" s="81"/>
      <c r="D6107" s="81"/>
      <c r="E6107" s="81" t="s">
        <v>6001</v>
      </c>
      <c r="F6107" s="82"/>
      <c r="G6107" s="83">
        <v>28000</v>
      </c>
      <c r="H6107" s="60" t="s">
        <v>10040</v>
      </c>
      <c r="I6107" s="60" t="s">
        <v>13</v>
      </c>
    </row>
    <row r="6108" spans="1:9" ht="29.25" customHeight="1" x14ac:dyDescent="0.25">
      <c r="A6108" s="81" t="s">
        <v>6002</v>
      </c>
      <c r="B6108" s="81"/>
      <c r="C6108" s="81"/>
      <c r="D6108" s="81"/>
      <c r="E6108" s="81" t="s">
        <v>6003</v>
      </c>
      <c r="F6108" s="82"/>
      <c r="G6108" s="83">
        <v>13600</v>
      </c>
      <c r="H6108" s="60" t="s">
        <v>10040</v>
      </c>
      <c r="I6108" s="60" t="s">
        <v>13</v>
      </c>
    </row>
    <row r="6109" spans="1:9" ht="29.25" customHeight="1" x14ac:dyDescent="0.25">
      <c r="A6109" s="81" t="s">
        <v>6004</v>
      </c>
      <c r="B6109" s="81"/>
      <c r="C6109" s="81"/>
      <c r="D6109" s="81"/>
      <c r="E6109" s="81" t="s">
        <v>6005</v>
      </c>
      <c r="F6109" s="82"/>
      <c r="G6109" s="83">
        <v>13600</v>
      </c>
      <c r="H6109" s="60" t="s">
        <v>10040</v>
      </c>
      <c r="I6109" s="60" t="s">
        <v>13</v>
      </c>
    </row>
    <row r="6110" spans="1:9" ht="29.25" customHeight="1" x14ac:dyDescent="0.25">
      <c r="A6110" s="81" t="s">
        <v>6006</v>
      </c>
      <c r="B6110" s="81"/>
      <c r="C6110" s="81"/>
      <c r="D6110" s="81"/>
      <c r="E6110" s="81" t="s">
        <v>6007</v>
      </c>
      <c r="F6110" s="82"/>
      <c r="G6110" s="83">
        <v>6800</v>
      </c>
      <c r="H6110" s="60" t="s">
        <v>10040</v>
      </c>
      <c r="I6110" s="60" t="s">
        <v>13</v>
      </c>
    </row>
    <row r="6111" spans="1:9" ht="29.25" customHeight="1" x14ac:dyDescent="0.25">
      <c r="A6111" s="81" t="s">
        <v>6008</v>
      </c>
      <c r="B6111" s="81"/>
      <c r="C6111" s="81"/>
      <c r="D6111" s="81"/>
      <c r="E6111" s="81" t="s">
        <v>6009</v>
      </c>
      <c r="F6111" s="82"/>
      <c r="G6111" s="83">
        <v>6800</v>
      </c>
      <c r="H6111" s="60" t="s">
        <v>10040</v>
      </c>
      <c r="I6111" s="60" t="s">
        <v>13</v>
      </c>
    </row>
    <row r="6112" spans="1:9" ht="29.25" customHeight="1" x14ac:dyDescent="0.25">
      <c r="A6112" s="81" t="s">
        <v>6010</v>
      </c>
      <c r="B6112" s="81"/>
      <c r="C6112" s="81"/>
      <c r="D6112" s="81"/>
      <c r="E6112" s="81" t="s">
        <v>6011</v>
      </c>
      <c r="F6112" s="82"/>
      <c r="G6112" s="83">
        <v>15500</v>
      </c>
      <c r="H6112" s="60" t="s">
        <v>10040</v>
      </c>
      <c r="I6112" s="60" t="s">
        <v>13</v>
      </c>
    </row>
    <row r="6113" spans="1:9" ht="29.25" customHeight="1" x14ac:dyDescent="0.25">
      <c r="A6113" s="81" t="s">
        <v>6012</v>
      </c>
      <c r="B6113" s="81"/>
      <c r="C6113" s="81"/>
      <c r="D6113" s="81"/>
      <c r="E6113" s="81" t="s">
        <v>6013</v>
      </c>
      <c r="F6113" s="82"/>
      <c r="G6113" s="83">
        <v>15500</v>
      </c>
      <c r="H6113" s="60" t="s">
        <v>10040</v>
      </c>
      <c r="I6113" s="60" t="s">
        <v>13</v>
      </c>
    </row>
    <row r="6114" spans="1:9" ht="29.25" customHeight="1" x14ac:dyDescent="0.25">
      <c r="A6114" s="81" t="s">
        <v>6014</v>
      </c>
      <c r="B6114" s="81"/>
      <c r="C6114" s="81"/>
      <c r="D6114" s="81"/>
      <c r="E6114" s="81" t="s">
        <v>6015</v>
      </c>
      <c r="F6114" s="82"/>
      <c r="G6114" s="83">
        <v>15500</v>
      </c>
      <c r="H6114" s="60" t="s">
        <v>10040</v>
      </c>
      <c r="I6114" s="60" t="s">
        <v>13</v>
      </c>
    </row>
    <row r="6115" spans="1:9" ht="29.25" customHeight="1" x14ac:dyDescent="0.25">
      <c r="A6115" s="81" t="s">
        <v>6016</v>
      </c>
      <c r="B6115" s="81"/>
      <c r="C6115" s="81"/>
      <c r="D6115" s="81"/>
      <c r="E6115" s="81" t="s">
        <v>6017</v>
      </c>
      <c r="F6115" s="82"/>
      <c r="G6115" s="83">
        <v>15500</v>
      </c>
      <c r="H6115" s="60" t="s">
        <v>10040</v>
      </c>
      <c r="I6115" s="60" t="s">
        <v>13</v>
      </c>
    </row>
    <row r="6116" spans="1:9" ht="29.25" customHeight="1" x14ac:dyDescent="0.25">
      <c r="A6116" s="81" t="s">
        <v>6018</v>
      </c>
      <c r="B6116" s="81"/>
      <c r="C6116" s="81"/>
      <c r="D6116" s="81"/>
      <c r="E6116" s="81" t="s">
        <v>6019</v>
      </c>
      <c r="F6116" s="82"/>
      <c r="G6116" s="83">
        <v>15500</v>
      </c>
      <c r="H6116" s="60" t="s">
        <v>10040</v>
      </c>
      <c r="I6116" s="60" t="s">
        <v>13</v>
      </c>
    </row>
    <row r="6117" spans="1:9" ht="29.25" customHeight="1" x14ac:dyDescent="0.25">
      <c r="A6117" s="81" t="s">
        <v>6020</v>
      </c>
      <c r="B6117" s="81"/>
      <c r="C6117" s="81"/>
      <c r="D6117" s="81"/>
      <c r="E6117" s="81" t="s">
        <v>6021</v>
      </c>
      <c r="F6117" s="82"/>
      <c r="G6117" s="83">
        <v>15500</v>
      </c>
      <c r="H6117" s="60" t="s">
        <v>10040</v>
      </c>
      <c r="I6117" s="60" t="s">
        <v>13</v>
      </c>
    </row>
    <row r="6118" spans="1:9" ht="29.25" customHeight="1" x14ac:dyDescent="0.25">
      <c r="A6118" s="81" t="s">
        <v>6022</v>
      </c>
      <c r="B6118" s="81"/>
      <c r="C6118" s="81"/>
      <c r="D6118" s="81"/>
      <c r="E6118" s="81" t="s">
        <v>6023</v>
      </c>
      <c r="F6118" s="82"/>
      <c r="G6118" s="83">
        <v>15700</v>
      </c>
      <c r="H6118" s="60" t="s">
        <v>10040</v>
      </c>
      <c r="I6118" s="60" t="s">
        <v>13</v>
      </c>
    </row>
    <row r="6119" spans="1:9" ht="29.25" customHeight="1" x14ac:dyDescent="0.25">
      <c r="A6119" s="81" t="s">
        <v>6024</v>
      </c>
      <c r="B6119" s="81"/>
      <c r="C6119" s="81"/>
      <c r="D6119" s="81"/>
      <c r="E6119" s="81" t="s">
        <v>6025</v>
      </c>
      <c r="F6119" s="82"/>
      <c r="G6119" s="83">
        <v>15400</v>
      </c>
      <c r="H6119" s="60" t="s">
        <v>10040</v>
      </c>
      <c r="I6119" s="60" t="s">
        <v>13</v>
      </c>
    </row>
    <row r="6120" spans="1:9" ht="29.25" customHeight="1" x14ac:dyDescent="0.25">
      <c r="A6120" s="81" t="s">
        <v>6026</v>
      </c>
      <c r="B6120" s="81"/>
      <c r="C6120" s="81"/>
      <c r="D6120" s="81"/>
      <c r="E6120" s="81" t="s">
        <v>6027</v>
      </c>
      <c r="F6120" s="82"/>
      <c r="G6120" s="83">
        <v>15400</v>
      </c>
      <c r="H6120" s="60" t="s">
        <v>10040</v>
      </c>
      <c r="I6120" s="60" t="s">
        <v>13</v>
      </c>
    </row>
    <row r="6121" spans="1:9" ht="29.25" customHeight="1" x14ac:dyDescent="0.25">
      <c r="A6121" s="81" t="s">
        <v>6028</v>
      </c>
      <c r="B6121" s="81"/>
      <c r="C6121" s="81"/>
      <c r="D6121" s="81"/>
      <c r="E6121" s="81" t="s">
        <v>6029</v>
      </c>
      <c r="F6121" s="82"/>
      <c r="G6121" s="83">
        <v>15400</v>
      </c>
      <c r="H6121" s="60" t="s">
        <v>10040</v>
      </c>
      <c r="I6121" s="60" t="s">
        <v>13</v>
      </c>
    </row>
    <row r="6122" spans="1:9" ht="29.25" customHeight="1" x14ac:dyDescent="0.25">
      <c r="A6122" s="81" t="s">
        <v>6030</v>
      </c>
      <c r="B6122" s="81"/>
      <c r="C6122" s="81"/>
      <c r="D6122" s="81"/>
      <c r="E6122" s="81" t="s">
        <v>6031</v>
      </c>
      <c r="F6122" s="82"/>
      <c r="G6122" s="83">
        <v>298000</v>
      </c>
      <c r="H6122" s="60" t="s">
        <v>10040</v>
      </c>
      <c r="I6122" s="60" t="s">
        <v>13</v>
      </c>
    </row>
    <row r="6123" spans="1:9" ht="29.25" customHeight="1" x14ac:dyDescent="0.25">
      <c r="A6123" s="81" t="s">
        <v>6032</v>
      </c>
      <c r="B6123" s="81"/>
      <c r="C6123" s="81"/>
      <c r="D6123" s="81"/>
      <c r="E6123" s="81" t="s">
        <v>6033</v>
      </c>
      <c r="F6123" s="82"/>
      <c r="G6123" s="83">
        <v>303900</v>
      </c>
      <c r="H6123" s="60" t="s">
        <v>10040</v>
      </c>
      <c r="I6123" s="60" t="s">
        <v>13</v>
      </c>
    </row>
    <row r="6124" spans="1:9" ht="29.25" customHeight="1" x14ac:dyDescent="0.25">
      <c r="A6124" s="81" t="s">
        <v>6034</v>
      </c>
      <c r="B6124" s="81"/>
      <c r="C6124" s="81"/>
      <c r="D6124" s="81"/>
      <c r="E6124" s="81" t="s">
        <v>6035</v>
      </c>
      <c r="F6124" s="82"/>
      <c r="G6124" s="83">
        <v>1900</v>
      </c>
      <c r="H6124" s="60" t="s">
        <v>10040</v>
      </c>
      <c r="I6124" s="60" t="s">
        <v>13</v>
      </c>
    </row>
    <row r="6125" spans="1:9" ht="29.25" customHeight="1" x14ac:dyDescent="0.25">
      <c r="A6125" s="81" t="s">
        <v>6036</v>
      </c>
      <c r="B6125" s="81"/>
      <c r="C6125" s="81"/>
      <c r="D6125" s="81"/>
      <c r="E6125" s="81" t="s">
        <v>6037</v>
      </c>
      <c r="F6125" s="82"/>
      <c r="G6125" s="83">
        <v>10500</v>
      </c>
      <c r="H6125" s="60" t="s">
        <v>10040</v>
      </c>
      <c r="I6125" s="60" t="s">
        <v>13</v>
      </c>
    </row>
    <row r="6126" spans="1:9" ht="29.25" customHeight="1" x14ac:dyDescent="0.25">
      <c r="A6126" s="81" t="s">
        <v>6038</v>
      </c>
      <c r="B6126" s="81"/>
      <c r="C6126" s="81"/>
      <c r="D6126" s="81"/>
      <c r="E6126" s="81" t="s">
        <v>6039</v>
      </c>
      <c r="F6126" s="82"/>
      <c r="G6126" s="83">
        <v>1900</v>
      </c>
      <c r="H6126" s="60" t="s">
        <v>10040</v>
      </c>
      <c r="I6126" s="60" t="s">
        <v>13</v>
      </c>
    </row>
    <row r="6127" spans="1:9" ht="29.25" customHeight="1" x14ac:dyDescent="0.25">
      <c r="A6127" s="81" t="s">
        <v>6040</v>
      </c>
      <c r="B6127" s="81"/>
      <c r="C6127" s="81"/>
      <c r="D6127" s="81"/>
      <c r="E6127" s="81" t="s">
        <v>6041</v>
      </c>
      <c r="F6127" s="82"/>
      <c r="G6127" s="83">
        <v>16600</v>
      </c>
      <c r="H6127" s="60" t="s">
        <v>10040</v>
      </c>
      <c r="I6127" s="60" t="s">
        <v>13</v>
      </c>
    </row>
    <row r="6128" spans="1:9" ht="29.25" customHeight="1" x14ac:dyDescent="0.25">
      <c r="A6128" s="81" t="s">
        <v>6042</v>
      </c>
      <c r="B6128" s="81"/>
      <c r="C6128" s="81"/>
      <c r="D6128" s="81"/>
      <c r="E6128" s="81" t="s">
        <v>6043</v>
      </c>
      <c r="F6128" s="82"/>
      <c r="G6128" s="83">
        <v>5500</v>
      </c>
      <c r="H6128" s="60" t="s">
        <v>10040</v>
      </c>
      <c r="I6128" s="60" t="s">
        <v>13</v>
      </c>
    </row>
    <row r="6129" spans="1:9" ht="29.25" customHeight="1" x14ac:dyDescent="0.25">
      <c r="A6129" s="81" t="s">
        <v>6044</v>
      </c>
      <c r="B6129" s="81"/>
      <c r="C6129" s="81"/>
      <c r="D6129" s="81"/>
      <c r="E6129" s="81" t="s">
        <v>6045</v>
      </c>
      <c r="F6129" s="82"/>
      <c r="G6129" s="83">
        <v>42500</v>
      </c>
      <c r="H6129" s="60" t="s">
        <v>10040</v>
      </c>
      <c r="I6129" s="60" t="s">
        <v>13</v>
      </c>
    </row>
    <row r="6130" spans="1:9" ht="29.25" customHeight="1" x14ac:dyDescent="0.25">
      <c r="A6130" s="81" t="s">
        <v>6046</v>
      </c>
      <c r="B6130" s="81"/>
      <c r="C6130" s="81"/>
      <c r="D6130" s="81"/>
      <c r="E6130" s="81" t="s">
        <v>6047</v>
      </c>
      <c r="F6130" s="82"/>
      <c r="G6130" s="83">
        <v>54600</v>
      </c>
      <c r="H6130" s="60" t="s">
        <v>10040</v>
      </c>
      <c r="I6130" s="60" t="s">
        <v>13</v>
      </c>
    </row>
    <row r="6131" spans="1:9" ht="29.25" customHeight="1" x14ac:dyDescent="0.25">
      <c r="A6131" s="81" t="s">
        <v>6048</v>
      </c>
      <c r="B6131" s="81"/>
      <c r="C6131" s="81"/>
      <c r="D6131" s="81"/>
      <c r="E6131" s="81" t="s">
        <v>6049</v>
      </c>
      <c r="F6131" s="82"/>
      <c r="G6131" s="83">
        <v>59700</v>
      </c>
      <c r="H6131" s="60" t="s">
        <v>10040</v>
      </c>
      <c r="I6131" s="60" t="s">
        <v>13</v>
      </c>
    </row>
    <row r="6132" spans="1:9" ht="29.25" customHeight="1" x14ac:dyDescent="0.25">
      <c r="A6132" s="81" t="s">
        <v>6050</v>
      </c>
      <c r="B6132" s="81"/>
      <c r="C6132" s="81"/>
      <c r="D6132" s="81"/>
      <c r="E6132" s="81" t="s">
        <v>6051</v>
      </c>
      <c r="F6132" s="82"/>
      <c r="G6132" s="83">
        <v>82700</v>
      </c>
      <c r="H6132" s="60" t="s">
        <v>10040</v>
      </c>
      <c r="I6132" s="60" t="s">
        <v>13</v>
      </c>
    </row>
    <row r="6133" spans="1:9" ht="29.25" customHeight="1" x14ac:dyDescent="0.25">
      <c r="A6133" s="81" t="s">
        <v>6052</v>
      </c>
      <c r="B6133" s="81"/>
      <c r="C6133" s="81"/>
      <c r="D6133" s="81"/>
      <c r="E6133" s="81" t="s">
        <v>6053</v>
      </c>
      <c r="F6133" s="82"/>
      <c r="G6133" s="83">
        <v>82700</v>
      </c>
      <c r="H6133" s="60" t="s">
        <v>10040</v>
      </c>
      <c r="I6133" s="60" t="s">
        <v>13</v>
      </c>
    </row>
    <row r="6134" spans="1:9" ht="29.25" customHeight="1" x14ac:dyDescent="0.25">
      <c r="A6134" s="81" t="s">
        <v>6054</v>
      </c>
      <c r="B6134" s="81"/>
      <c r="C6134" s="81"/>
      <c r="D6134" s="81"/>
      <c r="E6134" s="81" t="s">
        <v>6055</v>
      </c>
      <c r="F6134" s="82"/>
      <c r="G6134" s="83">
        <v>139200</v>
      </c>
      <c r="H6134" s="60" t="s">
        <v>10040</v>
      </c>
      <c r="I6134" s="60" t="s">
        <v>13</v>
      </c>
    </row>
    <row r="6135" spans="1:9" ht="29.25" customHeight="1" x14ac:dyDescent="0.25">
      <c r="A6135" s="81" t="s">
        <v>6056</v>
      </c>
      <c r="B6135" s="81"/>
      <c r="C6135" s="81"/>
      <c r="D6135" s="81"/>
      <c r="E6135" s="81" t="s">
        <v>6057</v>
      </c>
      <c r="F6135" s="82"/>
      <c r="G6135" s="83">
        <v>203700</v>
      </c>
      <c r="H6135" s="60" t="s">
        <v>10040</v>
      </c>
      <c r="I6135" s="60" t="s">
        <v>13</v>
      </c>
    </row>
    <row r="6136" spans="1:9" ht="29.25" customHeight="1" x14ac:dyDescent="0.25">
      <c r="A6136" s="81" t="s">
        <v>6058</v>
      </c>
      <c r="B6136" s="81"/>
      <c r="C6136" s="81"/>
      <c r="D6136" s="81"/>
      <c r="E6136" s="81" t="s">
        <v>6059</v>
      </c>
      <c r="F6136" s="82"/>
      <c r="G6136" s="83">
        <v>189800</v>
      </c>
      <c r="H6136" s="60" t="s">
        <v>10040</v>
      </c>
      <c r="I6136" s="60" t="s">
        <v>13</v>
      </c>
    </row>
    <row r="6137" spans="1:9" ht="29.25" customHeight="1" x14ac:dyDescent="0.25">
      <c r="A6137" s="81" t="s">
        <v>6060</v>
      </c>
      <c r="B6137" s="81"/>
      <c r="C6137" s="81"/>
      <c r="D6137" s="81"/>
      <c r="E6137" s="81" t="s">
        <v>6061</v>
      </c>
      <c r="F6137" s="82"/>
      <c r="G6137" s="83">
        <v>210100</v>
      </c>
      <c r="H6137" s="60" t="s">
        <v>10040</v>
      </c>
      <c r="I6137" s="60" t="s">
        <v>13</v>
      </c>
    </row>
    <row r="6138" spans="1:9" ht="29.25" customHeight="1" x14ac:dyDescent="0.25">
      <c r="A6138" s="81" t="s">
        <v>6062</v>
      </c>
      <c r="B6138" s="81"/>
      <c r="C6138" s="81"/>
      <c r="D6138" s="81"/>
      <c r="E6138" s="81" t="s">
        <v>6063</v>
      </c>
      <c r="F6138" s="82"/>
      <c r="G6138" s="83">
        <v>36200</v>
      </c>
      <c r="H6138" s="60" t="s">
        <v>10040</v>
      </c>
      <c r="I6138" s="60" t="s">
        <v>13</v>
      </c>
    </row>
    <row r="6139" spans="1:9" ht="29.25" customHeight="1" x14ac:dyDescent="0.25">
      <c r="A6139" s="81" t="s">
        <v>6064</v>
      </c>
      <c r="B6139" s="81"/>
      <c r="C6139" s="81"/>
      <c r="D6139" s="81"/>
      <c r="E6139" s="81" t="s">
        <v>6065</v>
      </c>
      <c r="F6139" s="82"/>
      <c r="G6139" s="83">
        <v>36200</v>
      </c>
      <c r="H6139" s="60" t="s">
        <v>10040</v>
      </c>
      <c r="I6139" s="60" t="s">
        <v>13</v>
      </c>
    </row>
    <row r="6140" spans="1:9" ht="29.25" customHeight="1" x14ac:dyDescent="0.25">
      <c r="A6140" s="81" t="s">
        <v>6066</v>
      </c>
      <c r="B6140" s="81"/>
      <c r="C6140" s="81"/>
      <c r="D6140" s="81"/>
      <c r="E6140" s="81" t="s">
        <v>6067</v>
      </c>
      <c r="F6140" s="82"/>
      <c r="G6140" s="83">
        <v>36200</v>
      </c>
      <c r="H6140" s="60" t="s">
        <v>10040</v>
      </c>
      <c r="I6140" s="60" t="s">
        <v>13</v>
      </c>
    </row>
    <row r="6141" spans="1:9" ht="29.25" customHeight="1" x14ac:dyDescent="0.25">
      <c r="A6141" s="81" t="s">
        <v>6068</v>
      </c>
      <c r="B6141" s="81"/>
      <c r="C6141" s="81"/>
      <c r="D6141" s="81"/>
      <c r="E6141" s="81" t="s">
        <v>6069</v>
      </c>
      <c r="F6141" s="82"/>
      <c r="G6141" s="83">
        <v>36200</v>
      </c>
      <c r="H6141" s="60" t="s">
        <v>10040</v>
      </c>
      <c r="I6141" s="60" t="s">
        <v>13</v>
      </c>
    </row>
    <row r="6142" spans="1:9" ht="29.25" customHeight="1" x14ac:dyDescent="0.25">
      <c r="A6142" s="81" t="s">
        <v>6070</v>
      </c>
      <c r="B6142" s="81"/>
      <c r="C6142" s="81"/>
      <c r="D6142" s="81"/>
      <c r="E6142" s="81" t="s">
        <v>6071</v>
      </c>
      <c r="F6142" s="82"/>
      <c r="G6142" s="83">
        <v>204100</v>
      </c>
      <c r="H6142" s="60" t="s">
        <v>10040</v>
      </c>
      <c r="I6142" s="60" t="s">
        <v>13</v>
      </c>
    </row>
    <row r="6143" spans="1:9" ht="29.25" customHeight="1" x14ac:dyDescent="0.25">
      <c r="A6143" s="81" t="s">
        <v>6072</v>
      </c>
      <c r="B6143" s="81"/>
      <c r="C6143" s="81"/>
      <c r="D6143" s="81"/>
      <c r="E6143" s="81" t="s">
        <v>6073</v>
      </c>
      <c r="F6143" s="82"/>
      <c r="G6143" s="83">
        <v>204100</v>
      </c>
      <c r="H6143" s="60" t="s">
        <v>10040</v>
      </c>
      <c r="I6143" s="60" t="s">
        <v>13</v>
      </c>
    </row>
    <row r="6144" spans="1:9" ht="29.25" customHeight="1" x14ac:dyDescent="0.25">
      <c r="A6144" s="81" t="s">
        <v>6074</v>
      </c>
      <c r="B6144" s="81"/>
      <c r="C6144" s="81"/>
      <c r="D6144" s="81"/>
      <c r="E6144" s="81" t="s">
        <v>6075</v>
      </c>
      <c r="F6144" s="82"/>
      <c r="G6144" s="83">
        <v>3100</v>
      </c>
      <c r="H6144" s="60" t="s">
        <v>10040</v>
      </c>
      <c r="I6144" s="60" t="s">
        <v>13</v>
      </c>
    </row>
    <row r="6145" spans="1:9" ht="29.25" customHeight="1" x14ac:dyDescent="0.25">
      <c r="A6145" s="81" t="s">
        <v>6076</v>
      </c>
      <c r="B6145" s="81"/>
      <c r="C6145" s="81"/>
      <c r="D6145" s="81"/>
      <c r="E6145" s="81" t="s">
        <v>6077</v>
      </c>
      <c r="F6145" s="82"/>
      <c r="G6145" s="83">
        <v>3100</v>
      </c>
      <c r="H6145" s="60" t="s">
        <v>10040</v>
      </c>
      <c r="I6145" s="60" t="s">
        <v>13</v>
      </c>
    </row>
    <row r="6146" spans="1:9" ht="29.25" customHeight="1" x14ac:dyDescent="0.25">
      <c r="A6146" s="81" t="s">
        <v>6078</v>
      </c>
      <c r="B6146" s="81"/>
      <c r="C6146" s="81"/>
      <c r="D6146" s="81"/>
      <c r="E6146" s="81" t="s">
        <v>6079</v>
      </c>
      <c r="F6146" s="82"/>
      <c r="G6146" s="83">
        <v>16900</v>
      </c>
      <c r="H6146" s="60" t="s">
        <v>10040</v>
      </c>
      <c r="I6146" s="60" t="s">
        <v>13</v>
      </c>
    </row>
    <row r="6147" spans="1:9" ht="29.25" customHeight="1" x14ac:dyDescent="0.25">
      <c r="A6147" s="81" t="s">
        <v>6080</v>
      </c>
      <c r="B6147" s="81"/>
      <c r="C6147" s="81"/>
      <c r="D6147" s="81"/>
      <c r="E6147" s="81" t="s">
        <v>6081</v>
      </c>
      <c r="F6147" s="82"/>
      <c r="G6147" s="83">
        <v>16900</v>
      </c>
      <c r="H6147" s="60" t="s">
        <v>10040</v>
      </c>
      <c r="I6147" s="60" t="s">
        <v>13</v>
      </c>
    </row>
    <row r="6148" spans="1:9" ht="29.25" customHeight="1" x14ac:dyDescent="0.25">
      <c r="A6148" s="81" t="s">
        <v>6082</v>
      </c>
      <c r="B6148" s="81"/>
      <c r="C6148" s="81"/>
      <c r="D6148" s="81"/>
      <c r="E6148" s="81" t="s">
        <v>6083</v>
      </c>
      <c r="F6148" s="82"/>
      <c r="G6148" s="83">
        <v>46400</v>
      </c>
      <c r="H6148" s="60" t="s">
        <v>10040</v>
      </c>
      <c r="I6148" s="60" t="s">
        <v>13</v>
      </c>
    </row>
    <row r="6149" spans="1:9" ht="29.25" customHeight="1" x14ac:dyDescent="0.25">
      <c r="A6149" s="81" t="s">
        <v>6084</v>
      </c>
      <c r="B6149" s="81"/>
      <c r="C6149" s="81"/>
      <c r="D6149" s="81"/>
      <c r="E6149" s="81" t="s">
        <v>6085</v>
      </c>
      <c r="F6149" s="82"/>
      <c r="G6149" s="83">
        <v>46400</v>
      </c>
      <c r="H6149" s="60" t="s">
        <v>10040</v>
      </c>
      <c r="I6149" s="60" t="s">
        <v>13</v>
      </c>
    </row>
    <row r="6150" spans="1:9" ht="29.25" customHeight="1" x14ac:dyDescent="0.25">
      <c r="A6150" s="81" t="s">
        <v>6086</v>
      </c>
      <c r="B6150" s="81"/>
      <c r="C6150" s="81"/>
      <c r="D6150" s="81"/>
      <c r="E6150" s="81" t="s">
        <v>6087</v>
      </c>
      <c r="F6150" s="82"/>
      <c r="G6150" s="83">
        <v>46400</v>
      </c>
      <c r="H6150" s="60" t="s">
        <v>10040</v>
      </c>
      <c r="I6150" s="60" t="s">
        <v>13</v>
      </c>
    </row>
    <row r="6151" spans="1:9" ht="29.25" customHeight="1" x14ac:dyDescent="0.25">
      <c r="A6151" s="81" t="s">
        <v>6088</v>
      </c>
      <c r="B6151" s="81"/>
      <c r="C6151" s="81"/>
      <c r="D6151" s="81"/>
      <c r="E6151" s="81" t="s">
        <v>6089</v>
      </c>
      <c r="F6151" s="82"/>
      <c r="G6151" s="83">
        <v>46400</v>
      </c>
      <c r="H6151" s="60" t="s">
        <v>10040</v>
      </c>
      <c r="I6151" s="60" t="s">
        <v>13</v>
      </c>
    </row>
    <row r="6152" spans="1:9" ht="29.25" customHeight="1" x14ac:dyDescent="0.25">
      <c r="A6152" s="81" t="s">
        <v>6090</v>
      </c>
      <c r="B6152" s="81"/>
      <c r="C6152" s="81"/>
      <c r="D6152" s="81"/>
      <c r="E6152" s="81" t="s">
        <v>6091</v>
      </c>
      <c r="F6152" s="82"/>
      <c r="G6152" s="83">
        <v>31200</v>
      </c>
      <c r="H6152" s="60" t="s">
        <v>10040</v>
      </c>
      <c r="I6152" s="60" t="s">
        <v>13</v>
      </c>
    </row>
    <row r="6153" spans="1:9" ht="29.25" customHeight="1" x14ac:dyDescent="0.25">
      <c r="A6153" s="81" t="s">
        <v>6092</v>
      </c>
      <c r="B6153" s="81"/>
      <c r="C6153" s="81"/>
      <c r="D6153" s="81"/>
      <c r="E6153" s="81" t="s">
        <v>6093</v>
      </c>
      <c r="F6153" s="82"/>
      <c r="G6153" s="83">
        <v>31200</v>
      </c>
      <c r="H6153" s="60" t="s">
        <v>10040</v>
      </c>
      <c r="I6153" s="60" t="s">
        <v>13</v>
      </c>
    </row>
    <row r="6154" spans="1:9" ht="29.25" customHeight="1" x14ac:dyDescent="0.25">
      <c r="A6154" s="81" t="s">
        <v>6094</v>
      </c>
      <c r="B6154" s="81"/>
      <c r="C6154" s="81"/>
      <c r="D6154" s="81"/>
      <c r="E6154" s="81" t="s">
        <v>6095</v>
      </c>
      <c r="F6154" s="82"/>
      <c r="G6154" s="83">
        <v>31200</v>
      </c>
      <c r="H6154" s="60" t="s">
        <v>10040</v>
      </c>
      <c r="I6154" s="60" t="s">
        <v>13</v>
      </c>
    </row>
    <row r="6155" spans="1:9" ht="29.25" customHeight="1" x14ac:dyDescent="0.25">
      <c r="A6155" s="81" t="s">
        <v>6096</v>
      </c>
      <c r="B6155" s="81"/>
      <c r="C6155" s="81"/>
      <c r="D6155" s="81"/>
      <c r="E6155" s="81" t="s">
        <v>6097</v>
      </c>
      <c r="F6155" s="82"/>
      <c r="G6155" s="83">
        <v>31200</v>
      </c>
      <c r="H6155" s="60" t="s">
        <v>10040</v>
      </c>
      <c r="I6155" s="60" t="s">
        <v>13</v>
      </c>
    </row>
    <row r="6156" spans="1:9" ht="29.25" customHeight="1" x14ac:dyDescent="0.25">
      <c r="A6156" s="81" t="s">
        <v>6098</v>
      </c>
      <c r="B6156" s="81"/>
      <c r="C6156" s="81"/>
      <c r="D6156" s="81"/>
      <c r="E6156" s="81" t="s">
        <v>6099</v>
      </c>
      <c r="F6156" s="82"/>
      <c r="G6156" s="83">
        <v>5500</v>
      </c>
      <c r="H6156" s="60" t="s">
        <v>10040</v>
      </c>
      <c r="I6156" s="60" t="s">
        <v>13</v>
      </c>
    </row>
    <row r="6157" spans="1:9" ht="29.25" customHeight="1" x14ac:dyDescent="0.25">
      <c r="A6157" s="81" t="s">
        <v>6100</v>
      </c>
      <c r="B6157" s="81"/>
      <c r="C6157" s="81"/>
      <c r="D6157" s="81"/>
      <c r="E6157" s="81" t="s">
        <v>6101</v>
      </c>
      <c r="F6157" s="82"/>
      <c r="G6157" s="83">
        <v>7400</v>
      </c>
      <c r="H6157" s="60" t="s">
        <v>10040</v>
      </c>
      <c r="I6157" s="60" t="s">
        <v>13</v>
      </c>
    </row>
    <row r="6158" spans="1:9" ht="29.25" customHeight="1" x14ac:dyDescent="0.25">
      <c r="A6158" s="81" t="s">
        <v>6102</v>
      </c>
      <c r="B6158" s="81"/>
      <c r="C6158" s="81"/>
      <c r="D6158" s="81"/>
      <c r="E6158" s="81" t="s">
        <v>6103</v>
      </c>
      <c r="F6158" s="82"/>
      <c r="G6158" s="83">
        <v>14200</v>
      </c>
      <c r="H6158" s="60" t="s">
        <v>10040</v>
      </c>
      <c r="I6158" s="60" t="s">
        <v>13</v>
      </c>
    </row>
    <row r="6159" spans="1:9" ht="29.25" customHeight="1" x14ac:dyDescent="0.25">
      <c r="A6159" s="81" t="s">
        <v>6104</v>
      </c>
      <c r="B6159" s="81"/>
      <c r="C6159" s="81"/>
      <c r="D6159" s="81"/>
      <c r="E6159" s="81" t="s">
        <v>6105</v>
      </c>
      <c r="F6159" s="82"/>
      <c r="G6159" s="83">
        <v>21300</v>
      </c>
      <c r="H6159" s="60" t="s">
        <v>10040</v>
      </c>
      <c r="I6159" s="60" t="s">
        <v>13</v>
      </c>
    </row>
    <row r="6160" spans="1:9" ht="29.25" customHeight="1" x14ac:dyDescent="0.25">
      <c r="A6160" s="81" t="s">
        <v>6106</v>
      </c>
      <c r="B6160" s="81"/>
      <c r="C6160" s="81"/>
      <c r="D6160" s="81"/>
      <c r="E6160" s="81" t="s">
        <v>6107</v>
      </c>
      <c r="F6160" s="82"/>
      <c r="G6160" s="83">
        <v>2000</v>
      </c>
      <c r="H6160" s="60" t="s">
        <v>10040</v>
      </c>
      <c r="I6160" s="60" t="s">
        <v>13</v>
      </c>
    </row>
    <row r="6161" spans="1:9" ht="29.25" customHeight="1" x14ac:dyDescent="0.25">
      <c r="A6161" s="81" t="s">
        <v>6108</v>
      </c>
      <c r="B6161" s="81"/>
      <c r="C6161" s="81"/>
      <c r="D6161" s="81"/>
      <c r="E6161" s="81" t="s">
        <v>6109</v>
      </c>
      <c r="F6161" s="82"/>
      <c r="G6161" s="83">
        <v>3100</v>
      </c>
      <c r="H6161" s="60" t="s">
        <v>10040</v>
      </c>
      <c r="I6161" s="60" t="s">
        <v>13</v>
      </c>
    </row>
    <row r="6162" spans="1:9" ht="29.25" customHeight="1" x14ac:dyDescent="0.25">
      <c r="A6162" s="81" t="s">
        <v>6110</v>
      </c>
      <c r="B6162" s="81"/>
      <c r="C6162" s="81"/>
      <c r="D6162" s="81"/>
      <c r="E6162" s="81" t="s">
        <v>6111</v>
      </c>
      <c r="F6162" s="82"/>
      <c r="G6162" s="83">
        <v>3100</v>
      </c>
      <c r="H6162" s="60" t="s">
        <v>10040</v>
      </c>
      <c r="I6162" s="60" t="s">
        <v>13</v>
      </c>
    </row>
    <row r="6163" spans="1:9" ht="29.25" customHeight="1" x14ac:dyDescent="0.25">
      <c r="A6163" s="81" t="s">
        <v>6112</v>
      </c>
      <c r="B6163" s="81"/>
      <c r="C6163" s="81"/>
      <c r="D6163" s="81"/>
      <c r="E6163" s="81" t="s">
        <v>6113</v>
      </c>
      <c r="F6163" s="82"/>
      <c r="G6163" s="83">
        <v>11100</v>
      </c>
      <c r="H6163" s="60" t="s">
        <v>10040</v>
      </c>
      <c r="I6163" s="60" t="s">
        <v>13</v>
      </c>
    </row>
    <row r="6164" spans="1:9" ht="29.25" customHeight="1" x14ac:dyDescent="0.25">
      <c r="A6164" s="81" t="s">
        <v>6114</v>
      </c>
      <c r="B6164" s="81"/>
      <c r="C6164" s="81"/>
      <c r="D6164" s="81"/>
      <c r="E6164" s="81" t="s">
        <v>6115</v>
      </c>
      <c r="F6164" s="82"/>
      <c r="G6164" s="83">
        <v>124900</v>
      </c>
      <c r="H6164" s="60" t="s">
        <v>10040</v>
      </c>
      <c r="I6164" s="60" t="s">
        <v>13</v>
      </c>
    </row>
    <row r="6165" spans="1:9" ht="29.25" customHeight="1" x14ac:dyDescent="0.25">
      <c r="A6165" s="81" t="s">
        <v>6116</v>
      </c>
      <c r="B6165" s="81"/>
      <c r="C6165" s="81"/>
      <c r="D6165" s="81"/>
      <c r="E6165" s="81" t="s">
        <v>6117</v>
      </c>
      <c r="F6165" s="82"/>
      <c r="G6165" s="83">
        <v>124900</v>
      </c>
      <c r="H6165" s="60" t="s">
        <v>10040</v>
      </c>
      <c r="I6165" s="60" t="s">
        <v>13</v>
      </c>
    </row>
    <row r="6166" spans="1:9" ht="29.25" customHeight="1" x14ac:dyDescent="0.25">
      <c r="A6166" s="81" t="s">
        <v>6118</v>
      </c>
      <c r="B6166" s="81"/>
      <c r="C6166" s="81"/>
      <c r="D6166" s="81"/>
      <c r="E6166" s="81" t="s">
        <v>6119</v>
      </c>
      <c r="F6166" s="82"/>
      <c r="G6166" s="83">
        <v>124900</v>
      </c>
      <c r="H6166" s="60" t="s">
        <v>10040</v>
      </c>
      <c r="I6166" s="60" t="s">
        <v>13</v>
      </c>
    </row>
    <row r="6167" spans="1:9" ht="29.25" customHeight="1" x14ac:dyDescent="0.25">
      <c r="A6167" s="81" t="s">
        <v>6120</v>
      </c>
      <c r="B6167" s="81"/>
      <c r="C6167" s="81"/>
      <c r="D6167" s="81"/>
      <c r="E6167" s="81" t="s">
        <v>6121</v>
      </c>
      <c r="F6167" s="82"/>
      <c r="G6167" s="83">
        <v>124900</v>
      </c>
      <c r="H6167" s="60" t="s">
        <v>10040</v>
      </c>
      <c r="I6167" s="60" t="s">
        <v>13</v>
      </c>
    </row>
    <row r="6168" spans="1:9" ht="29.25" customHeight="1" x14ac:dyDescent="0.25">
      <c r="A6168" s="81" t="s">
        <v>6122</v>
      </c>
      <c r="B6168" s="81"/>
      <c r="C6168" s="81"/>
      <c r="D6168" s="81"/>
      <c r="E6168" s="81" t="s">
        <v>6123</v>
      </c>
      <c r="F6168" s="82"/>
      <c r="G6168" s="83">
        <v>124900</v>
      </c>
      <c r="H6168" s="60" t="s">
        <v>10040</v>
      </c>
      <c r="I6168" s="60" t="s">
        <v>13</v>
      </c>
    </row>
    <row r="6169" spans="1:9" ht="29.25" customHeight="1" x14ac:dyDescent="0.25">
      <c r="A6169" s="81" t="s">
        <v>6124</v>
      </c>
      <c r="B6169" s="81"/>
      <c r="C6169" s="81"/>
      <c r="D6169" s="81"/>
      <c r="E6169" s="81" t="s">
        <v>6125</v>
      </c>
      <c r="F6169" s="82"/>
      <c r="G6169" s="83">
        <v>309700</v>
      </c>
      <c r="H6169" s="60" t="s">
        <v>10040</v>
      </c>
      <c r="I6169" s="60" t="s">
        <v>13</v>
      </c>
    </row>
    <row r="6170" spans="1:9" ht="29.25" customHeight="1" x14ac:dyDescent="0.25">
      <c r="A6170" s="81" t="s">
        <v>6126</v>
      </c>
      <c r="B6170" s="81"/>
      <c r="C6170" s="81"/>
      <c r="D6170" s="81"/>
      <c r="E6170" s="81" t="s">
        <v>6127</v>
      </c>
      <c r="F6170" s="82"/>
      <c r="G6170" s="83">
        <v>309700</v>
      </c>
      <c r="H6170" s="60" t="s">
        <v>10040</v>
      </c>
      <c r="I6170" s="60" t="s">
        <v>13</v>
      </c>
    </row>
    <row r="6171" spans="1:9" ht="29.25" customHeight="1" x14ac:dyDescent="0.25">
      <c r="A6171" s="81" t="s">
        <v>6128</v>
      </c>
      <c r="B6171" s="81"/>
      <c r="C6171" s="81"/>
      <c r="D6171" s="81"/>
      <c r="E6171" s="81" t="s">
        <v>6129</v>
      </c>
      <c r="F6171" s="82"/>
      <c r="G6171" s="83">
        <v>309700</v>
      </c>
      <c r="H6171" s="60" t="s">
        <v>10040</v>
      </c>
      <c r="I6171" s="60" t="s">
        <v>13</v>
      </c>
    </row>
    <row r="6172" spans="1:9" ht="29.25" customHeight="1" x14ac:dyDescent="0.25">
      <c r="A6172" s="81" t="s">
        <v>6130</v>
      </c>
      <c r="B6172" s="81"/>
      <c r="C6172" s="81"/>
      <c r="D6172" s="81"/>
      <c r="E6172" s="81" t="s">
        <v>6131</v>
      </c>
      <c r="F6172" s="82"/>
      <c r="G6172" s="83">
        <v>309700</v>
      </c>
      <c r="H6172" s="60" t="s">
        <v>10040</v>
      </c>
      <c r="I6172" s="60" t="s">
        <v>13</v>
      </c>
    </row>
    <row r="6173" spans="1:9" ht="29.25" customHeight="1" x14ac:dyDescent="0.25">
      <c r="A6173" s="81" t="s">
        <v>6132</v>
      </c>
      <c r="B6173" s="81"/>
      <c r="C6173" s="81"/>
      <c r="D6173" s="81"/>
      <c r="E6173" s="81" t="s">
        <v>6133</v>
      </c>
      <c r="F6173" s="82"/>
      <c r="G6173" s="83">
        <v>309700</v>
      </c>
      <c r="H6173" s="60" t="s">
        <v>10040</v>
      </c>
      <c r="I6173" s="60" t="s">
        <v>13</v>
      </c>
    </row>
    <row r="6174" spans="1:9" ht="29.25" customHeight="1" x14ac:dyDescent="0.25">
      <c r="A6174" s="81" t="s">
        <v>6134</v>
      </c>
      <c r="B6174" s="81"/>
      <c r="C6174" s="81"/>
      <c r="D6174" s="81"/>
      <c r="E6174" s="81" t="s">
        <v>6135</v>
      </c>
      <c r="F6174" s="82"/>
      <c r="G6174" s="83">
        <v>309700</v>
      </c>
      <c r="H6174" s="60" t="s">
        <v>10040</v>
      </c>
      <c r="I6174" s="60" t="s">
        <v>13</v>
      </c>
    </row>
    <row r="6175" spans="1:9" ht="29.25" customHeight="1" x14ac:dyDescent="0.25">
      <c r="A6175" s="81" t="s">
        <v>6136</v>
      </c>
      <c r="B6175" s="81"/>
      <c r="C6175" s="81"/>
      <c r="D6175" s="81"/>
      <c r="E6175" s="81" t="s">
        <v>6137</v>
      </c>
      <c r="F6175" s="82"/>
      <c r="G6175" s="83">
        <v>309700</v>
      </c>
      <c r="H6175" s="60" t="s">
        <v>10040</v>
      </c>
      <c r="I6175" s="60" t="s">
        <v>13</v>
      </c>
    </row>
    <row r="6176" spans="1:9" ht="29.25" customHeight="1" x14ac:dyDescent="0.25">
      <c r="A6176" s="81" t="s">
        <v>6138</v>
      </c>
      <c r="B6176" s="81"/>
      <c r="C6176" s="81"/>
      <c r="D6176" s="81"/>
      <c r="E6176" s="81" t="s">
        <v>6139</v>
      </c>
      <c r="F6176" s="82"/>
      <c r="G6176" s="83">
        <v>309700</v>
      </c>
      <c r="H6176" s="60" t="s">
        <v>10040</v>
      </c>
      <c r="I6176" s="60" t="s">
        <v>13</v>
      </c>
    </row>
    <row r="6177" spans="1:9" ht="29.25" customHeight="1" x14ac:dyDescent="0.25">
      <c r="A6177" s="81" t="s">
        <v>6140</v>
      </c>
      <c r="B6177" s="81"/>
      <c r="C6177" s="81"/>
      <c r="D6177" s="81"/>
      <c r="E6177" s="81" t="s">
        <v>6141</v>
      </c>
      <c r="F6177" s="82"/>
      <c r="G6177" s="83">
        <v>309700</v>
      </c>
      <c r="H6177" s="60" t="s">
        <v>10040</v>
      </c>
      <c r="I6177" s="60" t="s">
        <v>13</v>
      </c>
    </row>
    <row r="6178" spans="1:9" ht="29.25" customHeight="1" x14ac:dyDescent="0.25">
      <c r="A6178" s="81" t="s">
        <v>6142</v>
      </c>
      <c r="B6178" s="81"/>
      <c r="C6178" s="81"/>
      <c r="D6178" s="81"/>
      <c r="E6178" s="81" t="s">
        <v>6143</v>
      </c>
      <c r="F6178" s="82"/>
      <c r="G6178" s="83">
        <v>309700</v>
      </c>
      <c r="H6178" s="60" t="s">
        <v>10040</v>
      </c>
      <c r="I6178" s="60" t="s">
        <v>13</v>
      </c>
    </row>
    <row r="6179" spans="1:9" ht="29.25" customHeight="1" x14ac:dyDescent="0.25">
      <c r="A6179" s="81" t="s">
        <v>6144</v>
      </c>
      <c r="B6179" s="81"/>
      <c r="C6179" s="81"/>
      <c r="D6179" s="81"/>
      <c r="E6179" s="81" t="s">
        <v>6145</v>
      </c>
      <c r="F6179" s="82"/>
      <c r="G6179" s="83">
        <v>309700</v>
      </c>
      <c r="H6179" s="60" t="s">
        <v>10040</v>
      </c>
      <c r="I6179" s="60" t="s">
        <v>13</v>
      </c>
    </row>
    <row r="6180" spans="1:9" ht="29.25" customHeight="1" x14ac:dyDescent="0.25">
      <c r="A6180" s="81" t="s">
        <v>6146</v>
      </c>
      <c r="B6180" s="81"/>
      <c r="C6180" s="81"/>
      <c r="D6180" s="81"/>
      <c r="E6180" s="81" t="s">
        <v>6147</v>
      </c>
      <c r="F6180" s="82"/>
      <c r="G6180" s="83">
        <v>309700</v>
      </c>
      <c r="H6180" s="60" t="s">
        <v>10040</v>
      </c>
      <c r="I6180" s="60" t="s">
        <v>13</v>
      </c>
    </row>
    <row r="6181" spans="1:9" ht="29.25" customHeight="1" x14ac:dyDescent="0.25">
      <c r="A6181" s="81" t="s">
        <v>6148</v>
      </c>
      <c r="B6181" s="81"/>
      <c r="C6181" s="81"/>
      <c r="D6181" s="81"/>
      <c r="E6181" s="81" t="s">
        <v>6149</v>
      </c>
      <c r="F6181" s="82"/>
      <c r="G6181" s="83">
        <v>309700</v>
      </c>
      <c r="H6181" s="60" t="s">
        <v>10040</v>
      </c>
      <c r="I6181" s="60" t="s">
        <v>13</v>
      </c>
    </row>
    <row r="6182" spans="1:9" ht="29.25" customHeight="1" x14ac:dyDescent="0.25">
      <c r="A6182" s="81" t="s">
        <v>6150</v>
      </c>
      <c r="B6182" s="81"/>
      <c r="C6182" s="81"/>
      <c r="D6182" s="81"/>
      <c r="E6182" s="81" t="s">
        <v>6151</v>
      </c>
      <c r="F6182" s="82"/>
      <c r="G6182" s="83">
        <v>309700</v>
      </c>
      <c r="H6182" s="60" t="s">
        <v>10040</v>
      </c>
      <c r="I6182" s="60" t="s">
        <v>13</v>
      </c>
    </row>
    <row r="6183" spans="1:9" ht="29.25" customHeight="1" x14ac:dyDescent="0.25">
      <c r="A6183" s="81" t="s">
        <v>6152</v>
      </c>
      <c r="B6183" s="81"/>
      <c r="C6183" s="81"/>
      <c r="D6183" s="81"/>
      <c r="E6183" s="81" t="s">
        <v>6153</v>
      </c>
      <c r="F6183" s="82"/>
      <c r="G6183" s="83">
        <v>309700</v>
      </c>
      <c r="H6183" s="60" t="s">
        <v>10040</v>
      </c>
      <c r="I6183" s="60" t="s">
        <v>13</v>
      </c>
    </row>
    <row r="6184" spans="1:9" ht="29.25" customHeight="1" x14ac:dyDescent="0.25">
      <c r="A6184" s="81" t="s">
        <v>6154</v>
      </c>
      <c r="B6184" s="81"/>
      <c r="C6184" s="81"/>
      <c r="D6184" s="81"/>
      <c r="E6184" s="81" t="s">
        <v>6155</v>
      </c>
      <c r="F6184" s="82"/>
      <c r="G6184" s="83">
        <v>743300</v>
      </c>
      <c r="H6184" s="60" t="s">
        <v>10040</v>
      </c>
      <c r="I6184" s="60" t="s">
        <v>13</v>
      </c>
    </row>
    <row r="6185" spans="1:9" ht="29.25" customHeight="1" x14ac:dyDescent="0.25">
      <c r="A6185" s="81" t="s">
        <v>6156</v>
      </c>
      <c r="B6185" s="81"/>
      <c r="C6185" s="81"/>
      <c r="D6185" s="81"/>
      <c r="E6185" s="81" t="s">
        <v>6157</v>
      </c>
      <c r="F6185" s="82"/>
      <c r="G6185" s="83">
        <v>743300</v>
      </c>
      <c r="H6185" s="60" t="s">
        <v>10040</v>
      </c>
      <c r="I6185" s="60" t="s">
        <v>13</v>
      </c>
    </row>
    <row r="6186" spans="1:9" ht="29.25" customHeight="1" x14ac:dyDescent="0.25">
      <c r="A6186" s="81" t="s">
        <v>6158</v>
      </c>
      <c r="B6186" s="81"/>
      <c r="C6186" s="81"/>
      <c r="D6186" s="81"/>
      <c r="E6186" s="81" t="s">
        <v>6159</v>
      </c>
      <c r="F6186" s="82"/>
      <c r="G6186" s="83">
        <v>743300</v>
      </c>
      <c r="H6186" s="60" t="s">
        <v>10040</v>
      </c>
      <c r="I6186" s="60" t="s">
        <v>13</v>
      </c>
    </row>
    <row r="6187" spans="1:9" ht="29.25" customHeight="1" x14ac:dyDescent="0.25">
      <c r="A6187" s="81" t="s">
        <v>6160</v>
      </c>
      <c r="B6187" s="81"/>
      <c r="C6187" s="81"/>
      <c r="D6187" s="81"/>
      <c r="E6187" s="81" t="s">
        <v>6161</v>
      </c>
      <c r="F6187" s="82"/>
      <c r="G6187" s="83">
        <v>743300</v>
      </c>
      <c r="H6187" s="60" t="s">
        <v>10040</v>
      </c>
      <c r="I6187" s="60" t="s">
        <v>13</v>
      </c>
    </row>
    <row r="6188" spans="1:9" ht="29.25" customHeight="1" x14ac:dyDescent="0.25">
      <c r="A6188" s="81" t="s">
        <v>6162</v>
      </c>
      <c r="B6188" s="81"/>
      <c r="C6188" s="81"/>
      <c r="D6188" s="81"/>
      <c r="E6188" s="81" t="s">
        <v>6163</v>
      </c>
      <c r="F6188" s="82"/>
      <c r="G6188" s="83">
        <v>743300</v>
      </c>
      <c r="H6188" s="60" t="s">
        <v>10040</v>
      </c>
      <c r="I6188" s="60" t="s">
        <v>13</v>
      </c>
    </row>
    <row r="6189" spans="1:9" ht="29.25" customHeight="1" x14ac:dyDescent="0.25">
      <c r="A6189" s="81" t="s">
        <v>6164</v>
      </c>
      <c r="B6189" s="81"/>
      <c r="C6189" s="81"/>
      <c r="D6189" s="81"/>
      <c r="E6189" s="81" t="s">
        <v>6165</v>
      </c>
      <c r="F6189" s="82"/>
      <c r="G6189" s="83">
        <v>743300</v>
      </c>
      <c r="H6189" s="60" t="s">
        <v>10040</v>
      </c>
      <c r="I6189" s="60" t="s">
        <v>13</v>
      </c>
    </row>
    <row r="6190" spans="1:9" ht="29.25" customHeight="1" x14ac:dyDescent="0.25">
      <c r="A6190" s="81" t="s">
        <v>6166</v>
      </c>
      <c r="B6190" s="81"/>
      <c r="C6190" s="81"/>
      <c r="D6190" s="81"/>
      <c r="E6190" s="81" t="s">
        <v>6167</v>
      </c>
      <c r="F6190" s="82"/>
      <c r="G6190" s="83">
        <v>743300</v>
      </c>
      <c r="H6190" s="60" t="s">
        <v>10040</v>
      </c>
      <c r="I6190" s="60" t="s">
        <v>13</v>
      </c>
    </row>
    <row r="6191" spans="1:9" ht="29.25" customHeight="1" x14ac:dyDescent="0.25">
      <c r="A6191" s="81" t="s">
        <v>6168</v>
      </c>
      <c r="B6191" s="81"/>
      <c r="C6191" s="81"/>
      <c r="D6191" s="81"/>
      <c r="E6191" s="81" t="s">
        <v>6169</v>
      </c>
      <c r="F6191" s="82"/>
      <c r="G6191" s="83">
        <v>743300</v>
      </c>
      <c r="H6191" s="60" t="s">
        <v>10040</v>
      </c>
      <c r="I6191" s="60" t="s">
        <v>13</v>
      </c>
    </row>
    <row r="6192" spans="1:9" ht="29.25" customHeight="1" x14ac:dyDescent="0.25">
      <c r="A6192" s="81" t="s">
        <v>6170</v>
      </c>
      <c r="B6192" s="81"/>
      <c r="C6192" s="81"/>
      <c r="D6192" s="81"/>
      <c r="E6192" s="81" t="s">
        <v>6171</v>
      </c>
      <c r="F6192" s="82"/>
      <c r="G6192" s="83">
        <v>743300</v>
      </c>
      <c r="H6192" s="60" t="s">
        <v>10040</v>
      </c>
      <c r="I6192" s="60" t="s">
        <v>13</v>
      </c>
    </row>
    <row r="6193" spans="1:9" ht="29.25" customHeight="1" x14ac:dyDescent="0.25">
      <c r="A6193" s="81" t="s">
        <v>6172</v>
      </c>
      <c r="B6193" s="81"/>
      <c r="C6193" s="81"/>
      <c r="D6193" s="81"/>
      <c r="E6193" s="81" t="s">
        <v>6173</v>
      </c>
      <c r="F6193" s="82"/>
      <c r="G6193" s="83">
        <v>460000</v>
      </c>
      <c r="H6193" s="60" t="s">
        <v>10040</v>
      </c>
      <c r="I6193" s="60" t="s">
        <v>13</v>
      </c>
    </row>
    <row r="6194" spans="1:9" ht="29.25" customHeight="1" x14ac:dyDescent="0.25">
      <c r="A6194" s="81" t="s">
        <v>6174</v>
      </c>
      <c r="B6194" s="81"/>
      <c r="C6194" s="81"/>
      <c r="D6194" s="81"/>
      <c r="E6194" s="81" t="s">
        <v>6175</v>
      </c>
      <c r="F6194" s="82"/>
      <c r="G6194" s="83">
        <v>460000</v>
      </c>
      <c r="H6194" s="60" t="s">
        <v>10040</v>
      </c>
      <c r="I6194" s="60" t="s">
        <v>13</v>
      </c>
    </row>
    <row r="6195" spans="1:9" ht="29.25" customHeight="1" x14ac:dyDescent="0.25">
      <c r="A6195" s="81" t="s">
        <v>6176</v>
      </c>
      <c r="B6195" s="81"/>
      <c r="C6195" s="81"/>
      <c r="D6195" s="81"/>
      <c r="E6195" s="81" t="s">
        <v>6177</v>
      </c>
      <c r="F6195" s="82"/>
      <c r="G6195" s="83">
        <v>460000</v>
      </c>
      <c r="H6195" s="60" t="s">
        <v>10040</v>
      </c>
      <c r="I6195" s="60" t="s">
        <v>13</v>
      </c>
    </row>
    <row r="6196" spans="1:9" ht="29.25" customHeight="1" x14ac:dyDescent="0.25">
      <c r="A6196" s="81" t="s">
        <v>6178</v>
      </c>
      <c r="B6196" s="81"/>
      <c r="C6196" s="81"/>
      <c r="D6196" s="81"/>
      <c r="E6196" s="81" t="s">
        <v>6179</v>
      </c>
      <c r="F6196" s="82"/>
      <c r="G6196" s="83">
        <v>460000</v>
      </c>
      <c r="H6196" s="60" t="s">
        <v>10040</v>
      </c>
      <c r="I6196" s="60" t="s">
        <v>13</v>
      </c>
    </row>
    <row r="6197" spans="1:9" ht="29.25" customHeight="1" x14ac:dyDescent="0.25">
      <c r="A6197" s="81" t="s">
        <v>6180</v>
      </c>
      <c r="B6197" s="81"/>
      <c r="C6197" s="81"/>
      <c r="D6197" s="81"/>
      <c r="E6197" s="81" t="s">
        <v>6181</v>
      </c>
      <c r="F6197" s="82"/>
      <c r="G6197" s="83">
        <v>75300</v>
      </c>
      <c r="H6197" s="60" t="s">
        <v>10040</v>
      </c>
      <c r="I6197" s="60" t="s">
        <v>13</v>
      </c>
    </row>
    <row r="6198" spans="1:9" ht="29.25" customHeight="1" x14ac:dyDescent="0.25">
      <c r="A6198" s="81" t="s">
        <v>6182</v>
      </c>
      <c r="B6198" s="81"/>
      <c r="C6198" s="81"/>
      <c r="D6198" s="81"/>
      <c r="E6198" s="81" t="s">
        <v>6183</v>
      </c>
      <c r="F6198" s="82"/>
      <c r="G6198" s="83">
        <v>87500</v>
      </c>
      <c r="H6198" s="60" t="s">
        <v>10040</v>
      </c>
      <c r="I6198" s="60" t="s">
        <v>13</v>
      </c>
    </row>
    <row r="6199" spans="1:9" ht="29.25" customHeight="1" x14ac:dyDescent="0.25">
      <c r="A6199" s="81" t="s">
        <v>6184</v>
      </c>
      <c r="B6199" s="81"/>
      <c r="C6199" s="81"/>
      <c r="D6199" s="81"/>
      <c r="E6199" s="81" t="s">
        <v>6185</v>
      </c>
      <c r="F6199" s="82"/>
      <c r="G6199" s="83">
        <v>149300</v>
      </c>
      <c r="H6199" s="60" t="s">
        <v>10040</v>
      </c>
      <c r="I6199" s="60" t="s">
        <v>13</v>
      </c>
    </row>
    <row r="6200" spans="1:9" ht="29.25" customHeight="1" x14ac:dyDescent="0.25">
      <c r="A6200" s="81" t="s">
        <v>6186</v>
      </c>
      <c r="B6200" s="81"/>
      <c r="C6200" s="81"/>
      <c r="D6200" s="81"/>
      <c r="E6200" s="81" t="s">
        <v>6187</v>
      </c>
      <c r="F6200" s="82"/>
      <c r="G6200" s="83">
        <v>94200</v>
      </c>
      <c r="H6200" s="60" t="s">
        <v>10040</v>
      </c>
      <c r="I6200" s="60" t="s">
        <v>13</v>
      </c>
    </row>
    <row r="6201" spans="1:9" ht="29.25" customHeight="1" x14ac:dyDescent="0.25">
      <c r="A6201" s="81" t="s">
        <v>6188</v>
      </c>
      <c r="B6201" s="81"/>
      <c r="C6201" s="81"/>
      <c r="D6201" s="81"/>
      <c r="E6201" s="81" t="s">
        <v>6189</v>
      </c>
      <c r="F6201" s="82"/>
      <c r="G6201" s="83">
        <v>76400</v>
      </c>
      <c r="H6201" s="60" t="s">
        <v>10040</v>
      </c>
      <c r="I6201" s="60" t="s">
        <v>13</v>
      </c>
    </row>
    <row r="6202" spans="1:9" ht="29.25" customHeight="1" x14ac:dyDescent="0.25">
      <c r="A6202" s="81" t="s">
        <v>6190</v>
      </c>
      <c r="B6202" s="81"/>
      <c r="C6202" s="81"/>
      <c r="D6202" s="81"/>
      <c r="E6202" s="81" t="s">
        <v>6191</v>
      </c>
      <c r="F6202" s="82"/>
      <c r="G6202" s="83">
        <v>13600</v>
      </c>
      <c r="H6202" s="60" t="s">
        <v>10040</v>
      </c>
      <c r="I6202" s="60" t="s">
        <v>13</v>
      </c>
    </row>
    <row r="6203" spans="1:9" ht="29.25" customHeight="1" x14ac:dyDescent="0.25">
      <c r="A6203" s="81" t="s">
        <v>6192</v>
      </c>
      <c r="B6203" s="81"/>
      <c r="C6203" s="81"/>
      <c r="D6203" s="81"/>
      <c r="E6203" s="81" t="s">
        <v>6193</v>
      </c>
      <c r="F6203" s="82"/>
      <c r="G6203" s="83">
        <v>13600</v>
      </c>
      <c r="H6203" s="60" t="s">
        <v>10040</v>
      </c>
      <c r="I6203" s="60" t="s">
        <v>13</v>
      </c>
    </row>
    <row r="6204" spans="1:9" ht="29.25" customHeight="1" x14ac:dyDescent="0.25">
      <c r="A6204" s="81" t="s">
        <v>6194</v>
      </c>
      <c r="B6204" s="81"/>
      <c r="C6204" s="81"/>
      <c r="D6204" s="81"/>
      <c r="E6204" s="81" t="s">
        <v>6195</v>
      </c>
      <c r="F6204" s="82"/>
      <c r="G6204" s="83">
        <v>13600</v>
      </c>
      <c r="H6204" s="60" t="s">
        <v>10040</v>
      </c>
      <c r="I6204" s="60" t="s">
        <v>13</v>
      </c>
    </row>
    <row r="6205" spans="1:9" ht="29.25" customHeight="1" x14ac:dyDescent="0.25">
      <c r="A6205" s="81" t="s">
        <v>6196</v>
      </c>
      <c r="B6205" s="81"/>
      <c r="C6205" s="81"/>
      <c r="D6205" s="81"/>
      <c r="E6205" s="81" t="s">
        <v>6197</v>
      </c>
      <c r="F6205" s="82"/>
      <c r="G6205" s="83">
        <v>233100</v>
      </c>
      <c r="H6205" s="60" t="s">
        <v>10040</v>
      </c>
      <c r="I6205" s="60" t="s">
        <v>13</v>
      </c>
    </row>
    <row r="6206" spans="1:9" ht="29.25" customHeight="1" x14ac:dyDescent="0.25">
      <c r="A6206" s="81" t="s">
        <v>6198</v>
      </c>
      <c r="B6206" s="81"/>
      <c r="C6206" s="81"/>
      <c r="D6206" s="81"/>
      <c r="E6206" s="81" t="s">
        <v>6199</v>
      </c>
      <c r="F6206" s="82"/>
      <c r="G6206" s="83">
        <v>233100</v>
      </c>
      <c r="H6206" s="60" t="s">
        <v>10040</v>
      </c>
      <c r="I6206" s="60" t="s">
        <v>13</v>
      </c>
    </row>
    <row r="6207" spans="1:9" ht="29.25" customHeight="1" x14ac:dyDescent="0.25">
      <c r="A6207" s="81" t="s">
        <v>6200</v>
      </c>
      <c r="B6207" s="81"/>
      <c r="C6207" s="81"/>
      <c r="D6207" s="81"/>
      <c r="E6207" s="81" t="s">
        <v>6201</v>
      </c>
      <c r="F6207" s="82"/>
      <c r="G6207" s="83">
        <v>233100</v>
      </c>
      <c r="H6207" s="60" t="s">
        <v>10040</v>
      </c>
      <c r="I6207" s="60" t="s">
        <v>13</v>
      </c>
    </row>
    <row r="6208" spans="1:9" ht="29.25" customHeight="1" x14ac:dyDescent="0.25">
      <c r="A6208" s="81" t="s">
        <v>6202</v>
      </c>
      <c r="B6208" s="81"/>
      <c r="C6208" s="81"/>
      <c r="D6208" s="81"/>
      <c r="E6208" s="81" t="s">
        <v>6203</v>
      </c>
      <c r="F6208" s="82"/>
      <c r="G6208" s="83">
        <v>233100</v>
      </c>
      <c r="H6208" s="60" t="s">
        <v>10040</v>
      </c>
      <c r="I6208" s="60" t="s">
        <v>13</v>
      </c>
    </row>
    <row r="6209" spans="1:9" ht="29.25" customHeight="1" x14ac:dyDescent="0.25">
      <c r="A6209" s="81" t="s">
        <v>6204</v>
      </c>
      <c r="B6209" s="81"/>
      <c r="C6209" s="81"/>
      <c r="D6209" s="81"/>
      <c r="E6209" s="81" t="s">
        <v>6205</v>
      </c>
      <c r="F6209" s="82"/>
      <c r="G6209" s="83">
        <v>233100</v>
      </c>
      <c r="H6209" s="60" t="s">
        <v>10040</v>
      </c>
      <c r="I6209" s="60" t="s">
        <v>13</v>
      </c>
    </row>
    <row r="6210" spans="1:9" ht="29.25" customHeight="1" x14ac:dyDescent="0.25">
      <c r="A6210" s="81" t="s">
        <v>6206</v>
      </c>
      <c r="B6210" s="81"/>
      <c r="C6210" s="81"/>
      <c r="D6210" s="81"/>
      <c r="E6210" s="81" t="s">
        <v>6207</v>
      </c>
      <c r="F6210" s="82"/>
      <c r="G6210" s="83">
        <v>43700</v>
      </c>
      <c r="H6210" s="60" t="s">
        <v>10040</v>
      </c>
      <c r="I6210" s="60" t="s">
        <v>13</v>
      </c>
    </row>
    <row r="6211" spans="1:9" ht="29.25" customHeight="1" x14ac:dyDescent="0.25">
      <c r="A6211" s="81" t="s">
        <v>6208</v>
      </c>
      <c r="B6211" s="81"/>
      <c r="C6211" s="81"/>
      <c r="D6211" s="81"/>
      <c r="E6211" s="81" t="s">
        <v>6209</v>
      </c>
      <c r="F6211" s="82"/>
      <c r="G6211" s="83">
        <v>336400</v>
      </c>
      <c r="H6211" s="60" t="s">
        <v>10040</v>
      </c>
      <c r="I6211" s="60" t="s">
        <v>13</v>
      </c>
    </row>
    <row r="6212" spans="1:9" ht="29.25" customHeight="1" x14ac:dyDescent="0.25">
      <c r="A6212" s="81" t="s">
        <v>6210</v>
      </c>
      <c r="B6212" s="81"/>
      <c r="C6212" s="81"/>
      <c r="D6212" s="81"/>
      <c r="E6212" s="81" t="s">
        <v>6211</v>
      </c>
      <c r="F6212" s="82"/>
      <c r="G6212" s="83">
        <v>346500</v>
      </c>
      <c r="H6212" s="60" t="s">
        <v>10040</v>
      </c>
      <c r="I6212" s="60" t="s">
        <v>13</v>
      </c>
    </row>
    <row r="6213" spans="1:9" ht="29.25" customHeight="1" x14ac:dyDescent="0.25">
      <c r="A6213" s="81" t="s">
        <v>6212</v>
      </c>
      <c r="B6213" s="81"/>
      <c r="C6213" s="81"/>
      <c r="D6213" s="81"/>
      <c r="E6213" s="81" t="s">
        <v>6213</v>
      </c>
      <c r="F6213" s="82"/>
      <c r="G6213" s="83">
        <v>397500</v>
      </c>
      <c r="H6213" s="60" t="s">
        <v>10040</v>
      </c>
      <c r="I6213" s="60" t="s">
        <v>13</v>
      </c>
    </row>
    <row r="6214" spans="1:9" ht="29.25" customHeight="1" x14ac:dyDescent="0.25">
      <c r="A6214" s="81" t="s">
        <v>6214</v>
      </c>
      <c r="B6214" s="81"/>
      <c r="C6214" s="81"/>
      <c r="D6214" s="81"/>
      <c r="E6214" s="81" t="s">
        <v>6215</v>
      </c>
      <c r="F6214" s="82"/>
      <c r="G6214" s="83">
        <v>415700</v>
      </c>
      <c r="H6214" s="60" t="s">
        <v>10040</v>
      </c>
      <c r="I6214" s="60" t="s">
        <v>13</v>
      </c>
    </row>
    <row r="6215" spans="1:9" ht="29.25" customHeight="1" x14ac:dyDescent="0.25">
      <c r="A6215" s="81" t="s">
        <v>6216</v>
      </c>
      <c r="B6215" s="81"/>
      <c r="C6215" s="81"/>
      <c r="D6215" s="81"/>
      <c r="E6215" s="81" t="s">
        <v>6217</v>
      </c>
      <c r="F6215" s="82"/>
      <c r="G6215" s="83">
        <v>454600</v>
      </c>
      <c r="H6215" s="60" t="s">
        <v>10040</v>
      </c>
      <c r="I6215" s="60" t="s">
        <v>13</v>
      </c>
    </row>
    <row r="6216" spans="1:9" ht="29.25" customHeight="1" x14ac:dyDescent="0.25">
      <c r="A6216" s="81" t="s">
        <v>6218</v>
      </c>
      <c r="B6216" s="81"/>
      <c r="C6216" s="81"/>
      <c r="D6216" s="81"/>
      <c r="E6216" s="81" t="s">
        <v>6219</v>
      </c>
      <c r="F6216" s="82"/>
      <c r="G6216" s="83">
        <v>651500</v>
      </c>
      <c r="H6216" s="60" t="s">
        <v>10040</v>
      </c>
      <c r="I6216" s="60" t="s">
        <v>13</v>
      </c>
    </row>
    <row r="6217" spans="1:9" ht="29.25" customHeight="1" x14ac:dyDescent="0.25">
      <c r="A6217" s="81" t="s">
        <v>6220</v>
      </c>
      <c r="B6217" s="81"/>
      <c r="C6217" s="81"/>
      <c r="D6217" s="81"/>
      <c r="E6217" s="81" t="s">
        <v>6221</v>
      </c>
      <c r="F6217" s="82"/>
      <c r="G6217" s="83">
        <v>737400</v>
      </c>
      <c r="H6217" s="60" t="s">
        <v>10040</v>
      </c>
      <c r="I6217" s="60" t="s">
        <v>13</v>
      </c>
    </row>
    <row r="6218" spans="1:9" ht="29.25" customHeight="1" x14ac:dyDescent="0.25">
      <c r="A6218" s="81" t="s">
        <v>6222</v>
      </c>
      <c r="B6218" s="81"/>
      <c r="C6218" s="81"/>
      <c r="D6218" s="81"/>
      <c r="E6218" s="81" t="s">
        <v>6223</v>
      </c>
      <c r="F6218" s="82"/>
      <c r="G6218" s="83">
        <v>843500</v>
      </c>
      <c r="H6218" s="60" t="s">
        <v>10040</v>
      </c>
      <c r="I6218" s="60" t="s">
        <v>13</v>
      </c>
    </row>
    <row r="6219" spans="1:9" ht="29.25" customHeight="1" x14ac:dyDescent="0.25">
      <c r="A6219" s="81" t="s">
        <v>6224</v>
      </c>
      <c r="B6219" s="81"/>
      <c r="C6219" s="81"/>
      <c r="D6219" s="81"/>
      <c r="E6219" s="81" t="s">
        <v>6225</v>
      </c>
      <c r="F6219" s="82"/>
      <c r="G6219" s="83">
        <v>34300</v>
      </c>
      <c r="H6219" s="60" t="s">
        <v>10040</v>
      </c>
      <c r="I6219" s="60" t="s">
        <v>13</v>
      </c>
    </row>
    <row r="6220" spans="1:9" ht="29.25" customHeight="1" x14ac:dyDescent="0.25">
      <c r="A6220" s="81" t="s">
        <v>6226</v>
      </c>
      <c r="B6220" s="81"/>
      <c r="C6220" s="81"/>
      <c r="D6220" s="81"/>
      <c r="E6220" s="81" t="s">
        <v>6227</v>
      </c>
      <c r="F6220" s="82"/>
      <c r="G6220" s="83">
        <v>63100</v>
      </c>
      <c r="H6220" s="60" t="s">
        <v>10040</v>
      </c>
      <c r="I6220" s="60" t="s">
        <v>13</v>
      </c>
    </row>
    <row r="6221" spans="1:9" ht="29.25" customHeight="1" x14ac:dyDescent="0.25">
      <c r="A6221" s="81" t="s">
        <v>6228</v>
      </c>
      <c r="B6221" s="81"/>
      <c r="C6221" s="81"/>
      <c r="D6221" s="81"/>
      <c r="E6221" s="81" t="s">
        <v>6229</v>
      </c>
      <c r="F6221" s="82"/>
      <c r="G6221" s="83">
        <v>95000</v>
      </c>
      <c r="H6221" s="60" t="s">
        <v>10040</v>
      </c>
      <c r="I6221" s="60" t="s">
        <v>13</v>
      </c>
    </row>
    <row r="6222" spans="1:9" ht="29.25" customHeight="1" x14ac:dyDescent="0.25">
      <c r="A6222" s="81" t="s">
        <v>6230</v>
      </c>
      <c r="B6222" s="81"/>
      <c r="C6222" s="81"/>
      <c r="D6222" s="81"/>
      <c r="E6222" s="81" t="s">
        <v>6231</v>
      </c>
      <c r="F6222" s="82"/>
      <c r="G6222" s="83">
        <v>153500</v>
      </c>
      <c r="H6222" s="60" t="s">
        <v>10040</v>
      </c>
      <c r="I6222" s="60" t="s">
        <v>13</v>
      </c>
    </row>
    <row r="6223" spans="1:9" ht="29.25" customHeight="1" x14ac:dyDescent="0.25">
      <c r="A6223" s="81" t="s">
        <v>6232</v>
      </c>
      <c r="B6223" s="81"/>
      <c r="C6223" s="81"/>
      <c r="D6223" s="81"/>
      <c r="E6223" s="81" t="s">
        <v>6233</v>
      </c>
      <c r="F6223" s="82"/>
      <c r="G6223" s="83">
        <v>59500</v>
      </c>
      <c r="H6223" s="60" t="s">
        <v>10040</v>
      </c>
      <c r="I6223" s="60" t="s">
        <v>13</v>
      </c>
    </row>
    <row r="6224" spans="1:9" ht="29.25" customHeight="1" x14ac:dyDescent="0.25">
      <c r="A6224" s="81" t="s">
        <v>6234</v>
      </c>
      <c r="B6224" s="81"/>
      <c r="C6224" s="81"/>
      <c r="D6224" s="81"/>
      <c r="E6224" s="81" t="s">
        <v>6235</v>
      </c>
      <c r="F6224" s="82"/>
      <c r="G6224" s="83">
        <v>77400</v>
      </c>
      <c r="H6224" s="60" t="s">
        <v>10040</v>
      </c>
      <c r="I6224" s="60" t="s">
        <v>13</v>
      </c>
    </row>
    <row r="6225" spans="1:9" ht="29.25" customHeight="1" x14ac:dyDescent="0.25">
      <c r="A6225" s="81" t="s">
        <v>6236</v>
      </c>
      <c r="B6225" s="81"/>
      <c r="C6225" s="81"/>
      <c r="D6225" s="81"/>
      <c r="E6225" s="81" t="s">
        <v>6237</v>
      </c>
      <c r="F6225" s="82"/>
      <c r="G6225" s="83">
        <v>118900</v>
      </c>
      <c r="H6225" s="60" t="s">
        <v>10040</v>
      </c>
      <c r="I6225" s="60" t="s">
        <v>13</v>
      </c>
    </row>
    <row r="6226" spans="1:9" ht="29.25" customHeight="1" x14ac:dyDescent="0.25">
      <c r="A6226" s="81" t="s">
        <v>6238</v>
      </c>
      <c r="B6226" s="81"/>
      <c r="C6226" s="81"/>
      <c r="D6226" s="81"/>
      <c r="E6226" s="81" t="s">
        <v>6239</v>
      </c>
      <c r="F6226" s="82"/>
      <c r="G6226" s="83">
        <v>154600</v>
      </c>
      <c r="H6226" s="60" t="s">
        <v>10040</v>
      </c>
      <c r="I6226" s="60" t="s">
        <v>13</v>
      </c>
    </row>
    <row r="6227" spans="1:9" ht="29.25" customHeight="1" x14ac:dyDescent="0.25">
      <c r="A6227" s="81" t="s">
        <v>6240</v>
      </c>
      <c r="B6227" s="81"/>
      <c r="C6227" s="81"/>
      <c r="D6227" s="81"/>
      <c r="E6227" s="81" t="s">
        <v>6241</v>
      </c>
      <c r="F6227" s="82"/>
      <c r="G6227" s="83">
        <v>1809600</v>
      </c>
      <c r="H6227" s="60" t="s">
        <v>10040</v>
      </c>
      <c r="I6227" s="60" t="s">
        <v>13</v>
      </c>
    </row>
    <row r="6228" spans="1:9" ht="29.25" customHeight="1" x14ac:dyDescent="0.25">
      <c r="A6228" s="81" t="s">
        <v>6242</v>
      </c>
      <c r="B6228" s="81"/>
      <c r="C6228" s="81"/>
      <c r="D6228" s="81"/>
      <c r="E6228" s="81" t="s">
        <v>6243</v>
      </c>
      <c r="F6228" s="82"/>
      <c r="G6228" s="83">
        <v>2047700</v>
      </c>
      <c r="H6228" s="60" t="s">
        <v>10040</v>
      </c>
      <c r="I6228" s="60" t="s">
        <v>13</v>
      </c>
    </row>
    <row r="6229" spans="1:9" ht="29.25" customHeight="1" x14ac:dyDescent="0.25">
      <c r="A6229" s="81" t="s">
        <v>6244</v>
      </c>
      <c r="B6229" s="81"/>
      <c r="C6229" s="81"/>
      <c r="D6229" s="81"/>
      <c r="E6229" s="81" t="s">
        <v>6245</v>
      </c>
      <c r="F6229" s="82"/>
      <c r="G6229" s="83">
        <v>2270000</v>
      </c>
      <c r="H6229" s="60" t="s">
        <v>10040</v>
      </c>
      <c r="I6229" s="60" t="s">
        <v>13</v>
      </c>
    </row>
    <row r="6230" spans="1:9" ht="29.25" customHeight="1" x14ac:dyDescent="0.25">
      <c r="A6230" s="81" t="s">
        <v>6246</v>
      </c>
      <c r="B6230" s="81"/>
      <c r="C6230" s="81"/>
      <c r="D6230" s="81"/>
      <c r="E6230" s="81" t="s">
        <v>6247</v>
      </c>
      <c r="F6230" s="82"/>
      <c r="G6230" s="83">
        <v>2412800</v>
      </c>
      <c r="H6230" s="60" t="s">
        <v>10040</v>
      </c>
      <c r="I6230" s="60" t="s">
        <v>13</v>
      </c>
    </row>
    <row r="6231" spans="1:9" ht="29.25" customHeight="1" x14ac:dyDescent="0.25">
      <c r="A6231" s="81" t="s">
        <v>6248</v>
      </c>
      <c r="B6231" s="81"/>
      <c r="C6231" s="81"/>
      <c r="D6231" s="81"/>
      <c r="E6231" s="81" t="s">
        <v>6249</v>
      </c>
      <c r="F6231" s="82"/>
      <c r="G6231" s="83">
        <v>2698500</v>
      </c>
      <c r="H6231" s="60" t="s">
        <v>10040</v>
      </c>
      <c r="I6231" s="60" t="s">
        <v>13</v>
      </c>
    </row>
    <row r="6232" spans="1:9" ht="29.25" customHeight="1" x14ac:dyDescent="0.25">
      <c r="A6232" s="81" t="s">
        <v>6250</v>
      </c>
      <c r="B6232" s="81"/>
      <c r="C6232" s="81"/>
      <c r="D6232" s="81"/>
      <c r="E6232" s="81" t="s">
        <v>6251</v>
      </c>
      <c r="F6232" s="82"/>
      <c r="G6232" s="83">
        <v>2555700</v>
      </c>
      <c r="H6232" s="60" t="s">
        <v>10040</v>
      </c>
      <c r="I6232" s="60" t="s">
        <v>13</v>
      </c>
    </row>
    <row r="6233" spans="1:9" ht="29.25" customHeight="1" x14ac:dyDescent="0.25">
      <c r="A6233" s="81" t="s">
        <v>6252</v>
      </c>
      <c r="B6233" s="81"/>
      <c r="C6233" s="81"/>
      <c r="D6233" s="81"/>
      <c r="E6233" s="81" t="s">
        <v>6253</v>
      </c>
      <c r="F6233" s="82"/>
      <c r="G6233" s="83">
        <v>2777900</v>
      </c>
      <c r="H6233" s="60" t="s">
        <v>10040</v>
      </c>
      <c r="I6233" s="60" t="s">
        <v>13</v>
      </c>
    </row>
    <row r="6234" spans="1:9" ht="29.25" customHeight="1" x14ac:dyDescent="0.25">
      <c r="A6234" s="81" t="s">
        <v>6254</v>
      </c>
      <c r="B6234" s="81"/>
      <c r="C6234" s="81"/>
      <c r="D6234" s="81"/>
      <c r="E6234" s="81" t="s">
        <v>6255</v>
      </c>
      <c r="F6234" s="82"/>
      <c r="G6234" s="83">
        <v>3024000</v>
      </c>
      <c r="H6234" s="60" t="s">
        <v>10040</v>
      </c>
      <c r="I6234" s="60" t="s">
        <v>13</v>
      </c>
    </row>
    <row r="6235" spans="1:9" ht="29.25" customHeight="1" x14ac:dyDescent="0.25">
      <c r="A6235" s="81" t="s">
        <v>6256</v>
      </c>
      <c r="B6235" s="81"/>
      <c r="C6235" s="81"/>
      <c r="D6235" s="81"/>
      <c r="E6235" s="81" t="s">
        <v>6257</v>
      </c>
      <c r="F6235" s="82"/>
      <c r="G6235" s="83">
        <v>3309700</v>
      </c>
      <c r="H6235" s="60" t="s">
        <v>10040</v>
      </c>
      <c r="I6235" s="60" t="s">
        <v>13</v>
      </c>
    </row>
    <row r="6236" spans="1:9" ht="29.25" customHeight="1" x14ac:dyDescent="0.25">
      <c r="A6236" s="81" t="s">
        <v>6258</v>
      </c>
      <c r="B6236" s="81"/>
      <c r="C6236" s="81"/>
      <c r="D6236" s="81"/>
      <c r="E6236" s="81" t="s">
        <v>6259</v>
      </c>
      <c r="F6236" s="82"/>
      <c r="G6236" s="83">
        <v>3920800</v>
      </c>
      <c r="H6236" s="60" t="s">
        <v>10040</v>
      </c>
      <c r="I6236" s="60" t="s">
        <v>13</v>
      </c>
    </row>
    <row r="6237" spans="1:9" ht="29.25" customHeight="1" x14ac:dyDescent="0.25">
      <c r="A6237" s="81" t="s">
        <v>6260</v>
      </c>
      <c r="B6237" s="81"/>
      <c r="C6237" s="81"/>
      <c r="D6237" s="81"/>
      <c r="E6237" s="81" t="s">
        <v>6261</v>
      </c>
      <c r="F6237" s="82"/>
      <c r="G6237" s="83">
        <v>2063600</v>
      </c>
      <c r="H6237" s="60" t="s">
        <v>10040</v>
      </c>
      <c r="I6237" s="60" t="s">
        <v>13</v>
      </c>
    </row>
    <row r="6238" spans="1:9" ht="29.25" customHeight="1" x14ac:dyDescent="0.25">
      <c r="A6238" s="81" t="s">
        <v>6262</v>
      </c>
      <c r="B6238" s="81"/>
      <c r="C6238" s="81"/>
      <c r="D6238" s="81"/>
      <c r="E6238" s="81" t="s">
        <v>6263</v>
      </c>
      <c r="F6238" s="82"/>
      <c r="G6238" s="83">
        <v>2230300</v>
      </c>
      <c r="H6238" s="60" t="s">
        <v>10040</v>
      </c>
      <c r="I6238" s="60" t="s">
        <v>13</v>
      </c>
    </row>
    <row r="6239" spans="1:9" ht="29.25" customHeight="1" x14ac:dyDescent="0.25">
      <c r="A6239" s="81" t="s">
        <v>6264</v>
      </c>
      <c r="B6239" s="81"/>
      <c r="C6239" s="81"/>
      <c r="D6239" s="81"/>
      <c r="E6239" s="81" t="s">
        <v>6265</v>
      </c>
      <c r="F6239" s="82"/>
      <c r="G6239" s="83">
        <v>2531900</v>
      </c>
      <c r="H6239" s="60" t="s">
        <v>10040</v>
      </c>
      <c r="I6239" s="60" t="s">
        <v>13</v>
      </c>
    </row>
    <row r="6240" spans="1:9" ht="29.25" customHeight="1" x14ac:dyDescent="0.25">
      <c r="A6240" s="81" t="s">
        <v>6266</v>
      </c>
      <c r="B6240" s="81"/>
      <c r="C6240" s="81"/>
      <c r="D6240" s="81"/>
      <c r="E6240" s="81" t="s">
        <v>6267</v>
      </c>
      <c r="F6240" s="82"/>
      <c r="G6240" s="83">
        <v>2960500</v>
      </c>
      <c r="H6240" s="60" t="s">
        <v>10040</v>
      </c>
      <c r="I6240" s="60" t="s">
        <v>13</v>
      </c>
    </row>
    <row r="6241" spans="1:9" ht="29.25" customHeight="1" x14ac:dyDescent="0.25">
      <c r="A6241" s="81" t="s">
        <v>6268</v>
      </c>
      <c r="B6241" s="81"/>
      <c r="C6241" s="81"/>
      <c r="D6241" s="81"/>
      <c r="E6241" s="81" t="s">
        <v>6269</v>
      </c>
      <c r="F6241" s="82"/>
      <c r="G6241" s="83">
        <v>3238300</v>
      </c>
      <c r="H6241" s="60" t="s">
        <v>10040</v>
      </c>
      <c r="I6241" s="60" t="s">
        <v>13</v>
      </c>
    </row>
    <row r="6242" spans="1:9" ht="29.25" customHeight="1" x14ac:dyDescent="0.25">
      <c r="A6242" s="81" t="s">
        <v>6270</v>
      </c>
      <c r="B6242" s="81"/>
      <c r="C6242" s="81"/>
      <c r="D6242" s="81"/>
      <c r="E6242" s="81" t="s">
        <v>6271</v>
      </c>
      <c r="F6242" s="82"/>
      <c r="G6242" s="83">
        <v>3722400</v>
      </c>
      <c r="H6242" s="60" t="s">
        <v>10040</v>
      </c>
      <c r="I6242" s="60" t="s">
        <v>13</v>
      </c>
    </row>
    <row r="6243" spans="1:9" ht="29.25" customHeight="1" x14ac:dyDescent="0.25">
      <c r="A6243" s="81" t="s">
        <v>6272</v>
      </c>
      <c r="B6243" s="81"/>
      <c r="C6243" s="81"/>
      <c r="D6243" s="81"/>
      <c r="E6243" s="81" t="s">
        <v>6273</v>
      </c>
      <c r="F6243" s="82"/>
      <c r="G6243" s="83">
        <v>69200</v>
      </c>
      <c r="H6243" s="60" t="s">
        <v>10040</v>
      </c>
      <c r="I6243" s="60" t="s">
        <v>13</v>
      </c>
    </row>
    <row r="6244" spans="1:9" ht="29.25" customHeight="1" x14ac:dyDescent="0.25">
      <c r="A6244" s="81" t="s">
        <v>6274</v>
      </c>
      <c r="B6244" s="81"/>
      <c r="C6244" s="81"/>
      <c r="D6244" s="81"/>
      <c r="E6244" s="81" t="s">
        <v>6275</v>
      </c>
      <c r="F6244" s="82"/>
      <c r="G6244" s="83">
        <v>91400</v>
      </c>
      <c r="H6244" s="60" t="s">
        <v>10040</v>
      </c>
      <c r="I6244" s="60" t="s">
        <v>13</v>
      </c>
    </row>
    <row r="6245" spans="1:9" ht="29.25" customHeight="1" x14ac:dyDescent="0.25">
      <c r="A6245" s="81" t="s">
        <v>6276</v>
      </c>
      <c r="B6245" s="81"/>
      <c r="C6245" s="81"/>
      <c r="D6245" s="81"/>
      <c r="E6245" s="81" t="s">
        <v>6277</v>
      </c>
      <c r="F6245" s="82"/>
      <c r="G6245" s="83">
        <v>183100</v>
      </c>
      <c r="H6245" s="60" t="s">
        <v>10040</v>
      </c>
      <c r="I6245" s="60" t="s">
        <v>13</v>
      </c>
    </row>
    <row r="6246" spans="1:9" ht="29.25" customHeight="1" x14ac:dyDescent="0.25">
      <c r="A6246" s="81" t="s">
        <v>6278</v>
      </c>
      <c r="B6246" s="81"/>
      <c r="C6246" s="81"/>
      <c r="D6246" s="81"/>
      <c r="E6246" s="81" t="s">
        <v>6279</v>
      </c>
      <c r="F6246" s="82"/>
      <c r="G6246" s="83">
        <v>75200</v>
      </c>
      <c r="H6246" s="60" t="s">
        <v>10040</v>
      </c>
      <c r="I6246" s="60" t="s">
        <v>13</v>
      </c>
    </row>
    <row r="6247" spans="1:9" ht="29.25" customHeight="1" x14ac:dyDescent="0.25">
      <c r="A6247" s="81" t="s">
        <v>6280</v>
      </c>
      <c r="B6247" s="81"/>
      <c r="C6247" s="81"/>
      <c r="D6247" s="81"/>
      <c r="E6247" s="81" t="s">
        <v>6281</v>
      </c>
      <c r="F6247" s="82"/>
      <c r="G6247" s="83">
        <v>18300</v>
      </c>
      <c r="H6247" s="60" t="s">
        <v>10040</v>
      </c>
      <c r="I6247" s="60" t="s">
        <v>13</v>
      </c>
    </row>
    <row r="6248" spans="1:9" ht="29.25" customHeight="1" x14ac:dyDescent="0.25">
      <c r="A6248" s="81" t="s">
        <v>6282</v>
      </c>
      <c r="B6248" s="81"/>
      <c r="C6248" s="81"/>
      <c r="D6248" s="81"/>
      <c r="E6248" s="81" t="s">
        <v>6283</v>
      </c>
      <c r="F6248" s="82"/>
      <c r="G6248" s="83">
        <v>37800</v>
      </c>
      <c r="H6248" s="60" t="s">
        <v>10040</v>
      </c>
      <c r="I6248" s="60" t="s">
        <v>13</v>
      </c>
    </row>
    <row r="6249" spans="1:9" ht="29.25" customHeight="1" x14ac:dyDescent="0.25">
      <c r="A6249" s="81" t="s">
        <v>6284</v>
      </c>
      <c r="B6249" s="81"/>
      <c r="C6249" s="81"/>
      <c r="D6249" s="81"/>
      <c r="E6249" s="81" t="s">
        <v>6285</v>
      </c>
      <c r="F6249" s="82"/>
      <c r="G6249" s="83">
        <v>20500</v>
      </c>
      <c r="H6249" s="60" t="s">
        <v>10040</v>
      </c>
      <c r="I6249" s="60" t="s">
        <v>13</v>
      </c>
    </row>
    <row r="6250" spans="1:9" ht="29.25" customHeight="1" x14ac:dyDescent="0.25">
      <c r="A6250" s="81" t="s">
        <v>6286</v>
      </c>
      <c r="B6250" s="81"/>
      <c r="C6250" s="81"/>
      <c r="D6250" s="81"/>
      <c r="E6250" s="81" t="s">
        <v>6287</v>
      </c>
      <c r="F6250" s="82"/>
      <c r="G6250" s="83">
        <v>25600</v>
      </c>
      <c r="H6250" s="60" t="s">
        <v>10040</v>
      </c>
      <c r="I6250" s="60" t="s">
        <v>13</v>
      </c>
    </row>
    <row r="6251" spans="1:9" ht="29.25" customHeight="1" x14ac:dyDescent="0.25">
      <c r="A6251" s="81" t="s">
        <v>6288</v>
      </c>
      <c r="B6251" s="81"/>
      <c r="C6251" s="81"/>
      <c r="D6251" s="81"/>
      <c r="E6251" s="81" t="s">
        <v>6289</v>
      </c>
      <c r="F6251" s="82"/>
      <c r="G6251" s="83">
        <v>22600</v>
      </c>
      <c r="H6251" s="60" t="s">
        <v>10040</v>
      </c>
      <c r="I6251" s="60" t="s">
        <v>13</v>
      </c>
    </row>
    <row r="6252" spans="1:9" ht="29.25" customHeight="1" x14ac:dyDescent="0.25">
      <c r="A6252" s="81" t="s">
        <v>6290</v>
      </c>
      <c r="B6252" s="81"/>
      <c r="C6252" s="81"/>
      <c r="D6252" s="81"/>
      <c r="E6252" s="81" t="s">
        <v>6291</v>
      </c>
      <c r="F6252" s="82"/>
      <c r="G6252" s="83">
        <v>27600</v>
      </c>
      <c r="H6252" s="60" t="s">
        <v>10040</v>
      </c>
      <c r="I6252" s="60" t="s">
        <v>13</v>
      </c>
    </row>
    <row r="6253" spans="1:9" ht="29.25" customHeight="1" x14ac:dyDescent="0.25">
      <c r="A6253" s="81" t="s">
        <v>6292</v>
      </c>
      <c r="B6253" s="81"/>
      <c r="C6253" s="81"/>
      <c r="D6253" s="81"/>
      <c r="E6253" s="81" t="s">
        <v>6293</v>
      </c>
      <c r="F6253" s="82"/>
      <c r="G6253" s="83">
        <v>37900</v>
      </c>
      <c r="H6253" s="60" t="s">
        <v>10040</v>
      </c>
      <c r="I6253" s="60" t="s">
        <v>13</v>
      </c>
    </row>
    <row r="6254" spans="1:9" ht="29.25" customHeight="1" x14ac:dyDescent="0.25">
      <c r="A6254" s="81" t="s">
        <v>6294</v>
      </c>
      <c r="B6254" s="81"/>
      <c r="C6254" s="81"/>
      <c r="D6254" s="81"/>
      <c r="E6254" s="81" t="s">
        <v>6295</v>
      </c>
      <c r="F6254" s="82"/>
      <c r="G6254" s="83">
        <v>55300</v>
      </c>
      <c r="H6254" s="60" t="s">
        <v>10040</v>
      </c>
      <c r="I6254" s="60" t="s">
        <v>13</v>
      </c>
    </row>
    <row r="6255" spans="1:9" ht="29.25" customHeight="1" x14ac:dyDescent="0.25">
      <c r="A6255" s="81" t="s">
        <v>6296</v>
      </c>
      <c r="B6255" s="81"/>
      <c r="C6255" s="81"/>
      <c r="D6255" s="81"/>
      <c r="E6255" s="81" t="s">
        <v>6297</v>
      </c>
      <c r="F6255" s="82"/>
      <c r="G6255" s="83">
        <v>37900</v>
      </c>
      <c r="H6255" s="60" t="s">
        <v>10040</v>
      </c>
      <c r="I6255" s="60" t="s">
        <v>13</v>
      </c>
    </row>
    <row r="6256" spans="1:9" ht="29.25" customHeight="1" x14ac:dyDescent="0.25">
      <c r="A6256" s="81" t="s">
        <v>6298</v>
      </c>
      <c r="B6256" s="81"/>
      <c r="C6256" s="81"/>
      <c r="D6256" s="81"/>
      <c r="E6256" s="81" t="s">
        <v>6299</v>
      </c>
      <c r="F6256" s="82"/>
      <c r="G6256" s="83">
        <v>51300</v>
      </c>
      <c r="H6256" s="60" t="s">
        <v>10040</v>
      </c>
      <c r="I6256" s="60" t="s">
        <v>13</v>
      </c>
    </row>
    <row r="6257" spans="1:9" ht="29.25" customHeight="1" x14ac:dyDescent="0.25">
      <c r="A6257" s="81" t="s">
        <v>6300</v>
      </c>
      <c r="B6257" s="81"/>
      <c r="C6257" s="81"/>
      <c r="D6257" s="81"/>
      <c r="E6257" s="81" t="s">
        <v>6301</v>
      </c>
      <c r="F6257" s="82"/>
      <c r="G6257" s="83">
        <v>41100</v>
      </c>
      <c r="H6257" s="60" t="s">
        <v>10040</v>
      </c>
      <c r="I6257" s="60" t="s">
        <v>13</v>
      </c>
    </row>
    <row r="6258" spans="1:9" ht="29.25" customHeight="1" x14ac:dyDescent="0.25">
      <c r="A6258" s="81" t="s">
        <v>6302</v>
      </c>
      <c r="B6258" s="81"/>
      <c r="C6258" s="81"/>
      <c r="D6258" s="81"/>
      <c r="E6258" s="81" t="s">
        <v>6303</v>
      </c>
      <c r="F6258" s="82"/>
      <c r="G6258" s="83">
        <v>41100</v>
      </c>
      <c r="H6258" s="60" t="s">
        <v>10040</v>
      </c>
      <c r="I6258" s="60" t="s">
        <v>13</v>
      </c>
    </row>
    <row r="6259" spans="1:9" ht="29.25" customHeight="1" x14ac:dyDescent="0.25">
      <c r="A6259" s="81" t="s">
        <v>6304</v>
      </c>
      <c r="B6259" s="81"/>
      <c r="C6259" s="81"/>
      <c r="D6259" s="81"/>
      <c r="E6259" s="81" t="s">
        <v>6305</v>
      </c>
      <c r="F6259" s="82"/>
      <c r="G6259" s="83">
        <v>41100</v>
      </c>
      <c r="H6259" s="60" t="s">
        <v>10040</v>
      </c>
      <c r="I6259" s="60" t="s">
        <v>13</v>
      </c>
    </row>
    <row r="6260" spans="1:9" ht="29.25" customHeight="1" x14ac:dyDescent="0.25">
      <c r="A6260" s="81" t="s">
        <v>6306</v>
      </c>
      <c r="B6260" s="81"/>
      <c r="C6260" s="81"/>
      <c r="D6260" s="81"/>
      <c r="E6260" s="81" t="s">
        <v>6307</v>
      </c>
      <c r="F6260" s="82"/>
      <c r="G6260" s="83">
        <v>51200</v>
      </c>
      <c r="H6260" s="60" t="s">
        <v>10040</v>
      </c>
      <c r="I6260" s="60" t="s">
        <v>13</v>
      </c>
    </row>
    <row r="6261" spans="1:9" ht="29.25" customHeight="1" x14ac:dyDescent="0.25">
      <c r="A6261" s="81" t="s">
        <v>6308</v>
      </c>
      <c r="B6261" s="81"/>
      <c r="C6261" s="81"/>
      <c r="D6261" s="81"/>
      <c r="E6261" s="81" t="s">
        <v>6309</v>
      </c>
      <c r="F6261" s="82"/>
      <c r="G6261" s="83">
        <v>41000</v>
      </c>
      <c r="H6261" s="60" t="s">
        <v>10040</v>
      </c>
      <c r="I6261" s="60" t="s">
        <v>13</v>
      </c>
    </row>
    <row r="6262" spans="1:9" ht="29.25" customHeight="1" x14ac:dyDescent="0.25">
      <c r="A6262" s="81" t="s">
        <v>6310</v>
      </c>
      <c r="B6262" s="81"/>
      <c r="C6262" s="81"/>
      <c r="D6262" s="81"/>
      <c r="E6262" s="81" t="s">
        <v>6311</v>
      </c>
      <c r="F6262" s="82"/>
      <c r="G6262" s="83">
        <v>51200</v>
      </c>
      <c r="H6262" s="60" t="s">
        <v>10040</v>
      </c>
      <c r="I6262" s="60" t="s">
        <v>13</v>
      </c>
    </row>
    <row r="6263" spans="1:9" ht="29.25" customHeight="1" x14ac:dyDescent="0.25">
      <c r="A6263" s="81" t="s">
        <v>6312</v>
      </c>
      <c r="B6263" s="81"/>
      <c r="C6263" s="81"/>
      <c r="D6263" s="81"/>
      <c r="E6263" s="81" t="s">
        <v>6313</v>
      </c>
      <c r="F6263" s="82"/>
      <c r="G6263" s="83">
        <v>37900</v>
      </c>
      <c r="H6263" s="60" t="s">
        <v>10040</v>
      </c>
      <c r="I6263" s="60" t="s">
        <v>13</v>
      </c>
    </row>
    <row r="6264" spans="1:9" ht="29.25" customHeight="1" x14ac:dyDescent="0.25">
      <c r="A6264" s="81" t="s">
        <v>6314</v>
      </c>
      <c r="B6264" s="81"/>
      <c r="C6264" s="81"/>
      <c r="D6264" s="81"/>
      <c r="E6264" s="81" t="s">
        <v>6315</v>
      </c>
      <c r="F6264" s="82"/>
      <c r="G6264" s="83">
        <v>55300</v>
      </c>
      <c r="H6264" s="60" t="s">
        <v>10040</v>
      </c>
      <c r="I6264" s="60" t="s">
        <v>13</v>
      </c>
    </row>
    <row r="6265" spans="1:9" ht="29.25" customHeight="1" x14ac:dyDescent="0.25">
      <c r="A6265" s="81" t="s">
        <v>6316</v>
      </c>
      <c r="B6265" s="81"/>
      <c r="C6265" s="81"/>
      <c r="D6265" s="81"/>
      <c r="E6265" s="81" t="s">
        <v>6317</v>
      </c>
      <c r="F6265" s="82"/>
      <c r="G6265" s="83">
        <v>379200</v>
      </c>
      <c r="H6265" s="60" t="s">
        <v>10040</v>
      </c>
      <c r="I6265" s="60" t="s">
        <v>13</v>
      </c>
    </row>
    <row r="6266" spans="1:9" ht="29.25" customHeight="1" x14ac:dyDescent="0.25">
      <c r="A6266" s="81" t="s">
        <v>6318</v>
      </c>
      <c r="B6266" s="81"/>
      <c r="C6266" s="81"/>
      <c r="D6266" s="81"/>
      <c r="E6266" s="81" t="s">
        <v>6319</v>
      </c>
      <c r="F6266" s="82"/>
      <c r="G6266" s="83">
        <v>143400</v>
      </c>
      <c r="H6266" s="60" t="s">
        <v>10040</v>
      </c>
      <c r="I6266" s="60" t="s">
        <v>13</v>
      </c>
    </row>
    <row r="6267" spans="1:9" ht="29.25" customHeight="1" x14ac:dyDescent="0.25">
      <c r="A6267" s="81" t="s">
        <v>6320</v>
      </c>
      <c r="B6267" s="81"/>
      <c r="C6267" s="81"/>
      <c r="D6267" s="81"/>
      <c r="E6267" s="81" t="s">
        <v>6321</v>
      </c>
      <c r="F6267" s="82"/>
      <c r="G6267" s="83">
        <v>225800</v>
      </c>
      <c r="H6267" s="60" t="s">
        <v>10040</v>
      </c>
      <c r="I6267" s="60" t="s">
        <v>13</v>
      </c>
    </row>
    <row r="6268" spans="1:9" ht="29.25" customHeight="1" x14ac:dyDescent="0.25">
      <c r="A6268" s="81" t="s">
        <v>6322</v>
      </c>
      <c r="B6268" s="81"/>
      <c r="C6268" s="81"/>
      <c r="D6268" s="81"/>
      <c r="E6268" s="81" t="s">
        <v>6323</v>
      </c>
      <c r="F6268" s="82"/>
      <c r="G6268" s="83">
        <v>224400</v>
      </c>
      <c r="H6268" s="60" t="s">
        <v>10040</v>
      </c>
      <c r="I6268" s="60" t="s">
        <v>13</v>
      </c>
    </row>
    <row r="6269" spans="1:9" ht="29.25" customHeight="1" x14ac:dyDescent="0.25">
      <c r="A6269" s="81" t="s">
        <v>6324</v>
      </c>
      <c r="B6269" s="81"/>
      <c r="C6269" s="81"/>
      <c r="D6269" s="81"/>
      <c r="E6269" s="81" t="s">
        <v>6325</v>
      </c>
      <c r="F6269" s="82"/>
      <c r="G6269" s="83">
        <v>82300</v>
      </c>
      <c r="H6269" s="60" t="s">
        <v>10040</v>
      </c>
      <c r="I6269" s="60" t="s">
        <v>13</v>
      </c>
    </row>
    <row r="6270" spans="1:9" ht="29.25" customHeight="1" x14ac:dyDescent="0.25">
      <c r="A6270" s="81" t="s">
        <v>6326</v>
      </c>
      <c r="B6270" s="81"/>
      <c r="C6270" s="81"/>
      <c r="D6270" s="81"/>
      <c r="E6270" s="81" t="s">
        <v>6327</v>
      </c>
      <c r="F6270" s="82"/>
      <c r="G6270" s="83">
        <v>101400</v>
      </c>
      <c r="H6270" s="60" t="s">
        <v>10040</v>
      </c>
      <c r="I6270" s="60" t="s">
        <v>13</v>
      </c>
    </row>
    <row r="6271" spans="1:9" ht="29.25" customHeight="1" x14ac:dyDescent="0.25">
      <c r="A6271" s="81" t="s">
        <v>6328</v>
      </c>
      <c r="B6271" s="81"/>
      <c r="C6271" s="81"/>
      <c r="D6271" s="81"/>
      <c r="E6271" s="81" t="s">
        <v>6329</v>
      </c>
      <c r="F6271" s="82"/>
      <c r="G6271" s="83">
        <v>132700</v>
      </c>
      <c r="H6271" s="60" t="s">
        <v>10040</v>
      </c>
      <c r="I6271" s="60" t="s">
        <v>13</v>
      </c>
    </row>
    <row r="6272" spans="1:9" ht="29.25" customHeight="1" x14ac:dyDescent="0.25">
      <c r="A6272" s="81" t="s">
        <v>6330</v>
      </c>
      <c r="B6272" s="81"/>
      <c r="C6272" s="81"/>
      <c r="D6272" s="81"/>
      <c r="E6272" s="81" t="s">
        <v>6331</v>
      </c>
      <c r="F6272" s="82"/>
      <c r="G6272" s="83">
        <v>238200</v>
      </c>
      <c r="H6272" s="60" t="s">
        <v>10040</v>
      </c>
      <c r="I6272" s="60" t="s">
        <v>13</v>
      </c>
    </row>
    <row r="6273" spans="1:9" ht="29.25" customHeight="1" x14ac:dyDescent="0.25">
      <c r="A6273" s="81" t="s">
        <v>6332</v>
      </c>
      <c r="B6273" s="81"/>
      <c r="C6273" s="81"/>
      <c r="D6273" s="81"/>
      <c r="E6273" s="81" t="s">
        <v>6333</v>
      </c>
      <c r="F6273" s="82"/>
      <c r="G6273" s="83">
        <v>404600</v>
      </c>
      <c r="H6273" s="60" t="s">
        <v>10040</v>
      </c>
      <c r="I6273" s="60" t="s">
        <v>13</v>
      </c>
    </row>
    <row r="6274" spans="1:9" ht="29.25" customHeight="1" x14ac:dyDescent="0.25">
      <c r="A6274" s="81" t="s">
        <v>6334</v>
      </c>
      <c r="B6274" s="81"/>
      <c r="C6274" s="81"/>
      <c r="D6274" s="81"/>
      <c r="E6274" s="81" t="s">
        <v>6335</v>
      </c>
      <c r="F6274" s="82"/>
      <c r="G6274" s="83">
        <v>150800</v>
      </c>
      <c r="H6274" s="60" t="s">
        <v>10040</v>
      </c>
      <c r="I6274" s="60" t="s">
        <v>13</v>
      </c>
    </row>
    <row r="6275" spans="1:9" ht="29.25" customHeight="1" x14ac:dyDescent="0.25">
      <c r="A6275" s="81" t="s">
        <v>6336</v>
      </c>
      <c r="B6275" s="81"/>
      <c r="C6275" s="81"/>
      <c r="D6275" s="81"/>
      <c r="E6275" s="81" t="s">
        <v>6337</v>
      </c>
      <c r="F6275" s="82"/>
      <c r="G6275" s="83">
        <v>151900</v>
      </c>
      <c r="H6275" s="60" t="s">
        <v>10040</v>
      </c>
      <c r="I6275" s="60" t="s">
        <v>13</v>
      </c>
    </row>
    <row r="6276" spans="1:9" ht="29.25" customHeight="1" x14ac:dyDescent="0.25">
      <c r="A6276" s="81" t="s">
        <v>6338</v>
      </c>
      <c r="B6276" s="81"/>
      <c r="C6276" s="81"/>
      <c r="D6276" s="81"/>
      <c r="E6276" s="81" t="s">
        <v>6339</v>
      </c>
      <c r="F6276" s="82"/>
      <c r="G6276" s="83">
        <v>179100</v>
      </c>
      <c r="H6276" s="60" t="s">
        <v>10040</v>
      </c>
      <c r="I6276" s="60" t="s">
        <v>13</v>
      </c>
    </row>
    <row r="6277" spans="1:9" ht="29.25" customHeight="1" x14ac:dyDescent="0.25">
      <c r="A6277" s="81" t="s">
        <v>6340</v>
      </c>
      <c r="B6277" s="81"/>
      <c r="C6277" s="81"/>
      <c r="D6277" s="81"/>
      <c r="E6277" s="81" t="s">
        <v>6341</v>
      </c>
      <c r="F6277" s="82"/>
      <c r="G6277" s="83">
        <v>386100</v>
      </c>
      <c r="H6277" s="60" t="s">
        <v>10040</v>
      </c>
      <c r="I6277" s="60" t="s">
        <v>13</v>
      </c>
    </row>
    <row r="6278" spans="1:9" ht="29.25" customHeight="1" x14ac:dyDescent="0.25">
      <c r="A6278" s="81" t="s">
        <v>6342</v>
      </c>
      <c r="B6278" s="81"/>
      <c r="C6278" s="81"/>
      <c r="D6278" s="81"/>
      <c r="E6278" s="81" t="s">
        <v>6343</v>
      </c>
      <c r="F6278" s="82"/>
      <c r="G6278" s="83">
        <v>30200</v>
      </c>
      <c r="H6278" s="60" t="s">
        <v>10040</v>
      </c>
      <c r="I6278" s="60" t="s">
        <v>13</v>
      </c>
    </row>
    <row r="6279" spans="1:9" ht="29.25" customHeight="1" x14ac:dyDescent="0.25">
      <c r="A6279" s="81" t="s">
        <v>6344</v>
      </c>
      <c r="B6279" s="81"/>
      <c r="C6279" s="81"/>
      <c r="D6279" s="81"/>
      <c r="E6279" s="81" t="s">
        <v>6345</v>
      </c>
      <c r="F6279" s="82"/>
      <c r="G6279" s="83">
        <v>52200</v>
      </c>
      <c r="H6279" s="60" t="s">
        <v>10040</v>
      </c>
      <c r="I6279" s="60" t="s">
        <v>13</v>
      </c>
    </row>
    <row r="6280" spans="1:9" ht="29.25" customHeight="1" x14ac:dyDescent="0.25">
      <c r="A6280" s="81" t="s">
        <v>6346</v>
      </c>
      <c r="B6280" s="81"/>
      <c r="C6280" s="81"/>
      <c r="D6280" s="81"/>
      <c r="E6280" s="81" t="s">
        <v>6347</v>
      </c>
      <c r="F6280" s="82"/>
      <c r="G6280" s="83">
        <v>142900</v>
      </c>
      <c r="H6280" s="60" t="s">
        <v>10040</v>
      </c>
      <c r="I6280" s="60" t="s">
        <v>13</v>
      </c>
    </row>
    <row r="6281" spans="1:9" ht="29.25" customHeight="1" x14ac:dyDescent="0.25">
      <c r="A6281" s="81" t="s">
        <v>6348</v>
      </c>
      <c r="B6281" s="81"/>
      <c r="C6281" s="81"/>
      <c r="D6281" s="81"/>
      <c r="E6281" s="81" t="s">
        <v>6349</v>
      </c>
      <c r="F6281" s="82"/>
      <c r="G6281" s="83">
        <v>206100</v>
      </c>
      <c r="H6281" s="60" t="s">
        <v>10040</v>
      </c>
      <c r="I6281" s="60" t="s">
        <v>13</v>
      </c>
    </row>
    <row r="6282" spans="1:9" ht="29.25" customHeight="1" x14ac:dyDescent="0.25">
      <c r="A6282" s="81" t="s">
        <v>6350</v>
      </c>
      <c r="B6282" s="81"/>
      <c r="C6282" s="81"/>
      <c r="D6282" s="81"/>
      <c r="E6282" s="81" t="s">
        <v>6351</v>
      </c>
      <c r="F6282" s="82"/>
      <c r="G6282" s="83">
        <v>408200</v>
      </c>
      <c r="H6282" s="60" t="s">
        <v>10040</v>
      </c>
      <c r="I6282" s="60" t="s">
        <v>13</v>
      </c>
    </row>
    <row r="6283" spans="1:9" ht="29.25" customHeight="1" x14ac:dyDescent="0.25">
      <c r="A6283" s="81" t="s">
        <v>6352</v>
      </c>
      <c r="B6283" s="81"/>
      <c r="C6283" s="81"/>
      <c r="D6283" s="81"/>
      <c r="E6283" s="81" t="s">
        <v>6353</v>
      </c>
      <c r="F6283" s="82"/>
      <c r="G6283" s="83">
        <v>178700</v>
      </c>
      <c r="H6283" s="60" t="s">
        <v>10040</v>
      </c>
      <c r="I6283" s="60" t="s">
        <v>13</v>
      </c>
    </row>
    <row r="6284" spans="1:9" ht="29.25" customHeight="1" x14ac:dyDescent="0.25">
      <c r="A6284" s="81" t="s">
        <v>6354</v>
      </c>
      <c r="B6284" s="81"/>
      <c r="C6284" s="81"/>
      <c r="D6284" s="81"/>
      <c r="E6284" s="81" t="s">
        <v>6355</v>
      </c>
      <c r="F6284" s="82"/>
      <c r="G6284" s="83">
        <v>276500</v>
      </c>
      <c r="H6284" s="60" t="s">
        <v>10040</v>
      </c>
      <c r="I6284" s="60" t="s">
        <v>13</v>
      </c>
    </row>
    <row r="6285" spans="1:9" ht="29.25" customHeight="1" x14ac:dyDescent="0.25">
      <c r="A6285" s="81" t="s">
        <v>6356</v>
      </c>
      <c r="B6285" s="81"/>
      <c r="C6285" s="81"/>
      <c r="D6285" s="81"/>
      <c r="E6285" s="81" t="s">
        <v>6357</v>
      </c>
      <c r="F6285" s="82"/>
      <c r="G6285" s="83">
        <v>524900</v>
      </c>
      <c r="H6285" s="60" t="s">
        <v>10040</v>
      </c>
      <c r="I6285" s="60" t="s">
        <v>13</v>
      </c>
    </row>
    <row r="6286" spans="1:9" ht="29.25" customHeight="1" x14ac:dyDescent="0.25">
      <c r="A6286" s="81" t="s">
        <v>6358</v>
      </c>
      <c r="B6286" s="81"/>
      <c r="C6286" s="81"/>
      <c r="D6286" s="81"/>
      <c r="E6286" s="81" t="s">
        <v>6359</v>
      </c>
      <c r="F6286" s="82"/>
      <c r="G6286" s="83">
        <v>105600</v>
      </c>
      <c r="H6286" s="60" t="s">
        <v>10040</v>
      </c>
      <c r="I6286" s="60" t="s">
        <v>13</v>
      </c>
    </row>
    <row r="6287" spans="1:9" ht="29.25" customHeight="1" x14ac:dyDescent="0.25">
      <c r="A6287" s="81" t="s">
        <v>6360</v>
      </c>
      <c r="B6287" s="81"/>
      <c r="C6287" s="81"/>
      <c r="D6287" s="81"/>
      <c r="E6287" s="81" t="s">
        <v>6361</v>
      </c>
      <c r="F6287" s="82"/>
      <c r="G6287" s="83">
        <v>203900</v>
      </c>
      <c r="H6287" s="60" t="s">
        <v>10040</v>
      </c>
      <c r="I6287" s="60" t="s">
        <v>13</v>
      </c>
    </row>
    <row r="6288" spans="1:9" ht="29.25" customHeight="1" x14ac:dyDescent="0.25">
      <c r="A6288" s="81" t="s">
        <v>6362</v>
      </c>
      <c r="B6288" s="81"/>
      <c r="C6288" s="81"/>
      <c r="D6288" s="81"/>
      <c r="E6288" s="81" t="s">
        <v>6363</v>
      </c>
      <c r="F6288" s="82"/>
      <c r="G6288" s="83">
        <v>410800</v>
      </c>
      <c r="H6288" s="60" t="s">
        <v>10040</v>
      </c>
      <c r="I6288" s="60" t="s">
        <v>13</v>
      </c>
    </row>
    <row r="6289" spans="1:9" ht="29.25" customHeight="1" x14ac:dyDescent="0.25">
      <c r="A6289" s="81" t="s">
        <v>6364</v>
      </c>
      <c r="B6289" s="81"/>
      <c r="C6289" s="81"/>
      <c r="D6289" s="81"/>
      <c r="E6289" s="81" t="s">
        <v>6365</v>
      </c>
      <c r="F6289" s="82"/>
      <c r="G6289" s="83">
        <v>820700</v>
      </c>
      <c r="H6289" s="60" t="s">
        <v>10040</v>
      </c>
      <c r="I6289" s="60" t="s">
        <v>13</v>
      </c>
    </row>
    <row r="6290" spans="1:9" ht="29.25" customHeight="1" x14ac:dyDescent="0.25">
      <c r="A6290" s="81" t="s">
        <v>6366</v>
      </c>
      <c r="B6290" s="81"/>
      <c r="C6290" s="81"/>
      <c r="D6290" s="81"/>
      <c r="E6290" s="81" t="s">
        <v>6367</v>
      </c>
      <c r="F6290" s="82"/>
      <c r="G6290" s="83">
        <v>2397100</v>
      </c>
      <c r="H6290" s="60" t="s">
        <v>10040</v>
      </c>
      <c r="I6290" s="60" t="s">
        <v>13</v>
      </c>
    </row>
    <row r="6291" spans="1:9" ht="29.25" customHeight="1" x14ac:dyDescent="0.25">
      <c r="A6291" s="81" t="s">
        <v>6368</v>
      </c>
      <c r="B6291" s="81"/>
      <c r="C6291" s="81"/>
      <c r="D6291" s="81"/>
      <c r="E6291" s="81" t="s">
        <v>6369</v>
      </c>
      <c r="F6291" s="82"/>
      <c r="G6291" s="83">
        <v>200300</v>
      </c>
      <c r="H6291" s="60" t="s">
        <v>10040</v>
      </c>
      <c r="I6291" s="60" t="s">
        <v>13</v>
      </c>
    </row>
    <row r="6292" spans="1:9" ht="29.25" customHeight="1" x14ac:dyDescent="0.25">
      <c r="A6292" s="81" t="s">
        <v>6370</v>
      </c>
      <c r="B6292" s="81"/>
      <c r="C6292" s="81"/>
      <c r="D6292" s="81"/>
      <c r="E6292" s="81" t="s">
        <v>6371</v>
      </c>
      <c r="F6292" s="82"/>
      <c r="G6292" s="83">
        <v>540900</v>
      </c>
      <c r="H6292" s="60" t="s">
        <v>10040</v>
      </c>
      <c r="I6292" s="60" t="s">
        <v>13</v>
      </c>
    </row>
    <row r="6293" spans="1:9" ht="29.25" customHeight="1" x14ac:dyDescent="0.25">
      <c r="A6293" s="81" t="s">
        <v>6372</v>
      </c>
      <c r="B6293" s="81"/>
      <c r="C6293" s="81"/>
      <c r="D6293" s="81"/>
      <c r="E6293" s="81" t="s">
        <v>6373</v>
      </c>
      <c r="F6293" s="82"/>
      <c r="G6293" s="83">
        <v>1104100</v>
      </c>
      <c r="H6293" s="60" t="s">
        <v>10040</v>
      </c>
      <c r="I6293" s="60" t="s">
        <v>13</v>
      </c>
    </row>
    <row r="6294" spans="1:9" ht="29.25" customHeight="1" x14ac:dyDescent="0.25">
      <c r="A6294" s="81" t="s">
        <v>6374</v>
      </c>
      <c r="B6294" s="81"/>
      <c r="C6294" s="81"/>
      <c r="D6294" s="81"/>
      <c r="E6294" s="81" t="s">
        <v>6375</v>
      </c>
      <c r="F6294" s="82"/>
      <c r="G6294" s="83">
        <v>196800</v>
      </c>
      <c r="H6294" s="60" t="s">
        <v>10040</v>
      </c>
      <c r="I6294" s="60" t="s">
        <v>13</v>
      </c>
    </row>
    <row r="6295" spans="1:9" ht="29.25" customHeight="1" x14ac:dyDescent="0.25">
      <c r="A6295" s="81" t="s">
        <v>6376</v>
      </c>
      <c r="B6295" s="81"/>
      <c r="C6295" s="81"/>
      <c r="D6295" s="81"/>
      <c r="E6295" s="81" t="s">
        <v>6377</v>
      </c>
      <c r="F6295" s="82"/>
      <c r="G6295" s="83">
        <v>285100</v>
      </c>
      <c r="H6295" s="60" t="s">
        <v>10040</v>
      </c>
      <c r="I6295" s="60" t="s">
        <v>13</v>
      </c>
    </row>
    <row r="6296" spans="1:9" ht="29.25" customHeight="1" x14ac:dyDescent="0.25">
      <c r="A6296" s="81" t="s">
        <v>6378</v>
      </c>
      <c r="B6296" s="81"/>
      <c r="C6296" s="81"/>
      <c r="D6296" s="81"/>
      <c r="E6296" s="81" t="s">
        <v>6379</v>
      </c>
      <c r="F6296" s="82"/>
      <c r="G6296" s="83">
        <v>481600</v>
      </c>
      <c r="H6296" s="60" t="s">
        <v>10040</v>
      </c>
      <c r="I6296" s="60" t="s">
        <v>13</v>
      </c>
    </row>
    <row r="6297" spans="1:9" ht="29.25" customHeight="1" x14ac:dyDescent="0.25">
      <c r="A6297" s="81" t="s">
        <v>6380</v>
      </c>
      <c r="B6297" s="81"/>
      <c r="C6297" s="81"/>
      <c r="D6297" s="81"/>
      <c r="E6297" s="81" t="s">
        <v>6381</v>
      </c>
      <c r="F6297" s="82"/>
      <c r="G6297" s="83">
        <v>244400</v>
      </c>
      <c r="H6297" s="60" t="s">
        <v>10040</v>
      </c>
      <c r="I6297" s="60" t="s">
        <v>13</v>
      </c>
    </row>
    <row r="6298" spans="1:9" ht="29.25" customHeight="1" x14ac:dyDescent="0.25">
      <c r="A6298" s="81" t="s">
        <v>6382</v>
      </c>
      <c r="B6298" s="81"/>
      <c r="C6298" s="81"/>
      <c r="D6298" s="81"/>
      <c r="E6298" s="81" t="s">
        <v>6383</v>
      </c>
      <c r="F6298" s="82"/>
      <c r="G6298" s="83">
        <v>350600</v>
      </c>
      <c r="H6298" s="60" t="s">
        <v>10040</v>
      </c>
      <c r="I6298" s="60" t="s">
        <v>13</v>
      </c>
    </row>
    <row r="6299" spans="1:9" ht="29.25" customHeight="1" x14ac:dyDescent="0.25">
      <c r="A6299" s="81" t="s">
        <v>6384</v>
      </c>
      <c r="B6299" s="81"/>
      <c r="C6299" s="81"/>
      <c r="D6299" s="81"/>
      <c r="E6299" s="81" t="s">
        <v>6385</v>
      </c>
      <c r="F6299" s="82"/>
      <c r="G6299" s="83">
        <v>650500</v>
      </c>
      <c r="H6299" s="60" t="s">
        <v>10040</v>
      </c>
      <c r="I6299" s="60" t="s">
        <v>13</v>
      </c>
    </row>
    <row r="6300" spans="1:9" ht="29.25" customHeight="1" x14ac:dyDescent="0.25">
      <c r="A6300" s="81" t="s">
        <v>6386</v>
      </c>
      <c r="B6300" s="81"/>
      <c r="C6300" s="81"/>
      <c r="D6300" s="81"/>
      <c r="E6300" s="81" t="s">
        <v>6387</v>
      </c>
      <c r="F6300" s="82"/>
      <c r="G6300" s="83">
        <v>112600</v>
      </c>
      <c r="H6300" s="60" t="s">
        <v>10040</v>
      </c>
      <c r="I6300" s="60" t="s">
        <v>13</v>
      </c>
    </row>
    <row r="6301" spans="1:9" ht="29.25" customHeight="1" x14ac:dyDescent="0.25">
      <c r="A6301" s="81" t="s">
        <v>6388</v>
      </c>
      <c r="B6301" s="81"/>
      <c r="C6301" s="81"/>
      <c r="D6301" s="81"/>
      <c r="E6301" s="81" t="s">
        <v>6389</v>
      </c>
      <c r="F6301" s="82"/>
      <c r="G6301" s="83">
        <v>116700</v>
      </c>
      <c r="H6301" s="60" t="s">
        <v>10040</v>
      </c>
      <c r="I6301" s="60" t="s">
        <v>13</v>
      </c>
    </row>
    <row r="6302" spans="1:9" ht="29.25" customHeight="1" x14ac:dyDescent="0.25">
      <c r="A6302" s="81" t="s">
        <v>6390</v>
      </c>
      <c r="B6302" s="81"/>
      <c r="C6302" s="81"/>
      <c r="D6302" s="81"/>
      <c r="E6302" s="81" t="s">
        <v>6391</v>
      </c>
      <c r="F6302" s="82"/>
      <c r="G6302" s="83">
        <v>116700</v>
      </c>
      <c r="H6302" s="60" t="s">
        <v>10040</v>
      </c>
      <c r="I6302" s="60" t="s">
        <v>13</v>
      </c>
    </row>
    <row r="6303" spans="1:9" ht="29.25" customHeight="1" x14ac:dyDescent="0.25">
      <c r="A6303" s="81" t="s">
        <v>6392</v>
      </c>
      <c r="B6303" s="81"/>
      <c r="C6303" s="81"/>
      <c r="D6303" s="81"/>
      <c r="E6303" s="81" t="s">
        <v>6393</v>
      </c>
      <c r="F6303" s="82"/>
      <c r="G6303" s="83">
        <v>805700</v>
      </c>
      <c r="H6303" s="60" t="s">
        <v>10040</v>
      </c>
      <c r="I6303" s="60" t="s">
        <v>13</v>
      </c>
    </row>
    <row r="6304" spans="1:9" ht="29.25" customHeight="1" x14ac:dyDescent="0.25">
      <c r="A6304" s="81" t="s">
        <v>6394</v>
      </c>
      <c r="B6304" s="81"/>
      <c r="C6304" s="81"/>
      <c r="D6304" s="81"/>
      <c r="E6304" s="81" t="s">
        <v>6395</v>
      </c>
      <c r="F6304" s="82"/>
      <c r="G6304" s="83">
        <v>837400</v>
      </c>
      <c r="H6304" s="60" t="s">
        <v>10040</v>
      </c>
      <c r="I6304" s="60" t="s">
        <v>13</v>
      </c>
    </row>
    <row r="6305" spans="1:9" ht="29.25" customHeight="1" x14ac:dyDescent="0.25">
      <c r="A6305" s="81" t="s">
        <v>6396</v>
      </c>
      <c r="B6305" s="81"/>
      <c r="C6305" s="81"/>
      <c r="D6305" s="81"/>
      <c r="E6305" s="81" t="s">
        <v>6397</v>
      </c>
      <c r="F6305" s="82"/>
      <c r="G6305" s="83">
        <v>672100</v>
      </c>
      <c r="H6305" s="60" t="s">
        <v>10040</v>
      </c>
      <c r="I6305" s="60" t="s">
        <v>13</v>
      </c>
    </row>
    <row r="6306" spans="1:9" ht="29.25" customHeight="1" x14ac:dyDescent="0.25">
      <c r="A6306" s="81" t="s">
        <v>6398</v>
      </c>
      <c r="B6306" s="81"/>
      <c r="C6306" s="81"/>
      <c r="D6306" s="81"/>
      <c r="E6306" s="81" t="s">
        <v>6399</v>
      </c>
      <c r="F6306" s="82"/>
      <c r="G6306" s="83">
        <v>778100</v>
      </c>
      <c r="H6306" s="60" t="s">
        <v>10040</v>
      </c>
      <c r="I6306" s="60" t="s">
        <v>13</v>
      </c>
    </row>
    <row r="6307" spans="1:9" ht="29.25" customHeight="1" x14ac:dyDescent="0.25">
      <c r="A6307" s="81" t="s">
        <v>6400</v>
      </c>
      <c r="B6307" s="81"/>
      <c r="C6307" s="81"/>
      <c r="D6307" s="81"/>
      <c r="E6307" s="81" t="s">
        <v>6401</v>
      </c>
      <c r="F6307" s="82"/>
      <c r="G6307" s="83">
        <v>672100</v>
      </c>
      <c r="H6307" s="60" t="s">
        <v>10040</v>
      </c>
      <c r="I6307" s="60" t="s">
        <v>13</v>
      </c>
    </row>
    <row r="6308" spans="1:9" ht="29.25" customHeight="1" x14ac:dyDescent="0.25">
      <c r="A6308" s="81" t="s">
        <v>6402</v>
      </c>
      <c r="B6308" s="81"/>
      <c r="C6308" s="81"/>
      <c r="D6308" s="81"/>
      <c r="E6308" s="81" t="s">
        <v>6403</v>
      </c>
      <c r="F6308" s="82"/>
      <c r="G6308" s="83">
        <v>837400</v>
      </c>
      <c r="H6308" s="60" t="s">
        <v>10040</v>
      </c>
      <c r="I6308" s="60" t="s">
        <v>13</v>
      </c>
    </row>
    <row r="6309" spans="1:9" ht="29.25" customHeight="1" x14ac:dyDescent="0.25">
      <c r="A6309" s="81" t="s">
        <v>6404</v>
      </c>
      <c r="B6309" s="81"/>
      <c r="C6309" s="81"/>
      <c r="D6309" s="81"/>
      <c r="E6309" s="81" t="s">
        <v>6405</v>
      </c>
      <c r="F6309" s="82"/>
      <c r="G6309" s="83">
        <v>1040200</v>
      </c>
      <c r="H6309" s="60" t="s">
        <v>10040</v>
      </c>
      <c r="I6309" s="60" t="s">
        <v>13</v>
      </c>
    </row>
    <row r="6310" spans="1:9" ht="29.25" customHeight="1" x14ac:dyDescent="0.25">
      <c r="A6310" s="81" t="s">
        <v>6406</v>
      </c>
      <c r="B6310" s="81"/>
      <c r="C6310" s="81"/>
      <c r="D6310" s="81"/>
      <c r="E6310" s="81" t="s">
        <v>6407</v>
      </c>
      <c r="F6310" s="82"/>
      <c r="G6310" s="83">
        <v>943400</v>
      </c>
      <c r="H6310" s="60" t="s">
        <v>10040</v>
      </c>
      <c r="I6310" s="60" t="s">
        <v>13</v>
      </c>
    </row>
    <row r="6311" spans="1:9" ht="29.25" customHeight="1" x14ac:dyDescent="0.25">
      <c r="A6311" s="81" t="s">
        <v>6408</v>
      </c>
      <c r="B6311" s="81"/>
      <c r="C6311" s="81"/>
      <c r="D6311" s="81"/>
      <c r="E6311" s="81" t="s">
        <v>6409</v>
      </c>
      <c r="F6311" s="82"/>
      <c r="G6311" s="83">
        <v>1040200</v>
      </c>
      <c r="H6311" s="60" t="s">
        <v>10040</v>
      </c>
      <c r="I6311" s="60" t="s">
        <v>13</v>
      </c>
    </row>
    <row r="6312" spans="1:9" ht="29.25" customHeight="1" x14ac:dyDescent="0.25">
      <c r="A6312" s="81" t="s">
        <v>6410</v>
      </c>
      <c r="B6312" s="81"/>
      <c r="C6312" s="81"/>
      <c r="D6312" s="81"/>
      <c r="E6312" s="81" t="s">
        <v>6411</v>
      </c>
      <c r="F6312" s="82"/>
      <c r="G6312" s="83">
        <v>943400</v>
      </c>
      <c r="H6312" s="60" t="s">
        <v>10040</v>
      </c>
      <c r="I6312" s="60" t="s">
        <v>13</v>
      </c>
    </row>
    <row r="6313" spans="1:9" ht="29.25" customHeight="1" x14ac:dyDescent="0.25">
      <c r="A6313" s="81" t="s">
        <v>6412</v>
      </c>
      <c r="B6313" s="81"/>
      <c r="C6313" s="81"/>
      <c r="D6313" s="81"/>
      <c r="E6313" s="81" t="s">
        <v>6413</v>
      </c>
      <c r="F6313" s="82"/>
      <c r="G6313" s="83">
        <v>765400</v>
      </c>
      <c r="H6313" s="60" t="s">
        <v>10040</v>
      </c>
      <c r="I6313" s="60" t="s">
        <v>13</v>
      </c>
    </row>
    <row r="6314" spans="1:9" ht="29.25" customHeight="1" x14ac:dyDescent="0.25">
      <c r="A6314" s="81" t="s">
        <v>6414</v>
      </c>
      <c r="B6314" s="81"/>
      <c r="C6314" s="81"/>
      <c r="D6314" s="81"/>
      <c r="E6314" s="81" t="s">
        <v>6415</v>
      </c>
      <c r="F6314" s="82"/>
      <c r="G6314" s="83">
        <v>837400</v>
      </c>
      <c r="H6314" s="60" t="s">
        <v>10040</v>
      </c>
      <c r="I6314" s="60" t="s">
        <v>13</v>
      </c>
    </row>
    <row r="6315" spans="1:9" ht="29.25" customHeight="1" x14ac:dyDescent="0.25">
      <c r="A6315" s="81" t="s">
        <v>6416</v>
      </c>
      <c r="B6315" s="81"/>
      <c r="C6315" s="81"/>
      <c r="D6315" s="81"/>
      <c r="E6315" s="81" t="s">
        <v>6417</v>
      </c>
      <c r="F6315" s="82"/>
      <c r="G6315" s="83">
        <v>691500</v>
      </c>
      <c r="H6315" s="60" t="s">
        <v>10040</v>
      </c>
      <c r="I6315" s="60" t="s">
        <v>13</v>
      </c>
    </row>
    <row r="6316" spans="1:9" ht="29.25" customHeight="1" x14ac:dyDescent="0.25">
      <c r="A6316" s="81" t="s">
        <v>6418</v>
      </c>
      <c r="B6316" s="81"/>
      <c r="C6316" s="81"/>
      <c r="D6316" s="81"/>
      <c r="E6316" s="81" t="s">
        <v>6419</v>
      </c>
      <c r="F6316" s="82"/>
      <c r="G6316" s="83">
        <v>1091100</v>
      </c>
      <c r="H6316" s="60" t="s">
        <v>10040</v>
      </c>
      <c r="I6316" s="60" t="s">
        <v>13</v>
      </c>
    </row>
    <row r="6317" spans="1:9" ht="29.25" customHeight="1" x14ac:dyDescent="0.25">
      <c r="A6317" s="81" t="s">
        <v>6420</v>
      </c>
      <c r="B6317" s="81"/>
      <c r="C6317" s="81"/>
      <c r="D6317" s="81"/>
      <c r="E6317" s="81" t="s">
        <v>6421</v>
      </c>
      <c r="F6317" s="82"/>
      <c r="G6317" s="83">
        <v>937700</v>
      </c>
      <c r="H6317" s="60" t="s">
        <v>10040</v>
      </c>
      <c r="I6317" s="60" t="s">
        <v>13</v>
      </c>
    </row>
    <row r="6318" spans="1:9" ht="29.25" customHeight="1" x14ac:dyDescent="0.25">
      <c r="A6318" s="81" t="s">
        <v>6422</v>
      </c>
      <c r="B6318" s="81"/>
      <c r="C6318" s="81"/>
      <c r="D6318" s="81"/>
      <c r="E6318" s="81" t="s">
        <v>6423</v>
      </c>
      <c r="F6318" s="82"/>
      <c r="G6318" s="83">
        <v>1374100</v>
      </c>
      <c r="H6318" s="60" t="s">
        <v>10040</v>
      </c>
      <c r="I6318" s="60" t="s">
        <v>13</v>
      </c>
    </row>
    <row r="6319" spans="1:9" ht="29.25" customHeight="1" x14ac:dyDescent="0.25">
      <c r="A6319" s="81" t="s">
        <v>6424</v>
      </c>
      <c r="B6319" s="81"/>
      <c r="C6319" s="81"/>
      <c r="D6319" s="81"/>
      <c r="E6319" s="81" t="s">
        <v>6425</v>
      </c>
      <c r="F6319" s="82"/>
      <c r="G6319" s="83">
        <v>1194600</v>
      </c>
      <c r="H6319" s="60" t="s">
        <v>10040</v>
      </c>
      <c r="I6319" s="60" t="s">
        <v>13</v>
      </c>
    </row>
    <row r="6320" spans="1:9" ht="29.25" customHeight="1" x14ac:dyDescent="0.25">
      <c r="A6320" s="81" t="s">
        <v>6426</v>
      </c>
      <c r="B6320" s="81"/>
      <c r="C6320" s="81"/>
      <c r="D6320" s="81"/>
      <c r="E6320" s="81" t="s">
        <v>6427</v>
      </c>
      <c r="F6320" s="82"/>
      <c r="G6320" s="83">
        <v>1376400</v>
      </c>
      <c r="H6320" s="60" t="s">
        <v>10040</v>
      </c>
      <c r="I6320" s="60" t="s">
        <v>13</v>
      </c>
    </row>
    <row r="6321" spans="1:9" ht="29.25" customHeight="1" x14ac:dyDescent="0.25">
      <c r="A6321" s="81" t="s">
        <v>6428</v>
      </c>
      <c r="B6321" s="81"/>
      <c r="C6321" s="81"/>
      <c r="D6321" s="81"/>
      <c r="E6321" s="81" t="s">
        <v>6429</v>
      </c>
      <c r="F6321" s="82"/>
      <c r="G6321" s="83">
        <v>1196600</v>
      </c>
      <c r="H6321" s="60" t="s">
        <v>10040</v>
      </c>
      <c r="I6321" s="60" t="s">
        <v>13</v>
      </c>
    </row>
    <row r="6322" spans="1:9" ht="29.25" customHeight="1" x14ac:dyDescent="0.25">
      <c r="A6322" s="81" t="s">
        <v>6430</v>
      </c>
      <c r="B6322" s="81"/>
      <c r="C6322" s="81"/>
      <c r="D6322" s="81"/>
      <c r="E6322" s="81" t="s">
        <v>6431</v>
      </c>
      <c r="F6322" s="82"/>
      <c r="G6322" s="83">
        <v>1538500</v>
      </c>
      <c r="H6322" s="60" t="s">
        <v>10040</v>
      </c>
      <c r="I6322" s="60" t="s">
        <v>13</v>
      </c>
    </row>
    <row r="6323" spans="1:9" ht="29.25" customHeight="1" x14ac:dyDescent="0.25">
      <c r="A6323" s="81" t="s">
        <v>6432</v>
      </c>
      <c r="B6323" s="81"/>
      <c r="C6323" s="81"/>
      <c r="D6323" s="81"/>
      <c r="E6323" s="81" t="s">
        <v>6433</v>
      </c>
      <c r="F6323" s="82"/>
      <c r="G6323" s="83">
        <v>1361000</v>
      </c>
      <c r="H6323" s="60" t="s">
        <v>10040</v>
      </c>
      <c r="I6323" s="60" t="s">
        <v>13</v>
      </c>
    </row>
    <row r="6324" spans="1:9" ht="29.25" customHeight="1" x14ac:dyDescent="0.25">
      <c r="A6324" s="81" t="s">
        <v>6434</v>
      </c>
      <c r="B6324" s="81"/>
      <c r="C6324" s="81"/>
      <c r="D6324" s="81"/>
      <c r="E6324" s="81" t="s">
        <v>6435</v>
      </c>
      <c r="F6324" s="82"/>
      <c r="G6324" s="83">
        <v>1535900</v>
      </c>
      <c r="H6324" s="60" t="s">
        <v>10040</v>
      </c>
      <c r="I6324" s="60" t="s">
        <v>13</v>
      </c>
    </row>
    <row r="6325" spans="1:9" ht="29.25" customHeight="1" x14ac:dyDescent="0.25">
      <c r="A6325" s="81" t="s">
        <v>6436</v>
      </c>
      <c r="B6325" s="81"/>
      <c r="C6325" s="81"/>
      <c r="D6325" s="81"/>
      <c r="E6325" s="81" t="s">
        <v>6437</v>
      </c>
      <c r="F6325" s="82"/>
      <c r="G6325" s="83">
        <v>1361000</v>
      </c>
      <c r="H6325" s="60" t="s">
        <v>10040</v>
      </c>
      <c r="I6325" s="60" t="s">
        <v>13</v>
      </c>
    </row>
    <row r="6326" spans="1:9" ht="29.25" customHeight="1" x14ac:dyDescent="0.25">
      <c r="A6326" s="81" t="s">
        <v>6438</v>
      </c>
      <c r="B6326" s="81"/>
      <c r="C6326" s="81"/>
      <c r="D6326" s="81"/>
      <c r="E6326" s="81" t="s">
        <v>6439</v>
      </c>
      <c r="F6326" s="82"/>
      <c r="G6326" s="83">
        <v>1374100</v>
      </c>
      <c r="H6326" s="60" t="s">
        <v>10040</v>
      </c>
      <c r="I6326" s="60" t="s">
        <v>13</v>
      </c>
    </row>
    <row r="6327" spans="1:9" ht="29.25" customHeight="1" x14ac:dyDescent="0.25">
      <c r="A6327" s="81" t="s">
        <v>6440</v>
      </c>
      <c r="B6327" s="81"/>
      <c r="C6327" s="81"/>
      <c r="D6327" s="81"/>
      <c r="E6327" s="81" t="s">
        <v>6441</v>
      </c>
      <c r="F6327" s="82"/>
      <c r="G6327" s="83">
        <v>1194600</v>
      </c>
      <c r="H6327" s="60" t="s">
        <v>10040</v>
      </c>
      <c r="I6327" s="60" t="s">
        <v>13</v>
      </c>
    </row>
    <row r="6328" spans="1:9" ht="29.25" customHeight="1" x14ac:dyDescent="0.25">
      <c r="A6328" s="81" t="s">
        <v>6442</v>
      </c>
      <c r="B6328" s="81"/>
      <c r="C6328" s="81"/>
      <c r="D6328" s="81"/>
      <c r="E6328" s="81" t="s">
        <v>6443</v>
      </c>
      <c r="F6328" s="82"/>
      <c r="G6328" s="83">
        <v>804700</v>
      </c>
      <c r="H6328" s="60" t="s">
        <v>10040</v>
      </c>
      <c r="I6328" s="60" t="s">
        <v>13</v>
      </c>
    </row>
    <row r="6329" spans="1:9" ht="29.25" customHeight="1" x14ac:dyDescent="0.25">
      <c r="A6329" s="81" t="s">
        <v>6444</v>
      </c>
      <c r="B6329" s="81"/>
      <c r="C6329" s="81"/>
      <c r="D6329" s="81"/>
      <c r="E6329" s="81" t="s">
        <v>6445</v>
      </c>
      <c r="F6329" s="82"/>
      <c r="G6329" s="83">
        <v>804700</v>
      </c>
      <c r="H6329" s="60" t="s">
        <v>10040</v>
      </c>
      <c r="I6329" s="60" t="s">
        <v>13</v>
      </c>
    </row>
    <row r="6330" spans="1:9" ht="29.25" customHeight="1" x14ac:dyDescent="0.25">
      <c r="A6330" s="81" t="s">
        <v>6446</v>
      </c>
      <c r="B6330" s="81"/>
      <c r="C6330" s="81"/>
      <c r="D6330" s="81"/>
      <c r="E6330" s="81" t="s">
        <v>6447</v>
      </c>
      <c r="F6330" s="82"/>
      <c r="G6330" s="83">
        <v>804700</v>
      </c>
      <c r="H6330" s="60" t="s">
        <v>10040</v>
      </c>
      <c r="I6330" s="60" t="s">
        <v>13</v>
      </c>
    </row>
    <row r="6331" spans="1:9" ht="29.25" customHeight="1" x14ac:dyDescent="0.25">
      <c r="A6331" s="81" t="s">
        <v>6448</v>
      </c>
      <c r="B6331" s="81"/>
      <c r="C6331" s="81"/>
      <c r="D6331" s="81"/>
      <c r="E6331" s="81" t="s">
        <v>6449</v>
      </c>
      <c r="F6331" s="82"/>
      <c r="G6331" s="83">
        <v>217800</v>
      </c>
      <c r="H6331" s="60" t="s">
        <v>10040</v>
      </c>
      <c r="I6331" s="60" t="s">
        <v>13</v>
      </c>
    </row>
    <row r="6332" spans="1:9" ht="29.25" customHeight="1" x14ac:dyDescent="0.25">
      <c r="A6332" s="81" t="s">
        <v>6450</v>
      </c>
      <c r="B6332" s="81"/>
      <c r="C6332" s="81"/>
      <c r="D6332" s="81"/>
      <c r="E6332" s="81" t="s">
        <v>6451</v>
      </c>
      <c r="F6332" s="82"/>
      <c r="G6332" s="83">
        <v>217800</v>
      </c>
      <c r="H6332" s="60" t="s">
        <v>10040</v>
      </c>
      <c r="I6332" s="60" t="s">
        <v>13</v>
      </c>
    </row>
    <row r="6333" spans="1:9" ht="29.25" customHeight="1" x14ac:dyDescent="0.25">
      <c r="A6333" s="81" t="s">
        <v>6452</v>
      </c>
      <c r="B6333" s="81"/>
      <c r="C6333" s="81"/>
      <c r="D6333" s="81"/>
      <c r="E6333" s="81" t="s">
        <v>6453</v>
      </c>
      <c r="F6333" s="82"/>
      <c r="G6333" s="83">
        <v>442200</v>
      </c>
      <c r="H6333" s="60" t="s">
        <v>10040</v>
      </c>
      <c r="I6333" s="60" t="s">
        <v>13</v>
      </c>
    </row>
    <row r="6334" spans="1:9" ht="29.25" customHeight="1" x14ac:dyDescent="0.25">
      <c r="A6334" s="81" t="s">
        <v>6454</v>
      </c>
      <c r="B6334" s="81"/>
      <c r="C6334" s="81"/>
      <c r="D6334" s="81"/>
      <c r="E6334" s="81" t="s">
        <v>6455</v>
      </c>
      <c r="F6334" s="82"/>
      <c r="G6334" s="83">
        <v>1184200</v>
      </c>
      <c r="H6334" s="60" t="s">
        <v>10040</v>
      </c>
      <c r="I6334" s="60" t="s">
        <v>13</v>
      </c>
    </row>
    <row r="6335" spans="1:9" ht="29.25" customHeight="1" x14ac:dyDescent="0.25">
      <c r="A6335" s="81" t="s">
        <v>6456</v>
      </c>
      <c r="B6335" s="81"/>
      <c r="C6335" s="81"/>
      <c r="D6335" s="81"/>
      <c r="E6335" s="81" t="s">
        <v>6457</v>
      </c>
      <c r="F6335" s="82"/>
      <c r="G6335" s="83">
        <v>1216800</v>
      </c>
      <c r="H6335" s="60" t="s">
        <v>10040</v>
      </c>
      <c r="I6335" s="60" t="s">
        <v>13</v>
      </c>
    </row>
    <row r="6336" spans="1:9" ht="29.25" customHeight="1" x14ac:dyDescent="0.25">
      <c r="A6336" s="81" t="s">
        <v>6458</v>
      </c>
      <c r="B6336" s="81"/>
      <c r="C6336" s="81"/>
      <c r="D6336" s="81"/>
      <c r="E6336" s="81" t="s">
        <v>6459</v>
      </c>
      <c r="F6336" s="82"/>
      <c r="G6336" s="83">
        <v>1171000</v>
      </c>
      <c r="H6336" s="60" t="s">
        <v>10040</v>
      </c>
      <c r="I6336" s="60" t="s">
        <v>13</v>
      </c>
    </row>
    <row r="6337" spans="1:9" ht="29.25" customHeight="1" x14ac:dyDescent="0.25">
      <c r="A6337" s="81" t="s">
        <v>6460</v>
      </c>
      <c r="B6337" s="81"/>
      <c r="C6337" s="81"/>
      <c r="D6337" s="81"/>
      <c r="E6337" s="81" t="s">
        <v>6461</v>
      </c>
      <c r="F6337" s="82"/>
      <c r="G6337" s="83">
        <v>483500</v>
      </c>
      <c r="H6337" s="60" t="s">
        <v>10040</v>
      </c>
      <c r="I6337" s="60" t="s">
        <v>13</v>
      </c>
    </row>
    <row r="6338" spans="1:9" ht="29.25" customHeight="1" x14ac:dyDescent="0.25">
      <c r="A6338" s="81" t="s">
        <v>6462</v>
      </c>
      <c r="B6338" s="81"/>
      <c r="C6338" s="81"/>
      <c r="D6338" s="81"/>
      <c r="E6338" s="81" t="s">
        <v>6463</v>
      </c>
      <c r="F6338" s="82"/>
      <c r="G6338" s="83">
        <v>538600</v>
      </c>
      <c r="H6338" s="60" t="s">
        <v>10040</v>
      </c>
      <c r="I6338" s="60" t="s">
        <v>13</v>
      </c>
    </row>
    <row r="6339" spans="1:9" ht="29.25" customHeight="1" x14ac:dyDescent="0.25">
      <c r="A6339" s="81" t="s">
        <v>6464</v>
      </c>
      <c r="B6339" s="81"/>
      <c r="C6339" s="81"/>
      <c r="D6339" s="81"/>
      <c r="E6339" s="81" t="s">
        <v>6465</v>
      </c>
      <c r="F6339" s="82"/>
      <c r="G6339" s="83">
        <v>1269100</v>
      </c>
      <c r="H6339" s="60" t="s">
        <v>10040</v>
      </c>
      <c r="I6339" s="60" t="s">
        <v>13</v>
      </c>
    </row>
    <row r="6340" spans="1:9" ht="29.25" customHeight="1" x14ac:dyDescent="0.25">
      <c r="A6340" s="81" t="s">
        <v>6466</v>
      </c>
      <c r="B6340" s="81"/>
      <c r="C6340" s="81"/>
      <c r="D6340" s="81"/>
      <c r="E6340" s="81" t="s">
        <v>6467</v>
      </c>
      <c r="F6340" s="82"/>
      <c r="G6340" s="83">
        <v>1517700</v>
      </c>
      <c r="H6340" s="60" t="s">
        <v>10040</v>
      </c>
      <c r="I6340" s="60" t="s">
        <v>13</v>
      </c>
    </row>
    <row r="6341" spans="1:9" ht="29.25" customHeight="1" x14ac:dyDescent="0.25">
      <c r="A6341" s="81" t="s">
        <v>6468</v>
      </c>
      <c r="B6341" s="81"/>
      <c r="C6341" s="81"/>
      <c r="D6341" s="81"/>
      <c r="E6341" s="81" t="s">
        <v>6469</v>
      </c>
      <c r="F6341" s="82"/>
      <c r="G6341" s="83">
        <v>1177500</v>
      </c>
      <c r="H6341" s="60" t="s">
        <v>10040</v>
      </c>
      <c r="I6341" s="60" t="s">
        <v>13</v>
      </c>
    </row>
    <row r="6342" spans="1:9" ht="29.25" customHeight="1" x14ac:dyDescent="0.25">
      <c r="A6342" s="81" t="s">
        <v>6470</v>
      </c>
      <c r="B6342" s="81"/>
      <c r="C6342" s="81"/>
      <c r="D6342" s="81"/>
      <c r="E6342" s="81" t="s">
        <v>6471</v>
      </c>
      <c r="F6342" s="82"/>
      <c r="G6342" s="83">
        <v>1426100</v>
      </c>
      <c r="H6342" s="60" t="s">
        <v>10040</v>
      </c>
      <c r="I6342" s="60" t="s">
        <v>13</v>
      </c>
    </row>
    <row r="6343" spans="1:9" ht="29.25" customHeight="1" x14ac:dyDescent="0.25">
      <c r="A6343" s="81" t="s">
        <v>6472</v>
      </c>
      <c r="B6343" s="81"/>
      <c r="C6343" s="81"/>
      <c r="D6343" s="81"/>
      <c r="E6343" s="81" t="s">
        <v>6473</v>
      </c>
      <c r="F6343" s="82"/>
      <c r="G6343" s="83">
        <v>496500</v>
      </c>
      <c r="H6343" s="60" t="s">
        <v>10040</v>
      </c>
      <c r="I6343" s="60" t="s">
        <v>13</v>
      </c>
    </row>
    <row r="6344" spans="1:9" ht="29.25" customHeight="1" x14ac:dyDescent="0.25">
      <c r="A6344" s="81" t="s">
        <v>6474</v>
      </c>
      <c r="B6344" s="81"/>
      <c r="C6344" s="81"/>
      <c r="D6344" s="81"/>
      <c r="E6344" s="81" t="s">
        <v>6475</v>
      </c>
      <c r="F6344" s="82"/>
      <c r="G6344" s="83">
        <v>496500</v>
      </c>
      <c r="H6344" s="60" t="s">
        <v>10040</v>
      </c>
      <c r="I6344" s="60" t="s">
        <v>13</v>
      </c>
    </row>
    <row r="6345" spans="1:9" ht="29.25" customHeight="1" x14ac:dyDescent="0.25">
      <c r="A6345" s="81" t="s">
        <v>6476</v>
      </c>
      <c r="B6345" s="81"/>
      <c r="C6345" s="81"/>
      <c r="D6345" s="81"/>
      <c r="E6345" s="81" t="s">
        <v>6477</v>
      </c>
      <c r="F6345" s="82"/>
      <c r="G6345" s="83">
        <v>496500</v>
      </c>
      <c r="H6345" s="60" t="s">
        <v>10040</v>
      </c>
      <c r="I6345" s="60" t="s">
        <v>13</v>
      </c>
    </row>
    <row r="6346" spans="1:9" ht="29.25" customHeight="1" x14ac:dyDescent="0.25">
      <c r="A6346" s="81" t="s">
        <v>6478</v>
      </c>
      <c r="B6346" s="81"/>
      <c r="C6346" s="81"/>
      <c r="D6346" s="81"/>
      <c r="E6346" s="81" t="s">
        <v>6479</v>
      </c>
      <c r="F6346" s="82"/>
      <c r="G6346" s="83">
        <v>649000</v>
      </c>
      <c r="H6346" s="60" t="s">
        <v>10040</v>
      </c>
      <c r="I6346" s="60" t="s">
        <v>13</v>
      </c>
    </row>
    <row r="6347" spans="1:9" ht="29.25" customHeight="1" x14ac:dyDescent="0.25">
      <c r="A6347" s="81" t="s">
        <v>6480</v>
      </c>
      <c r="B6347" s="81"/>
      <c r="C6347" s="81"/>
      <c r="D6347" s="81"/>
      <c r="E6347" s="81" t="s">
        <v>6481</v>
      </c>
      <c r="F6347" s="82"/>
      <c r="G6347" s="83">
        <v>649000</v>
      </c>
      <c r="H6347" s="60" t="s">
        <v>10040</v>
      </c>
      <c r="I6347" s="60" t="s">
        <v>13</v>
      </c>
    </row>
    <row r="6348" spans="1:9" ht="29.25" customHeight="1" x14ac:dyDescent="0.25">
      <c r="A6348" s="81" t="s">
        <v>6482</v>
      </c>
      <c r="B6348" s="81"/>
      <c r="C6348" s="81"/>
      <c r="D6348" s="81"/>
      <c r="E6348" s="81" t="s">
        <v>6483</v>
      </c>
      <c r="F6348" s="82"/>
      <c r="G6348" s="83">
        <v>450100</v>
      </c>
      <c r="H6348" s="60" t="s">
        <v>10040</v>
      </c>
      <c r="I6348" s="60" t="s">
        <v>13</v>
      </c>
    </row>
    <row r="6349" spans="1:9" ht="29.25" customHeight="1" x14ac:dyDescent="0.25">
      <c r="A6349" s="81" t="s">
        <v>6484</v>
      </c>
      <c r="B6349" s="81"/>
      <c r="C6349" s="81"/>
      <c r="D6349" s="81"/>
      <c r="E6349" s="81" t="s">
        <v>6485</v>
      </c>
      <c r="F6349" s="82"/>
      <c r="G6349" s="83">
        <v>450100</v>
      </c>
      <c r="H6349" s="60" t="s">
        <v>10040</v>
      </c>
      <c r="I6349" s="60" t="s">
        <v>13</v>
      </c>
    </row>
    <row r="6350" spans="1:9" ht="29.25" customHeight="1" x14ac:dyDescent="0.25">
      <c r="A6350" s="81" t="s">
        <v>6486</v>
      </c>
      <c r="B6350" s="81"/>
      <c r="C6350" s="81"/>
      <c r="D6350" s="81"/>
      <c r="E6350" s="81" t="s">
        <v>6487</v>
      </c>
      <c r="F6350" s="82"/>
      <c r="G6350" s="83">
        <v>527000</v>
      </c>
      <c r="H6350" s="60" t="s">
        <v>10040</v>
      </c>
      <c r="I6350" s="60" t="s">
        <v>13</v>
      </c>
    </row>
    <row r="6351" spans="1:9" ht="29.25" customHeight="1" x14ac:dyDescent="0.25">
      <c r="A6351" s="81" t="s">
        <v>6488</v>
      </c>
      <c r="B6351" s="81"/>
      <c r="C6351" s="81"/>
      <c r="D6351" s="81"/>
      <c r="E6351" s="81" t="s">
        <v>6489</v>
      </c>
      <c r="F6351" s="82"/>
      <c r="G6351" s="83">
        <v>545600</v>
      </c>
      <c r="H6351" s="60" t="s">
        <v>10040</v>
      </c>
      <c r="I6351" s="60" t="s">
        <v>13</v>
      </c>
    </row>
    <row r="6352" spans="1:9" ht="29.25" customHeight="1" x14ac:dyDescent="0.25">
      <c r="A6352" s="81" t="s">
        <v>6490</v>
      </c>
      <c r="B6352" s="81"/>
      <c r="C6352" s="81"/>
      <c r="D6352" s="81"/>
      <c r="E6352" s="81" t="s">
        <v>6491</v>
      </c>
      <c r="F6352" s="82"/>
      <c r="G6352" s="83">
        <v>2728000</v>
      </c>
      <c r="H6352" s="60" t="s">
        <v>10040</v>
      </c>
      <c r="I6352" s="60" t="s">
        <v>13</v>
      </c>
    </row>
    <row r="6353" spans="1:9" ht="29.25" customHeight="1" x14ac:dyDescent="0.25">
      <c r="A6353" s="81" t="s">
        <v>6492</v>
      </c>
      <c r="B6353" s="81"/>
      <c r="C6353" s="81"/>
      <c r="D6353" s="81"/>
      <c r="E6353" s="81" t="s">
        <v>6493</v>
      </c>
      <c r="F6353" s="82"/>
      <c r="G6353" s="83">
        <v>606400</v>
      </c>
      <c r="H6353" s="60" t="s">
        <v>10040</v>
      </c>
      <c r="I6353" s="60" t="s">
        <v>13</v>
      </c>
    </row>
    <row r="6354" spans="1:9" ht="29.25" customHeight="1" x14ac:dyDescent="0.25">
      <c r="A6354" s="81" t="s">
        <v>6494</v>
      </c>
      <c r="B6354" s="81"/>
      <c r="C6354" s="81"/>
      <c r="D6354" s="81"/>
      <c r="E6354" s="81" t="s">
        <v>6495</v>
      </c>
      <c r="F6354" s="82"/>
      <c r="G6354" s="83">
        <v>181200</v>
      </c>
      <c r="H6354" s="60" t="s">
        <v>10040</v>
      </c>
      <c r="I6354" s="60" t="s">
        <v>13</v>
      </c>
    </row>
    <row r="6355" spans="1:9" ht="29.25" customHeight="1" x14ac:dyDescent="0.25">
      <c r="A6355" s="81" t="s">
        <v>6496</v>
      </c>
      <c r="B6355" s="81"/>
      <c r="C6355" s="81"/>
      <c r="D6355" s="81"/>
      <c r="E6355" s="81" t="s">
        <v>6497</v>
      </c>
      <c r="F6355" s="82"/>
      <c r="G6355" s="83">
        <v>297000</v>
      </c>
      <c r="H6355" s="60" t="s">
        <v>10040</v>
      </c>
      <c r="I6355" s="60" t="s">
        <v>13</v>
      </c>
    </row>
    <row r="6356" spans="1:9" ht="29.25" customHeight="1" x14ac:dyDescent="0.25">
      <c r="A6356" s="81" t="s">
        <v>6498</v>
      </c>
      <c r="B6356" s="81"/>
      <c r="C6356" s="81"/>
      <c r="D6356" s="81"/>
      <c r="E6356" s="81" t="s">
        <v>6499</v>
      </c>
      <c r="F6356" s="82"/>
      <c r="G6356" s="83">
        <v>21600</v>
      </c>
      <c r="H6356" s="60" t="s">
        <v>10040</v>
      </c>
      <c r="I6356" s="60" t="s">
        <v>13</v>
      </c>
    </row>
    <row r="6357" spans="1:9" ht="29.25" customHeight="1" x14ac:dyDescent="0.25">
      <c r="A6357" s="81" t="s">
        <v>6500</v>
      </c>
      <c r="B6357" s="81"/>
      <c r="C6357" s="81"/>
      <c r="D6357" s="81"/>
      <c r="E6357" s="81" t="s">
        <v>6501</v>
      </c>
      <c r="F6357" s="82"/>
      <c r="G6357" s="83">
        <v>55400</v>
      </c>
      <c r="H6357" s="60" t="s">
        <v>10040</v>
      </c>
      <c r="I6357" s="60" t="s">
        <v>13</v>
      </c>
    </row>
    <row r="6358" spans="1:9" ht="29.25" customHeight="1" x14ac:dyDescent="0.25">
      <c r="A6358" s="81" t="s">
        <v>6502</v>
      </c>
      <c r="B6358" s="81"/>
      <c r="C6358" s="81"/>
      <c r="D6358" s="81"/>
      <c r="E6358" s="81" t="s">
        <v>6503</v>
      </c>
      <c r="F6358" s="82"/>
      <c r="G6358" s="83">
        <v>217800</v>
      </c>
      <c r="H6358" s="60" t="s">
        <v>10040</v>
      </c>
      <c r="I6358" s="60" t="s">
        <v>13</v>
      </c>
    </row>
    <row r="6359" spans="1:9" ht="29.25" customHeight="1" x14ac:dyDescent="0.25">
      <c r="A6359" s="81" t="s">
        <v>6504</v>
      </c>
      <c r="B6359" s="81"/>
      <c r="C6359" s="81"/>
      <c r="D6359" s="81"/>
      <c r="E6359" s="81" t="s">
        <v>6505</v>
      </c>
      <c r="F6359" s="82"/>
      <c r="G6359" s="83">
        <v>363700</v>
      </c>
      <c r="H6359" s="60" t="s">
        <v>10040</v>
      </c>
      <c r="I6359" s="60" t="s">
        <v>13</v>
      </c>
    </row>
    <row r="6360" spans="1:9" ht="29.25" customHeight="1" x14ac:dyDescent="0.25">
      <c r="A6360" s="81" t="s">
        <v>6506</v>
      </c>
      <c r="B6360" s="81"/>
      <c r="C6360" s="81"/>
      <c r="D6360" s="81"/>
      <c r="E6360" s="81" t="s">
        <v>6507</v>
      </c>
      <c r="F6360" s="82"/>
      <c r="G6360" s="83">
        <v>145200</v>
      </c>
      <c r="H6360" s="60" t="s">
        <v>10040</v>
      </c>
      <c r="I6360" s="60" t="s">
        <v>13</v>
      </c>
    </row>
    <row r="6361" spans="1:9" ht="29.25" customHeight="1" x14ac:dyDescent="0.25">
      <c r="A6361" s="81" t="s">
        <v>6508</v>
      </c>
      <c r="B6361" s="81"/>
      <c r="C6361" s="81"/>
      <c r="D6361" s="81"/>
      <c r="E6361" s="81" t="s">
        <v>6509</v>
      </c>
      <c r="F6361" s="82"/>
      <c r="G6361" s="83">
        <v>80500</v>
      </c>
      <c r="H6361" s="60" t="s">
        <v>10040</v>
      </c>
      <c r="I6361" s="60" t="s">
        <v>13</v>
      </c>
    </row>
    <row r="6362" spans="1:9" ht="29.25" customHeight="1" x14ac:dyDescent="0.25">
      <c r="A6362" s="81" t="s">
        <v>6510</v>
      </c>
      <c r="B6362" s="81"/>
      <c r="C6362" s="81"/>
      <c r="D6362" s="81"/>
      <c r="E6362" s="81" t="s">
        <v>6511</v>
      </c>
      <c r="F6362" s="82"/>
      <c r="G6362" s="83">
        <v>94200</v>
      </c>
      <c r="H6362" s="60" t="s">
        <v>10040</v>
      </c>
      <c r="I6362" s="60" t="s">
        <v>13</v>
      </c>
    </row>
    <row r="6363" spans="1:9" ht="29.25" customHeight="1" x14ac:dyDescent="0.25">
      <c r="A6363" s="81" t="s">
        <v>6512</v>
      </c>
      <c r="B6363" s="81"/>
      <c r="C6363" s="81"/>
      <c r="D6363" s="81"/>
      <c r="E6363" s="81" t="s">
        <v>6513</v>
      </c>
      <c r="F6363" s="82"/>
      <c r="G6363" s="83">
        <v>31400</v>
      </c>
      <c r="H6363" s="60" t="s">
        <v>10040</v>
      </c>
      <c r="I6363" s="60" t="s">
        <v>13</v>
      </c>
    </row>
    <row r="6364" spans="1:9" ht="29.25" customHeight="1" x14ac:dyDescent="0.25">
      <c r="A6364" s="81" t="s">
        <v>6514</v>
      </c>
      <c r="B6364" s="81"/>
      <c r="C6364" s="81"/>
      <c r="D6364" s="81"/>
      <c r="E6364" s="81" t="s">
        <v>6515</v>
      </c>
      <c r="F6364" s="82"/>
      <c r="G6364" s="83">
        <v>3925200</v>
      </c>
      <c r="H6364" s="60" t="s">
        <v>10040</v>
      </c>
      <c r="I6364" s="60" t="s">
        <v>13</v>
      </c>
    </row>
    <row r="6365" spans="1:9" ht="29.25" customHeight="1" x14ac:dyDescent="0.25">
      <c r="A6365" s="81" t="s">
        <v>6516</v>
      </c>
      <c r="B6365" s="81"/>
      <c r="C6365" s="81"/>
      <c r="D6365" s="81"/>
      <c r="E6365" s="81" t="s">
        <v>6517</v>
      </c>
      <c r="F6365" s="82"/>
      <c r="G6365" s="83">
        <v>1884100</v>
      </c>
      <c r="H6365" s="60" t="s">
        <v>10040</v>
      </c>
      <c r="I6365" s="60" t="s">
        <v>13</v>
      </c>
    </row>
    <row r="6366" spans="1:9" ht="29.25" customHeight="1" x14ac:dyDescent="0.25">
      <c r="A6366" s="81" t="s">
        <v>6518</v>
      </c>
      <c r="B6366" s="81"/>
      <c r="C6366" s="81"/>
      <c r="D6366" s="81"/>
      <c r="E6366" s="81" t="s">
        <v>6519</v>
      </c>
      <c r="F6366" s="82"/>
      <c r="G6366" s="83">
        <v>2755500</v>
      </c>
      <c r="H6366" s="60" t="s">
        <v>10040</v>
      </c>
      <c r="I6366" s="60" t="s">
        <v>13</v>
      </c>
    </row>
    <row r="6367" spans="1:9" ht="29.25" customHeight="1" x14ac:dyDescent="0.25">
      <c r="A6367" s="81" t="s">
        <v>6520</v>
      </c>
      <c r="B6367" s="81"/>
      <c r="C6367" s="81"/>
      <c r="D6367" s="81"/>
      <c r="E6367" s="81" t="s">
        <v>6521</v>
      </c>
      <c r="F6367" s="82"/>
      <c r="G6367" s="83">
        <v>1460200</v>
      </c>
      <c r="H6367" s="60" t="s">
        <v>10040</v>
      </c>
      <c r="I6367" s="60" t="s">
        <v>13</v>
      </c>
    </row>
    <row r="6368" spans="1:9" ht="29.25" customHeight="1" x14ac:dyDescent="0.25">
      <c r="A6368" s="81" t="s">
        <v>6522</v>
      </c>
      <c r="B6368" s="81"/>
      <c r="C6368" s="81"/>
      <c r="D6368" s="81"/>
      <c r="E6368" s="81" t="s">
        <v>6523</v>
      </c>
      <c r="F6368" s="82"/>
      <c r="G6368" s="83">
        <v>1381700</v>
      </c>
      <c r="H6368" s="60" t="s">
        <v>10040</v>
      </c>
      <c r="I6368" s="60" t="s">
        <v>13</v>
      </c>
    </row>
    <row r="6369" spans="1:9" ht="29.25" customHeight="1" x14ac:dyDescent="0.25">
      <c r="A6369" s="81" t="s">
        <v>6524</v>
      </c>
      <c r="B6369" s="81"/>
      <c r="C6369" s="81"/>
      <c r="D6369" s="81"/>
      <c r="E6369" s="81" t="s">
        <v>6525</v>
      </c>
      <c r="F6369" s="82"/>
      <c r="G6369" s="83">
        <v>1138300</v>
      </c>
      <c r="H6369" s="60" t="s">
        <v>10040</v>
      </c>
      <c r="I6369" s="60" t="s">
        <v>13</v>
      </c>
    </row>
    <row r="6370" spans="1:9" ht="29.25" customHeight="1" x14ac:dyDescent="0.25">
      <c r="A6370" s="81" t="s">
        <v>6526</v>
      </c>
      <c r="B6370" s="81"/>
      <c r="C6370" s="81"/>
      <c r="D6370" s="81"/>
      <c r="E6370" s="81" t="s">
        <v>6527</v>
      </c>
      <c r="F6370" s="82"/>
      <c r="G6370" s="83">
        <v>1570100</v>
      </c>
      <c r="H6370" s="60" t="s">
        <v>10040</v>
      </c>
      <c r="I6370" s="60" t="s">
        <v>13</v>
      </c>
    </row>
    <row r="6371" spans="1:9" ht="29.25" customHeight="1" x14ac:dyDescent="0.25">
      <c r="A6371" s="81" t="s">
        <v>6528</v>
      </c>
      <c r="B6371" s="81"/>
      <c r="C6371" s="81"/>
      <c r="D6371" s="81"/>
      <c r="E6371" s="81" t="s">
        <v>6529</v>
      </c>
      <c r="F6371" s="82"/>
      <c r="G6371" s="83">
        <v>2449300</v>
      </c>
      <c r="H6371" s="60" t="s">
        <v>10040</v>
      </c>
      <c r="I6371" s="60" t="s">
        <v>13</v>
      </c>
    </row>
    <row r="6372" spans="1:9" ht="29.25" customHeight="1" x14ac:dyDescent="0.25">
      <c r="A6372" s="81" t="s">
        <v>6530</v>
      </c>
      <c r="B6372" s="81"/>
      <c r="C6372" s="81"/>
      <c r="D6372" s="81"/>
      <c r="E6372" s="81" t="s">
        <v>6531</v>
      </c>
      <c r="F6372" s="82"/>
      <c r="G6372" s="83">
        <v>2198100</v>
      </c>
      <c r="H6372" s="60" t="s">
        <v>10040</v>
      </c>
      <c r="I6372" s="60" t="s">
        <v>13</v>
      </c>
    </row>
    <row r="6373" spans="1:9" ht="29.25" customHeight="1" x14ac:dyDescent="0.25">
      <c r="A6373" s="81" t="s">
        <v>6532</v>
      </c>
      <c r="B6373" s="81"/>
      <c r="C6373" s="81"/>
      <c r="D6373" s="81"/>
      <c r="E6373" s="81" t="s">
        <v>6533</v>
      </c>
      <c r="F6373" s="82"/>
      <c r="G6373" s="83">
        <v>731700</v>
      </c>
      <c r="H6373" s="60" t="s">
        <v>10040</v>
      </c>
      <c r="I6373" s="60" t="s">
        <v>13</v>
      </c>
    </row>
    <row r="6374" spans="1:9" ht="29.25" customHeight="1" x14ac:dyDescent="0.25">
      <c r="A6374" s="81" t="s">
        <v>6534</v>
      </c>
      <c r="B6374" s="81"/>
      <c r="C6374" s="81"/>
      <c r="D6374" s="81"/>
      <c r="E6374" s="81" t="s">
        <v>6535</v>
      </c>
      <c r="F6374" s="82"/>
      <c r="G6374" s="83">
        <v>145200</v>
      </c>
      <c r="H6374" s="60" t="s">
        <v>10040</v>
      </c>
      <c r="I6374" s="60" t="s">
        <v>13</v>
      </c>
    </row>
    <row r="6375" spans="1:9" ht="29.25" customHeight="1" x14ac:dyDescent="0.25">
      <c r="A6375" s="81" t="s">
        <v>6536</v>
      </c>
      <c r="B6375" s="81"/>
      <c r="C6375" s="81"/>
      <c r="D6375" s="81"/>
      <c r="E6375" s="81" t="s">
        <v>6537</v>
      </c>
      <c r="F6375" s="82"/>
      <c r="G6375" s="83">
        <v>123300</v>
      </c>
      <c r="H6375" s="60" t="s">
        <v>10040</v>
      </c>
      <c r="I6375" s="60" t="s">
        <v>13</v>
      </c>
    </row>
    <row r="6376" spans="1:9" ht="29.25" customHeight="1" x14ac:dyDescent="0.25">
      <c r="A6376" s="81" t="s">
        <v>6538</v>
      </c>
      <c r="B6376" s="81"/>
      <c r="C6376" s="81"/>
      <c r="D6376" s="81"/>
      <c r="E6376" s="81" t="s">
        <v>6539</v>
      </c>
      <c r="F6376" s="82"/>
      <c r="G6376" s="83">
        <v>1059800</v>
      </c>
      <c r="H6376" s="60" t="s">
        <v>10040</v>
      </c>
      <c r="I6376" s="60" t="s">
        <v>13</v>
      </c>
    </row>
    <row r="6377" spans="1:9" ht="29.25" customHeight="1" x14ac:dyDescent="0.25">
      <c r="A6377" s="81" t="s">
        <v>6540</v>
      </c>
      <c r="B6377" s="81"/>
      <c r="C6377" s="81"/>
      <c r="D6377" s="81"/>
      <c r="E6377" s="81" t="s">
        <v>6541</v>
      </c>
      <c r="F6377" s="82"/>
      <c r="G6377" s="83">
        <v>1127200</v>
      </c>
      <c r="H6377" s="60" t="s">
        <v>10040</v>
      </c>
      <c r="I6377" s="60" t="s">
        <v>13</v>
      </c>
    </row>
    <row r="6378" spans="1:9" ht="29.25" customHeight="1" x14ac:dyDescent="0.25">
      <c r="A6378" s="81" t="s">
        <v>6542</v>
      </c>
      <c r="B6378" s="81"/>
      <c r="C6378" s="81"/>
      <c r="D6378" s="81"/>
      <c r="E6378" s="81" t="s">
        <v>6543</v>
      </c>
      <c r="F6378" s="82"/>
      <c r="G6378" s="83">
        <v>1488800</v>
      </c>
      <c r="H6378" s="60" t="s">
        <v>10040</v>
      </c>
      <c r="I6378" s="60" t="s">
        <v>13</v>
      </c>
    </row>
    <row r="6379" spans="1:9" ht="29.25" customHeight="1" x14ac:dyDescent="0.25">
      <c r="A6379" s="81" t="s">
        <v>6544</v>
      </c>
      <c r="B6379" s="81"/>
      <c r="C6379" s="81"/>
      <c r="D6379" s="81"/>
      <c r="E6379" s="81" t="s">
        <v>6545</v>
      </c>
      <c r="F6379" s="82"/>
      <c r="G6379" s="83">
        <v>2561200</v>
      </c>
      <c r="H6379" s="60" t="s">
        <v>10040</v>
      </c>
      <c r="I6379" s="60" t="s">
        <v>13</v>
      </c>
    </row>
    <row r="6380" spans="1:9" ht="29.25" customHeight="1" x14ac:dyDescent="0.25">
      <c r="A6380" s="81" t="s">
        <v>6546</v>
      </c>
      <c r="B6380" s="81"/>
      <c r="C6380" s="81"/>
      <c r="D6380" s="81"/>
      <c r="E6380" s="81" t="s">
        <v>6547</v>
      </c>
      <c r="F6380" s="82"/>
      <c r="G6380" s="83">
        <v>4190100</v>
      </c>
      <c r="H6380" s="60" t="s">
        <v>10040</v>
      </c>
      <c r="I6380" s="60" t="s">
        <v>13</v>
      </c>
    </row>
    <row r="6381" spans="1:9" ht="29.25" customHeight="1" x14ac:dyDescent="0.25">
      <c r="A6381" s="81" t="s">
        <v>6548</v>
      </c>
      <c r="B6381" s="81"/>
      <c r="C6381" s="81"/>
      <c r="D6381" s="81"/>
      <c r="E6381" s="81" t="s">
        <v>6549</v>
      </c>
      <c r="F6381" s="82"/>
      <c r="G6381" s="83">
        <v>3836800</v>
      </c>
      <c r="H6381" s="60" t="s">
        <v>10040</v>
      </c>
      <c r="I6381" s="60" t="s">
        <v>13</v>
      </c>
    </row>
    <row r="6382" spans="1:9" ht="29.25" customHeight="1" x14ac:dyDescent="0.25">
      <c r="A6382" s="81" t="s">
        <v>6550</v>
      </c>
      <c r="B6382" s="81"/>
      <c r="C6382" s="81"/>
      <c r="D6382" s="81"/>
      <c r="E6382" s="81" t="s">
        <v>6551</v>
      </c>
      <c r="F6382" s="82"/>
      <c r="G6382" s="83">
        <v>479900</v>
      </c>
      <c r="H6382" s="60" t="s">
        <v>10040</v>
      </c>
      <c r="I6382" s="60" t="s">
        <v>13</v>
      </c>
    </row>
    <row r="6383" spans="1:9" ht="29.25" customHeight="1" x14ac:dyDescent="0.25">
      <c r="A6383" s="81" t="s">
        <v>6552</v>
      </c>
      <c r="B6383" s="81"/>
      <c r="C6383" s="81"/>
      <c r="D6383" s="81"/>
      <c r="E6383" s="81" t="s">
        <v>6553</v>
      </c>
      <c r="F6383" s="82"/>
      <c r="G6383" s="83">
        <v>479900</v>
      </c>
      <c r="H6383" s="60" t="s">
        <v>10040</v>
      </c>
      <c r="I6383" s="60" t="s">
        <v>13</v>
      </c>
    </row>
    <row r="6384" spans="1:9" ht="29.25" customHeight="1" x14ac:dyDescent="0.25">
      <c r="A6384" s="81" t="s">
        <v>6554</v>
      </c>
      <c r="B6384" s="81"/>
      <c r="C6384" s="81"/>
      <c r="D6384" s="81"/>
      <c r="E6384" s="81" t="s">
        <v>6555</v>
      </c>
      <c r="F6384" s="82"/>
      <c r="G6384" s="83">
        <v>910600</v>
      </c>
      <c r="H6384" s="60" t="s">
        <v>10040</v>
      </c>
      <c r="I6384" s="60" t="s">
        <v>13</v>
      </c>
    </row>
    <row r="6385" spans="1:9" ht="29.25" customHeight="1" x14ac:dyDescent="0.25">
      <c r="A6385" s="81" t="s">
        <v>6556</v>
      </c>
      <c r="B6385" s="81"/>
      <c r="C6385" s="81"/>
      <c r="D6385" s="81"/>
      <c r="E6385" s="81" t="s">
        <v>6557</v>
      </c>
      <c r="F6385" s="82"/>
      <c r="G6385" s="83">
        <v>2237300</v>
      </c>
      <c r="H6385" s="60" t="s">
        <v>10040</v>
      </c>
      <c r="I6385" s="60" t="s">
        <v>13</v>
      </c>
    </row>
    <row r="6386" spans="1:9" ht="29.25" customHeight="1" x14ac:dyDescent="0.25">
      <c r="A6386" s="81" t="s">
        <v>6558</v>
      </c>
      <c r="B6386" s="81"/>
      <c r="C6386" s="81"/>
      <c r="D6386" s="81"/>
      <c r="E6386" s="81" t="s">
        <v>6559</v>
      </c>
      <c r="F6386" s="82"/>
      <c r="G6386" s="83">
        <v>56400</v>
      </c>
      <c r="H6386" s="60" t="s">
        <v>10040</v>
      </c>
      <c r="I6386" s="60" t="s">
        <v>13</v>
      </c>
    </row>
    <row r="6387" spans="1:9" ht="29.25" customHeight="1" x14ac:dyDescent="0.25">
      <c r="A6387" s="81" t="s">
        <v>6560</v>
      </c>
      <c r="B6387" s="81"/>
      <c r="C6387" s="81"/>
      <c r="D6387" s="81"/>
      <c r="E6387" s="81" t="s">
        <v>6561</v>
      </c>
      <c r="F6387" s="82"/>
      <c r="G6387" s="83">
        <v>56400</v>
      </c>
      <c r="H6387" s="60" t="s">
        <v>10040</v>
      </c>
      <c r="I6387" s="60" t="s">
        <v>13</v>
      </c>
    </row>
    <row r="6388" spans="1:9" ht="29.25" customHeight="1" x14ac:dyDescent="0.25">
      <c r="A6388" s="81" t="s">
        <v>6562</v>
      </c>
      <c r="B6388" s="81"/>
      <c r="C6388" s="81"/>
      <c r="D6388" s="81"/>
      <c r="E6388" s="81" t="s">
        <v>6563</v>
      </c>
      <c r="F6388" s="82"/>
      <c r="G6388" s="83">
        <v>40400</v>
      </c>
      <c r="H6388" s="60" t="s">
        <v>10040</v>
      </c>
      <c r="I6388" s="60" t="s">
        <v>13</v>
      </c>
    </row>
    <row r="6389" spans="1:9" ht="29.25" customHeight="1" x14ac:dyDescent="0.25">
      <c r="A6389" s="81" t="s">
        <v>6564</v>
      </c>
      <c r="B6389" s="81"/>
      <c r="C6389" s="81"/>
      <c r="D6389" s="81"/>
      <c r="E6389" s="81" t="s">
        <v>6565</v>
      </c>
      <c r="F6389" s="82"/>
      <c r="G6389" s="83">
        <v>40400</v>
      </c>
      <c r="H6389" s="60" t="s">
        <v>10040</v>
      </c>
      <c r="I6389" s="60" t="s">
        <v>13</v>
      </c>
    </row>
    <row r="6390" spans="1:9" ht="29.25" customHeight="1" x14ac:dyDescent="0.25">
      <c r="A6390" s="81" t="s">
        <v>6566</v>
      </c>
      <c r="B6390" s="81"/>
      <c r="C6390" s="81"/>
      <c r="D6390" s="81"/>
      <c r="E6390" s="81" t="s">
        <v>6567</v>
      </c>
      <c r="F6390" s="82"/>
      <c r="G6390" s="83">
        <v>62000</v>
      </c>
      <c r="H6390" s="60" t="s">
        <v>10040</v>
      </c>
      <c r="I6390" s="60" t="s">
        <v>13</v>
      </c>
    </row>
    <row r="6391" spans="1:9" ht="29.25" customHeight="1" x14ac:dyDescent="0.25">
      <c r="A6391" s="81" t="s">
        <v>6568</v>
      </c>
      <c r="B6391" s="81"/>
      <c r="C6391" s="81"/>
      <c r="D6391" s="81"/>
      <c r="E6391" s="81" t="s">
        <v>6569</v>
      </c>
      <c r="F6391" s="82"/>
      <c r="G6391" s="83">
        <v>62000</v>
      </c>
      <c r="H6391" s="60" t="s">
        <v>10040</v>
      </c>
      <c r="I6391" s="60" t="s">
        <v>13</v>
      </c>
    </row>
    <row r="6392" spans="1:9" ht="29.25" customHeight="1" x14ac:dyDescent="0.25">
      <c r="A6392" s="81" t="s">
        <v>6570</v>
      </c>
      <c r="B6392" s="81"/>
      <c r="C6392" s="81"/>
      <c r="D6392" s="81"/>
      <c r="E6392" s="81" t="s">
        <v>6571</v>
      </c>
      <c r="F6392" s="82"/>
      <c r="G6392" s="83">
        <v>76100</v>
      </c>
      <c r="H6392" s="60" t="s">
        <v>10040</v>
      </c>
      <c r="I6392" s="60" t="s">
        <v>13</v>
      </c>
    </row>
    <row r="6393" spans="1:9" ht="29.25" customHeight="1" x14ac:dyDescent="0.25">
      <c r="A6393" s="81" t="s">
        <v>6572</v>
      </c>
      <c r="B6393" s="81"/>
      <c r="C6393" s="81"/>
      <c r="D6393" s="81"/>
      <c r="E6393" s="81" t="s">
        <v>6573</v>
      </c>
      <c r="F6393" s="82"/>
      <c r="G6393" s="83">
        <v>78900</v>
      </c>
      <c r="H6393" s="60" t="s">
        <v>10040</v>
      </c>
      <c r="I6393" s="60" t="s">
        <v>13</v>
      </c>
    </row>
    <row r="6394" spans="1:9" ht="29.25" customHeight="1" x14ac:dyDescent="0.25">
      <c r="A6394" s="81" t="s">
        <v>6574</v>
      </c>
      <c r="B6394" s="81"/>
      <c r="C6394" s="81"/>
      <c r="D6394" s="81"/>
      <c r="E6394" s="81" t="s">
        <v>6575</v>
      </c>
      <c r="F6394" s="82"/>
      <c r="G6394" s="83">
        <v>91700</v>
      </c>
      <c r="H6394" s="60" t="s">
        <v>10040</v>
      </c>
      <c r="I6394" s="60" t="s">
        <v>13</v>
      </c>
    </row>
    <row r="6395" spans="1:9" ht="29.25" customHeight="1" x14ac:dyDescent="0.25">
      <c r="A6395" s="81" t="s">
        <v>6576</v>
      </c>
      <c r="B6395" s="81"/>
      <c r="C6395" s="81"/>
      <c r="D6395" s="81"/>
      <c r="E6395" s="81" t="s">
        <v>6577</v>
      </c>
      <c r="F6395" s="82"/>
      <c r="G6395" s="83">
        <v>107000</v>
      </c>
      <c r="H6395" s="60" t="s">
        <v>10040</v>
      </c>
      <c r="I6395" s="60" t="s">
        <v>13</v>
      </c>
    </row>
    <row r="6396" spans="1:9" ht="29.25" customHeight="1" x14ac:dyDescent="0.25">
      <c r="A6396" s="81" t="s">
        <v>6578</v>
      </c>
      <c r="B6396" s="81"/>
      <c r="C6396" s="81"/>
      <c r="D6396" s="81"/>
      <c r="E6396" s="81" t="s">
        <v>6579</v>
      </c>
      <c r="F6396" s="82"/>
      <c r="G6396" s="83">
        <v>199200</v>
      </c>
      <c r="H6396" s="60" t="s">
        <v>10040</v>
      </c>
      <c r="I6396" s="60" t="s">
        <v>13</v>
      </c>
    </row>
    <row r="6397" spans="1:9" ht="29.25" customHeight="1" x14ac:dyDescent="0.25">
      <c r="A6397" s="81" t="s">
        <v>6580</v>
      </c>
      <c r="B6397" s="81"/>
      <c r="C6397" s="81"/>
      <c r="D6397" s="81"/>
      <c r="E6397" s="81" t="s">
        <v>6581</v>
      </c>
      <c r="F6397" s="82"/>
      <c r="G6397" s="83">
        <v>56400</v>
      </c>
      <c r="H6397" s="60" t="s">
        <v>10040</v>
      </c>
      <c r="I6397" s="60" t="s">
        <v>13</v>
      </c>
    </row>
    <row r="6398" spans="1:9" ht="29.25" customHeight="1" x14ac:dyDescent="0.25">
      <c r="A6398" s="81" t="s">
        <v>6582</v>
      </c>
      <c r="B6398" s="81"/>
      <c r="C6398" s="81"/>
      <c r="D6398" s="81"/>
      <c r="E6398" s="81" t="s">
        <v>6583</v>
      </c>
      <c r="F6398" s="82"/>
      <c r="G6398" s="83">
        <v>40400</v>
      </c>
      <c r="H6398" s="60" t="s">
        <v>10040</v>
      </c>
      <c r="I6398" s="60" t="s">
        <v>13</v>
      </c>
    </row>
    <row r="6399" spans="1:9" ht="29.25" customHeight="1" x14ac:dyDescent="0.25">
      <c r="A6399" s="81" t="s">
        <v>6584</v>
      </c>
      <c r="B6399" s="81"/>
      <c r="C6399" s="81"/>
      <c r="D6399" s="81"/>
      <c r="E6399" s="81" t="s">
        <v>6585</v>
      </c>
      <c r="F6399" s="82"/>
      <c r="G6399" s="83">
        <v>62000</v>
      </c>
      <c r="H6399" s="60" t="s">
        <v>10040</v>
      </c>
      <c r="I6399" s="60" t="s">
        <v>13</v>
      </c>
    </row>
    <row r="6400" spans="1:9" ht="29.25" customHeight="1" x14ac:dyDescent="0.25">
      <c r="A6400" s="81" t="s">
        <v>6586</v>
      </c>
      <c r="B6400" s="81"/>
      <c r="C6400" s="81"/>
      <c r="D6400" s="81"/>
      <c r="E6400" s="81" t="s">
        <v>6587</v>
      </c>
      <c r="F6400" s="82"/>
      <c r="G6400" s="83">
        <v>62000</v>
      </c>
      <c r="H6400" s="60" t="s">
        <v>10040</v>
      </c>
      <c r="I6400" s="60" t="s">
        <v>13</v>
      </c>
    </row>
    <row r="6401" spans="1:9" ht="29.25" customHeight="1" x14ac:dyDescent="0.25">
      <c r="A6401" s="81" t="s">
        <v>6588</v>
      </c>
      <c r="B6401" s="81"/>
      <c r="C6401" s="81"/>
      <c r="D6401" s="81"/>
      <c r="E6401" s="81" t="s">
        <v>6589</v>
      </c>
      <c r="F6401" s="82"/>
      <c r="G6401" s="83">
        <v>89700</v>
      </c>
      <c r="H6401" s="60" t="s">
        <v>10040</v>
      </c>
      <c r="I6401" s="60" t="s">
        <v>13</v>
      </c>
    </row>
    <row r="6402" spans="1:9" ht="29.25" customHeight="1" x14ac:dyDescent="0.25">
      <c r="A6402" s="81" t="s">
        <v>6590</v>
      </c>
      <c r="B6402" s="81"/>
      <c r="C6402" s="81"/>
      <c r="D6402" s="81"/>
      <c r="E6402" s="81" t="s">
        <v>6591</v>
      </c>
      <c r="F6402" s="82"/>
      <c r="G6402" s="83">
        <v>104500</v>
      </c>
      <c r="H6402" s="60" t="s">
        <v>10040</v>
      </c>
      <c r="I6402" s="60" t="s">
        <v>13</v>
      </c>
    </row>
    <row r="6403" spans="1:9" ht="29.25" customHeight="1" x14ac:dyDescent="0.25">
      <c r="A6403" s="81" t="s">
        <v>6592</v>
      </c>
      <c r="B6403" s="81"/>
      <c r="C6403" s="81"/>
      <c r="D6403" s="81"/>
      <c r="E6403" s="81" t="s">
        <v>6593</v>
      </c>
      <c r="F6403" s="82"/>
      <c r="G6403" s="83">
        <v>25100</v>
      </c>
      <c r="H6403" s="60" t="s">
        <v>10040</v>
      </c>
      <c r="I6403" s="60" t="s">
        <v>13</v>
      </c>
    </row>
    <row r="6404" spans="1:9" ht="29.25" customHeight="1" x14ac:dyDescent="0.25">
      <c r="A6404" s="81" t="s">
        <v>6594</v>
      </c>
      <c r="B6404" s="81"/>
      <c r="C6404" s="81"/>
      <c r="D6404" s="81"/>
      <c r="E6404" s="81" t="s">
        <v>6595</v>
      </c>
      <c r="F6404" s="82"/>
      <c r="G6404" s="83">
        <v>25100</v>
      </c>
      <c r="H6404" s="60" t="s">
        <v>10040</v>
      </c>
      <c r="I6404" s="60" t="s">
        <v>13</v>
      </c>
    </row>
    <row r="6405" spans="1:9" ht="29.25" customHeight="1" x14ac:dyDescent="0.25">
      <c r="A6405" s="81" t="s">
        <v>6596</v>
      </c>
      <c r="B6405" s="81"/>
      <c r="C6405" s="81"/>
      <c r="D6405" s="81"/>
      <c r="E6405" s="81" t="s">
        <v>6597</v>
      </c>
      <c r="F6405" s="82"/>
      <c r="G6405" s="83">
        <v>25100</v>
      </c>
      <c r="H6405" s="60" t="s">
        <v>10040</v>
      </c>
      <c r="I6405" s="60" t="s">
        <v>13</v>
      </c>
    </row>
    <row r="6406" spans="1:9" ht="29.25" customHeight="1" x14ac:dyDescent="0.25">
      <c r="A6406" s="81" t="s">
        <v>6598</v>
      </c>
      <c r="B6406" s="81"/>
      <c r="C6406" s="81"/>
      <c r="D6406" s="81"/>
      <c r="E6406" s="81" t="s">
        <v>6599</v>
      </c>
      <c r="F6406" s="82"/>
      <c r="G6406" s="83">
        <v>25100</v>
      </c>
      <c r="H6406" s="60" t="s">
        <v>10040</v>
      </c>
      <c r="I6406" s="60" t="s">
        <v>13</v>
      </c>
    </row>
    <row r="6407" spans="1:9" ht="29.25" customHeight="1" x14ac:dyDescent="0.25">
      <c r="A6407" s="81" t="s">
        <v>6600</v>
      </c>
      <c r="B6407" s="81"/>
      <c r="C6407" s="81"/>
      <c r="D6407" s="81"/>
      <c r="E6407" s="81" t="s">
        <v>6601</v>
      </c>
      <c r="F6407" s="82"/>
      <c r="G6407" s="83">
        <v>59500</v>
      </c>
      <c r="H6407" s="60" t="s">
        <v>10040</v>
      </c>
      <c r="I6407" s="60" t="s">
        <v>13</v>
      </c>
    </row>
    <row r="6408" spans="1:9" ht="29.25" customHeight="1" x14ac:dyDescent="0.25">
      <c r="A6408" s="81" t="s">
        <v>6602</v>
      </c>
      <c r="B6408" s="81"/>
      <c r="C6408" s="81"/>
      <c r="D6408" s="81"/>
      <c r="E6408" s="81" t="s">
        <v>6603</v>
      </c>
      <c r="F6408" s="82"/>
      <c r="G6408" s="83">
        <v>71800</v>
      </c>
      <c r="H6408" s="60" t="s">
        <v>10040</v>
      </c>
      <c r="I6408" s="60" t="s">
        <v>13</v>
      </c>
    </row>
    <row r="6409" spans="1:9" ht="29.25" customHeight="1" x14ac:dyDescent="0.25">
      <c r="A6409" s="81" t="s">
        <v>6604</v>
      </c>
      <c r="B6409" s="81"/>
      <c r="C6409" s="81"/>
      <c r="D6409" s="81"/>
      <c r="E6409" s="81" t="s">
        <v>6605</v>
      </c>
      <c r="F6409" s="82"/>
      <c r="G6409" s="83">
        <v>82900</v>
      </c>
      <c r="H6409" s="60" t="s">
        <v>10040</v>
      </c>
      <c r="I6409" s="60" t="s">
        <v>13</v>
      </c>
    </row>
    <row r="6410" spans="1:9" ht="29.25" customHeight="1" x14ac:dyDescent="0.25">
      <c r="A6410" s="81" t="s">
        <v>6606</v>
      </c>
      <c r="B6410" s="81"/>
      <c r="C6410" s="81"/>
      <c r="D6410" s="81"/>
      <c r="E6410" s="81" t="s">
        <v>6607</v>
      </c>
      <c r="F6410" s="82"/>
      <c r="G6410" s="83">
        <v>168900</v>
      </c>
      <c r="H6410" s="60" t="s">
        <v>10040</v>
      </c>
      <c r="I6410" s="60" t="s">
        <v>13</v>
      </c>
    </row>
    <row r="6411" spans="1:9" ht="29.25" customHeight="1" x14ac:dyDescent="0.25">
      <c r="A6411" s="81" t="s">
        <v>6608</v>
      </c>
      <c r="B6411" s="81"/>
      <c r="C6411" s="81"/>
      <c r="D6411" s="81"/>
      <c r="E6411" s="81" t="s">
        <v>6609</v>
      </c>
      <c r="F6411" s="82"/>
      <c r="G6411" s="83">
        <v>1460800</v>
      </c>
      <c r="H6411" s="60" t="s">
        <v>10040</v>
      </c>
      <c r="I6411" s="60" t="s">
        <v>13</v>
      </c>
    </row>
    <row r="6412" spans="1:9" ht="29.25" customHeight="1" x14ac:dyDescent="0.25">
      <c r="A6412" s="81" t="s">
        <v>6610</v>
      </c>
      <c r="B6412" s="81"/>
      <c r="C6412" s="81"/>
      <c r="D6412" s="81"/>
      <c r="E6412" s="81" t="s">
        <v>6611</v>
      </c>
      <c r="F6412" s="82"/>
      <c r="G6412" s="83">
        <v>61500</v>
      </c>
      <c r="H6412" s="60" t="s">
        <v>10040</v>
      </c>
      <c r="I6412" s="60" t="s">
        <v>13</v>
      </c>
    </row>
    <row r="6413" spans="1:9" ht="29.25" customHeight="1" x14ac:dyDescent="0.25">
      <c r="A6413" s="81" t="s">
        <v>6612</v>
      </c>
      <c r="B6413" s="81"/>
      <c r="C6413" s="81"/>
      <c r="D6413" s="81"/>
      <c r="E6413" s="81" t="s">
        <v>6613</v>
      </c>
      <c r="F6413" s="82"/>
      <c r="G6413" s="83">
        <v>77000</v>
      </c>
      <c r="H6413" s="60" t="s">
        <v>10040</v>
      </c>
      <c r="I6413" s="60" t="s">
        <v>13</v>
      </c>
    </row>
    <row r="6414" spans="1:9" ht="29.25" customHeight="1" x14ac:dyDescent="0.25">
      <c r="A6414" s="81" t="s">
        <v>6614</v>
      </c>
      <c r="B6414" s="81"/>
      <c r="C6414" s="81"/>
      <c r="D6414" s="81"/>
      <c r="E6414" s="81" t="s">
        <v>6615</v>
      </c>
      <c r="F6414" s="82"/>
      <c r="G6414" s="83">
        <v>97800</v>
      </c>
      <c r="H6414" s="60" t="s">
        <v>10040</v>
      </c>
      <c r="I6414" s="60" t="s">
        <v>13</v>
      </c>
    </row>
    <row r="6415" spans="1:9" ht="29.25" customHeight="1" x14ac:dyDescent="0.25">
      <c r="A6415" s="81" t="s">
        <v>6616</v>
      </c>
      <c r="B6415" s="81"/>
      <c r="C6415" s="81"/>
      <c r="D6415" s="81"/>
      <c r="E6415" s="81" t="s">
        <v>6617</v>
      </c>
      <c r="F6415" s="82"/>
      <c r="G6415" s="83">
        <v>186100</v>
      </c>
      <c r="H6415" s="60" t="s">
        <v>10040</v>
      </c>
      <c r="I6415" s="60" t="s">
        <v>13</v>
      </c>
    </row>
    <row r="6416" spans="1:9" ht="29.25" customHeight="1" x14ac:dyDescent="0.25">
      <c r="A6416" s="81" t="s">
        <v>6618</v>
      </c>
      <c r="B6416" s="81"/>
      <c r="C6416" s="81"/>
      <c r="D6416" s="81"/>
      <c r="E6416" s="81" t="s">
        <v>6619</v>
      </c>
      <c r="F6416" s="82"/>
      <c r="G6416" s="83">
        <v>24300</v>
      </c>
      <c r="H6416" s="60" t="s">
        <v>10040</v>
      </c>
      <c r="I6416" s="60" t="s">
        <v>13</v>
      </c>
    </row>
    <row r="6417" spans="1:9" ht="29.25" customHeight="1" x14ac:dyDescent="0.25">
      <c r="A6417" s="81" t="s">
        <v>6620</v>
      </c>
      <c r="B6417" s="81"/>
      <c r="C6417" s="81"/>
      <c r="D6417" s="81"/>
      <c r="E6417" s="81" t="s">
        <v>6621</v>
      </c>
      <c r="F6417" s="82"/>
      <c r="G6417" s="83">
        <v>49400</v>
      </c>
      <c r="H6417" s="60" t="s">
        <v>10040</v>
      </c>
      <c r="I6417" s="60" t="s">
        <v>13</v>
      </c>
    </row>
    <row r="6418" spans="1:9" ht="29.25" customHeight="1" x14ac:dyDescent="0.25">
      <c r="A6418" s="81" t="s">
        <v>6622</v>
      </c>
      <c r="B6418" s="81"/>
      <c r="C6418" s="81"/>
      <c r="D6418" s="81"/>
      <c r="E6418" s="81" t="s">
        <v>6623</v>
      </c>
      <c r="F6418" s="82"/>
      <c r="G6418" s="83">
        <v>49400</v>
      </c>
      <c r="H6418" s="60" t="s">
        <v>10040</v>
      </c>
      <c r="I6418" s="60" t="s">
        <v>13</v>
      </c>
    </row>
    <row r="6419" spans="1:9" ht="29.25" customHeight="1" x14ac:dyDescent="0.25">
      <c r="A6419" s="81" t="s">
        <v>6624</v>
      </c>
      <c r="B6419" s="81"/>
      <c r="C6419" s="81"/>
      <c r="D6419" s="81"/>
      <c r="E6419" s="81" t="s">
        <v>6625</v>
      </c>
      <c r="F6419" s="82"/>
      <c r="G6419" s="83">
        <v>61100</v>
      </c>
      <c r="H6419" s="60" t="s">
        <v>10040</v>
      </c>
      <c r="I6419" s="60" t="s">
        <v>13</v>
      </c>
    </row>
    <row r="6420" spans="1:9" ht="29.25" customHeight="1" x14ac:dyDescent="0.25">
      <c r="A6420" s="81" t="s">
        <v>6626</v>
      </c>
      <c r="B6420" s="81"/>
      <c r="C6420" s="81"/>
      <c r="D6420" s="81"/>
      <c r="E6420" s="81" t="s">
        <v>6627</v>
      </c>
      <c r="F6420" s="82"/>
      <c r="G6420" s="83">
        <v>61100</v>
      </c>
      <c r="H6420" s="60" t="s">
        <v>10040</v>
      </c>
      <c r="I6420" s="60" t="s">
        <v>13</v>
      </c>
    </row>
    <row r="6421" spans="1:9" ht="29.25" customHeight="1" x14ac:dyDescent="0.25">
      <c r="A6421" s="81" t="s">
        <v>6628</v>
      </c>
      <c r="B6421" s="81"/>
      <c r="C6421" s="81"/>
      <c r="D6421" s="81"/>
      <c r="E6421" s="81" t="s">
        <v>6629</v>
      </c>
      <c r="F6421" s="82"/>
      <c r="G6421" s="83">
        <v>63000</v>
      </c>
      <c r="H6421" s="60" t="s">
        <v>10040</v>
      </c>
      <c r="I6421" s="60" t="s">
        <v>13</v>
      </c>
    </row>
    <row r="6422" spans="1:9" ht="29.25" customHeight="1" x14ac:dyDescent="0.25">
      <c r="A6422" s="81" t="s">
        <v>6630</v>
      </c>
      <c r="B6422" s="81"/>
      <c r="C6422" s="81"/>
      <c r="D6422" s="81"/>
      <c r="E6422" s="81" t="s">
        <v>6631</v>
      </c>
      <c r="F6422" s="82"/>
      <c r="G6422" s="83">
        <v>49400</v>
      </c>
      <c r="H6422" s="60" t="s">
        <v>10040</v>
      </c>
      <c r="I6422" s="60" t="s">
        <v>13</v>
      </c>
    </row>
    <row r="6423" spans="1:9" ht="29.25" customHeight="1" x14ac:dyDescent="0.25">
      <c r="A6423" s="81" t="s">
        <v>6632</v>
      </c>
      <c r="B6423" s="81"/>
      <c r="C6423" s="81"/>
      <c r="D6423" s="81"/>
      <c r="E6423" s="81" t="s">
        <v>6633</v>
      </c>
      <c r="F6423" s="82"/>
      <c r="G6423" s="83">
        <v>69200</v>
      </c>
      <c r="H6423" s="60" t="s">
        <v>10040</v>
      </c>
      <c r="I6423" s="60" t="s">
        <v>13</v>
      </c>
    </row>
    <row r="6424" spans="1:9" ht="29.25" customHeight="1" x14ac:dyDescent="0.25">
      <c r="A6424" s="81" t="s">
        <v>6634</v>
      </c>
      <c r="B6424" s="81"/>
      <c r="C6424" s="81"/>
      <c r="D6424" s="81"/>
      <c r="E6424" s="81" t="s">
        <v>6635</v>
      </c>
      <c r="F6424" s="82"/>
      <c r="G6424" s="83">
        <v>24300</v>
      </c>
      <c r="H6424" s="60" t="s">
        <v>10040</v>
      </c>
      <c r="I6424" s="60" t="s">
        <v>13</v>
      </c>
    </row>
    <row r="6425" spans="1:9" ht="29.25" customHeight="1" x14ac:dyDescent="0.25">
      <c r="A6425" s="81" t="s">
        <v>6636</v>
      </c>
      <c r="B6425" s="81"/>
      <c r="C6425" s="81"/>
      <c r="D6425" s="81"/>
      <c r="E6425" s="81" t="s">
        <v>6637</v>
      </c>
      <c r="F6425" s="82"/>
      <c r="G6425" s="83">
        <v>49400</v>
      </c>
      <c r="H6425" s="60" t="s">
        <v>10040</v>
      </c>
      <c r="I6425" s="60" t="s">
        <v>13</v>
      </c>
    </row>
    <row r="6426" spans="1:9" ht="29.25" customHeight="1" x14ac:dyDescent="0.25">
      <c r="A6426" s="81" t="s">
        <v>6638</v>
      </c>
      <c r="B6426" s="81"/>
      <c r="C6426" s="81"/>
      <c r="D6426" s="81"/>
      <c r="E6426" s="81" t="s">
        <v>6639</v>
      </c>
      <c r="F6426" s="82"/>
      <c r="G6426" s="83">
        <v>61100</v>
      </c>
      <c r="H6426" s="60" t="s">
        <v>10040</v>
      </c>
      <c r="I6426" s="60" t="s">
        <v>13</v>
      </c>
    </row>
    <row r="6427" spans="1:9" ht="29.25" customHeight="1" x14ac:dyDescent="0.25">
      <c r="A6427" s="81" t="s">
        <v>6640</v>
      </c>
      <c r="B6427" s="81"/>
      <c r="C6427" s="81"/>
      <c r="D6427" s="81"/>
      <c r="E6427" s="81" t="s">
        <v>6641</v>
      </c>
      <c r="F6427" s="82"/>
      <c r="G6427" s="83">
        <v>155100</v>
      </c>
      <c r="H6427" s="60" t="s">
        <v>10040</v>
      </c>
      <c r="I6427" s="60" t="s">
        <v>13</v>
      </c>
    </row>
    <row r="6428" spans="1:9" ht="29.25" customHeight="1" x14ac:dyDescent="0.25">
      <c r="A6428" s="81" t="s">
        <v>6642</v>
      </c>
      <c r="B6428" s="81"/>
      <c r="C6428" s="81"/>
      <c r="D6428" s="81"/>
      <c r="E6428" s="81" t="s">
        <v>6643</v>
      </c>
      <c r="F6428" s="82"/>
      <c r="G6428" s="83">
        <v>27300</v>
      </c>
      <c r="H6428" s="60" t="s">
        <v>10040</v>
      </c>
      <c r="I6428" s="60" t="s">
        <v>13</v>
      </c>
    </row>
    <row r="6429" spans="1:9" ht="29.25" customHeight="1" x14ac:dyDescent="0.25">
      <c r="A6429" s="81" t="s">
        <v>6644</v>
      </c>
      <c r="B6429" s="81"/>
      <c r="C6429" s="81"/>
      <c r="D6429" s="81"/>
      <c r="E6429" s="81" t="s">
        <v>6645</v>
      </c>
      <c r="F6429" s="82"/>
      <c r="G6429" s="83">
        <v>27300</v>
      </c>
      <c r="H6429" s="60" t="s">
        <v>10040</v>
      </c>
      <c r="I6429" s="60" t="s">
        <v>13</v>
      </c>
    </row>
    <row r="6430" spans="1:9" ht="29.25" customHeight="1" x14ac:dyDescent="0.25">
      <c r="A6430" s="81" t="s">
        <v>6646</v>
      </c>
      <c r="B6430" s="81"/>
      <c r="C6430" s="81"/>
      <c r="D6430" s="81"/>
      <c r="E6430" s="81" t="s">
        <v>6647</v>
      </c>
      <c r="F6430" s="82"/>
      <c r="G6430" s="83">
        <v>27300</v>
      </c>
      <c r="H6430" s="60" t="s">
        <v>10040</v>
      </c>
      <c r="I6430" s="60" t="s">
        <v>13</v>
      </c>
    </row>
    <row r="6431" spans="1:9" ht="29.25" customHeight="1" x14ac:dyDescent="0.25">
      <c r="A6431" s="81" t="s">
        <v>6648</v>
      </c>
      <c r="B6431" s="81"/>
      <c r="C6431" s="81"/>
      <c r="D6431" s="81"/>
      <c r="E6431" s="81" t="s">
        <v>6649</v>
      </c>
      <c r="F6431" s="82"/>
      <c r="G6431" s="83">
        <v>27300</v>
      </c>
      <c r="H6431" s="60" t="s">
        <v>10040</v>
      </c>
      <c r="I6431" s="60" t="s">
        <v>13</v>
      </c>
    </row>
    <row r="6432" spans="1:9" ht="29.25" customHeight="1" x14ac:dyDescent="0.25">
      <c r="A6432" s="81" t="s">
        <v>6650</v>
      </c>
      <c r="B6432" s="81"/>
      <c r="C6432" s="81"/>
      <c r="D6432" s="81"/>
      <c r="E6432" s="81" t="s">
        <v>6651</v>
      </c>
      <c r="F6432" s="82"/>
      <c r="G6432" s="83">
        <v>38000</v>
      </c>
      <c r="H6432" s="60" t="s">
        <v>10040</v>
      </c>
      <c r="I6432" s="60" t="s">
        <v>13</v>
      </c>
    </row>
    <row r="6433" spans="1:9" ht="29.25" customHeight="1" x14ac:dyDescent="0.25">
      <c r="A6433" s="81" t="s">
        <v>6652</v>
      </c>
      <c r="B6433" s="81"/>
      <c r="C6433" s="81"/>
      <c r="D6433" s="81"/>
      <c r="E6433" s="81" t="s">
        <v>6653</v>
      </c>
      <c r="F6433" s="82"/>
      <c r="G6433" s="83">
        <v>53400</v>
      </c>
      <c r="H6433" s="60" t="s">
        <v>10040</v>
      </c>
      <c r="I6433" s="60" t="s">
        <v>13</v>
      </c>
    </row>
    <row r="6434" spans="1:9" ht="29.25" customHeight="1" x14ac:dyDescent="0.25">
      <c r="A6434" s="81" t="s">
        <v>6654</v>
      </c>
      <c r="B6434" s="81"/>
      <c r="C6434" s="81"/>
      <c r="D6434" s="81"/>
      <c r="E6434" s="81" t="s">
        <v>6655</v>
      </c>
      <c r="F6434" s="82"/>
      <c r="G6434" s="83">
        <v>99300</v>
      </c>
      <c r="H6434" s="60" t="s">
        <v>10040</v>
      </c>
      <c r="I6434" s="60" t="s">
        <v>13</v>
      </c>
    </row>
    <row r="6435" spans="1:9" ht="29.25" customHeight="1" x14ac:dyDescent="0.25">
      <c r="A6435" s="81" t="s">
        <v>6656</v>
      </c>
      <c r="B6435" s="81"/>
      <c r="C6435" s="81"/>
      <c r="D6435" s="81"/>
      <c r="E6435" s="81" t="s">
        <v>6657</v>
      </c>
      <c r="F6435" s="82"/>
      <c r="G6435" s="83">
        <v>138400</v>
      </c>
      <c r="H6435" s="60" t="s">
        <v>10040</v>
      </c>
      <c r="I6435" s="60" t="s">
        <v>13</v>
      </c>
    </row>
    <row r="6436" spans="1:9" ht="29.25" customHeight="1" x14ac:dyDescent="0.25">
      <c r="A6436" s="81" t="s">
        <v>6658</v>
      </c>
      <c r="B6436" s="81"/>
      <c r="C6436" s="81"/>
      <c r="D6436" s="81"/>
      <c r="E6436" s="81" t="s">
        <v>6659</v>
      </c>
      <c r="F6436" s="82"/>
      <c r="G6436" s="83">
        <v>40700</v>
      </c>
      <c r="H6436" s="60" t="s">
        <v>10040</v>
      </c>
      <c r="I6436" s="60" t="s">
        <v>13</v>
      </c>
    </row>
    <row r="6437" spans="1:9" ht="29.25" customHeight="1" x14ac:dyDescent="0.25">
      <c r="A6437" s="81" t="s">
        <v>6660</v>
      </c>
      <c r="B6437" s="81"/>
      <c r="C6437" s="81"/>
      <c r="D6437" s="81"/>
      <c r="E6437" s="81" t="s">
        <v>6661</v>
      </c>
      <c r="F6437" s="82"/>
      <c r="G6437" s="83">
        <v>55500</v>
      </c>
      <c r="H6437" s="60" t="s">
        <v>10040</v>
      </c>
      <c r="I6437" s="60" t="s">
        <v>13</v>
      </c>
    </row>
    <row r="6438" spans="1:9" ht="29.25" customHeight="1" x14ac:dyDescent="0.25">
      <c r="A6438" s="81" t="s">
        <v>6662</v>
      </c>
      <c r="B6438" s="81"/>
      <c r="C6438" s="81"/>
      <c r="D6438" s="81"/>
      <c r="E6438" s="81" t="s">
        <v>6663</v>
      </c>
      <c r="F6438" s="82"/>
      <c r="G6438" s="83">
        <v>114300</v>
      </c>
      <c r="H6438" s="60" t="s">
        <v>10040</v>
      </c>
      <c r="I6438" s="60" t="s">
        <v>13</v>
      </c>
    </row>
    <row r="6439" spans="1:9" ht="29.25" customHeight="1" x14ac:dyDescent="0.25">
      <c r="A6439" s="81" t="s">
        <v>6664</v>
      </c>
      <c r="B6439" s="81"/>
      <c r="C6439" s="81"/>
      <c r="D6439" s="81"/>
      <c r="E6439" s="81" t="s">
        <v>6665</v>
      </c>
      <c r="F6439" s="82"/>
      <c r="G6439" s="83">
        <v>67700</v>
      </c>
      <c r="H6439" s="60" t="s">
        <v>10040</v>
      </c>
      <c r="I6439" s="60" t="s">
        <v>13</v>
      </c>
    </row>
    <row r="6440" spans="1:9" ht="29.25" customHeight="1" x14ac:dyDescent="0.25">
      <c r="A6440" s="81" t="s">
        <v>6666</v>
      </c>
      <c r="B6440" s="81"/>
      <c r="C6440" s="81"/>
      <c r="D6440" s="81"/>
      <c r="E6440" s="81" t="s">
        <v>6667</v>
      </c>
      <c r="F6440" s="82"/>
      <c r="G6440" s="83">
        <v>139800</v>
      </c>
      <c r="H6440" s="60" t="s">
        <v>10040</v>
      </c>
      <c r="I6440" s="60" t="s">
        <v>13</v>
      </c>
    </row>
    <row r="6441" spans="1:9" ht="29.25" customHeight="1" x14ac:dyDescent="0.25">
      <c r="A6441" s="81" t="s">
        <v>6668</v>
      </c>
      <c r="B6441" s="81"/>
      <c r="C6441" s="81"/>
      <c r="D6441" s="81"/>
      <c r="E6441" s="81" t="s">
        <v>6669</v>
      </c>
      <c r="F6441" s="82"/>
      <c r="G6441" s="83">
        <v>140200</v>
      </c>
      <c r="H6441" s="60" t="s">
        <v>10040</v>
      </c>
      <c r="I6441" s="60" t="s">
        <v>13</v>
      </c>
    </row>
    <row r="6442" spans="1:9" ht="29.25" customHeight="1" x14ac:dyDescent="0.25">
      <c r="A6442" s="81" t="s">
        <v>6670</v>
      </c>
      <c r="B6442" s="81"/>
      <c r="C6442" s="81"/>
      <c r="D6442" s="81"/>
      <c r="E6442" s="81" t="s">
        <v>6671</v>
      </c>
      <c r="F6442" s="82"/>
      <c r="G6442" s="83">
        <v>44500</v>
      </c>
      <c r="H6442" s="60" t="s">
        <v>10040</v>
      </c>
      <c r="I6442" s="60" t="s">
        <v>13</v>
      </c>
    </row>
    <row r="6443" spans="1:9" ht="29.25" customHeight="1" x14ac:dyDescent="0.25">
      <c r="A6443" s="81" t="s">
        <v>6672</v>
      </c>
      <c r="B6443" s="81"/>
      <c r="C6443" s="81"/>
      <c r="D6443" s="81"/>
      <c r="E6443" s="81" t="s">
        <v>6673</v>
      </c>
      <c r="F6443" s="82"/>
      <c r="G6443" s="83">
        <v>380000</v>
      </c>
      <c r="H6443" s="60" t="s">
        <v>10040</v>
      </c>
      <c r="I6443" s="60" t="s">
        <v>13</v>
      </c>
    </row>
    <row r="6444" spans="1:9" ht="29.25" customHeight="1" x14ac:dyDescent="0.25">
      <c r="A6444" s="81" t="s">
        <v>6674</v>
      </c>
      <c r="B6444" s="81"/>
      <c r="C6444" s="81"/>
      <c r="D6444" s="81"/>
      <c r="E6444" s="81" t="s">
        <v>6675</v>
      </c>
      <c r="F6444" s="82"/>
      <c r="G6444" s="83">
        <v>380000</v>
      </c>
      <c r="H6444" s="60" t="s">
        <v>10040</v>
      </c>
      <c r="I6444" s="60" t="s">
        <v>13</v>
      </c>
    </row>
    <row r="6445" spans="1:9" ht="29.25" customHeight="1" x14ac:dyDescent="0.25">
      <c r="A6445" s="81" t="s">
        <v>6676</v>
      </c>
      <c r="B6445" s="81"/>
      <c r="C6445" s="81"/>
      <c r="D6445" s="81"/>
      <c r="E6445" s="81" t="s">
        <v>6677</v>
      </c>
      <c r="F6445" s="82"/>
      <c r="G6445" s="83">
        <v>380000</v>
      </c>
      <c r="H6445" s="60" t="s">
        <v>10040</v>
      </c>
      <c r="I6445" s="60" t="s">
        <v>13</v>
      </c>
    </row>
    <row r="6446" spans="1:9" ht="29.25" customHeight="1" x14ac:dyDescent="0.25">
      <c r="A6446" s="81" t="s">
        <v>6678</v>
      </c>
      <c r="B6446" s="81"/>
      <c r="C6446" s="81"/>
      <c r="D6446" s="81"/>
      <c r="E6446" s="81" t="s">
        <v>6679</v>
      </c>
      <c r="F6446" s="82"/>
      <c r="G6446" s="83">
        <v>380000</v>
      </c>
      <c r="H6446" s="60" t="s">
        <v>10040</v>
      </c>
      <c r="I6446" s="60" t="s">
        <v>13</v>
      </c>
    </row>
    <row r="6447" spans="1:9" ht="29.25" customHeight="1" x14ac:dyDescent="0.25">
      <c r="A6447" s="81" t="s">
        <v>6680</v>
      </c>
      <c r="B6447" s="81"/>
      <c r="C6447" s="81"/>
      <c r="D6447" s="81"/>
      <c r="E6447" s="81" t="s">
        <v>6681</v>
      </c>
      <c r="F6447" s="82"/>
      <c r="G6447" s="83">
        <v>412000</v>
      </c>
      <c r="H6447" s="60" t="s">
        <v>10040</v>
      </c>
      <c r="I6447" s="60" t="s">
        <v>13</v>
      </c>
    </row>
    <row r="6448" spans="1:9" ht="29.25" customHeight="1" x14ac:dyDescent="0.25">
      <c r="A6448" s="81" t="s">
        <v>6682</v>
      </c>
      <c r="B6448" s="81"/>
      <c r="C6448" s="81"/>
      <c r="D6448" s="81"/>
      <c r="E6448" s="81" t="s">
        <v>6683</v>
      </c>
      <c r="F6448" s="82"/>
      <c r="G6448" s="83">
        <v>445000</v>
      </c>
      <c r="H6448" s="60" t="s">
        <v>10040</v>
      </c>
      <c r="I6448" s="60" t="s">
        <v>13</v>
      </c>
    </row>
    <row r="6449" spans="1:9" ht="29.25" customHeight="1" x14ac:dyDescent="0.25">
      <c r="A6449" s="81" t="s">
        <v>6684</v>
      </c>
      <c r="B6449" s="81"/>
      <c r="C6449" s="81"/>
      <c r="D6449" s="81"/>
      <c r="E6449" s="81" t="s">
        <v>6685</v>
      </c>
      <c r="F6449" s="82"/>
      <c r="G6449" s="83">
        <v>500000</v>
      </c>
      <c r="H6449" s="60" t="s">
        <v>10040</v>
      </c>
      <c r="I6449" s="60" t="s">
        <v>13</v>
      </c>
    </row>
    <row r="6450" spans="1:9" ht="29.25" customHeight="1" x14ac:dyDescent="0.25">
      <c r="A6450" s="81" t="s">
        <v>6686</v>
      </c>
      <c r="B6450" s="81"/>
      <c r="C6450" s="81"/>
      <c r="D6450" s="81"/>
      <c r="E6450" s="81" t="s">
        <v>6687</v>
      </c>
      <c r="F6450" s="82"/>
      <c r="G6450" s="83">
        <v>655000</v>
      </c>
      <c r="H6450" s="60" t="s">
        <v>10040</v>
      </c>
      <c r="I6450" s="60" t="s">
        <v>13</v>
      </c>
    </row>
    <row r="6451" spans="1:9" ht="29.25" customHeight="1" x14ac:dyDescent="0.25">
      <c r="A6451" s="81" t="s">
        <v>6688</v>
      </c>
      <c r="B6451" s="81"/>
      <c r="C6451" s="81"/>
      <c r="D6451" s="81"/>
      <c r="E6451" s="81" t="s">
        <v>6689</v>
      </c>
      <c r="F6451" s="82"/>
      <c r="G6451" s="83">
        <v>894000</v>
      </c>
      <c r="H6451" s="60" t="s">
        <v>10040</v>
      </c>
      <c r="I6451" s="60" t="s">
        <v>13</v>
      </c>
    </row>
    <row r="6452" spans="1:9" ht="29.25" customHeight="1" x14ac:dyDescent="0.25">
      <c r="A6452" s="81" t="s">
        <v>6690</v>
      </c>
      <c r="B6452" s="81"/>
      <c r="C6452" s="81"/>
      <c r="D6452" s="81"/>
      <c r="E6452" s="81" t="s">
        <v>6691</v>
      </c>
      <c r="F6452" s="82"/>
      <c r="G6452" s="83">
        <v>1148000</v>
      </c>
      <c r="H6452" s="60" t="s">
        <v>10040</v>
      </c>
      <c r="I6452" s="60" t="s">
        <v>13</v>
      </c>
    </row>
    <row r="6453" spans="1:9" ht="29.25" customHeight="1" x14ac:dyDescent="0.25">
      <c r="A6453" s="81" t="s">
        <v>6692</v>
      </c>
      <c r="B6453" s="81"/>
      <c r="C6453" s="81"/>
      <c r="D6453" s="81"/>
      <c r="E6453" s="81" t="s">
        <v>6693</v>
      </c>
      <c r="F6453" s="82"/>
      <c r="G6453" s="83">
        <v>1330000</v>
      </c>
      <c r="H6453" s="60" t="s">
        <v>10040</v>
      </c>
      <c r="I6453" s="60" t="s">
        <v>13</v>
      </c>
    </row>
    <row r="6454" spans="1:9" ht="29.25" customHeight="1" x14ac:dyDescent="0.25">
      <c r="A6454" s="81" t="s">
        <v>6694</v>
      </c>
      <c r="B6454" s="81"/>
      <c r="C6454" s="81"/>
      <c r="D6454" s="81"/>
      <c r="E6454" s="81" t="s">
        <v>6695</v>
      </c>
      <c r="F6454" s="82"/>
      <c r="G6454" s="83">
        <v>1498000</v>
      </c>
      <c r="H6454" s="60" t="s">
        <v>10040</v>
      </c>
      <c r="I6454" s="60" t="s">
        <v>13</v>
      </c>
    </row>
    <row r="6455" spans="1:9" ht="29.25" customHeight="1" x14ac:dyDescent="0.25">
      <c r="A6455" s="81" t="s">
        <v>6696</v>
      </c>
      <c r="B6455" s="81"/>
      <c r="C6455" s="81"/>
      <c r="D6455" s="81"/>
      <c r="E6455" s="81" t="s">
        <v>6697</v>
      </c>
      <c r="F6455" s="82"/>
      <c r="G6455" s="83">
        <v>462000</v>
      </c>
      <c r="H6455" s="60" t="s">
        <v>10040</v>
      </c>
      <c r="I6455" s="60" t="s">
        <v>13</v>
      </c>
    </row>
    <row r="6456" spans="1:9" ht="29.25" customHeight="1" x14ac:dyDescent="0.25">
      <c r="A6456" s="81" t="s">
        <v>6698</v>
      </c>
      <c r="B6456" s="81"/>
      <c r="C6456" s="81"/>
      <c r="D6456" s="81"/>
      <c r="E6456" s="81" t="s">
        <v>6699</v>
      </c>
      <c r="F6456" s="82"/>
      <c r="G6456" s="83">
        <v>462000</v>
      </c>
      <c r="H6456" s="60" t="s">
        <v>10040</v>
      </c>
      <c r="I6456" s="60" t="s">
        <v>13</v>
      </c>
    </row>
    <row r="6457" spans="1:9" ht="29.25" customHeight="1" x14ac:dyDescent="0.25">
      <c r="A6457" s="81" t="s">
        <v>6700</v>
      </c>
      <c r="B6457" s="81"/>
      <c r="C6457" s="81"/>
      <c r="D6457" s="81"/>
      <c r="E6457" s="81" t="s">
        <v>6701</v>
      </c>
      <c r="F6457" s="82"/>
      <c r="G6457" s="83">
        <v>462000</v>
      </c>
      <c r="H6457" s="60" t="s">
        <v>10040</v>
      </c>
      <c r="I6457" s="60" t="s">
        <v>13</v>
      </c>
    </row>
    <row r="6458" spans="1:9" ht="29.25" customHeight="1" x14ac:dyDescent="0.25">
      <c r="A6458" s="81" t="s">
        <v>6702</v>
      </c>
      <c r="B6458" s="81"/>
      <c r="C6458" s="81"/>
      <c r="D6458" s="81"/>
      <c r="E6458" s="81" t="s">
        <v>6703</v>
      </c>
      <c r="F6458" s="82"/>
      <c r="G6458" s="83">
        <v>462000</v>
      </c>
      <c r="H6458" s="60" t="s">
        <v>10040</v>
      </c>
      <c r="I6458" s="60" t="s">
        <v>13</v>
      </c>
    </row>
    <row r="6459" spans="1:9" ht="29.25" customHeight="1" x14ac:dyDescent="0.25">
      <c r="A6459" s="81" t="s">
        <v>6704</v>
      </c>
      <c r="B6459" s="81"/>
      <c r="C6459" s="81"/>
      <c r="D6459" s="81"/>
      <c r="E6459" s="81" t="s">
        <v>6705</v>
      </c>
      <c r="F6459" s="82"/>
      <c r="G6459" s="83">
        <v>494000</v>
      </c>
      <c r="H6459" s="60" t="s">
        <v>10040</v>
      </c>
      <c r="I6459" s="60" t="s">
        <v>13</v>
      </c>
    </row>
    <row r="6460" spans="1:9" ht="29.25" customHeight="1" x14ac:dyDescent="0.25">
      <c r="A6460" s="81" t="s">
        <v>6706</v>
      </c>
      <c r="B6460" s="81"/>
      <c r="C6460" s="81"/>
      <c r="D6460" s="81"/>
      <c r="E6460" s="81" t="s">
        <v>6707</v>
      </c>
      <c r="F6460" s="82"/>
      <c r="G6460" s="83">
        <v>527000</v>
      </c>
      <c r="H6460" s="60" t="s">
        <v>10040</v>
      </c>
      <c r="I6460" s="60" t="s">
        <v>13</v>
      </c>
    </row>
    <row r="6461" spans="1:9" ht="29.25" customHeight="1" x14ac:dyDescent="0.25">
      <c r="A6461" s="81" t="s">
        <v>6708</v>
      </c>
      <c r="B6461" s="81"/>
      <c r="C6461" s="81"/>
      <c r="D6461" s="81"/>
      <c r="E6461" s="81" t="s">
        <v>6709</v>
      </c>
      <c r="F6461" s="82"/>
      <c r="G6461" s="83">
        <v>582000</v>
      </c>
      <c r="H6461" s="60" t="s">
        <v>10040</v>
      </c>
      <c r="I6461" s="60" t="s">
        <v>13</v>
      </c>
    </row>
    <row r="6462" spans="1:9" ht="29.25" customHeight="1" x14ac:dyDescent="0.25">
      <c r="A6462" s="81" t="s">
        <v>6710</v>
      </c>
      <c r="B6462" s="81"/>
      <c r="C6462" s="81"/>
      <c r="D6462" s="81"/>
      <c r="E6462" s="81" t="s">
        <v>6711</v>
      </c>
      <c r="F6462" s="82"/>
      <c r="G6462" s="83">
        <v>737000</v>
      </c>
      <c r="H6462" s="60" t="s">
        <v>10040</v>
      </c>
      <c r="I6462" s="60" t="s">
        <v>13</v>
      </c>
    </row>
    <row r="6463" spans="1:9" ht="29.25" customHeight="1" x14ac:dyDescent="0.25">
      <c r="A6463" s="81" t="s">
        <v>6712</v>
      </c>
      <c r="B6463" s="81"/>
      <c r="C6463" s="81"/>
      <c r="D6463" s="81"/>
      <c r="E6463" s="81" t="s">
        <v>6713</v>
      </c>
      <c r="F6463" s="82"/>
      <c r="G6463" s="83">
        <v>975000</v>
      </c>
      <c r="H6463" s="60" t="s">
        <v>10040</v>
      </c>
      <c r="I6463" s="60" t="s">
        <v>13</v>
      </c>
    </row>
    <row r="6464" spans="1:9" ht="29.25" customHeight="1" x14ac:dyDescent="0.25">
      <c r="A6464" s="81" t="s">
        <v>6714</v>
      </c>
      <c r="B6464" s="81"/>
      <c r="C6464" s="81"/>
      <c r="D6464" s="81"/>
      <c r="E6464" s="81" t="s">
        <v>6715</v>
      </c>
      <c r="F6464" s="82"/>
      <c r="G6464" s="83">
        <v>1220000</v>
      </c>
      <c r="H6464" s="60" t="s">
        <v>10040</v>
      </c>
      <c r="I6464" s="60" t="s">
        <v>13</v>
      </c>
    </row>
    <row r="6465" spans="1:9" ht="29.25" customHeight="1" x14ac:dyDescent="0.25">
      <c r="A6465" s="81" t="s">
        <v>6716</v>
      </c>
      <c r="B6465" s="81"/>
      <c r="C6465" s="81"/>
      <c r="D6465" s="81"/>
      <c r="E6465" s="81" t="s">
        <v>6717</v>
      </c>
      <c r="F6465" s="82"/>
      <c r="G6465" s="83">
        <v>1402000</v>
      </c>
      <c r="H6465" s="60" t="s">
        <v>10040</v>
      </c>
      <c r="I6465" s="60" t="s">
        <v>13</v>
      </c>
    </row>
    <row r="6466" spans="1:9" ht="29.25" customHeight="1" x14ac:dyDescent="0.25">
      <c r="A6466" s="81" t="s">
        <v>6718</v>
      </c>
      <c r="B6466" s="81"/>
      <c r="C6466" s="81"/>
      <c r="D6466" s="81"/>
      <c r="E6466" s="81" t="s">
        <v>6719</v>
      </c>
      <c r="F6466" s="82"/>
      <c r="G6466" s="83">
        <v>1571000</v>
      </c>
      <c r="H6466" s="60" t="s">
        <v>10040</v>
      </c>
      <c r="I6466" s="60" t="s">
        <v>13</v>
      </c>
    </row>
    <row r="6467" spans="1:9" ht="29.25" customHeight="1" x14ac:dyDescent="0.25">
      <c r="A6467" s="81" t="s">
        <v>6720</v>
      </c>
      <c r="B6467" s="81"/>
      <c r="C6467" s="81"/>
      <c r="D6467" s="81"/>
      <c r="E6467" s="81" t="s">
        <v>6721</v>
      </c>
      <c r="F6467" s="82"/>
      <c r="G6467" s="83">
        <v>461000</v>
      </c>
      <c r="H6467" s="60" t="s">
        <v>10040</v>
      </c>
      <c r="I6467" s="60" t="s">
        <v>13</v>
      </c>
    </row>
    <row r="6468" spans="1:9" ht="29.25" customHeight="1" x14ac:dyDescent="0.25">
      <c r="A6468" s="81" t="s">
        <v>6722</v>
      </c>
      <c r="B6468" s="81"/>
      <c r="C6468" s="81"/>
      <c r="D6468" s="81"/>
      <c r="E6468" s="81" t="s">
        <v>6723</v>
      </c>
      <c r="F6468" s="82"/>
      <c r="G6468" s="83">
        <v>461000</v>
      </c>
      <c r="H6468" s="60" t="s">
        <v>10040</v>
      </c>
      <c r="I6468" s="60" t="s">
        <v>13</v>
      </c>
    </row>
    <row r="6469" spans="1:9" ht="29.25" customHeight="1" x14ac:dyDescent="0.25">
      <c r="A6469" s="81" t="s">
        <v>6724</v>
      </c>
      <c r="B6469" s="81"/>
      <c r="C6469" s="81"/>
      <c r="D6469" s="81"/>
      <c r="E6469" s="81" t="s">
        <v>6725</v>
      </c>
      <c r="F6469" s="82"/>
      <c r="G6469" s="83">
        <v>461000</v>
      </c>
      <c r="H6469" s="60" t="s">
        <v>10040</v>
      </c>
      <c r="I6469" s="60" t="s">
        <v>13</v>
      </c>
    </row>
    <row r="6470" spans="1:9" ht="29.25" customHeight="1" x14ac:dyDescent="0.25">
      <c r="A6470" s="81" t="s">
        <v>6726</v>
      </c>
      <c r="B6470" s="81"/>
      <c r="C6470" s="81"/>
      <c r="D6470" s="81"/>
      <c r="E6470" s="81" t="s">
        <v>6727</v>
      </c>
      <c r="F6470" s="82"/>
      <c r="G6470" s="83">
        <v>461000</v>
      </c>
      <c r="H6470" s="60" t="s">
        <v>10040</v>
      </c>
      <c r="I6470" s="60" t="s">
        <v>13</v>
      </c>
    </row>
    <row r="6471" spans="1:9" ht="29.25" customHeight="1" x14ac:dyDescent="0.25">
      <c r="A6471" s="81" t="s">
        <v>6728</v>
      </c>
      <c r="B6471" s="81"/>
      <c r="C6471" s="81"/>
      <c r="D6471" s="81"/>
      <c r="E6471" s="81" t="s">
        <v>6729</v>
      </c>
      <c r="F6471" s="82"/>
      <c r="G6471" s="83">
        <v>493000</v>
      </c>
      <c r="H6471" s="60" t="s">
        <v>10040</v>
      </c>
      <c r="I6471" s="60" t="s">
        <v>13</v>
      </c>
    </row>
    <row r="6472" spans="1:9" ht="29.25" customHeight="1" x14ac:dyDescent="0.25">
      <c r="A6472" s="81" t="s">
        <v>6730</v>
      </c>
      <c r="B6472" s="81"/>
      <c r="C6472" s="81"/>
      <c r="D6472" s="81"/>
      <c r="E6472" s="81" t="s">
        <v>6731</v>
      </c>
      <c r="F6472" s="82"/>
      <c r="G6472" s="83">
        <v>526000</v>
      </c>
      <c r="H6472" s="60" t="s">
        <v>10040</v>
      </c>
      <c r="I6472" s="60" t="s">
        <v>13</v>
      </c>
    </row>
    <row r="6473" spans="1:9" ht="29.25" customHeight="1" x14ac:dyDescent="0.25">
      <c r="A6473" s="81" t="s">
        <v>6732</v>
      </c>
      <c r="B6473" s="81"/>
      <c r="C6473" s="81"/>
      <c r="D6473" s="81"/>
      <c r="E6473" s="81" t="s">
        <v>6733</v>
      </c>
      <c r="F6473" s="82"/>
      <c r="G6473" s="83">
        <v>581000</v>
      </c>
      <c r="H6473" s="60" t="s">
        <v>10040</v>
      </c>
      <c r="I6473" s="60" t="s">
        <v>13</v>
      </c>
    </row>
    <row r="6474" spans="1:9" ht="29.25" customHeight="1" x14ac:dyDescent="0.25">
      <c r="A6474" s="81" t="s">
        <v>6734</v>
      </c>
      <c r="B6474" s="81"/>
      <c r="C6474" s="81"/>
      <c r="D6474" s="81"/>
      <c r="E6474" s="81" t="s">
        <v>6735</v>
      </c>
      <c r="F6474" s="82"/>
      <c r="G6474" s="83">
        <v>736000</v>
      </c>
      <c r="H6474" s="60" t="s">
        <v>10040</v>
      </c>
      <c r="I6474" s="60" t="s">
        <v>13</v>
      </c>
    </row>
    <row r="6475" spans="1:9" ht="29.25" customHeight="1" x14ac:dyDescent="0.25">
      <c r="A6475" s="81" t="s">
        <v>6736</v>
      </c>
      <c r="B6475" s="81"/>
      <c r="C6475" s="81"/>
      <c r="D6475" s="81"/>
      <c r="E6475" s="81" t="s">
        <v>6737</v>
      </c>
      <c r="F6475" s="82"/>
      <c r="G6475" s="83">
        <v>1057000</v>
      </c>
      <c r="H6475" s="60" t="s">
        <v>10040</v>
      </c>
      <c r="I6475" s="60" t="s">
        <v>13</v>
      </c>
    </row>
    <row r="6476" spans="1:9" ht="29.25" customHeight="1" x14ac:dyDescent="0.25">
      <c r="A6476" s="81" t="s">
        <v>6738</v>
      </c>
      <c r="B6476" s="81"/>
      <c r="C6476" s="81"/>
      <c r="D6476" s="81"/>
      <c r="E6476" s="81" t="s">
        <v>6739</v>
      </c>
      <c r="F6476" s="82"/>
      <c r="G6476" s="83">
        <v>1228000</v>
      </c>
      <c r="H6476" s="60" t="s">
        <v>10040</v>
      </c>
      <c r="I6476" s="60" t="s">
        <v>13</v>
      </c>
    </row>
    <row r="6477" spans="1:9" ht="29.25" customHeight="1" x14ac:dyDescent="0.25">
      <c r="A6477" s="81" t="s">
        <v>6740</v>
      </c>
      <c r="B6477" s="81"/>
      <c r="C6477" s="81"/>
      <c r="D6477" s="81"/>
      <c r="E6477" s="81" t="s">
        <v>6741</v>
      </c>
      <c r="F6477" s="82"/>
      <c r="G6477" s="83">
        <v>1410000</v>
      </c>
      <c r="H6477" s="60" t="s">
        <v>10040</v>
      </c>
      <c r="I6477" s="60" t="s">
        <v>13</v>
      </c>
    </row>
    <row r="6478" spans="1:9" ht="29.25" customHeight="1" x14ac:dyDescent="0.25">
      <c r="A6478" s="81" t="s">
        <v>6742</v>
      </c>
      <c r="B6478" s="81"/>
      <c r="C6478" s="81"/>
      <c r="D6478" s="81"/>
      <c r="E6478" s="81" t="s">
        <v>6743</v>
      </c>
      <c r="F6478" s="82"/>
      <c r="G6478" s="83">
        <v>1579000</v>
      </c>
      <c r="H6478" s="60" t="s">
        <v>10040</v>
      </c>
      <c r="I6478" s="60" t="s">
        <v>13</v>
      </c>
    </row>
    <row r="6479" spans="1:9" ht="29.25" customHeight="1" x14ac:dyDescent="0.25">
      <c r="A6479" s="81" t="s">
        <v>6744</v>
      </c>
      <c r="B6479" s="81"/>
      <c r="C6479" s="81"/>
      <c r="D6479" s="81"/>
      <c r="E6479" s="81" t="s">
        <v>6745</v>
      </c>
      <c r="F6479" s="82"/>
      <c r="G6479" s="83">
        <v>25200</v>
      </c>
      <c r="H6479" s="60" t="s">
        <v>10040</v>
      </c>
      <c r="I6479" s="60" t="s">
        <v>13</v>
      </c>
    </row>
    <row r="6480" spans="1:9" ht="29.25" customHeight="1" x14ac:dyDescent="0.25">
      <c r="A6480" s="81" t="s">
        <v>6746</v>
      </c>
      <c r="B6480" s="81"/>
      <c r="C6480" s="81"/>
      <c r="D6480" s="81"/>
      <c r="E6480" s="81" t="s">
        <v>6747</v>
      </c>
      <c r="F6480" s="82"/>
      <c r="G6480" s="83">
        <v>27300</v>
      </c>
      <c r="H6480" s="60" t="s">
        <v>10040</v>
      </c>
      <c r="I6480" s="60" t="s">
        <v>13</v>
      </c>
    </row>
    <row r="6481" spans="1:9" ht="29.25" customHeight="1" x14ac:dyDescent="0.25">
      <c r="A6481" s="81" t="s">
        <v>6748</v>
      </c>
      <c r="B6481" s="81"/>
      <c r="C6481" s="81"/>
      <c r="D6481" s="81"/>
      <c r="E6481" s="81" t="s">
        <v>6749</v>
      </c>
      <c r="F6481" s="82"/>
      <c r="G6481" s="83">
        <v>9700</v>
      </c>
      <c r="H6481" s="60" t="s">
        <v>10040</v>
      </c>
      <c r="I6481" s="60" t="s">
        <v>13</v>
      </c>
    </row>
    <row r="6482" spans="1:9" ht="29.25" customHeight="1" x14ac:dyDescent="0.25">
      <c r="A6482" s="81" t="s">
        <v>6750</v>
      </c>
      <c r="B6482" s="81"/>
      <c r="C6482" s="81"/>
      <c r="D6482" s="81"/>
      <c r="E6482" s="81" t="s">
        <v>6751</v>
      </c>
      <c r="F6482" s="82"/>
      <c r="G6482" s="83">
        <v>61100</v>
      </c>
      <c r="H6482" s="60" t="s">
        <v>10040</v>
      </c>
      <c r="I6482" s="60" t="s">
        <v>13</v>
      </c>
    </row>
    <row r="6483" spans="1:9" ht="29.25" customHeight="1" x14ac:dyDescent="0.25">
      <c r="A6483" s="81" t="s">
        <v>6752</v>
      </c>
      <c r="B6483" s="81"/>
      <c r="C6483" s="81"/>
      <c r="D6483" s="81"/>
      <c r="E6483" s="81" t="s">
        <v>6753</v>
      </c>
      <c r="F6483" s="82"/>
      <c r="G6483" s="83">
        <v>277700</v>
      </c>
      <c r="H6483" s="60" t="s">
        <v>10040</v>
      </c>
      <c r="I6483" s="60" t="s">
        <v>13</v>
      </c>
    </row>
    <row r="6484" spans="1:9" ht="29.25" customHeight="1" x14ac:dyDescent="0.25">
      <c r="A6484" s="81" t="s">
        <v>6754</v>
      </c>
      <c r="B6484" s="81"/>
      <c r="C6484" s="81"/>
      <c r="D6484" s="81"/>
      <c r="E6484" s="81" t="s">
        <v>6755</v>
      </c>
      <c r="F6484" s="82"/>
      <c r="G6484" s="83">
        <v>67700</v>
      </c>
      <c r="H6484" s="60" t="s">
        <v>10040</v>
      </c>
      <c r="I6484" s="60" t="s">
        <v>13</v>
      </c>
    </row>
    <row r="6485" spans="1:9" ht="29.25" customHeight="1" x14ac:dyDescent="0.25">
      <c r="A6485" s="81" t="s">
        <v>6756</v>
      </c>
      <c r="B6485" s="81"/>
      <c r="C6485" s="81"/>
      <c r="D6485" s="81"/>
      <c r="E6485" s="81" t="s">
        <v>6757</v>
      </c>
      <c r="F6485" s="82"/>
      <c r="G6485" s="83">
        <v>126700</v>
      </c>
      <c r="H6485" s="60" t="s">
        <v>10040</v>
      </c>
      <c r="I6485" s="60" t="s">
        <v>13</v>
      </c>
    </row>
    <row r="6486" spans="1:9" ht="29.25" customHeight="1" x14ac:dyDescent="0.25">
      <c r="A6486" s="81" t="s">
        <v>6758</v>
      </c>
      <c r="B6486" s="81"/>
      <c r="C6486" s="81"/>
      <c r="D6486" s="81"/>
      <c r="E6486" s="81" t="s">
        <v>6759</v>
      </c>
      <c r="F6486" s="82"/>
      <c r="G6486" s="83">
        <v>73100</v>
      </c>
      <c r="H6486" s="60" t="s">
        <v>10040</v>
      </c>
      <c r="I6486" s="60" t="s">
        <v>13</v>
      </c>
    </row>
    <row r="6487" spans="1:9" ht="29.25" customHeight="1" x14ac:dyDescent="0.25">
      <c r="A6487" s="81" t="s">
        <v>6760</v>
      </c>
      <c r="B6487" s="81"/>
      <c r="C6487" s="81"/>
      <c r="D6487" s="81"/>
      <c r="E6487" s="81" t="s">
        <v>6761</v>
      </c>
      <c r="F6487" s="82"/>
      <c r="G6487" s="83">
        <v>297700</v>
      </c>
      <c r="H6487" s="60" t="s">
        <v>10040</v>
      </c>
      <c r="I6487" s="60" t="s">
        <v>13</v>
      </c>
    </row>
    <row r="6488" spans="1:9" ht="29.25" customHeight="1" x14ac:dyDescent="0.25">
      <c r="A6488" s="81" t="s">
        <v>6762</v>
      </c>
      <c r="B6488" s="81"/>
      <c r="C6488" s="81"/>
      <c r="D6488" s="81"/>
      <c r="E6488" s="81" t="s">
        <v>6763</v>
      </c>
      <c r="F6488" s="82"/>
      <c r="G6488" s="83">
        <v>44600</v>
      </c>
      <c r="H6488" s="60" t="s">
        <v>10040</v>
      </c>
      <c r="I6488" s="60" t="s">
        <v>13</v>
      </c>
    </row>
    <row r="6489" spans="1:9" ht="29.25" customHeight="1" x14ac:dyDescent="0.25">
      <c r="A6489" s="81" t="s">
        <v>6764</v>
      </c>
      <c r="B6489" s="81"/>
      <c r="C6489" s="81"/>
      <c r="D6489" s="81"/>
      <c r="E6489" s="81" t="s">
        <v>6765</v>
      </c>
      <c r="F6489" s="82"/>
      <c r="G6489" s="83">
        <v>115800</v>
      </c>
      <c r="H6489" s="60" t="s">
        <v>10040</v>
      </c>
      <c r="I6489" s="60" t="s">
        <v>13</v>
      </c>
    </row>
    <row r="6490" spans="1:9" ht="29.25" customHeight="1" x14ac:dyDescent="0.25">
      <c r="A6490" s="81" t="s">
        <v>6766</v>
      </c>
      <c r="B6490" s="81"/>
      <c r="C6490" s="81"/>
      <c r="D6490" s="81"/>
      <c r="E6490" s="81" t="s">
        <v>6767</v>
      </c>
      <c r="F6490" s="82"/>
      <c r="G6490" s="83">
        <v>171400</v>
      </c>
      <c r="H6490" s="60" t="s">
        <v>10040</v>
      </c>
      <c r="I6490" s="60" t="s">
        <v>13</v>
      </c>
    </row>
    <row r="6491" spans="1:9" ht="29.25" customHeight="1" x14ac:dyDescent="0.25">
      <c r="A6491" s="81" t="s">
        <v>6768</v>
      </c>
      <c r="B6491" s="81"/>
      <c r="C6491" s="81"/>
      <c r="D6491" s="81"/>
      <c r="E6491" s="81" t="s">
        <v>6769</v>
      </c>
      <c r="F6491" s="82"/>
      <c r="G6491" s="83">
        <v>52300</v>
      </c>
      <c r="H6491" s="60" t="s">
        <v>10040</v>
      </c>
      <c r="I6491" s="60" t="s">
        <v>13</v>
      </c>
    </row>
    <row r="6492" spans="1:9" ht="29.25" customHeight="1" x14ac:dyDescent="0.25">
      <c r="A6492" s="81" t="s">
        <v>6770</v>
      </c>
      <c r="B6492" s="81"/>
      <c r="C6492" s="81"/>
      <c r="D6492" s="81"/>
      <c r="E6492" s="81" t="s">
        <v>6771</v>
      </c>
      <c r="F6492" s="82"/>
      <c r="G6492" s="83">
        <v>34700</v>
      </c>
      <c r="H6492" s="60" t="s">
        <v>10040</v>
      </c>
      <c r="I6492" s="60" t="s">
        <v>13</v>
      </c>
    </row>
    <row r="6493" spans="1:9" ht="29.25" customHeight="1" x14ac:dyDescent="0.25">
      <c r="A6493" s="81" t="s">
        <v>6772</v>
      </c>
      <c r="B6493" s="81"/>
      <c r="C6493" s="81"/>
      <c r="D6493" s="81"/>
      <c r="E6493" s="81" t="s">
        <v>6773</v>
      </c>
      <c r="F6493" s="82"/>
      <c r="G6493" s="83">
        <v>622000</v>
      </c>
      <c r="H6493" s="60" t="s">
        <v>10040</v>
      </c>
      <c r="I6493" s="60" t="s">
        <v>13</v>
      </c>
    </row>
    <row r="6494" spans="1:9" ht="29.25" customHeight="1" x14ac:dyDescent="0.25">
      <c r="A6494" s="81" t="s">
        <v>6774</v>
      </c>
      <c r="B6494" s="81"/>
      <c r="C6494" s="81"/>
      <c r="D6494" s="81"/>
      <c r="E6494" s="81" t="s">
        <v>6775</v>
      </c>
      <c r="F6494" s="82"/>
      <c r="G6494" s="83">
        <v>348700</v>
      </c>
      <c r="H6494" s="60" t="s">
        <v>10040</v>
      </c>
      <c r="I6494" s="60" t="s">
        <v>13</v>
      </c>
    </row>
    <row r="6495" spans="1:9" ht="29.25" customHeight="1" x14ac:dyDescent="0.25">
      <c r="A6495" s="81" t="s">
        <v>6776</v>
      </c>
      <c r="B6495" s="81"/>
      <c r="C6495" s="81"/>
      <c r="D6495" s="81"/>
      <c r="E6495" s="81" t="s">
        <v>6777</v>
      </c>
      <c r="F6495" s="82"/>
      <c r="G6495" s="83">
        <v>181200</v>
      </c>
      <c r="H6495" s="60" t="s">
        <v>10040</v>
      </c>
      <c r="I6495" s="60" t="s">
        <v>13</v>
      </c>
    </row>
    <row r="6496" spans="1:9" ht="29.25" customHeight="1" x14ac:dyDescent="0.25">
      <c r="A6496" s="81" t="s">
        <v>6778</v>
      </c>
      <c r="B6496" s="81"/>
      <c r="C6496" s="81"/>
      <c r="D6496" s="81"/>
      <c r="E6496" s="81" t="s">
        <v>6779</v>
      </c>
      <c r="F6496" s="82"/>
      <c r="G6496" s="83">
        <v>18400</v>
      </c>
      <c r="H6496" s="60" t="s">
        <v>10040</v>
      </c>
      <c r="I6496" s="60" t="s">
        <v>13</v>
      </c>
    </row>
    <row r="6497" spans="1:9" ht="29.25" customHeight="1" x14ac:dyDescent="0.25">
      <c r="A6497" s="81" t="s">
        <v>6780</v>
      </c>
      <c r="B6497" s="81"/>
      <c r="C6497" s="81"/>
      <c r="D6497" s="81"/>
      <c r="E6497" s="81" t="s">
        <v>6781</v>
      </c>
      <c r="F6497" s="82"/>
      <c r="G6497" s="83">
        <v>18400</v>
      </c>
      <c r="H6497" s="60" t="s">
        <v>10040</v>
      </c>
      <c r="I6497" s="60" t="s">
        <v>13</v>
      </c>
    </row>
    <row r="6498" spans="1:9" ht="29.25" customHeight="1" x14ac:dyDescent="0.25">
      <c r="A6498" s="81" t="s">
        <v>6782</v>
      </c>
      <c r="B6498" s="81"/>
      <c r="C6498" s="81"/>
      <c r="D6498" s="81"/>
      <c r="E6498" s="81" t="s">
        <v>6783</v>
      </c>
      <c r="F6498" s="82"/>
      <c r="G6498" s="83">
        <v>18400</v>
      </c>
      <c r="H6498" s="60" t="s">
        <v>10040</v>
      </c>
      <c r="I6498" s="60" t="s">
        <v>13</v>
      </c>
    </row>
    <row r="6499" spans="1:9" ht="29.25" customHeight="1" x14ac:dyDescent="0.25">
      <c r="A6499" s="81" t="s">
        <v>6784</v>
      </c>
      <c r="B6499" s="81"/>
      <c r="C6499" s="81"/>
      <c r="D6499" s="81"/>
      <c r="E6499" s="81" t="s">
        <v>6785</v>
      </c>
      <c r="F6499" s="82"/>
      <c r="G6499" s="83">
        <v>18400</v>
      </c>
      <c r="H6499" s="60" t="s">
        <v>10040</v>
      </c>
      <c r="I6499" s="60" t="s">
        <v>13</v>
      </c>
    </row>
    <row r="6500" spans="1:9" ht="29.25" customHeight="1" x14ac:dyDescent="0.25">
      <c r="A6500" s="81" t="s">
        <v>6786</v>
      </c>
      <c r="B6500" s="81"/>
      <c r="C6500" s="81"/>
      <c r="D6500" s="81"/>
      <c r="E6500" s="81" t="s">
        <v>6787</v>
      </c>
      <c r="F6500" s="82"/>
      <c r="G6500" s="83">
        <v>18400</v>
      </c>
      <c r="H6500" s="60" t="s">
        <v>10040</v>
      </c>
      <c r="I6500" s="60" t="s">
        <v>13</v>
      </c>
    </row>
    <row r="6501" spans="1:9" ht="29.25" customHeight="1" x14ac:dyDescent="0.25">
      <c r="A6501" s="81" t="s">
        <v>6788</v>
      </c>
      <c r="B6501" s="81"/>
      <c r="C6501" s="81"/>
      <c r="D6501" s="81"/>
      <c r="E6501" s="81" t="s">
        <v>6789</v>
      </c>
      <c r="F6501" s="82"/>
      <c r="G6501" s="83">
        <v>15100</v>
      </c>
      <c r="H6501" s="60" t="s">
        <v>10040</v>
      </c>
      <c r="I6501" s="60" t="s">
        <v>13</v>
      </c>
    </row>
    <row r="6502" spans="1:9" ht="29.25" customHeight="1" x14ac:dyDescent="0.25">
      <c r="A6502" s="81" t="s">
        <v>6790</v>
      </c>
      <c r="B6502" s="81"/>
      <c r="C6502" s="81"/>
      <c r="D6502" s="81"/>
      <c r="E6502" s="81" t="s">
        <v>6791</v>
      </c>
      <c r="F6502" s="82"/>
      <c r="G6502" s="83">
        <v>15100</v>
      </c>
      <c r="H6502" s="60" t="s">
        <v>10040</v>
      </c>
      <c r="I6502" s="60" t="s">
        <v>13</v>
      </c>
    </row>
    <row r="6503" spans="1:9" ht="29.25" customHeight="1" x14ac:dyDescent="0.25">
      <c r="A6503" s="81" t="s">
        <v>6792</v>
      </c>
      <c r="B6503" s="81"/>
      <c r="C6503" s="81"/>
      <c r="D6503" s="81"/>
      <c r="E6503" s="81" t="s">
        <v>6793</v>
      </c>
      <c r="F6503" s="82"/>
      <c r="G6503" s="83">
        <v>15100</v>
      </c>
      <c r="H6503" s="60" t="s">
        <v>10040</v>
      </c>
      <c r="I6503" s="60" t="s">
        <v>13</v>
      </c>
    </row>
    <row r="6504" spans="1:9" ht="29.25" customHeight="1" x14ac:dyDescent="0.25">
      <c r="A6504" s="81" t="s">
        <v>6794</v>
      </c>
      <c r="B6504" s="81"/>
      <c r="C6504" s="81"/>
      <c r="D6504" s="81"/>
      <c r="E6504" s="81" t="s">
        <v>6795</v>
      </c>
      <c r="F6504" s="82"/>
      <c r="G6504" s="83">
        <v>15100</v>
      </c>
      <c r="H6504" s="60" t="s">
        <v>10040</v>
      </c>
      <c r="I6504" s="60" t="s">
        <v>13</v>
      </c>
    </row>
    <row r="6505" spans="1:9" ht="29.25" customHeight="1" x14ac:dyDescent="0.25">
      <c r="A6505" s="81" t="s">
        <v>6796</v>
      </c>
      <c r="B6505" s="81"/>
      <c r="C6505" s="81"/>
      <c r="D6505" s="81"/>
      <c r="E6505" s="81" t="s">
        <v>6797</v>
      </c>
      <c r="F6505" s="82"/>
      <c r="G6505" s="83">
        <v>15100</v>
      </c>
      <c r="H6505" s="60" t="s">
        <v>10040</v>
      </c>
      <c r="I6505" s="60" t="s">
        <v>13</v>
      </c>
    </row>
    <row r="6506" spans="1:9" ht="29.25" customHeight="1" x14ac:dyDescent="0.25">
      <c r="A6506" s="81" t="s">
        <v>6798</v>
      </c>
      <c r="B6506" s="81"/>
      <c r="C6506" s="81"/>
      <c r="D6506" s="81"/>
      <c r="E6506" s="81" t="s">
        <v>6799</v>
      </c>
      <c r="F6506" s="82"/>
      <c r="G6506" s="83">
        <v>15100</v>
      </c>
      <c r="H6506" s="60" t="s">
        <v>10040</v>
      </c>
      <c r="I6506" s="60" t="s">
        <v>13</v>
      </c>
    </row>
    <row r="6507" spans="1:9" ht="29.25" customHeight="1" x14ac:dyDescent="0.25">
      <c r="A6507" s="81" t="s">
        <v>6800</v>
      </c>
      <c r="B6507" s="81"/>
      <c r="C6507" s="81"/>
      <c r="D6507" s="81"/>
      <c r="E6507" s="81" t="s">
        <v>6801</v>
      </c>
      <c r="F6507" s="82"/>
      <c r="G6507" s="83">
        <v>15100</v>
      </c>
      <c r="H6507" s="60" t="s">
        <v>10040</v>
      </c>
      <c r="I6507" s="60" t="s">
        <v>13</v>
      </c>
    </row>
    <row r="6508" spans="1:9" ht="29.25" customHeight="1" x14ac:dyDescent="0.25">
      <c r="A6508" s="81" t="s">
        <v>6802</v>
      </c>
      <c r="B6508" s="81"/>
      <c r="C6508" s="81"/>
      <c r="D6508" s="81"/>
      <c r="E6508" s="81" t="s">
        <v>6803</v>
      </c>
      <c r="F6508" s="82"/>
      <c r="G6508" s="83">
        <v>15100</v>
      </c>
      <c r="H6508" s="60" t="s">
        <v>10040</v>
      </c>
      <c r="I6508" s="60" t="s">
        <v>13</v>
      </c>
    </row>
    <row r="6509" spans="1:9" ht="29.25" customHeight="1" x14ac:dyDescent="0.25">
      <c r="A6509" s="81" t="s">
        <v>6804</v>
      </c>
      <c r="B6509" s="81"/>
      <c r="C6509" s="81"/>
      <c r="D6509" s="81"/>
      <c r="E6509" s="81" t="s">
        <v>6805</v>
      </c>
      <c r="F6509" s="82"/>
      <c r="G6509" s="83">
        <v>16100</v>
      </c>
      <c r="H6509" s="60" t="s">
        <v>10040</v>
      </c>
      <c r="I6509" s="60" t="s">
        <v>13</v>
      </c>
    </row>
    <row r="6510" spans="1:9" ht="29.25" customHeight="1" x14ac:dyDescent="0.25">
      <c r="A6510" s="81" t="s">
        <v>6806</v>
      </c>
      <c r="B6510" s="81"/>
      <c r="C6510" s="81"/>
      <c r="D6510" s="81"/>
      <c r="E6510" s="81" t="s">
        <v>6807</v>
      </c>
      <c r="F6510" s="82"/>
      <c r="G6510" s="83">
        <v>16100</v>
      </c>
      <c r="H6510" s="60" t="s">
        <v>10040</v>
      </c>
      <c r="I6510" s="60" t="s">
        <v>13</v>
      </c>
    </row>
    <row r="6511" spans="1:9" ht="29.25" customHeight="1" x14ac:dyDescent="0.25">
      <c r="A6511" s="81" t="s">
        <v>6808</v>
      </c>
      <c r="B6511" s="81"/>
      <c r="C6511" s="81"/>
      <c r="D6511" s="81"/>
      <c r="E6511" s="81" t="s">
        <v>6809</v>
      </c>
      <c r="F6511" s="82"/>
      <c r="G6511" s="83">
        <v>56500</v>
      </c>
      <c r="H6511" s="60" t="s">
        <v>10040</v>
      </c>
      <c r="I6511" s="60" t="s">
        <v>13</v>
      </c>
    </row>
    <row r="6512" spans="1:9" ht="29.25" customHeight="1" x14ac:dyDescent="0.25">
      <c r="A6512" s="81" t="s">
        <v>6810</v>
      </c>
      <c r="B6512" s="81"/>
      <c r="C6512" s="81"/>
      <c r="D6512" s="81"/>
      <c r="E6512" s="81" t="s">
        <v>6811</v>
      </c>
      <c r="F6512" s="82"/>
      <c r="G6512" s="83">
        <v>56500</v>
      </c>
      <c r="H6512" s="60" t="s">
        <v>10040</v>
      </c>
      <c r="I6512" s="60" t="s">
        <v>13</v>
      </c>
    </row>
    <row r="6513" spans="1:9" ht="29.25" customHeight="1" x14ac:dyDescent="0.25">
      <c r="A6513" s="81" t="s">
        <v>6812</v>
      </c>
      <c r="B6513" s="81"/>
      <c r="C6513" s="81"/>
      <c r="D6513" s="81"/>
      <c r="E6513" s="81" t="s">
        <v>6813</v>
      </c>
      <c r="F6513" s="82"/>
      <c r="G6513" s="83">
        <v>56500</v>
      </c>
      <c r="H6513" s="60" t="s">
        <v>10040</v>
      </c>
      <c r="I6513" s="60" t="s">
        <v>13</v>
      </c>
    </row>
    <row r="6514" spans="1:9" ht="29.25" customHeight="1" x14ac:dyDescent="0.25">
      <c r="A6514" s="81" t="s">
        <v>6814</v>
      </c>
      <c r="B6514" s="81"/>
      <c r="C6514" s="81"/>
      <c r="D6514" s="81"/>
      <c r="E6514" s="81" t="s">
        <v>6815</v>
      </c>
      <c r="F6514" s="82"/>
      <c r="G6514" s="83">
        <v>56500</v>
      </c>
      <c r="H6514" s="60" t="s">
        <v>10040</v>
      </c>
      <c r="I6514" s="60" t="s">
        <v>13</v>
      </c>
    </row>
    <row r="6515" spans="1:9" ht="29.25" customHeight="1" x14ac:dyDescent="0.25">
      <c r="A6515" s="81" t="s">
        <v>6816</v>
      </c>
      <c r="B6515" s="81"/>
      <c r="C6515" s="81"/>
      <c r="D6515" s="81"/>
      <c r="E6515" s="81" t="s">
        <v>6817</v>
      </c>
      <c r="F6515" s="82"/>
      <c r="G6515" s="83">
        <v>56500</v>
      </c>
      <c r="H6515" s="60" t="s">
        <v>10040</v>
      </c>
      <c r="I6515" s="60" t="s">
        <v>13</v>
      </c>
    </row>
    <row r="6516" spans="1:9" ht="29.25" customHeight="1" x14ac:dyDescent="0.25">
      <c r="A6516" s="81" t="s">
        <v>6818</v>
      </c>
      <c r="B6516" s="81"/>
      <c r="C6516" s="81"/>
      <c r="D6516" s="81"/>
      <c r="E6516" s="81" t="s">
        <v>6819</v>
      </c>
      <c r="F6516" s="82"/>
      <c r="G6516" s="83">
        <v>31200</v>
      </c>
      <c r="H6516" s="60" t="s">
        <v>10040</v>
      </c>
      <c r="I6516" s="60" t="s">
        <v>13</v>
      </c>
    </row>
    <row r="6517" spans="1:9" ht="29.25" customHeight="1" x14ac:dyDescent="0.25">
      <c r="A6517" s="81" t="s">
        <v>6820</v>
      </c>
      <c r="B6517" s="81"/>
      <c r="C6517" s="81"/>
      <c r="D6517" s="81"/>
      <c r="E6517" s="81" t="s">
        <v>6821</v>
      </c>
      <c r="F6517" s="82"/>
      <c r="G6517" s="83">
        <v>31200</v>
      </c>
      <c r="H6517" s="60" t="s">
        <v>10040</v>
      </c>
      <c r="I6517" s="60" t="s">
        <v>13</v>
      </c>
    </row>
    <row r="6518" spans="1:9" ht="29.25" customHeight="1" x14ac:dyDescent="0.25">
      <c r="A6518" s="81" t="s">
        <v>6822</v>
      </c>
      <c r="B6518" s="81"/>
      <c r="C6518" s="81"/>
      <c r="D6518" s="81"/>
      <c r="E6518" s="81" t="s">
        <v>6823</v>
      </c>
      <c r="F6518" s="82"/>
      <c r="G6518" s="83">
        <v>31200</v>
      </c>
      <c r="H6518" s="60" t="s">
        <v>10040</v>
      </c>
      <c r="I6518" s="60" t="s">
        <v>13</v>
      </c>
    </row>
    <row r="6519" spans="1:9" ht="29.25" customHeight="1" x14ac:dyDescent="0.25">
      <c r="A6519" s="81" t="s">
        <v>6824</v>
      </c>
      <c r="B6519" s="81"/>
      <c r="C6519" s="81"/>
      <c r="D6519" s="81"/>
      <c r="E6519" s="81" t="s">
        <v>6825</v>
      </c>
      <c r="F6519" s="82"/>
      <c r="G6519" s="83">
        <v>31200</v>
      </c>
      <c r="H6519" s="60" t="s">
        <v>10040</v>
      </c>
      <c r="I6519" s="60" t="s">
        <v>13</v>
      </c>
    </row>
    <row r="6520" spans="1:9" ht="29.25" customHeight="1" x14ac:dyDescent="0.25">
      <c r="A6520" s="81" t="s">
        <v>6826</v>
      </c>
      <c r="B6520" s="81"/>
      <c r="C6520" s="81"/>
      <c r="D6520" s="81"/>
      <c r="E6520" s="81" t="s">
        <v>6827</v>
      </c>
      <c r="F6520" s="82"/>
      <c r="G6520" s="83">
        <v>31200</v>
      </c>
      <c r="H6520" s="60" t="s">
        <v>10040</v>
      </c>
      <c r="I6520" s="60" t="s">
        <v>13</v>
      </c>
    </row>
    <row r="6521" spans="1:9" ht="29.25" customHeight="1" x14ac:dyDescent="0.25">
      <c r="A6521" s="81" t="s">
        <v>6828</v>
      </c>
      <c r="B6521" s="81"/>
      <c r="C6521" s="81"/>
      <c r="D6521" s="81"/>
      <c r="E6521" s="81" t="s">
        <v>6829</v>
      </c>
      <c r="F6521" s="82"/>
      <c r="G6521" s="83">
        <v>31200</v>
      </c>
      <c r="H6521" s="60" t="s">
        <v>10040</v>
      </c>
      <c r="I6521" s="60" t="s">
        <v>13</v>
      </c>
    </row>
    <row r="6522" spans="1:9" ht="29.25" customHeight="1" x14ac:dyDescent="0.25">
      <c r="A6522" s="81" t="s">
        <v>6830</v>
      </c>
      <c r="B6522" s="81"/>
      <c r="C6522" s="81"/>
      <c r="D6522" s="81"/>
      <c r="E6522" s="81" t="s">
        <v>6831</v>
      </c>
      <c r="F6522" s="82"/>
      <c r="G6522" s="83">
        <v>31200</v>
      </c>
      <c r="H6522" s="60" t="s">
        <v>10040</v>
      </c>
      <c r="I6522" s="60" t="s">
        <v>13</v>
      </c>
    </row>
    <row r="6523" spans="1:9" ht="29.25" customHeight="1" x14ac:dyDescent="0.25">
      <c r="A6523" s="81" t="s">
        <v>6832</v>
      </c>
      <c r="B6523" s="81"/>
      <c r="C6523" s="81"/>
      <c r="D6523" s="81"/>
      <c r="E6523" s="81" t="s">
        <v>6833</v>
      </c>
      <c r="F6523" s="82"/>
      <c r="G6523" s="83">
        <v>31200</v>
      </c>
      <c r="H6523" s="60" t="s">
        <v>10040</v>
      </c>
      <c r="I6523" s="60" t="s">
        <v>13</v>
      </c>
    </row>
    <row r="6524" spans="1:9" ht="29.25" customHeight="1" x14ac:dyDescent="0.25">
      <c r="A6524" s="81" t="s">
        <v>6834</v>
      </c>
      <c r="B6524" s="81"/>
      <c r="C6524" s="81"/>
      <c r="D6524" s="81"/>
      <c r="E6524" s="81" t="s">
        <v>6835</v>
      </c>
      <c r="F6524" s="82"/>
      <c r="G6524" s="83">
        <v>37300</v>
      </c>
      <c r="H6524" s="60" t="s">
        <v>10040</v>
      </c>
      <c r="I6524" s="60" t="s">
        <v>13</v>
      </c>
    </row>
    <row r="6525" spans="1:9" ht="29.25" customHeight="1" x14ac:dyDescent="0.25">
      <c r="A6525" s="81" t="s">
        <v>6836</v>
      </c>
      <c r="B6525" s="81"/>
      <c r="C6525" s="81"/>
      <c r="D6525" s="81"/>
      <c r="E6525" s="81" t="s">
        <v>6837</v>
      </c>
      <c r="F6525" s="82"/>
      <c r="G6525" s="83">
        <v>37300</v>
      </c>
      <c r="H6525" s="60" t="s">
        <v>10040</v>
      </c>
      <c r="I6525" s="60" t="s">
        <v>13</v>
      </c>
    </row>
    <row r="6526" spans="1:9" ht="29.25" customHeight="1" x14ac:dyDescent="0.25">
      <c r="A6526" s="81" t="s">
        <v>6838</v>
      </c>
      <c r="B6526" s="81"/>
      <c r="C6526" s="81"/>
      <c r="D6526" s="81"/>
      <c r="E6526" s="81" t="s">
        <v>6839</v>
      </c>
      <c r="F6526" s="82"/>
      <c r="G6526" s="83">
        <v>67600</v>
      </c>
      <c r="H6526" s="60" t="s">
        <v>10040</v>
      </c>
      <c r="I6526" s="60" t="s">
        <v>13</v>
      </c>
    </row>
    <row r="6527" spans="1:9" ht="29.25" customHeight="1" x14ac:dyDescent="0.25">
      <c r="A6527" s="81" t="s">
        <v>6840</v>
      </c>
      <c r="B6527" s="81"/>
      <c r="C6527" s="81"/>
      <c r="D6527" s="81"/>
      <c r="E6527" s="81" t="s">
        <v>6841</v>
      </c>
      <c r="F6527" s="82"/>
      <c r="G6527" s="83">
        <v>67600</v>
      </c>
      <c r="H6527" s="60" t="s">
        <v>10040</v>
      </c>
      <c r="I6527" s="60" t="s">
        <v>13</v>
      </c>
    </row>
    <row r="6528" spans="1:9" ht="29.25" customHeight="1" x14ac:dyDescent="0.25">
      <c r="A6528" s="81" t="s">
        <v>6842</v>
      </c>
      <c r="B6528" s="81"/>
      <c r="C6528" s="81"/>
      <c r="D6528" s="81"/>
      <c r="E6528" s="81" t="s">
        <v>6843</v>
      </c>
      <c r="F6528" s="82"/>
      <c r="G6528" s="83">
        <v>67600</v>
      </c>
      <c r="H6528" s="60" t="s">
        <v>10040</v>
      </c>
      <c r="I6528" s="60" t="s">
        <v>13</v>
      </c>
    </row>
    <row r="6529" spans="1:9" ht="29.25" customHeight="1" x14ac:dyDescent="0.25">
      <c r="A6529" s="81" t="s">
        <v>6844</v>
      </c>
      <c r="B6529" s="81"/>
      <c r="C6529" s="81"/>
      <c r="D6529" s="81"/>
      <c r="E6529" s="81" t="s">
        <v>6845</v>
      </c>
      <c r="F6529" s="82"/>
      <c r="G6529" s="83">
        <v>67700</v>
      </c>
      <c r="H6529" s="60" t="s">
        <v>10040</v>
      </c>
      <c r="I6529" s="60" t="s">
        <v>13</v>
      </c>
    </row>
    <row r="6530" spans="1:9" ht="29.25" customHeight="1" x14ac:dyDescent="0.25">
      <c r="A6530" s="81" t="s">
        <v>6846</v>
      </c>
      <c r="B6530" s="81"/>
      <c r="C6530" s="81"/>
      <c r="D6530" s="81"/>
      <c r="E6530" s="81" t="s">
        <v>6847</v>
      </c>
      <c r="F6530" s="82"/>
      <c r="G6530" s="83">
        <v>67600</v>
      </c>
      <c r="H6530" s="60" t="s">
        <v>10040</v>
      </c>
      <c r="I6530" s="60" t="s">
        <v>13</v>
      </c>
    </row>
    <row r="6531" spans="1:9" ht="29.25" customHeight="1" x14ac:dyDescent="0.25">
      <c r="A6531" s="81" t="s">
        <v>6848</v>
      </c>
      <c r="B6531" s="81"/>
      <c r="C6531" s="81"/>
      <c r="D6531" s="81"/>
      <c r="E6531" s="81" t="s">
        <v>6849</v>
      </c>
      <c r="F6531" s="82"/>
      <c r="G6531" s="83">
        <v>48000</v>
      </c>
      <c r="H6531" s="60" t="s">
        <v>10040</v>
      </c>
      <c r="I6531" s="60" t="s">
        <v>13</v>
      </c>
    </row>
    <row r="6532" spans="1:9" ht="29.25" customHeight="1" x14ac:dyDescent="0.25">
      <c r="A6532" s="81" t="s">
        <v>6850</v>
      </c>
      <c r="B6532" s="81"/>
      <c r="C6532" s="81"/>
      <c r="D6532" s="81"/>
      <c r="E6532" s="81" t="s">
        <v>6851</v>
      </c>
      <c r="F6532" s="82"/>
      <c r="G6532" s="83">
        <v>48000</v>
      </c>
      <c r="H6532" s="60" t="s">
        <v>10040</v>
      </c>
      <c r="I6532" s="60" t="s">
        <v>13</v>
      </c>
    </row>
    <row r="6533" spans="1:9" ht="29.25" customHeight="1" x14ac:dyDescent="0.25">
      <c r="A6533" s="81" t="s">
        <v>6852</v>
      </c>
      <c r="B6533" s="81"/>
      <c r="C6533" s="81"/>
      <c r="D6533" s="81"/>
      <c r="E6533" s="81" t="s">
        <v>6853</v>
      </c>
      <c r="F6533" s="82"/>
      <c r="G6533" s="83">
        <v>48000</v>
      </c>
      <c r="H6533" s="60" t="s">
        <v>10040</v>
      </c>
      <c r="I6533" s="60" t="s">
        <v>13</v>
      </c>
    </row>
    <row r="6534" spans="1:9" ht="29.25" customHeight="1" x14ac:dyDescent="0.25">
      <c r="A6534" s="81" t="s">
        <v>6854</v>
      </c>
      <c r="B6534" s="81"/>
      <c r="C6534" s="81"/>
      <c r="D6534" s="81"/>
      <c r="E6534" s="81" t="s">
        <v>6855</v>
      </c>
      <c r="F6534" s="82"/>
      <c r="G6534" s="83">
        <v>48000</v>
      </c>
      <c r="H6534" s="60" t="s">
        <v>10040</v>
      </c>
      <c r="I6534" s="60" t="s">
        <v>13</v>
      </c>
    </row>
    <row r="6535" spans="1:9" ht="29.25" customHeight="1" x14ac:dyDescent="0.25">
      <c r="A6535" s="81" t="s">
        <v>6856</v>
      </c>
      <c r="B6535" s="81"/>
      <c r="C6535" s="81"/>
      <c r="D6535" s="81"/>
      <c r="E6535" s="81" t="s">
        <v>6857</v>
      </c>
      <c r="F6535" s="82"/>
      <c r="G6535" s="83">
        <v>48000</v>
      </c>
      <c r="H6535" s="60" t="s">
        <v>10040</v>
      </c>
      <c r="I6535" s="60" t="s">
        <v>13</v>
      </c>
    </row>
    <row r="6536" spans="1:9" ht="29.25" customHeight="1" x14ac:dyDescent="0.25">
      <c r="A6536" s="81" t="s">
        <v>6858</v>
      </c>
      <c r="B6536" s="81"/>
      <c r="C6536" s="81"/>
      <c r="D6536" s="81"/>
      <c r="E6536" s="81" t="s">
        <v>6859</v>
      </c>
      <c r="F6536" s="82"/>
      <c r="G6536" s="83">
        <v>48000</v>
      </c>
      <c r="H6536" s="60" t="s">
        <v>10040</v>
      </c>
      <c r="I6536" s="60" t="s">
        <v>13</v>
      </c>
    </row>
    <row r="6537" spans="1:9" ht="29.25" customHeight="1" x14ac:dyDescent="0.25">
      <c r="A6537" s="81" t="s">
        <v>6860</v>
      </c>
      <c r="B6537" s="81"/>
      <c r="C6537" s="81"/>
      <c r="D6537" s="81"/>
      <c r="E6537" s="81" t="s">
        <v>6861</v>
      </c>
      <c r="F6537" s="82"/>
      <c r="G6537" s="83">
        <v>48000</v>
      </c>
      <c r="H6537" s="60" t="s">
        <v>10040</v>
      </c>
      <c r="I6537" s="60" t="s">
        <v>13</v>
      </c>
    </row>
    <row r="6538" spans="1:9" ht="29.25" customHeight="1" x14ac:dyDescent="0.25">
      <c r="A6538" s="81" t="s">
        <v>6862</v>
      </c>
      <c r="B6538" s="81"/>
      <c r="C6538" s="81"/>
      <c r="D6538" s="81"/>
      <c r="E6538" s="81" t="s">
        <v>6863</v>
      </c>
      <c r="F6538" s="82"/>
      <c r="G6538" s="83">
        <v>48000</v>
      </c>
      <c r="H6538" s="60" t="s">
        <v>10040</v>
      </c>
      <c r="I6538" s="60" t="s">
        <v>13</v>
      </c>
    </row>
    <row r="6539" spans="1:9" ht="29.25" customHeight="1" x14ac:dyDescent="0.25">
      <c r="A6539" s="81" t="s">
        <v>6864</v>
      </c>
      <c r="B6539" s="81"/>
      <c r="C6539" s="81"/>
      <c r="D6539" s="81"/>
      <c r="E6539" s="81" t="s">
        <v>6865</v>
      </c>
      <c r="F6539" s="82"/>
      <c r="G6539" s="83">
        <v>56000</v>
      </c>
      <c r="H6539" s="60" t="s">
        <v>10040</v>
      </c>
      <c r="I6539" s="60" t="s">
        <v>13</v>
      </c>
    </row>
    <row r="6540" spans="1:9" ht="29.25" customHeight="1" x14ac:dyDescent="0.25">
      <c r="A6540" s="81" t="s">
        <v>6866</v>
      </c>
      <c r="B6540" s="81"/>
      <c r="C6540" s="81"/>
      <c r="D6540" s="81"/>
      <c r="E6540" s="81" t="s">
        <v>6867</v>
      </c>
      <c r="F6540" s="82"/>
      <c r="G6540" s="83">
        <v>56000</v>
      </c>
      <c r="H6540" s="60" t="s">
        <v>10040</v>
      </c>
      <c r="I6540" s="60" t="s">
        <v>13</v>
      </c>
    </row>
    <row r="6541" spans="1:9" ht="29.25" customHeight="1" x14ac:dyDescent="0.25">
      <c r="A6541" s="81" t="s">
        <v>6868</v>
      </c>
      <c r="B6541" s="81"/>
      <c r="C6541" s="81"/>
      <c r="D6541" s="81"/>
      <c r="E6541" s="81" t="s">
        <v>6869</v>
      </c>
      <c r="F6541" s="82"/>
      <c r="G6541" s="83">
        <v>29300</v>
      </c>
      <c r="H6541" s="60" t="s">
        <v>10040</v>
      </c>
      <c r="I6541" s="60" t="s">
        <v>13</v>
      </c>
    </row>
    <row r="6542" spans="1:9" ht="29.25" customHeight="1" x14ac:dyDescent="0.25">
      <c r="A6542" s="81" t="s">
        <v>6870</v>
      </c>
      <c r="B6542" s="81"/>
      <c r="C6542" s="81"/>
      <c r="D6542" s="81"/>
      <c r="E6542" s="81" t="s">
        <v>6871</v>
      </c>
      <c r="F6542" s="82"/>
      <c r="G6542" s="83">
        <v>29300</v>
      </c>
      <c r="H6542" s="60" t="s">
        <v>10040</v>
      </c>
      <c r="I6542" s="60" t="s">
        <v>13</v>
      </c>
    </row>
    <row r="6543" spans="1:9" ht="29.25" customHeight="1" x14ac:dyDescent="0.25">
      <c r="A6543" s="81" t="s">
        <v>6872</v>
      </c>
      <c r="B6543" s="81"/>
      <c r="C6543" s="81"/>
      <c r="D6543" s="81"/>
      <c r="E6543" s="81" t="s">
        <v>6873</v>
      </c>
      <c r="F6543" s="82"/>
      <c r="G6543" s="83">
        <v>29300</v>
      </c>
      <c r="H6543" s="60" t="s">
        <v>10040</v>
      </c>
      <c r="I6543" s="60" t="s">
        <v>13</v>
      </c>
    </row>
    <row r="6544" spans="1:9" ht="29.25" customHeight="1" x14ac:dyDescent="0.25">
      <c r="A6544" s="81" t="s">
        <v>6874</v>
      </c>
      <c r="B6544" s="81"/>
      <c r="C6544" s="81"/>
      <c r="D6544" s="81"/>
      <c r="E6544" s="81" t="s">
        <v>6875</v>
      </c>
      <c r="F6544" s="82"/>
      <c r="G6544" s="83">
        <v>29300</v>
      </c>
      <c r="H6544" s="60" t="s">
        <v>10040</v>
      </c>
      <c r="I6544" s="60" t="s">
        <v>13</v>
      </c>
    </row>
    <row r="6545" spans="1:9" ht="29.25" customHeight="1" x14ac:dyDescent="0.25">
      <c r="A6545" s="81" t="s">
        <v>6876</v>
      </c>
      <c r="B6545" s="81"/>
      <c r="C6545" s="81"/>
      <c r="D6545" s="81"/>
      <c r="E6545" s="81" t="s">
        <v>6877</v>
      </c>
      <c r="F6545" s="82"/>
      <c r="G6545" s="83">
        <v>29300</v>
      </c>
      <c r="H6545" s="60" t="s">
        <v>10040</v>
      </c>
      <c r="I6545" s="60" t="s">
        <v>13</v>
      </c>
    </row>
    <row r="6546" spans="1:9" ht="29.25" customHeight="1" x14ac:dyDescent="0.25">
      <c r="A6546" s="81" t="s">
        <v>6878</v>
      </c>
      <c r="B6546" s="81"/>
      <c r="C6546" s="81"/>
      <c r="D6546" s="81"/>
      <c r="E6546" s="81" t="s">
        <v>6879</v>
      </c>
      <c r="F6546" s="82"/>
      <c r="G6546" s="83">
        <v>20900</v>
      </c>
      <c r="H6546" s="60" t="s">
        <v>10040</v>
      </c>
      <c r="I6546" s="60" t="s">
        <v>13</v>
      </c>
    </row>
    <row r="6547" spans="1:9" ht="29.25" customHeight="1" x14ac:dyDescent="0.25">
      <c r="A6547" s="81" t="s">
        <v>6880</v>
      </c>
      <c r="B6547" s="81"/>
      <c r="C6547" s="81"/>
      <c r="D6547" s="81"/>
      <c r="E6547" s="81" t="s">
        <v>6881</v>
      </c>
      <c r="F6547" s="82"/>
      <c r="G6547" s="83">
        <v>20900</v>
      </c>
      <c r="H6547" s="60" t="s">
        <v>10040</v>
      </c>
      <c r="I6547" s="60" t="s">
        <v>13</v>
      </c>
    </row>
    <row r="6548" spans="1:9" ht="29.25" customHeight="1" x14ac:dyDescent="0.25">
      <c r="A6548" s="81" t="s">
        <v>6882</v>
      </c>
      <c r="B6548" s="81"/>
      <c r="C6548" s="81"/>
      <c r="D6548" s="81"/>
      <c r="E6548" s="81" t="s">
        <v>6883</v>
      </c>
      <c r="F6548" s="82"/>
      <c r="G6548" s="83">
        <v>20900</v>
      </c>
      <c r="H6548" s="60" t="s">
        <v>10040</v>
      </c>
      <c r="I6548" s="60" t="s">
        <v>13</v>
      </c>
    </row>
    <row r="6549" spans="1:9" ht="29.25" customHeight="1" x14ac:dyDescent="0.25">
      <c r="A6549" s="81" t="s">
        <v>6884</v>
      </c>
      <c r="B6549" s="81"/>
      <c r="C6549" s="81"/>
      <c r="D6549" s="81"/>
      <c r="E6549" s="81" t="s">
        <v>6885</v>
      </c>
      <c r="F6549" s="82"/>
      <c r="G6549" s="83">
        <v>20900</v>
      </c>
      <c r="H6549" s="60" t="s">
        <v>10040</v>
      </c>
      <c r="I6549" s="60" t="s">
        <v>13</v>
      </c>
    </row>
    <row r="6550" spans="1:9" ht="29.25" customHeight="1" x14ac:dyDescent="0.25">
      <c r="A6550" s="81" t="s">
        <v>6886</v>
      </c>
      <c r="B6550" s="81"/>
      <c r="C6550" s="81"/>
      <c r="D6550" s="81"/>
      <c r="E6550" s="81" t="s">
        <v>6887</v>
      </c>
      <c r="F6550" s="82"/>
      <c r="G6550" s="83">
        <v>20900</v>
      </c>
      <c r="H6550" s="60" t="s">
        <v>10040</v>
      </c>
      <c r="I6550" s="60" t="s">
        <v>13</v>
      </c>
    </row>
    <row r="6551" spans="1:9" ht="29.25" customHeight="1" x14ac:dyDescent="0.25">
      <c r="A6551" s="81" t="s">
        <v>6888</v>
      </c>
      <c r="B6551" s="81"/>
      <c r="C6551" s="81"/>
      <c r="D6551" s="81"/>
      <c r="E6551" s="81" t="s">
        <v>6889</v>
      </c>
      <c r="F6551" s="82"/>
      <c r="G6551" s="83">
        <v>20900</v>
      </c>
      <c r="H6551" s="60" t="s">
        <v>10040</v>
      </c>
      <c r="I6551" s="60" t="s">
        <v>13</v>
      </c>
    </row>
    <row r="6552" spans="1:9" ht="29.25" customHeight="1" x14ac:dyDescent="0.25">
      <c r="A6552" s="81" t="s">
        <v>6890</v>
      </c>
      <c r="B6552" s="81"/>
      <c r="C6552" s="81"/>
      <c r="D6552" s="81"/>
      <c r="E6552" s="81" t="s">
        <v>6891</v>
      </c>
      <c r="F6552" s="82"/>
      <c r="G6552" s="83">
        <v>20900</v>
      </c>
      <c r="H6552" s="60" t="s">
        <v>10040</v>
      </c>
      <c r="I6552" s="60" t="s">
        <v>13</v>
      </c>
    </row>
    <row r="6553" spans="1:9" ht="29.25" customHeight="1" x14ac:dyDescent="0.25">
      <c r="A6553" s="81" t="s">
        <v>6892</v>
      </c>
      <c r="B6553" s="81"/>
      <c r="C6553" s="81"/>
      <c r="D6553" s="81"/>
      <c r="E6553" s="81" t="s">
        <v>6893</v>
      </c>
      <c r="F6553" s="82"/>
      <c r="G6553" s="83">
        <v>32800</v>
      </c>
      <c r="H6553" s="60" t="s">
        <v>10040</v>
      </c>
      <c r="I6553" s="60" t="s">
        <v>13</v>
      </c>
    </row>
    <row r="6554" spans="1:9" ht="29.25" customHeight="1" x14ac:dyDescent="0.25">
      <c r="A6554" s="81" t="s">
        <v>6894</v>
      </c>
      <c r="B6554" s="81"/>
      <c r="C6554" s="81"/>
      <c r="D6554" s="81"/>
      <c r="E6554" s="81" t="s">
        <v>6895</v>
      </c>
      <c r="F6554" s="82"/>
      <c r="G6554" s="83">
        <v>32800</v>
      </c>
      <c r="H6554" s="60" t="s">
        <v>10040</v>
      </c>
      <c r="I6554" s="60" t="s">
        <v>13</v>
      </c>
    </row>
    <row r="6555" spans="1:9" ht="29.25" customHeight="1" x14ac:dyDescent="0.25">
      <c r="A6555" s="81" t="s">
        <v>6896</v>
      </c>
      <c r="B6555" s="81"/>
      <c r="C6555" s="81"/>
      <c r="D6555" s="81"/>
      <c r="E6555" s="81" t="s">
        <v>6897</v>
      </c>
      <c r="F6555" s="82"/>
      <c r="G6555" s="83">
        <v>32800</v>
      </c>
      <c r="H6555" s="60" t="s">
        <v>10040</v>
      </c>
      <c r="I6555" s="60" t="s">
        <v>13</v>
      </c>
    </row>
    <row r="6556" spans="1:9" ht="29.25" customHeight="1" x14ac:dyDescent="0.25">
      <c r="A6556" s="81" t="s">
        <v>6898</v>
      </c>
      <c r="B6556" s="81"/>
      <c r="C6556" s="81"/>
      <c r="D6556" s="81"/>
      <c r="E6556" s="81" t="s">
        <v>6899</v>
      </c>
      <c r="F6556" s="82"/>
      <c r="G6556" s="83">
        <v>94800</v>
      </c>
      <c r="H6556" s="60" t="s">
        <v>10040</v>
      </c>
      <c r="I6556" s="60" t="s">
        <v>13</v>
      </c>
    </row>
    <row r="6557" spans="1:9" ht="29.25" customHeight="1" x14ac:dyDescent="0.25">
      <c r="A6557" s="81" t="s">
        <v>6900</v>
      </c>
      <c r="B6557" s="81"/>
      <c r="C6557" s="81"/>
      <c r="D6557" s="81"/>
      <c r="E6557" s="81" t="s">
        <v>6901</v>
      </c>
      <c r="F6557" s="82"/>
      <c r="G6557" s="83">
        <v>94800</v>
      </c>
      <c r="H6557" s="60" t="s">
        <v>10040</v>
      </c>
      <c r="I6557" s="60" t="s">
        <v>13</v>
      </c>
    </row>
    <row r="6558" spans="1:9" ht="29.25" customHeight="1" x14ac:dyDescent="0.25">
      <c r="A6558" s="81" t="s">
        <v>6902</v>
      </c>
      <c r="B6558" s="81"/>
      <c r="C6558" s="81"/>
      <c r="D6558" s="81"/>
      <c r="E6558" s="81" t="s">
        <v>6903</v>
      </c>
      <c r="F6558" s="82"/>
      <c r="G6558" s="83">
        <v>94800</v>
      </c>
      <c r="H6558" s="60" t="s">
        <v>10040</v>
      </c>
      <c r="I6558" s="60" t="s">
        <v>13</v>
      </c>
    </row>
    <row r="6559" spans="1:9" ht="29.25" customHeight="1" x14ac:dyDescent="0.25">
      <c r="A6559" s="81" t="s">
        <v>6904</v>
      </c>
      <c r="B6559" s="81"/>
      <c r="C6559" s="81"/>
      <c r="D6559" s="81"/>
      <c r="E6559" s="81" t="s">
        <v>6905</v>
      </c>
      <c r="F6559" s="82"/>
      <c r="G6559" s="83">
        <v>94800</v>
      </c>
      <c r="H6559" s="60" t="s">
        <v>10040</v>
      </c>
      <c r="I6559" s="60" t="s">
        <v>13</v>
      </c>
    </row>
    <row r="6560" spans="1:9" ht="29.25" customHeight="1" x14ac:dyDescent="0.25">
      <c r="A6560" s="81" t="s">
        <v>6906</v>
      </c>
      <c r="B6560" s="81"/>
      <c r="C6560" s="81"/>
      <c r="D6560" s="81"/>
      <c r="E6560" s="81" t="s">
        <v>6907</v>
      </c>
      <c r="F6560" s="82"/>
      <c r="G6560" s="83">
        <v>94800</v>
      </c>
      <c r="H6560" s="60" t="s">
        <v>10040</v>
      </c>
      <c r="I6560" s="60" t="s">
        <v>13</v>
      </c>
    </row>
    <row r="6561" spans="1:9" ht="29.25" customHeight="1" x14ac:dyDescent="0.25">
      <c r="A6561" s="81" t="s">
        <v>6908</v>
      </c>
      <c r="B6561" s="81"/>
      <c r="C6561" s="81"/>
      <c r="D6561" s="81"/>
      <c r="E6561" s="81" t="s">
        <v>6909</v>
      </c>
      <c r="F6561" s="82"/>
      <c r="G6561" s="83">
        <v>50700</v>
      </c>
      <c r="H6561" s="60" t="s">
        <v>10040</v>
      </c>
      <c r="I6561" s="60" t="s">
        <v>13</v>
      </c>
    </row>
    <row r="6562" spans="1:9" ht="29.25" customHeight="1" x14ac:dyDescent="0.25">
      <c r="A6562" s="81" t="s">
        <v>6910</v>
      </c>
      <c r="B6562" s="81"/>
      <c r="C6562" s="81"/>
      <c r="D6562" s="81"/>
      <c r="E6562" s="81" t="s">
        <v>6911</v>
      </c>
      <c r="F6562" s="82"/>
      <c r="G6562" s="83">
        <v>50700</v>
      </c>
      <c r="H6562" s="60" t="s">
        <v>10040</v>
      </c>
      <c r="I6562" s="60" t="s">
        <v>13</v>
      </c>
    </row>
    <row r="6563" spans="1:9" ht="29.25" customHeight="1" x14ac:dyDescent="0.25">
      <c r="A6563" s="81" t="s">
        <v>6912</v>
      </c>
      <c r="B6563" s="81"/>
      <c r="C6563" s="81"/>
      <c r="D6563" s="81"/>
      <c r="E6563" s="81" t="s">
        <v>6913</v>
      </c>
      <c r="F6563" s="82"/>
      <c r="G6563" s="83">
        <v>50700</v>
      </c>
      <c r="H6563" s="60" t="s">
        <v>10040</v>
      </c>
      <c r="I6563" s="60" t="s">
        <v>13</v>
      </c>
    </row>
    <row r="6564" spans="1:9" ht="29.25" customHeight="1" x14ac:dyDescent="0.25">
      <c r="A6564" s="81" t="s">
        <v>6914</v>
      </c>
      <c r="B6564" s="81"/>
      <c r="C6564" s="81"/>
      <c r="D6564" s="81"/>
      <c r="E6564" s="81" t="s">
        <v>6915</v>
      </c>
      <c r="F6564" s="82"/>
      <c r="G6564" s="83">
        <v>50700</v>
      </c>
      <c r="H6564" s="60" t="s">
        <v>10040</v>
      </c>
      <c r="I6564" s="60" t="s">
        <v>13</v>
      </c>
    </row>
    <row r="6565" spans="1:9" ht="29.25" customHeight="1" x14ac:dyDescent="0.25">
      <c r="A6565" s="81" t="s">
        <v>6916</v>
      </c>
      <c r="B6565" s="81"/>
      <c r="C6565" s="81"/>
      <c r="D6565" s="81"/>
      <c r="E6565" s="81" t="s">
        <v>6917</v>
      </c>
      <c r="F6565" s="82"/>
      <c r="G6565" s="83">
        <v>50700</v>
      </c>
      <c r="H6565" s="60" t="s">
        <v>10040</v>
      </c>
      <c r="I6565" s="60" t="s">
        <v>13</v>
      </c>
    </row>
    <row r="6566" spans="1:9" ht="29.25" customHeight="1" x14ac:dyDescent="0.25">
      <c r="A6566" s="81" t="s">
        <v>6918</v>
      </c>
      <c r="B6566" s="81"/>
      <c r="C6566" s="81"/>
      <c r="D6566" s="81"/>
      <c r="E6566" s="81" t="s">
        <v>6919</v>
      </c>
      <c r="F6566" s="82"/>
      <c r="G6566" s="83">
        <v>50700</v>
      </c>
      <c r="H6566" s="60" t="s">
        <v>10040</v>
      </c>
      <c r="I6566" s="60" t="s">
        <v>13</v>
      </c>
    </row>
    <row r="6567" spans="1:9" ht="29.25" customHeight="1" x14ac:dyDescent="0.25">
      <c r="A6567" s="81" t="s">
        <v>6920</v>
      </c>
      <c r="B6567" s="81"/>
      <c r="C6567" s="81"/>
      <c r="D6567" s="81"/>
      <c r="E6567" s="81" t="s">
        <v>6921</v>
      </c>
      <c r="F6567" s="82"/>
      <c r="G6567" s="83">
        <v>50700</v>
      </c>
      <c r="H6567" s="60" t="s">
        <v>10040</v>
      </c>
      <c r="I6567" s="60" t="s">
        <v>13</v>
      </c>
    </row>
    <row r="6568" spans="1:9" ht="29.25" customHeight="1" x14ac:dyDescent="0.25">
      <c r="A6568" s="81" t="s">
        <v>6922</v>
      </c>
      <c r="B6568" s="81"/>
      <c r="C6568" s="81"/>
      <c r="D6568" s="81"/>
      <c r="E6568" s="81" t="s">
        <v>6923</v>
      </c>
      <c r="F6568" s="82"/>
      <c r="G6568" s="83">
        <v>79800</v>
      </c>
      <c r="H6568" s="60" t="s">
        <v>10040</v>
      </c>
      <c r="I6568" s="60" t="s">
        <v>13</v>
      </c>
    </row>
    <row r="6569" spans="1:9" ht="29.25" customHeight="1" x14ac:dyDescent="0.25">
      <c r="A6569" s="81" t="s">
        <v>6924</v>
      </c>
      <c r="B6569" s="81"/>
      <c r="C6569" s="81"/>
      <c r="D6569" s="81"/>
      <c r="E6569" s="81" t="s">
        <v>6925</v>
      </c>
      <c r="F6569" s="82"/>
      <c r="G6569" s="83">
        <v>96100</v>
      </c>
      <c r="H6569" s="60" t="s">
        <v>10040</v>
      </c>
      <c r="I6569" s="60" t="s">
        <v>13</v>
      </c>
    </row>
    <row r="6570" spans="1:9" ht="29.25" customHeight="1" x14ac:dyDescent="0.25">
      <c r="A6570" s="81" t="s">
        <v>6926</v>
      </c>
      <c r="B6570" s="81"/>
      <c r="C6570" s="81"/>
      <c r="D6570" s="81"/>
      <c r="E6570" s="81" t="s">
        <v>6927</v>
      </c>
      <c r="F6570" s="82"/>
      <c r="G6570" s="83">
        <v>105700</v>
      </c>
      <c r="H6570" s="60" t="s">
        <v>10040</v>
      </c>
      <c r="I6570" s="60" t="s">
        <v>13</v>
      </c>
    </row>
    <row r="6571" spans="1:9" ht="29.25" customHeight="1" x14ac:dyDescent="0.25">
      <c r="A6571" s="81" t="s">
        <v>6928</v>
      </c>
      <c r="B6571" s="81"/>
      <c r="C6571" s="81"/>
      <c r="D6571" s="81"/>
      <c r="E6571" s="81" t="s">
        <v>6929</v>
      </c>
      <c r="F6571" s="82"/>
      <c r="G6571" s="83">
        <v>133800</v>
      </c>
      <c r="H6571" s="60" t="s">
        <v>10040</v>
      </c>
      <c r="I6571" s="60" t="s">
        <v>13</v>
      </c>
    </row>
    <row r="6572" spans="1:9" ht="29.25" customHeight="1" x14ac:dyDescent="0.25">
      <c r="A6572" s="81" t="s">
        <v>6930</v>
      </c>
      <c r="B6572" s="81"/>
      <c r="C6572" s="81"/>
      <c r="D6572" s="81"/>
      <c r="E6572" s="81" t="s">
        <v>6931</v>
      </c>
      <c r="F6572" s="82"/>
      <c r="G6572" s="83">
        <v>133800</v>
      </c>
      <c r="H6572" s="60" t="s">
        <v>10040</v>
      </c>
      <c r="I6572" s="60" t="s">
        <v>13</v>
      </c>
    </row>
    <row r="6573" spans="1:9" ht="29.25" customHeight="1" x14ac:dyDescent="0.25">
      <c r="A6573" s="81" t="s">
        <v>6932</v>
      </c>
      <c r="B6573" s="81"/>
      <c r="C6573" s="81"/>
      <c r="D6573" s="81"/>
      <c r="E6573" s="81" t="s">
        <v>6933</v>
      </c>
      <c r="F6573" s="82"/>
      <c r="G6573" s="83">
        <v>133800</v>
      </c>
      <c r="H6573" s="60" t="s">
        <v>10040</v>
      </c>
      <c r="I6573" s="60" t="s">
        <v>13</v>
      </c>
    </row>
    <row r="6574" spans="1:9" ht="29.25" customHeight="1" x14ac:dyDescent="0.25">
      <c r="A6574" s="81" t="s">
        <v>6934</v>
      </c>
      <c r="B6574" s="81"/>
      <c r="C6574" s="81"/>
      <c r="D6574" s="81"/>
      <c r="E6574" s="81" t="s">
        <v>6935</v>
      </c>
      <c r="F6574" s="82"/>
      <c r="G6574" s="83">
        <v>133800</v>
      </c>
      <c r="H6574" s="60" t="s">
        <v>10040</v>
      </c>
      <c r="I6574" s="60" t="s">
        <v>13</v>
      </c>
    </row>
    <row r="6575" spans="1:9" ht="29.25" customHeight="1" x14ac:dyDescent="0.25">
      <c r="A6575" s="81" t="s">
        <v>6936</v>
      </c>
      <c r="B6575" s="81"/>
      <c r="C6575" s="81"/>
      <c r="D6575" s="81"/>
      <c r="E6575" s="81" t="s">
        <v>6937</v>
      </c>
      <c r="F6575" s="82"/>
      <c r="G6575" s="83">
        <v>133800</v>
      </c>
      <c r="H6575" s="60" t="s">
        <v>10040</v>
      </c>
      <c r="I6575" s="60" t="s">
        <v>13</v>
      </c>
    </row>
    <row r="6576" spans="1:9" ht="29.25" customHeight="1" x14ac:dyDescent="0.25">
      <c r="A6576" s="81" t="s">
        <v>6938</v>
      </c>
      <c r="B6576" s="81"/>
      <c r="C6576" s="81"/>
      <c r="D6576" s="81"/>
      <c r="E6576" s="81" t="s">
        <v>6939</v>
      </c>
      <c r="F6576" s="82"/>
      <c r="G6576" s="83">
        <v>99000</v>
      </c>
      <c r="H6576" s="60" t="s">
        <v>10040</v>
      </c>
      <c r="I6576" s="60" t="s">
        <v>13</v>
      </c>
    </row>
    <row r="6577" spans="1:9" ht="29.25" customHeight="1" x14ac:dyDescent="0.25">
      <c r="A6577" s="81" t="s">
        <v>6940</v>
      </c>
      <c r="B6577" s="81"/>
      <c r="C6577" s="81"/>
      <c r="D6577" s="81"/>
      <c r="E6577" s="81" t="s">
        <v>6941</v>
      </c>
      <c r="F6577" s="82"/>
      <c r="G6577" s="83">
        <v>99000</v>
      </c>
      <c r="H6577" s="60" t="s">
        <v>10040</v>
      </c>
      <c r="I6577" s="60" t="s">
        <v>13</v>
      </c>
    </row>
    <row r="6578" spans="1:9" ht="29.25" customHeight="1" x14ac:dyDescent="0.25">
      <c r="A6578" s="81" t="s">
        <v>6942</v>
      </c>
      <c r="B6578" s="81"/>
      <c r="C6578" s="81"/>
      <c r="D6578" s="81"/>
      <c r="E6578" s="81" t="s">
        <v>6943</v>
      </c>
      <c r="F6578" s="82"/>
      <c r="G6578" s="83">
        <v>99000</v>
      </c>
      <c r="H6578" s="60" t="s">
        <v>10040</v>
      </c>
      <c r="I6578" s="60" t="s">
        <v>13</v>
      </c>
    </row>
    <row r="6579" spans="1:9" ht="29.25" customHeight="1" x14ac:dyDescent="0.25">
      <c r="A6579" s="81" t="s">
        <v>6944</v>
      </c>
      <c r="B6579" s="81"/>
      <c r="C6579" s="81"/>
      <c r="D6579" s="81"/>
      <c r="E6579" s="81" t="s">
        <v>6945</v>
      </c>
      <c r="F6579" s="82"/>
      <c r="G6579" s="83">
        <v>99000</v>
      </c>
      <c r="H6579" s="60" t="s">
        <v>10040</v>
      </c>
      <c r="I6579" s="60" t="s">
        <v>13</v>
      </c>
    </row>
    <row r="6580" spans="1:9" ht="29.25" customHeight="1" x14ac:dyDescent="0.25">
      <c r="A6580" s="81" t="s">
        <v>6946</v>
      </c>
      <c r="B6580" s="81"/>
      <c r="C6580" s="81"/>
      <c r="D6580" s="81"/>
      <c r="E6580" s="81" t="s">
        <v>6947</v>
      </c>
      <c r="F6580" s="82"/>
      <c r="G6580" s="83">
        <v>99000</v>
      </c>
      <c r="H6580" s="60" t="s">
        <v>10040</v>
      </c>
      <c r="I6580" s="60" t="s">
        <v>13</v>
      </c>
    </row>
    <row r="6581" spans="1:9" ht="29.25" customHeight="1" x14ac:dyDescent="0.25">
      <c r="A6581" s="81" t="s">
        <v>6948</v>
      </c>
      <c r="B6581" s="81"/>
      <c r="C6581" s="81"/>
      <c r="D6581" s="81"/>
      <c r="E6581" s="81" t="s">
        <v>6949</v>
      </c>
      <c r="F6581" s="82"/>
      <c r="G6581" s="83">
        <v>99000</v>
      </c>
      <c r="H6581" s="60" t="s">
        <v>10040</v>
      </c>
      <c r="I6581" s="60" t="s">
        <v>13</v>
      </c>
    </row>
    <row r="6582" spans="1:9" ht="29.25" customHeight="1" x14ac:dyDescent="0.25">
      <c r="A6582" s="81" t="s">
        <v>6950</v>
      </c>
      <c r="B6582" s="81"/>
      <c r="C6582" s="81"/>
      <c r="D6582" s="81"/>
      <c r="E6582" s="81" t="s">
        <v>6951</v>
      </c>
      <c r="F6582" s="82"/>
      <c r="G6582" s="83">
        <v>99000</v>
      </c>
      <c r="H6582" s="60" t="s">
        <v>10040</v>
      </c>
      <c r="I6582" s="60" t="s">
        <v>13</v>
      </c>
    </row>
    <row r="6583" spans="1:9" ht="29.25" customHeight="1" x14ac:dyDescent="0.25">
      <c r="A6583" s="81" t="s">
        <v>6952</v>
      </c>
      <c r="B6583" s="81"/>
      <c r="C6583" s="81"/>
      <c r="D6583" s="81"/>
      <c r="E6583" s="81" t="s">
        <v>6953</v>
      </c>
      <c r="F6583" s="82"/>
      <c r="G6583" s="83">
        <v>122700</v>
      </c>
      <c r="H6583" s="60" t="s">
        <v>10040</v>
      </c>
      <c r="I6583" s="60" t="s">
        <v>13</v>
      </c>
    </row>
    <row r="6584" spans="1:9" ht="29.25" customHeight="1" x14ac:dyDescent="0.25">
      <c r="A6584" s="81" t="s">
        <v>6954</v>
      </c>
      <c r="B6584" s="81"/>
      <c r="C6584" s="81"/>
      <c r="D6584" s="81"/>
      <c r="E6584" s="81" t="s">
        <v>6955</v>
      </c>
      <c r="F6584" s="82"/>
      <c r="G6584" s="83">
        <v>159600</v>
      </c>
      <c r="H6584" s="60" t="s">
        <v>10040</v>
      </c>
      <c r="I6584" s="60" t="s">
        <v>13</v>
      </c>
    </row>
    <row r="6585" spans="1:9" ht="29.25" customHeight="1" x14ac:dyDescent="0.25">
      <c r="A6585" s="81" t="s">
        <v>6956</v>
      </c>
      <c r="B6585" s="81"/>
      <c r="C6585" s="81"/>
      <c r="D6585" s="81"/>
      <c r="E6585" s="81" t="s">
        <v>6957</v>
      </c>
      <c r="F6585" s="82"/>
      <c r="G6585" s="83">
        <v>169700</v>
      </c>
      <c r="H6585" s="60" t="s">
        <v>10040</v>
      </c>
      <c r="I6585" s="60" t="s">
        <v>13</v>
      </c>
    </row>
    <row r="6586" spans="1:9" ht="29.25" customHeight="1" x14ac:dyDescent="0.25">
      <c r="A6586" s="81" t="s">
        <v>6958</v>
      </c>
      <c r="B6586" s="81"/>
      <c r="C6586" s="81"/>
      <c r="D6586" s="81"/>
      <c r="E6586" s="81" t="s">
        <v>6959</v>
      </c>
      <c r="F6586" s="82"/>
      <c r="G6586" s="83">
        <v>58000</v>
      </c>
      <c r="H6586" s="60" t="s">
        <v>10040</v>
      </c>
      <c r="I6586" s="60" t="s">
        <v>13</v>
      </c>
    </row>
    <row r="6587" spans="1:9" ht="29.25" customHeight="1" x14ac:dyDescent="0.25">
      <c r="A6587" s="81" t="s">
        <v>6960</v>
      </c>
      <c r="B6587" s="81"/>
      <c r="C6587" s="81"/>
      <c r="D6587" s="81"/>
      <c r="E6587" s="81" t="s">
        <v>6961</v>
      </c>
      <c r="F6587" s="82"/>
      <c r="G6587" s="83">
        <v>64800</v>
      </c>
      <c r="H6587" s="60" t="s">
        <v>10040</v>
      </c>
      <c r="I6587" s="60" t="s">
        <v>13</v>
      </c>
    </row>
    <row r="6588" spans="1:9" ht="29.25" customHeight="1" x14ac:dyDescent="0.25">
      <c r="A6588" s="81" t="s">
        <v>6962</v>
      </c>
      <c r="B6588" s="81"/>
      <c r="C6588" s="81"/>
      <c r="D6588" s="81"/>
      <c r="E6588" s="81" t="s">
        <v>6963</v>
      </c>
      <c r="F6588" s="82"/>
      <c r="G6588" s="83">
        <v>132100</v>
      </c>
      <c r="H6588" s="60" t="s">
        <v>10040</v>
      </c>
      <c r="I6588" s="60" t="s">
        <v>13</v>
      </c>
    </row>
    <row r="6589" spans="1:9" ht="29.25" customHeight="1" x14ac:dyDescent="0.25">
      <c r="A6589" s="81" t="s">
        <v>6964</v>
      </c>
      <c r="B6589" s="81"/>
      <c r="C6589" s="81"/>
      <c r="D6589" s="81"/>
      <c r="E6589" s="81" t="s">
        <v>6965</v>
      </c>
      <c r="F6589" s="82"/>
      <c r="G6589" s="83">
        <v>132100</v>
      </c>
      <c r="H6589" s="60" t="s">
        <v>10040</v>
      </c>
      <c r="I6589" s="60" t="s">
        <v>13</v>
      </c>
    </row>
    <row r="6590" spans="1:9" ht="29.25" customHeight="1" x14ac:dyDescent="0.25">
      <c r="A6590" s="81" t="s">
        <v>6966</v>
      </c>
      <c r="B6590" s="81"/>
      <c r="C6590" s="81"/>
      <c r="D6590" s="81"/>
      <c r="E6590" s="81" t="s">
        <v>6967</v>
      </c>
      <c r="F6590" s="82"/>
      <c r="G6590" s="83">
        <v>130300</v>
      </c>
      <c r="H6590" s="60" t="s">
        <v>10040</v>
      </c>
      <c r="I6590" s="60" t="s">
        <v>13</v>
      </c>
    </row>
    <row r="6591" spans="1:9" ht="29.25" customHeight="1" x14ac:dyDescent="0.25">
      <c r="A6591" s="81" t="s">
        <v>6968</v>
      </c>
      <c r="B6591" s="81"/>
      <c r="C6591" s="81"/>
      <c r="D6591" s="81"/>
      <c r="E6591" s="81" t="s">
        <v>6969</v>
      </c>
      <c r="F6591" s="82"/>
      <c r="G6591" s="83">
        <v>19000</v>
      </c>
      <c r="H6591" s="60" t="s">
        <v>10040</v>
      </c>
      <c r="I6591" s="60" t="s">
        <v>13</v>
      </c>
    </row>
    <row r="6592" spans="1:9" ht="29.25" customHeight="1" x14ac:dyDescent="0.25">
      <c r="A6592" s="81" t="s">
        <v>6970</v>
      </c>
      <c r="B6592" s="81"/>
      <c r="C6592" s="81"/>
      <c r="D6592" s="81"/>
      <c r="E6592" s="81" t="s">
        <v>6971</v>
      </c>
      <c r="F6592" s="82"/>
      <c r="G6592" s="83">
        <v>34800</v>
      </c>
      <c r="H6592" s="60" t="s">
        <v>10040</v>
      </c>
      <c r="I6592" s="60" t="s">
        <v>13</v>
      </c>
    </row>
    <row r="6593" spans="1:9" ht="29.25" customHeight="1" x14ac:dyDescent="0.25">
      <c r="A6593" s="81" t="s">
        <v>6972</v>
      </c>
      <c r="B6593" s="81"/>
      <c r="C6593" s="81"/>
      <c r="D6593" s="81"/>
      <c r="E6593" s="81" t="s">
        <v>6973</v>
      </c>
      <c r="F6593" s="82"/>
      <c r="G6593" s="83">
        <v>48900</v>
      </c>
      <c r="H6593" s="60" t="s">
        <v>10040</v>
      </c>
      <c r="I6593" s="60" t="s">
        <v>13</v>
      </c>
    </row>
    <row r="6594" spans="1:9" ht="29.25" customHeight="1" x14ac:dyDescent="0.25">
      <c r="A6594" s="81" t="s">
        <v>6974</v>
      </c>
      <c r="B6594" s="81"/>
      <c r="C6594" s="81"/>
      <c r="D6594" s="81"/>
      <c r="E6594" s="81" t="s">
        <v>6975</v>
      </c>
      <c r="F6594" s="82"/>
      <c r="G6594" s="83">
        <v>145500</v>
      </c>
      <c r="H6594" s="60" t="s">
        <v>10040</v>
      </c>
      <c r="I6594" s="60" t="s">
        <v>13</v>
      </c>
    </row>
    <row r="6595" spans="1:9" ht="29.25" customHeight="1" x14ac:dyDescent="0.25">
      <c r="A6595" s="81" t="s">
        <v>6976</v>
      </c>
      <c r="B6595" s="81"/>
      <c r="C6595" s="81"/>
      <c r="D6595" s="81"/>
      <c r="E6595" s="81" t="s">
        <v>6977</v>
      </c>
      <c r="F6595" s="82"/>
      <c r="G6595" s="83">
        <v>315100</v>
      </c>
      <c r="H6595" s="60" t="s">
        <v>10040</v>
      </c>
      <c r="I6595" s="60" t="s">
        <v>13</v>
      </c>
    </row>
    <row r="6596" spans="1:9" ht="29.25" customHeight="1" x14ac:dyDescent="0.25">
      <c r="A6596" s="81" t="s">
        <v>6978</v>
      </c>
      <c r="B6596" s="81"/>
      <c r="C6596" s="81"/>
      <c r="D6596" s="81"/>
      <c r="E6596" s="81" t="s">
        <v>6979</v>
      </c>
      <c r="F6596" s="82"/>
      <c r="G6596" s="83">
        <v>359400</v>
      </c>
      <c r="H6596" s="60" t="s">
        <v>10040</v>
      </c>
      <c r="I6596" s="60" t="s">
        <v>13</v>
      </c>
    </row>
    <row r="6597" spans="1:9" ht="29.25" customHeight="1" x14ac:dyDescent="0.25">
      <c r="A6597" s="81" t="s">
        <v>6980</v>
      </c>
      <c r="B6597" s="81"/>
      <c r="C6597" s="81"/>
      <c r="D6597" s="81"/>
      <c r="E6597" s="81" t="s">
        <v>6981</v>
      </c>
      <c r="F6597" s="82"/>
      <c r="G6597" s="83">
        <v>8800</v>
      </c>
      <c r="H6597" s="60" t="s">
        <v>10040</v>
      </c>
      <c r="I6597" s="60" t="s">
        <v>13</v>
      </c>
    </row>
    <row r="6598" spans="1:9" ht="29.25" customHeight="1" x14ac:dyDescent="0.25">
      <c r="A6598" s="81" t="s">
        <v>6982</v>
      </c>
      <c r="B6598" s="81"/>
      <c r="C6598" s="81"/>
      <c r="D6598" s="81"/>
      <c r="E6598" s="81" t="s">
        <v>6983</v>
      </c>
      <c r="F6598" s="82"/>
      <c r="G6598" s="83">
        <v>9500</v>
      </c>
      <c r="H6598" s="60" t="s">
        <v>10040</v>
      </c>
      <c r="I6598" s="60" t="s">
        <v>13</v>
      </c>
    </row>
    <row r="6599" spans="1:9" ht="29.25" customHeight="1" x14ac:dyDescent="0.25">
      <c r="A6599" s="81" t="s">
        <v>6984</v>
      </c>
      <c r="B6599" s="81"/>
      <c r="C6599" s="81"/>
      <c r="D6599" s="81"/>
      <c r="E6599" s="81" t="s">
        <v>6985</v>
      </c>
      <c r="F6599" s="82"/>
      <c r="G6599" s="83">
        <v>16600</v>
      </c>
      <c r="H6599" s="60" t="s">
        <v>10040</v>
      </c>
      <c r="I6599" s="60" t="s">
        <v>13</v>
      </c>
    </row>
    <row r="6600" spans="1:9" ht="29.25" customHeight="1" x14ac:dyDescent="0.25">
      <c r="A6600" s="81" t="s">
        <v>6986</v>
      </c>
      <c r="B6600" s="81"/>
      <c r="C6600" s="81"/>
      <c r="D6600" s="81"/>
      <c r="E6600" s="81" t="s">
        <v>6987</v>
      </c>
      <c r="F6600" s="82"/>
      <c r="G6600" s="83">
        <v>115600</v>
      </c>
      <c r="H6600" s="60" t="s">
        <v>10040</v>
      </c>
      <c r="I6600" s="60" t="s">
        <v>13</v>
      </c>
    </row>
    <row r="6601" spans="1:9" ht="29.25" customHeight="1" x14ac:dyDescent="0.25">
      <c r="A6601" s="81" t="s">
        <v>6988</v>
      </c>
      <c r="B6601" s="81"/>
      <c r="C6601" s="81"/>
      <c r="D6601" s="81"/>
      <c r="E6601" s="81" t="s">
        <v>6989</v>
      </c>
      <c r="F6601" s="82"/>
      <c r="G6601" s="83">
        <v>115600</v>
      </c>
      <c r="H6601" s="60" t="s">
        <v>10040</v>
      </c>
      <c r="I6601" s="60" t="s">
        <v>13</v>
      </c>
    </row>
    <row r="6602" spans="1:9" ht="29.25" customHeight="1" x14ac:dyDescent="0.25">
      <c r="A6602" s="81" t="s">
        <v>6990</v>
      </c>
      <c r="B6602" s="81"/>
      <c r="C6602" s="81"/>
      <c r="D6602" s="81"/>
      <c r="E6602" s="81" t="s">
        <v>6991</v>
      </c>
      <c r="F6602" s="82"/>
      <c r="G6602" s="83">
        <v>115600</v>
      </c>
      <c r="H6602" s="60" t="s">
        <v>10040</v>
      </c>
      <c r="I6602" s="60" t="s">
        <v>13</v>
      </c>
    </row>
    <row r="6603" spans="1:9" ht="29.25" customHeight="1" x14ac:dyDescent="0.25">
      <c r="A6603" s="81" t="s">
        <v>6992</v>
      </c>
      <c r="B6603" s="81"/>
      <c r="C6603" s="81"/>
      <c r="D6603" s="81"/>
      <c r="E6603" s="81" t="s">
        <v>6993</v>
      </c>
      <c r="F6603" s="82"/>
      <c r="G6603" s="83">
        <v>115600</v>
      </c>
      <c r="H6603" s="60" t="s">
        <v>10040</v>
      </c>
      <c r="I6603" s="60" t="s">
        <v>13</v>
      </c>
    </row>
    <row r="6604" spans="1:9" ht="29.25" customHeight="1" x14ac:dyDescent="0.25">
      <c r="A6604" s="81" t="s">
        <v>6994</v>
      </c>
      <c r="B6604" s="81"/>
      <c r="C6604" s="81"/>
      <c r="D6604" s="81"/>
      <c r="E6604" s="81" t="s">
        <v>6995</v>
      </c>
      <c r="F6604" s="82"/>
      <c r="G6604" s="83">
        <v>115600</v>
      </c>
      <c r="H6604" s="60" t="s">
        <v>10040</v>
      </c>
      <c r="I6604" s="60" t="s">
        <v>13</v>
      </c>
    </row>
    <row r="6605" spans="1:9" ht="29.25" customHeight="1" x14ac:dyDescent="0.25">
      <c r="A6605" s="81" t="s">
        <v>6996</v>
      </c>
      <c r="B6605" s="81"/>
      <c r="C6605" s="81"/>
      <c r="D6605" s="81"/>
      <c r="E6605" s="81" t="s">
        <v>6997</v>
      </c>
      <c r="F6605" s="82"/>
      <c r="G6605" s="83">
        <v>115600</v>
      </c>
      <c r="H6605" s="60" t="s">
        <v>10040</v>
      </c>
      <c r="I6605" s="60" t="s">
        <v>13</v>
      </c>
    </row>
    <row r="6606" spans="1:9" ht="29.25" customHeight="1" x14ac:dyDescent="0.25">
      <c r="A6606" s="81" t="s">
        <v>6998</v>
      </c>
      <c r="B6606" s="81"/>
      <c r="C6606" s="81"/>
      <c r="D6606" s="81"/>
      <c r="E6606" s="81" t="s">
        <v>6999</v>
      </c>
      <c r="F6606" s="82"/>
      <c r="G6606" s="83">
        <v>115600</v>
      </c>
      <c r="H6606" s="60" t="s">
        <v>10040</v>
      </c>
      <c r="I6606" s="60" t="s">
        <v>13</v>
      </c>
    </row>
    <row r="6607" spans="1:9" ht="29.25" customHeight="1" x14ac:dyDescent="0.25">
      <c r="A6607" s="81" t="s">
        <v>7000</v>
      </c>
      <c r="B6607" s="81"/>
      <c r="C6607" s="81"/>
      <c r="D6607" s="81"/>
      <c r="E6607" s="81" t="s">
        <v>7001</v>
      </c>
      <c r="F6607" s="82"/>
      <c r="G6607" s="83">
        <v>115600</v>
      </c>
      <c r="H6607" s="60" t="s">
        <v>10040</v>
      </c>
      <c r="I6607" s="60" t="s">
        <v>13</v>
      </c>
    </row>
    <row r="6608" spans="1:9" ht="29.25" customHeight="1" x14ac:dyDescent="0.25">
      <c r="A6608" s="81" t="s">
        <v>7002</v>
      </c>
      <c r="B6608" s="81"/>
      <c r="C6608" s="81"/>
      <c r="D6608" s="81"/>
      <c r="E6608" s="81" t="s">
        <v>7003</v>
      </c>
      <c r="F6608" s="82"/>
      <c r="G6608" s="83">
        <v>159100</v>
      </c>
      <c r="H6608" s="60" t="s">
        <v>10040</v>
      </c>
      <c r="I6608" s="60" t="s">
        <v>13</v>
      </c>
    </row>
    <row r="6609" spans="1:9" ht="29.25" customHeight="1" x14ac:dyDescent="0.25">
      <c r="A6609" s="81" t="s">
        <v>7004</v>
      </c>
      <c r="B6609" s="81"/>
      <c r="C6609" s="81"/>
      <c r="D6609" s="81"/>
      <c r="E6609" s="81" t="s">
        <v>7005</v>
      </c>
      <c r="F6609" s="82"/>
      <c r="G6609" s="83">
        <v>159100</v>
      </c>
      <c r="H6609" s="60" t="s">
        <v>10040</v>
      </c>
      <c r="I6609" s="60" t="s">
        <v>13</v>
      </c>
    </row>
    <row r="6610" spans="1:9" ht="29.25" customHeight="1" x14ac:dyDescent="0.25">
      <c r="A6610" s="81" t="s">
        <v>7006</v>
      </c>
      <c r="B6610" s="81"/>
      <c r="C6610" s="81"/>
      <c r="D6610" s="81"/>
      <c r="E6610" s="81" t="s">
        <v>7007</v>
      </c>
      <c r="F6610" s="82"/>
      <c r="G6610" s="83">
        <v>159100</v>
      </c>
      <c r="H6610" s="60" t="s">
        <v>10040</v>
      </c>
      <c r="I6610" s="60" t="s">
        <v>13</v>
      </c>
    </row>
    <row r="6611" spans="1:9" ht="29.25" customHeight="1" x14ac:dyDescent="0.25">
      <c r="A6611" s="81" t="s">
        <v>7008</v>
      </c>
      <c r="B6611" s="81"/>
      <c r="C6611" s="81"/>
      <c r="D6611" s="81"/>
      <c r="E6611" s="81" t="s">
        <v>7009</v>
      </c>
      <c r="F6611" s="82"/>
      <c r="G6611" s="83">
        <v>159100</v>
      </c>
      <c r="H6611" s="60" t="s">
        <v>10040</v>
      </c>
      <c r="I6611" s="60" t="s">
        <v>13</v>
      </c>
    </row>
    <row r="6612" spans="1:9" ht="29.25" customHeight="1" x14ac:dyDescent="0.25">
      <c r="A6612" s="81" t="s">
        <v>7010</v>
      </c>
      <c r="B6612" s="81"/>
      <c r="C6612" s="81"/>
      <c r="D6612" s="81"/>
      <c r="E6612" s="81" t="s">
        <v>7011</v>
      </c>
      <c r="F6612" s="82"/>
      <c r="G6612" s="83">
        <v>159100</v>
      </c>
      <c r="H6612" s="60" t="s">
        <v>10040</v>
      </c>
      <c r="I6612" s="60" t="s">
        <v>13</v>
      </c>
    </row>
    <row r="6613" spans="1:9" ht="29.25" customHeight="1" x14ac:dyDescent="0.25">
      <c r="A6613" s="81" t="s">
        <v>7012</v>
      </c>
      <c r="B6613" s="81"/>
      <c r="C6613" s="81"/>
      <c r="D6613" s="81"/>
      <c r="E6613" s="81" t="s">
        <v>7013</v>
      </c>
      <c r="F6613" s="82"/>
      <c r="G6613" s="83">
        <v>159100</v>
      </c>
      <c r="H6613" s="60" t="s">
        <v>10040</v>
      </c>
      <c r="I6613" s="60" t="s">
        <v>13</v>
      </c>
    </row>
    <row r="6614" spans="1:9" ht="29.25" customHeight="1" x14ac:dyDescent="0.25">
      <c r="A6614" s="81" t="s">
        <v>7014</v>
      </c>
      <c r="B6614" s="81"/>
      <c r="C6614" s="81"/>
      <c r="D6614" s="81"/>
      <c r="E6614" s="81" t="s">
        <v>7015</v>
      </c>
      <c r="F6614" s="82"/>
      <c r="G6614" s="83">
        <v>159100</v>
      </c>
      <c r="H6614" s="60" t="s">
        <v>10040</v>
      </c>
      <c r="I6614" s="60" t="s">
        <v>13</v>
      </c>
    </row>
    <row r="6615" spans="1:9" ht="29.25" customHeight="1" x14ac:dyDescent="0.25">
      <c r="A6615" s="81" t="s">
        <v>7016</v>
      </c>
      <c r="B6615" s="81"/>
      <c r="C6615" s="81"/>
      <c r="D6615" s="81"/>
      <c r="E6615" s="81" t="s">
        <v>7017</v>
      </c>
      <c r="F6615" s="82"/>
      <c r="G6615" s="83">
        <v>159100</v>
      </c>
      <c r="H6615" s="60" t="s">
        <v>10040</v>
      </c>
      <c r="I6615" s="60" t="s">
        <v>13</v>
      </c>
    </row>
    <row r="6616" spans="1:9" ht="29.25" customHeight="1" x14ac:dyDescent="0.25">
      <c r="A6616" s="81" t="s">
        <v>7018</v>
      </c>
      <c r="B6616" s="81"/>
      <c r="C6616" s="81"/>
      <c r="D6616" s="81"/>
      <c r="E6616" s="81" t="s">
        <v>7019</v>
      </c>
      <c r="F6616" s="82"/>
      <c r="G6616" s="83">
        <v>162000</v>
      </c>
      <c r="H6616" s="60" t="s">
        <v>10040</v>
      </c>
      <c r="I6616" s="60" t="s">
        <v>13</v>
      </c>
    </row>
    <row r="6617" spans="1:9" ht="29.25" customHeight="1" x14ac:dyDescent="0.25">
      <c r="A6617" s="81" t="s">
        <v>7020</v>
      </c>
      <c r="B6617" s="81"/>
      <c r="C6617" s="81"/>
      <c r="D6617" s="81"/>
      <c r="E6617" s="81" t="s">
        <v>7021</v>
      </c>
      <c r="F6617" s="82"/>
      <c r="G6617" s="83">
        <v>162000</v>
      </c>
      <c r="H6617" s="60" t="s">
        <v>10040</v>
      </c>
      <c r="I6617" s="60" t="s">
        <v>13</v>
      </c>
    </row>
    <row r="6618" spans="1:9" ht="29.25" customHeight="1" x14ac:dyDescent="0.25">
      <c r="A6618" s="81" t="s">
        <v>7022</v>
      </c>
      <c r="B6618" s="81"/>
      <c r="C6618" s="81"/>
      <c r="D6618" s="81"/>
      <c r="E6618" s="81" t="s">
        <v>7023</v>
      </c>
      <c r="F6618" s="82"/>
      <c r="G6618" s="83">
        <v>162000</v>
      </c>
      <c r="H6618" s="60" t="s">
        <v>10040</v>
      </c>
      <c r="I6618" s="60" t="s">
        <v>13</v>
      </c>
    </row>
    <row r="6619" spans="1:9" ht="29.25" customHeight="1" x14ac:dyDescent="0.25">
      <c r="A6619" s="81" t="s">
        <v>7024</v>
      </c>
      <c r="B6619" s="81"/>
      <c r="C6619" s="81"/>
      <c r="D6619" s="81"/>
      <c r="E6619" s="81" t="s">
        <v>7025</v>
      </c>
      <c r="F6619" s="82"/>
      <c r="G6619" s="83">
        <v>162000</v>
      </c>
      <c r="H6619" s="60" t="s">
        <v>10040</v>
      </c>
      <c r="I6619" s="60" t="s">
        <v>13</v>
      </c>
    </row>
    <row r="6620" spans="1:9" ht="29.25" customHeight="1" x14ac:dyDescent="0.25">
      <c r="A6620" s="81" t="s">
        <v>7026</v>
      </c>
      <c r="B6620" s="81"/>
      <c r="C6620" s="81"/>
      <c r="D6620" s="81"/>
      <c r="E6620" s="81" t="s">
        <v>7027</v>
      </c>
      <c r="F6620" s="82"/>
      <c r="G6620" s="83">
        <v>216000</v>
      </c>
      <c r="H6620" s="60" t="s">
        <v>10040</v>
      </c>
      <c r="I6620" s="60" t="s">
        <v>13</v>
      </c>
    </row>
    <row r="6621" spans="1:9" ht="29.25" customHeight="1" x14ac:dyDescent="0.25">
      <c r="A6621" s="81" t="s">
        <v>7028</v>
      </c>
      <c r="B6621" s="81"/>
      <c r="C6621" s="81"/>
      <c r="D6621" s="81"/>
      <c r="E6621" s="81" t="s">
        <v>7029</v>
      </c>
      <c r="F6621" s="82"/>
      <c r="G6621" s="83">
        <v>216000</v>
      </c>
      <c r="H6621" s="60" t="s">
        <v>10040</v>
      </c>
      <c r="I6621" s="60" t="s">
        <v>13</v>
      </c>
    </row>
    <row r="6622" spans="1:9" ht="29.25" customHeight="1" x14ac:dyDescent="0.25">
      <c r="A6622" s="81" t="s">
        <v>7030</v>
      </c>
      <c r="B6622" s="81"/>
      <c r="C6622" s="81"/>
      <c r="D6622" s="81"/>
      <c r="E6622" s="81" t="s">
        <v>7031</v>
      </c>
      <c r="F6622" s="82"/>
      <c r="G6622" s="83">
        <v>216000</v>
      </c>
      <c r="H6622" s="60" t="s">
        <v>10040</v>
      </c>
      <c r="I6622" s="60" t="s">
        <v>13</v>
      </c>
    </row>
    <row r="6623" spans="1:9" ht="29.25" customHeight="1" x14ac:dyDescent="0.25">
      <c r="A6623" s="81" t="s">
        <v>7032</v>
      </c>
      <c r="B6623" s="81"/>
      <c r="C6623" s="81"/>
      <c r="D6623" s="81"/>
      <c r="E6623" s="81" t="s">
        <v>7033</v>
      </c>
      <c r="F6623" s="82"/>
      <c r="G6623" s="83">
        <v>216000</v>
      </c>
      <c r="H6623" s="60" t="s">
        <v>10040</v>
      </c>
      <c r="I6623" s="60" t="s">
        <v>13</v>
      </c>
    </row>
    <row r="6624" spans="1:9" ht="29.25" customHeight="1" x14ac:dyDescent="0.25">
      <c r="A6624" s="81" t="s">
        <v>7034</v>
      </c>
      <c r="B6624" s="81"/>
      <c r="C6624" s="81"/>
      <c r="D6624" s="81"/>
      <c r="E6624" s="81" t="s">
        <v>7035</v>
      </c>
      <c r="F6624" s="82"/>
      <c r="G6624" s="83">
        <v>375100</v>
      </c>
      <c r="H6624" s="60" t="s">
        <v>10040</v>
      </c>
      <c r="I6624" s="60" t="s">
        <v>13</v>
      </c>
    </row>
    <row r="6625" spans="1:9" ht="29.25" customHeight="1" x14ac:dyDescent="0.25">
      <c r="A6625" s="81" t="s">
        <v>7036</v>
      </c>
      <c r="B6625" s="81"/>
      <c r="C6625" s="81"/>
      <c r="D6625" s="81"/>
      <c r="E6625" s="81" t="s">
        <v>7037</v>
      </c>
      <c r="F6625" s="82"/>
      <c r="G6625" s="83">
        <v>375100</v>
      </c>
      <c r="H6625" s="60" t="s">
        <v>10040</v>
      </c>
      <c r="I6625" s="60" t="s">
        <v>13</v>
      </c>
    </row>
    <row r="6626" spans="1:9" ht="29.25" customHeight="1" x14ac:dyDescent="0.25">
      <c r="A6626" s="81" t="s">
        <v>7038</v>
      </c>
      <c r="B6626" s="81"/>
      <c r="C6626" s="81"/>
      <c r="D6626" s="81"/>
      <c r="E6626" s="81" t="s">
        <v>7039</v>
      </c>
      <c r="F6626" s="82"/>
      <c r="G6626" s="83">
        <v>375100</v>
      </c>
      <c r="H6626" s="60" t="s">
        <v>10040</v>
      </c>
      <c r="I6626" s="60" t="s">
        <v>13</v>
      </c>
    </row>
    <row r="6627" spans="1:9" ht="29.25" customHeight="1" x14ac:dyDescent="0.25">
      <c r="A6627" s="81" t="s">
        <v>7040</v>
      </c>
      <c r="B6627" s="81"/>
      <c r="C6627" s="81"/>
      <c r="D6627" s="81"/>
      <c r="E6627" s="81" t="s">
        <v>7041</v>
      </c>
      <c r="F6627" s="82"/>
      <c r="G6627" s="83">
        <v>375100</v>
      </c>
      <c r="H6627" s="60" t="s">
        <v>10040</v>
      </c>
      <c r="I6627" s="60" t="s">
        <v>13</v>
      </c>
    </row>
    <row r="6628" spans="1:9" ht="29.25" customHeight="1" x14ac:dyDescent="0.25">
      <c r="A6628" s="81" t="s">
        <v>7042</v>
      </c>
      <c r="B6628" s="81"/>
      <c r="C6628" s="81"/>
      <c r="D6628" s="81"/>
      <c r="E6628" s="81" t="s">
        <v>7043</v>
      </c>
      <c r="F6628" s="82"/>
      <c r="G6628" s="83">
        <v>440600</v>
      </c>
      <c r="H6628" s="60" t="s">
        <v>10040</v>
      </c>
      <c r="I6628" s="60" t="s">
        <v>13</v>
      </c>
    </row>
    <row r="6629" spans="1:9" ht="29.25" customHeight="1" x14ac:dyDescent="0.25">
      <c r="A6629" s="81" t="s">
        <v>7044</v>
      </c>
      <c r="B6629" s="81"/>
      <c r="C6629" s="81"/>
      <c r="D6629" s="81"/>
      <c r="E6629" s="81" t="s">
        <v>7045</v>
      </c>
      <c r="F6629" s="82"/>
      <c r="G6629" s="83">
        <v>440600</v>
      </c>
      <c r="H6629" s="60" t="s">
        <v>10040</v>
      </c>
      <c r="I6629" s="60" t="s">
        <v>13</v>
      </c>
    </row>
    <row r="6630" spans="1:9" ht="29.25" customHeight="1" x14ac:dyDescent="0.25">
      <c r="A6630" s="81" t="s">
        <v>7046</v>
      </c>
      <c r="B6630" s="81"/>
      <c r="C6630" s="81"/>
      <c r="D6630" s="81"/>
      <c r="E6630" s="81" t="s">
        <v>7047</v>
      </c>
      <c r="F6630" s="82"/>
      <c r="G6630" s="83">
        <v>440600</v>
      </c>
      <c r="H6630" s="60" t="s">
        <v>10040</v>
      </c>
      <c r="I6630" s="60" t="s">
        <v>13</v>
      </c>
    </row>
    <row r="6631" spans="1:9" ht="29.25" customHeight="1" x14ac:dyDescent="0.25">
      <c r="A6631" s="81" t="s">
        <v>7048</v>
      </c>
      <c r="B6631" s="81"/>
      <c r="C6631" s="81"/>
      <c r="D6631" s="81"/>
      <c r="E6631" s="81" t="s">
        <v>7049</v>
      </c>
      <c r="F6631" s="82"/>
      <c r="G6631" s="83">
        <v>440600</v>
      </c>
      <c r="H6631" s="60" t="s">
        <v>10040</v>
      </c>
      <c r="I6631" s="60" t="s">
        <v>13</v>
      </c>
    </row>
    <row r="6632" spans="1:9" ht="29.25" customHeight="1" x14ac:dyDescent="0.25">
      <c r="A6632" s="81" t="s">
        <v>7050</v>
      </c>
      <c r="B6632" s="81"/>
      <c r="C6632" s="81"/>
      <c r="D6632" s="81"/>
      <c r="E6632" s="81" t="s">
        <v>7051</v>
      </c>
      <c r="F6632" s="82"/>
      <c r="G6632" s="83">
        <v>919800</v>
      </c>
      <c r="H6632" s="60" t="s">
        <v>10040</v>
      </c>
      <c r="I6632" s="60" t="s">
        <v>13</v>
      </c>
    </row>
    <row r="6633" spans="1:9" ht="29.25" customHeight="1" x14ac:dyDescent="0.25">
      <c r="A6633" s="81" t="s">
        <v>7052</v>
      </c>
      <c r="B6633" s="81"/>
      <c r="C6633" s="81"/>
      <c r="D6633" s="81"/>
      <c r="E6633" s="81" t="s">
        <v>7053</v>
      </c>
      <c r="F6633" s="82"/>
      <c r="G6633" s="83">
        <v>919800</v>
      </c>
      <c r="H6633" s="60" t="s">
        <v>10040</v>
      </c>
      <c r="I6633" s="60" t="s">
        <v>13</v>
      </c>
    </row>
    <row r="6634" spans="1:9" ht="29.25" customHeight="1" x14ac:dyDescent="0.25">
      <c r="A6634" s="81" t="s">
        <v>7054</v>
      </c>
      <c r="B6634" s="81"/>
      <c r="C6634" s="81"/>
      <c r="D6634" s="81"/>
      <c r="E6634" s="81" t="s">
        <v>7055</v>
      </c>
      <c r="F6634" s="82"/>
      <c r="G6634" s="83">
        <v>919800</v>
      </c>
      <c r="H6634" s="60" t="s">
        <v>10040</v>
      </c>
      <c r="I6634" s="60" t="s">
        <v>13</v>
      </c>
    </row>
    <row r="6635" spans="1:9" ht="29.25" customHeight="1" x14ac:dyDescent="0.25">
      <c r="A6635" s="81" t="s">
        <v>7056</v>
      </c>
      <c r="B6635" s="81"/>
      <c r="C6635" s="81"/>
      <c r="D6635" s="81"/>
      <c r="E6635" s="81" t="s">
        <v>7057</v>
      </c>
      <c r="F6635" s="82"/>
      <c r="G6635" s="83">
        <v>919800</v>
      </c>
      <c r="H6635" s="60" t="s">
        <v>10040</v>
      </c>
      <c r="I6635" s="60" t="s">
        <v>13</v>
      </c>
    </row>
    <row r="6636" spans="1:9" ht="29.25" customHeight="1" x14ac:dyDescent="0.25">
      <c r="A6636" s="81" t="s">
        <v>7058</v>
      </c>
      <c r="B6636" s="81"/>
      <c r="C6636" s="81"/>
      <c r="D6636" s="81"/>
      <c r="E6636" s="81" t="s">
        <v>7059</v>
      </c>
      <c r="F6636" s="82"/>
      <c r="G6636" s="83">
        <v>1385100</v>
      </c>
      <c r="H6636" s="60" t="s">
        <v>10040</v>
      </c>
      <c r="I6636" s="60" t="s">
        <v>13</v>
      </c>
    </row>
    <row r="6637" spans="1:9" ht="29.25" customHeight="1" x14ac:dyDescent="0.25">
      <c r="A6637" s="81" t="s">
        <v>7060</v>
      </c>
      <c r="B6637" s="81"/>
      <c r="C6637" s="81"/>
      <c r="D6637" s="81"/>
      <c r="E6637" s="81" t="s">
        <v>7061</v>
      </c>
      <c r="F6637" s="82"/>
      <c r="G6637" s="83">
        <v>1385100</v>
      </c>
      <c r="H6637" s="60" t="s">
        <v>10040</v>
      </c>
      <c r="I6637" s="60" t="s">
        <v>13</v>
      </c>
    </row>
    <row r="6638" spans="1:9" ht="29.25" customHeight="1" x14ac:dyDescent="0.25">
      <c r="A6638" s="81" t="s">
        <v>7062</v>
      </c>
      <c r="B6638" s="81"/>
      <c r="C6638" s="81"/>
      <c r="D6638" s="81"/>
      <c r="E6638" s="81" t="s">
        <v>7063</v>
      </c>
      <c r="F6638" s="82"/>
      <c r="G6638" s="83">
        <v>1385100</v>
      </c>
      <c r="H6638" s="60" t="s">
        <v>10040</v>
      </c>
      <c r="I6638" s="60" t="s">
        <v>13</v>
      </c>
    </row>
    <row r="6639" spans="1:9" ht="29.25" customHeight="1" x14ac:dyDescent="0.25">
      <c r="A6639" s="81" t="s">
        <v>7064</v>
      </c>
      <c r="B6639" s="81"/>
      <c r="C6639" s="81"/>
      <c r="D6639" s="81"/>
      <c r="E6639" s="81" t="s">
        <v>7065</v>
      </c>
      <c r="F6639" s="82"/>
      <c r="G6639" s="83">
        <v>1385100</v>
      </c>
      <c r="H6639" s="60" t="s">
        <v>10040</v>
      </c>
      <c r="I6639" s="60" t="s">
        <v>13</v>
      </c>
    </row>
    <row r="6640" spans="1:9" ht="29.25" customHeight="1" x14ac:dyDescent="0.25">
      <c r="A6640" s="81" t="s">
        <v>7066</v>
      </c>
      <c r="B6640" s="81"/>
      <c r="C6640" s="81"/>
      <c r="D6640" s="81"/>
      <c r="E6640" s="81" t="s">
        <v>7067</v>
      </c>
      <c r="F6640" s="82"/>
      <c r="G6640" s="83">
        <v>29300</v>
      </c>
      <c r="H6640" s="60" t="s">
        <v>10040</v>
      </c>
      <c r="I6640" s="60" t="s">
        <v>13</v>
      </c>
    </row>
    <row r="6641" spans="1:9" ht="29.25" customHeight="1" x14ac:dyDescent="0.25">
      <c r="A6641" s="81" t="s">
        <v>7068</v>
      </c>
      <c r="B6641" s="81"/>
      <c r="C6641" s="81"/>
      <c r="D6641" s="81"/>
      <c r="E6641" s="81" t="s">
        <v>7069</v>
      </c>
      <c r="F6641" s="82"/>
      <c r="G6641" s="83">
        <v>26600</v>
      </c>
      <c r="H6641" s="60" t="s">
        <v>10040</v>
      </c>
      <c r="I6641" s="60" t="s">
        <v>13</v>
      </c>
    </row>
    <row r="6642" spans="1:9" ht="29.25" customHeight="1" x14ac:dyDescent="0.25">
      <c r="A6642" s="81" t="s">
        <v>7070</v>
      </c>
      <c r="B6642" s="81"/>
      <c r="C6642" s="81"/>
      <c r="D6642" s="81"/>
      <c r="E6642" s="81" t="s">
        <v>7071</v>
      </c>
      <c r="F6642" s="82"/>
      <c r="G6642" s="83">
        <v>29300</v>
      </c>
      <c r="H6642" s="60" t="s">
        <v>10040</v>
      </c>
      <c r="I6642" s="60" t="s">
        <v>13</v>
      </c>
    </row>
    <row r="6643" spans="1:9" ht="29.25" customHeight="1" x14ac:dyDescent="0.25">
      <c r="A6643" s="81" t="s">
        <v>7072</v>
      </c>
      <c r="B6643" s="81"/>
      <c r="C6643" s="81"/>
      <c r="D6643" s="81"/>
      <c r="E6643" s="81" t="s">
        <v>7073</v>
      </c>
      <c r="F6643" s="82"/>
      <c r="G6643" s="83">
        <v>64000</v>
      </c>
      <c r="H6643" s="60" t="s">
        <v>10040</v>
      </c>
      <c r="I6643" s="60" t="s">
        <v>13</v>
      </c>
    </row>
    <row r="6644" spans="1:9" ht="29.25" customHeight="1" x14ac:dyDescent="0.25">
      <c r="A6644" s="81" t="s">
        <v>7074</v>
      </c>
      <c r="B6644" s="81"/>
      <c r="C6644" s="81"/>
      <c r="D6644" s="81"/>
      <c r="E6644" s="81" t="s">
        <v>7075</v>
      </c>
      <c r="F6644" s="82"/>
      <c r="G6644" s="83">
        <v>69100</v>
      </c>
      <c r="H6644" s="60" t="s">
        <v>10040</v>
      </c>
      <c r="I6644" s="60" t="s">
        <v>13</v>
      </c>
    </row>
    <row r="6645" spans="1:9" ht="29.25" customHeight="1" x14ac:dyDescent="0.25">
      <c r="A6645" s="81" t="s">
        <v>7076</v>
      </c>
      <c r="B6645" s="81"/>
      <c r="C6645" s="81"/>
      <c r="D6645" s="81"/>
      <c r="E6645" s="81" t="s">
        <v>7077</v>
      </c>
      <c r="F6645" s="82"/>
      <c r="G6645" s="83">
        <v>112800</v>
      </c>
      <c r="H6645" s="60" t="s">
        <v>10040</v>
      </c>
      <c r="I6645" s="60" t="s">
        <v>13</v>
      </c>
    </row>
    <row r="6646" spans="1:9" ht="29.25" customHeight="1" x14ac:dyDescent="0.25">
      <c r="A6646" s="81" t="s">
        <v>7078</v>
      </c>
      <c r="B6646" s="81"/>
      <c r="C6646" s="81"/>
      <c r="D6646" s="81"/>
      <c r="E6646" s="81" t="s">
        <v>7079</v>
      </c>
      <c r="F6646" s="82"/>
      <c r="G6646" s="83">
        <v>211200</v>
      </c>
      <c r="H6646" s="60" t="s">
        <v>10040</v>
      </c>
      <c r="I6646" s="60" t="s">
        <v>13</v>
      </c>
    </row>
    <row r="6647" spans="1:9" ht="29.25" customHeight="1" x14ac:dyDescent="0.25">
      <c r="A6647" s="81" t="s">
        <v>7080</v>
      </c>
      <c r="B6647" s="81"/>
      <c r="C6647" s="81"/>
      <c r="D6647" s="81"/>
      <c r="E6647" s="81" t="s">
        <v>7081</v>
      </c>
      <c r="F6647" s="82"/>
      <c r="G6647" s="83">
        <v>273800</v>
      </c>
      <c r="H6647" s="60" t="s">
        <v>10040</v>
      </c>
      <c r="I6647" s="60" t="s">
        <v>13</v>
      </c>
    </row>
    <row r="6648" spans="1:9" ht="29.25" customHeight="1" x14ac:dyDescent="0.25">
      <c r="A6648" s="81" t="s">
        <v>7082</v>
      </c>
      <c r="B6648" s="81"/>
      <c r="C6648" s="81"/>
      <c r="D6648" s="81"/>
      <c r="E6648" s="81" t="s">
        <v>7083</v>
      </c>
      <c r="F6648" s="82"/>
      <c r="G6648" s="83">
        <v>488700</v>
      </c>
      <c r="H6648" s="60" t="s">
        <v>10040</v>
      </c>
      <c r="I6648" s="60" t="s">
        <v>13</v>
      </c>
    </row>
    <row r="6649" spans="1:9" ht="29.25" customHeight="1" x14ac:dyDescent="0.25">
      <c r="A6649" s="81" t="s">
        <v>7084</v>
      </c>
      <c r="B6649" s="81"/>
      <c r="C6649" s="81"/>
      <c r="D6649" s="81"/>
      <c r="E6649" s="81" t="s">
        <v>7085</v>
      </c>
      <c r="F6649" s="82"/>
      <c r="G6649" s="83">
        <v>731300</v>
      </c>
      <c r="H6649" s="60" t="s">
        <v>10040</v>
      </c>
      <c r="I6649" s="60" t="s">
        <v>13</v>
      </c>
    </row>
    <row r="6650" spans="1:9" ht="29.25" customHeight="1" x14ac:dyDescent="0.25">
      <c r="A6650" s="81" t="s">
        <v>7086</v>
      </c>
      <c r="B6650" s="81"/>
      <c r="C6650" s="81"/>
      <c r="D6650" s="81"/>
      <c r="E6650" s="81" t="s">
        <v>7087</v>
      </c>
      <c r="F6650" s="82"/>
      <c r="G6650" s="83">
        <v>758000</v>
      </c>
      <c r="H6650" s="60" t="s">
        <v>10040</v>
      </c>
      <c r="I6650" s="60" t="s">
        <v>13</v>
      </c>
    </row>
    <row r="6651" spans="1:9" ht="29.25" customHeight="1" x14ac:dyDescent="0.25">
      <c r="A6651" s="81" t="s">
        <v>7088</v>
      </c>
      <c r="B6651" s="81"/>
      <c r="C6651" s="81"/>
      <c r="D6651" s="81"/>
      <c r="E6651" s="81" t="s">
        <v>7089</v>
      </c>
      <c r="F6651" s="82"/>
      <c r="G6651" s="83">
        <v>289600</v>
      </c>
      <c r="H6651" s="60" t="s">
        <v>10040</v>
      </c>
      <c r="I6651" s="60" t="s">
        <v>13</v>
      </c>
    </row>
    <row r="6652" spans="1:9" ht="29.25" customHeight="1" x14ac:dyDescent="0.25">
      <c r="A6652" s="81" t="s">
        <v>7090</v>
      </c>
      <c r="B6652" s="81"/>
      <c r="C6652" s="81"/>
      <c r="D6652" s="81"/>
      <c r="E6652" s="81" t="s">
        <v>7091</v>
      </c>
      <c r="F6652" s="82"/>
      <c r="G6652" s="83">
        <v>289600</v>
      </c>
      <c r="H6652" s="60" t="s">
        <v>10040</v>
      </c>
      <c r="I6652" s="60" t="s">
        <v>13</v>
      </c>
    </row>
    <row r="6653" spans="1:9" ht="29.25" customHeight="1" x14ac:dyDescent="0.25">
      <c r="A6653" s="81" t="s">
        <v>7092</v>
      </c>
      <c r="B6653" s="81"/>
      <c r="C6653" s="81"/>
      <c r="D6653" s="81"/>
      <c r="E6653" s="81" t="s">
        <v>7093</v>
      </c>
      <c r="F6653" s="82"/>
      <c r="G6653" s="83">
        <v>289600</v>
      </c>
      <c r="H6653" s="60" t="s">
        <v>10040</v>
      </c>
      <c r="I6653" s="60" t="s">
        <v>13</v>
      </c>
    </row>
    <row r="6654" spans="1:9" ht="29.25" customHeight="1" x14ac:dyDescent="0.25">
      <c r="A6654" s="81" t="s">
        <v>7094</v>
      </c>
      <c r="B6654" s="81"/>
      <c r="C6654" s="81"/>
      <c r="D6654" s="81"/>
      <c r="E6654" s="81" t="s">
        <v>7095</v>
      </c>
      <c r="F6654" s="82"/>
      <c r="G6654" s="83">
        <v>289600</v>
      </c>
      <c r="H6654" s="60" t="s">
        <v>10040</v>
      </c>
      <c r="I6654" s="60" t="s">
        <v>13</v>
      </c>
    </row>
    <row r="6655" spans="1:9" ht="29.25" customHeight="1" x14ac:dyDescent="0.25">
      <c r="A6655" s="81" t="s">
        <v>7096</v>
      </c>
      <c r="B6655" s="81"/>
      <c r="C6655" s="81"/>
      <c r="D6655" s="81"/>
      <c r="E6655" s="81" t="s">
        <v>7097</v>
      </c>
      <c r="F6655" s="82"/>
      <c r="G6655" s="83">
        <v>289600</v>
      </c>
      <c r="H6655" s="60" t="s">
        <v>10040</v>
      </c>
      <c r="I6655" s="60" t="s">
        <v>13</v>
      </c>
    </row>
    <row r="6656" spans="1:9" ht="29.25" customHeight="1" x14ac:dyDescent="0.25">
      <c r="A6656" s="81" t="s">
        <v>7098</v>
      </c>
      <c r="B6656" s="81"/>
      <c r="C6656" s="81"/>
      <c r="D6656" s="81"/>
      <c r="E6656" s="81" t="s">
        <v>7099</v>
      </c>
      <c r="F6656" s="82"/>
      <c r="G6656" s="83">
        <v>516300</v>
      </c>
      <c r="H6656" s="60" t="s">
        <v>10040</v>
      </c>
      <c r="I6656" s="60" t="s">
        <v>13</v>
      </c>
    </row>
    <row r="6657" spans="1:9" ht="29.25" customHeight="1" x14ac:dyDescent="0.25">
      <c r="A6657" s="81" t="s">
        <v>7100</v>
      </c>
      <c r="B6657" s="81"/>
      <c r="C6657" s="81"/>
      <c r="D6657" s="81"/>
      <c r="E6657" s="81" t="s">
        <v>7101</v>
      </c>
      <c r="F6657" s="82"/>
      <c r="G6657" s="83">
        <v>210300</v>
      </c>
      <c r="H6657" s="60" t="s">
        <v>10040</v>
      </c>
      <c r="I6657" s="60" t="s">
        <v>13</v>
      </c>
    </row>
    <row r="6658" spans="1:9" ht="29.25" customHeight="1" x14ac:dyDescent="0.25">
      <c r="A6658" s="81" t="s">
        <v>7102</v>
      </c>
      <c r="B6658" s="81"/>
      <c r="C6658" s="81"/>
      <c r="D6658" s="81"/>
      <c r="E6658" s="81" t="s">
        <v>7103</v>
      </c>
      <c r="F6658" s="82"/>
      <c r="G6658" s="83">
        <v>2676000</v>
      </c>
      <c r="H6658" s="60" t="s">
        <v>10040</v>
      </c>
      <c r="I6658" s="60" t="s">
        <v>13</v>
      </c>
    </row>
    <row r="6659" spans="1:9" ht="29.25" customHeight="1" x14ac:dyDescent="0.25">
      <c r="A6659" s="81" t="s">
        <v>7104</v>
      </c>
      <c r="B6659" s="81"/>
      <c r="C6659" s="81"/>
      <c r="D6659" s="81"/>
      <c r="E6659" s="81" t="s">
        <v>7105</v>
      </c>
      <c r="F6659" s="82"/>
      <c r="G6659" s="83">
        <v>647700</v>
      </c>
      <c r="H6659" s="60" t="s">
        <v>10040</v>
      </c>
      <c r="I6659" s="60" t="s">
        <v>13</v>
      </c>
    </row>
    <row r="6660" spans="1:9" ht="29.25" customHeight="1" x14ac:dyDescent="0.25">
      <c r="A6660" s="81" t="s">
        <v>7106</v>
      </c>
      <c r="B6660" s="81"/>
      <c r="C6660" s="81"/>
      <c r="D6660" s="81"/>
      <c r="E6660" s="81" t="s">
        <v>7107</v>
      </c>
      <c r="F6660" s="82"/>
      <c r="G6660" s="83">
        <v>1739800</v>
      </c>
      <c r="H6660" s="60" t="s">
        <v>10040</v>
      </c>
      <c r="I6660" s="60" t="s">
        <v>13</v>
      </c>
    </row>
    <row r="6661" spans="1:9" ht="29.25" customHeight="1" x14ac:dyDescent="0.25">
      <c r="A6661" s="81" t="s">
        <v>7108</v>
      </c>
      <c r="B6661" s="81"/>
      <c r="C6661" s="81"/>
      <c r="D6661" s="81"/>
      <c r="E6661" s="81" t="s">
        <v>7109</v>
      </c>
      <c r="F6661" s="82"/>
      <c r="G6661" s="83">
        <v>174000</v>
      </c>
      <c r="H6661" s="60" t="s">
        <v>10040</v>
      </c>
      <c r="I6661" s="60" t="s">
        <v>13</v>
      </c>
    </row>
    <row r="6662" spans="1:9" ht="29.25" customHeight="1" x14ac:dyDescent="0.25">
      <c r="A6662" s="81" t="s">
        <v>7110</v>
      </c>
      <c r="B6662" s="81"/>
      <c r="C6662" s="81"/>
      <c r="D6662" s="81"/>
      <c r="E6662" s="81" t="s">
        <v>7111</v>
      </c>
      <c r="F6662" s="82"/>
      <c r="G6662" s="83">
        <v>142100</v>
      </c>
      <c r="H6662" s="60" t="s">
        <v>10040</v>
      </c>
      <c r="I6662" s="60" t="s">
        <v>13</v>
      </c>
    </row>
    <row r="6663" spans="1:9" ht="29.25" customHeight="1" x14ac:dyDescent="0.25">
      <c r="A6663" s="81" t="s">
        <v>7112</v>
      </c>
      <c r="B6663" s="81"/>
      <c r="C6663" s="81"/>
      <c r="D6663" s="81"/>
      <c r="E6663" s="81" t="s">
        <v>7113</v>
      </c>
      <c r="F6663" s="82"/>
      <c r="G6663" s="83">
        <v>142100</v>
      </c>
      <c r="H6663" s="60" t="s">
        <v>10040</v>
      </c>
      <c r="I6663" s="60" t="s">
        <v>13</v>
      </c>
    </row>
    <row r="6664" spans="1:9" ht="29.25" customHeight="1" x14ac:dyDescent="0.25">
      <c r="A6664" s="81" t="s">
        <v>7114</v>
      </c>
      <c r="B6664" s="81"/>
      <c r="C6664" s="81"/>
      <c r="D6664" s="81"/>
      <c r="E6664" s="81" t="s">
        <v>7115</v>
      </c>
      <c r="F6664" s="82"/>
      <c r="G6664" s="83">
        <v>142100</v>
      </c>
      <c r="H6664" s="60" t="s">
        <v>10040</v>
      </c>
      <c r="I6664" s="60" t="s">
        <v>13</v>
      </c>
    </row>
    <row r="6665" spans="1:9" ht="29.25" customHeight="1" x14ac:dyDescent="0.25">
      <c r="A6665" s="81" t="s">
        <v>7116</v>
      </c>
      <c r="B6665" s="81"/>
      <c r="C6665" s="81"/>
      <c r="D6665" s="81"/>
      <c r="E6665" s="81" t="s">
        <v>7117</v>
      </c>
      <c r="F6665" s="82"/>
      <c r="G6665" s="83">
        <v>142100</v>
      </c>
      <c r="H6665" s="60" t="s">
        <v>10040</v>
      </c>
      <c r="I6665" s="60" t="s">
        <v>13</v>
      </c>
    </row>
    <row r="6666" spans="1:9" ht="29.25" customHeight="1" x14ac:dyDescent="0.25">
      <c r="A6666" s="81" t="s">
        <v>7118</v>
      </c>
      <c r="B6666" s="81"/>
      <c r="C6666" s="81"/>
      <c r="D6666" s="81"/>
      <c r="E6666" s="81" t="s">
        <v>7119</v>
      </c>
      <c r="F6666" s="82"/>
      <c r="G6666" s="83">
        <v>142100</v>
      </c>
      <c r="H6666" s="60" t="s">
        <v>10040</v>
      </c>
      <c r="I6666" s="60" t="s">
        <v>13</v>
      </c>
    </row>
    <row r="6667" spans="1:9" ht="29.25" customHeight="1" x14ac:dyDescent="0.25">
      <c r="A6667" s="81" t="s">
        <v>7120</v>
      </c>
      <c r="B6667" s="81"/>
      <c r="C6667" s="81"/>
      <c r="D6667" s="81"/>
      <c r="E6667" s="81" t="s">
        <v>7121</v>
      </c>
      <c r="F6667" s="82"/>
      <c r="G6667" s="83">
        <v>142100</v>
      </c>
      <c r="H6667" s="60" t="s">
        <v>10040</v>
      </c>
      <c r="I6667" s="60" t="s">
        <v>13</v>
      </c>
    </row>
    <row r="6668" spans="1:9" ht="29.25" customHeight="1" x14ac:dyDescent="0.25">
      <c r="A6668" s="81" t="s">
        <v>7122</v>
      </c>
      <c r="B6668" s="81"/>
      <c r="C6668" s="81"/>
      <c r="D6668" s="81"/>
      <c r="E6668" s="81" t="s">
        <v>7123</v>
      </c>
      <c r="F6668" s="82"/>
      <c r="G6668" s="83">
        <v>151600</v>
      </c>
      <c r="H6668" s="60" t="s">
        <v>10040</v>
      </c>
      <c r="I6668" s="60" t="s">
        <v>13</v>
      </c>
    </row>
    <row r="6669" spans="1:9" ht="29.25" customHeight="1" x14ac:dyDescent="0.25">
      <c r="A6669" s="81" t="s">
        <v>7124</v>
      </c>
      <c r="B6669" s="81"/>
      <c r="C6669" s="81"/>
      <c r="D6669" s="81"/>
      <c r="E6669" s="81" t="s">
        <v>7125</v>
      </c>
      <c r="F6669" s="82"/>
      <c r="G6669" s="83">
        <v>162000</v>
      </c>
      <c r="H6669" s="60" t="s">
        <v>10040</v>
      </c>
      <c r="I6669" s="60" t="s">
        <v>13</v>
      </c>
    </row>
    <row r="6670" spans="1:9" ht="29.25" customHeight="1" x14ac:dyDescent="0.25">
      <c r="A6670" s="81" t="s">
        <v>7126</v>
      </c>
      <c r="B6670" s="81"/>
      <c r="C6670" s="81"/>
      <c r="D6670" s="81"/>
      <c r="E6670" s="81" t="s">
        <v>7127</v>
      </c>
      <c r="F6670" s="82"/>
      <c r="G6670" s="83">
        <v>164900</v>
      </c>
      <c r="H6670" s="60" t="s">
        <v>10040</v>
      </c>
      <c r="I6670" s="60" t="s">
        <v>13</v>
      </c>
    </row>
    <row r="6671" spans="1:9" ht="29.25" customHeight="1" x14ac:dyDescent="0.25">
      <c r="A6671" s="81" t="s">
        <v>7128</v>
      </c>
      <c r="B6671" s="81"/>
      <c r="C6671" s="81"/>
      <c r="D6671" s="81"/>
      <c r="E6671" s="81" t="s">
        <v>7129</v>
      </c>
      <c r="F6671" s="82"/>
      <c r="G6671" s="83">
        <v>352400</v>
      </c>
      <c r="H6671" s="60" t="s">
        <v>10040</v>
      </c>
      <c r="I6671" s="60" t="s">
        <v>13</v>
      </c>
    </row>
    <row r="6672" spans="1:9" ht="29.25" customHeight="1" x14ac:dyDescent="0.25">
      <c r="A6672" s="81" t="s">
        <v>7130</v>
      </c>
      <c r="B6672" s="81"/>
      <c r="C6672" s="81"/>
      <c r="D6672" s="81"/>
      <c r="E6672" s="81" t="s">
        <v>7131</v>
      </c>
      <c r="F6672" s="82"/>
      <c r="G6672" s="83">
        <v>352400</v>
      </c>
      <c r="H6672" s="60" t="s">
        <v>10040</v>
      </c>
      <c r="I6672" s="60" t="s">
        <v>13</v>
      </c>
    </row>
    <row r="6673" spans="1:9" ht="29.25" customHeight="1" x14ac:dyDescent="0.25">
      <c r="A6673" s="81" t="s">
        <v>7132</v>
      </c>
      <c r="B6673" s="81"/>
      <c r="C6673" s="81"/>
      <c r="D6673" s="81"/>
      <c r="E6673" s="81" t="s">
        <v>7133</v>
      </c>
      <c r="F6673" s="82"/>
      <c r="G6673" s="83">
        <v>440600</v>
      </c>
      <c r="H6673" s="60" t="s">
        <v>10040</v>
      </c>
      <c r="I6673" s="60" t="s">
        <v>13</v>
      </c>
    </row>
    <row r="6674" spans="1:9" ht="29.25" customHeight="1" x14ac:dyDescent="0.25">
      <c r="A6674" s="81" t="s">
        <v>7134</v>
      </c>
      <c r="B6674" s="81"/>
      <c r="C6674" s="81"/>
      <c r="D6674" s="81"/>
      <c r="E6674" s="81" t="s">
        <v>7135</v>
      </c>
      <c r="F6674" s="82"/>
      <c r="G6674" s="83">
        <v>491700</v>
      </c>
      <c r="H6674" s="60" t="s">
        <v>10040</v>
      </c>
      <c r="I6674" s="60" t="s">
        <v>13</v>
      </c>
    </row>
    <row r="6675" spans="1:9" ht="29.25" customHeight="1" x14ac:dyDescent="0.25">
      <c r="A6675" s="81" t="s">
        <v>7136</v>
      </c>
      <c r="B6675" s="81"/>
      <c r="C6675" s="81"/>
      <c r="D6675" s="81"/>
      <c r="E6675" s="81" t="s">
        <v>7137</v>
      </c>
      <c r="F6675" s="82"/>
      <c r="G6675" s="83">
        <v>557000</v>
      </c>
      <c r="H6675" s="60" t="s">
        <v>10040</v>
      </c>
      <c r="I6675" s="60" t="s">
        <v>13</v>
      </c>
    </row>
    <row r="6676" spans="1:9" ht="29.25" customHeight="1" x14ac:dyDescent="0.25">
      <c r="A6676" s="81" t="s">
        <v>7138</v>
      </c>
      <c r="B6676" s="81"/>
      <c r="C6676" s="81"/>
      <c r="D6676" s="81"/>
      <c r="E6676" s="81" t="s">
        <v>7139</v>
      </c>
      <c r="F6676" s="82"/>
      <c r="G6676" s="83">
        <v>617700</v>
      </c>
      <c r="H6676" s="60" t="s">
        <v>10040</v>
      </c>
      <c r="I6676" s="60" t="s">
        <v>13</v>
      </c>
    </row>
    <row r="6677" spans="1:9" ht="29.25" customHeight="1" x14ac:dyDescent="0.25">
      <c r="A6677" s="81" t="s">
        <v>7140</v>
      </c>
      <c r="B6677" s="81"/>
      <c r="C6677" s="81"/>
      <c r="D6677" s="81"/>
      <c r="E6677" s="81" t="s">
        <v>7141</v>
      </c>
      <c r="F6677" s="82"/>
      <c r="G6677" s="83">
        <v>948100</v>
      </c>
      <c r="H6677" s="60" t="s">
        <v>10040</v>
      </c>
      <c r="I6677" s="60" t="s">
        <v>13</v>
      </c>
    </row>
    <row r="6678" spans="1:9" ht="29.25" customHeight="1" x14ac:dyDescent="0.25">
      <c r="A6678" s="81" t="s">
        <v>7142</v>
      </c>
      <c r="B6678" s="81"/>
      <c r="C6678" s="81"/>
      <c r="D6678" s="81"/>
      <c r="E6678" s="81" t="s">
        <v>7143</v>
      </c>
      <c r="F6678" s="82"/>
      <c r="G6678" s="83">
        <v>1087000</v>
      </c>
      <c r="H6678" s="60" t="s">
        <v>10040</v>
      </c>
      <c r="I6678" s="60" t="s">
        <v>13</v>
      </c>
    </row>
    <row r="6679" spans="1:9" ht="29.25" customHeight="1" x14ac:dyDescent="0.25">
      <c r="A6679" s="81" t="s">
        <v>7144</v>
      </c>
      <c r="B6679" s="81"/>
      <c r="C6679" s="81"/>
      <c r="D6679" s="81"/>
      <c r="E6679" s="81" t="s">
        <v>7145</v>
      </c>
      <c r="F6679" s="82"/>
      <c r="G6679" s="83">
        <v>1316400</v>
      </c>
      <c r="H6679" s="60" t="s">
        <v>10040</v>
      </c>
      <c r="I6679" s="60" t="s">
        <v>13</v>
      </c>
    </row>
    <row r="6680" spans="1:9" ht="29.25" customHeight="1" x14ac:dyDescent="0.25">
      <c r="A6680" s="81" t="s">
        <v>7146</v>
      </c>
      <c r="B6680" s="81"/>
      <c r="C6680" s="81"/>
      <c r="D6680" s="81"/>
      <c r="E6680" s="81" t="s">
        <v>7147</v>
      </c>
      <c r="F6680" s="82"/>
      <c r="G6680" s="83">
        <v>2947600</v>
      </c>
      <c r="H6680" s="60" t="s">
        <v>10040</v>
      </c>
      <c r="I6680" s="60" t="s">
        <v>13</v>
      </c>
    </row>
    <row r="6681" spans="1:9" ht="29.25" customHeight="1" x14ac:dyDescent="0.25">
      <c r="A6681" s="81" t="s">
        <v>7148</v>
      </c>
      <c r="B6681" s="81"/>
      <c r="C6681" s="81"/>
      <c r="D6681" s="81"/>
      <c r="E6681" s="81" t="s">
        <v>7149</v>
      </c>
      <c r="F6681" s="82"/>
      <c r="G6681" s="83">
        <v>2143700</v>
      </c>
      <c r="H6681" s="60" t="s">
        <v>10040</v>
      </c>
      <c r="I6681" s="60" t="s">
        <v>13</v>
      </c>
    </row>
    <row r="6682" spans="1:9" ht="29.25" customHeight="1" x14ac:dyDescent="0.25">
      <c r="A6682" s="81" t="s">
        <v>7150</v>
      </c>
      <c r="B6682" s="81"/>
      <c r="C6682" s="81"/>
      <c r="D6682" s="81"/>
      <c r="E6682" s="81" t="s">
        <v>7151</v>
      </c>
      <c r="F6682" s="82"/>
      <c r="G6682" s="83">
        <v>3354500</v>
      </c>
      <c r="H6682" s="60" t="s">
        <v>10040</v>
      </c>
      <c r="I6682" s="60" t="s">
        <v>13</v>
      </c>
    </row>
    <row r="6683" spans="1:9" ht="29.25" customHeight="1" x14ac:dyDescent="0.25">
      <c r="A6683" s="81" t="s">
        <v>7152</v>
      </c>
      <c r="B6683" s="81"/>
      <c r="C6683" s="81"/>
      <c r="D6683" s="81"/>
      <c r="E6683" s="81" t="s">
        <v>7153</v>
      </c>
      <c r="F6683" s="82"/>
      <c r="G6683" s="83">
        <v>2439600</v>
      </c>
      <c r="H6683" s="60" t="s">
        <v>10040</v>
      </c>
      <c r="I6683" s="60" t="s">
        <v>13</v>
      </c>
    </row>
    <row r="6684" spans="1:9" ht="29.25" customHeight="1" x14ac:dyDescent="0.25">
      <c r="A6684" s="81" t="s">
        <v>7154</v>
      </c>
      <c r="B6684" s="81"/>
      <c r="C6684" s="81"/>
      <c r="D6684" s="81"/>
      <c r="E6684" s="81" t="s">
        <v>7155</v>
      </c>
      <c r="F6684" s="82"/>
      <c r="G6684" s="83">
        <v>3786300</v>
      </c>
      <c r="H6684" s="60" t="s">
        <v>10040</v>
      </c>
      <c r="I6684" s="60" t="s">
        <v>13</v>
      </c>
    </row>
    <row r="6685" spans="1:9" ht="29.25" customHeight="1" x14ac:dyDescent="0.25">
      <c r="A6685" s="81" t="s">
        <v>7156</v>
      </c>
      <c r="B6685" s="81"/>
      <c r="C6685" s="81"/>
      <c r="D6685" s="81"/>
      <c r="E6685" s="81" t="s">
        <v>7157</v>
      </c>
      <c r="F6685" s="82"/>
      <c r="G6685" s="83">
        <v>3786300</v>
      </c>
      <c r="H6685" s="60" t="s">
        <v>10040</v>
      </c>
      <c r="I6685" s="60" t="s">
        <v>13</v>
      </c>
    </row>
    <row r="6686" spans="1:9" ht="29.25" customHeight="1" x14ac:dyDescent="0.25">
      <c r="A6686" s="81" t="s">
        <v>7158</v>
      </c>
      <c r="B6686" s="81"/>
      <c r="C6686" s="81"/>
      <c r="D6686" s="81"/>
      <c r="E6686" s="81" t="s">
        <v>7159</v>
      </c>
      <c r="F6686" s="82"/>
      <c r="G6686" s="83">
        <v>3968900</v>
      </c>
      <c r="H6686" s="60" t="s">
        <v>10040</v>
      </c>
      <c r="I6686" s="60" t="s">
        <v>13</v>
      </c>
    </row>
    <row r="6687" spans="1:9" ht="29.25" customHeight="1" x14ac:dyDescent="0.25">
      <c r="A6687" s="81" t="s">
        <v>7160</v>
      </c>
      <c r="B6687" s="81"/>
      <c r="C6687" s="81"/>
      <c r="D6687" s="81"/>
      <c r="E6687" s="81" t="s">
        <v>7161</v>
      </c>
      <c r="F6687" s="82"/>
      <c r="G6687" s="83">
        <v>4193100</v>
      </c>
      <c r="H6687" s="60" t="s">
        <v>10040</v>
      </c>
      <c r="I6687" s="60" t="s">
        <v>13</v>
      </c>
    </row>
    <row r="6688" spans="1:9" ht="29.25" customHeight="1" x14ac:dyDescent="0.25">
      <c r="A6688" s="81" t="s">
        <v>7162</v>
      </c>
      <c r="B6688" s="81"/>
      <c r="C6688" s="81"/>
      <c r="D6688" s="81"/>
      <c r="E6688" s="81" t="s">
        <v>7163</v>
      </c>
      <c r="F6688" s="82"/>
      <c r="G6688" s="83">
        <v>9100</v>
      </c>
      <c r="H6688" s="60" t="s">
        <v>10040</v>
      </c>
      <c r="I6688" s="60" t="s">
        <v>13</v>
      </c>
    </row>
    <row r="6689" spans="1:9" ht="29.25" customHeight="1" x14ac:dyDescent="0.25">
      <c r="A6689" s="81" t="s">
        <v>7164</v>
      </c>
      <c r="B6689" s="81"/>
      <c r="C6689" s="81"/>
      <c r="D6689" s="81"/>
      <c r="E6689" s="81" t="s">
        <v>7165</v>
      </c>
      <c r="F6689" s="82"/>
      <c r="G6689" s="83">
        <v>2400400</v>
      </c>
      <c r="H6689" s="60" t="s">
        <v>10040</v>
      </c>
      <c r="I6689" s="60" t="s">
        <v>13</v>
      </c>
    </row>
    <row r="6690" spans="1:9" ht="29.25" customHeight="1" x14ac:dyDescent="0.25">
      <c r="A6690" s="81" t="s">
        <v>7166</v>
      </c>
      <c r="B6690" s="81"/>
      <c r="C6690" s="81"/>
      <c r="D6690" s="81"/>
      <c r="E6690" s="81" t="s">
        <v>7167</v>
      </c>
      <c r="F6690" s="82"/>
      <c r="G6690" s="83">
        <v>2889500</v>
      </c>
      <c r="H6690" s="60" t="s">
        <v>10040</v>
      </c>
      <c r="I6690" s="60" t="s">
        <v>13</v>
      </c>
    </row>
    <row r="6691" spans="1:9" ht="29.25" customHeight="1" x14ac:dyDescent="0.25">
      <c r="A6691" s="81" t="s">
        <v>7168</v>
      </c>
      <c r="B6691" s="81"/>
      <c r="C6691" s="81"/>
      <c r="D6691" s="81"/>
      <c r="E6691" s="81" t="s">
        <v>7169</v>
      </c>
      <c r="F6691" s="82"/>
      <c r="G6691" s="83">
        <v>3360500</v>
      </c>
      <c r="H6691" s="60" t="s">
        <v>10040</v>
      </c>
      <c r="I6691" s="60" t="s">
        <v>13</v>
      </c>
    </row>
    <row r="6692" spans="1:9" ht="29.25" customHeight="1" x14ac:dyDescent="0.25">
      <c r="A6692" s="81" t="s">
        <v>7170</v>
      </c>
      <c r="B6692" s="81"/>
      <c r="C6692" s="81"/>
      <c r="D6692" s="81"/>
      <c r="E6692" s="81" t="s">
        <v>7171</v>
      </c>
      <c r="F6692" s="82"/>
      <c r="G6692" s="83">
        <v>3360500</v>
      </c>
      <c r="H6692" s="60" t="s">
        <v>10040</v>
      </c>
      <c r="I6692" s="60" t="s">
        <v>13</v>
      </c>
    </row>
    <row r="6693" spans="1:9" ht="29.25" customHeight="1" x14ac:dyDescent="0.25">
      <c r="A6693" s="81" t="s">
        <v>7172</v>
      </c>
      <c r="B6693" s="81"/>
      <c r="C6693" s="81"/>
      <c r="D6693" s="81"/>
      <c r="E6693" s="81" t="s">
        <v>7173</v>
      </c>
      <c r="F6693" s="82"/>
      <c r="G6693" s="83">
        <v>5960200</v>
      </c>
      <c r="H6693" s="60" t="s">
        <v>10040</v>
      </c>
      <c r="I6693" s="60" t="s">
        <v>13</v>
      </c>
    </row>
    <row r="6694" spans="1:9" ht="29.25" customHeight="1" x14ac:dyDescent="0.25">
      <c r="A6694" s="81" t="s">
        <v>7174</v>
      </c>
      <c r="B6694" s="81"/>
      <c r="C6694" s="81"/>
      <c r="D6694" s="81"/>
      <c r="E6694" s="81" t="s">
        <v>7175</v>
      </c>
      <c r="F6694" s="82"/>
      <c r="G6694" s="83">
        <v>6920400</v>
      </c>
      <c r="H6694" s="60" t="s">
        <v>10040</v>
      </c>
      <c r="I6694" s="60" t="s">
        <v>13</v>
      </c>
    </row>
    <row r="6695" spans="1:9" ht="29.25" customHeight="1" x14ac:dyDescent="0.25">
      <c r="A6695" s="81" t="s">
        <v>7176</v>
      </c>
      <c r="B6695" s="81"/>
      <c r="C6695" s="81"/>
      <c r="D6695" s="81"/>
      <c r="E6695" s="81" t="s">
        <v>7177</v>
      </c>
      <c r="F6695" s="82"/>
      <c r="G6695" s="83">
        <v>2545300</v>
      </c>
      <c r="H6695" s="60" t="s">
        <v>10040</v>
      </c>
      <c r="I6695" s="60" t="s">
        <v>13</v>
      </c>
    </row>
    <row r="6696" spans="1:9" ht="29.25" customHeight="1" x14ac:dyDescent="0.25">
      <c r="A6696" s="81" t="s">
        <v>7178</v>
      </c>
      <c r="B6696" s="81"/>
      <c r="C6696" s="81"/>
      <c r="D6696" s="81"/>
      <c r="E6696" s="81" t="s">
        <v>7179</v>
      </c>
      <c r="F6696" s="82"/>
      <c r="G6696" s="83">
        <v>4945700</v>
      </c>
      <c r="H6696" s="60" t="s">
        <v>10040</v>
      </c>
      <c r="I6696" s="60" t="s">
        <v>13</v>
      </c>
    </row>
    <row r="6697" spans="1:9" ht="29.25" customHeight="1" x14ac:dyDescent="0.25">
      <c r="A6697" s="81" t="s">
        <v>7180</v>
      </c>
      <c r="B6697" s="81"/>
      <c r="C6697" s="81"/>
      <c r="D6697" s="81"/>
      <c r="E6697" s="81" t="s">
        <v>7181</v>
      </c>
      <c r="F6697" s="82"/>
      <c r="G6697" s="83">
        <v>2889500</v>
      </c>
      <c r="H6697" s="60" t="s">
        <v>10040</v>
      </c>
      <c r="I6697" s="60" t="s">
        <v>13</v>
      </c>
    </row>
    <row r="6698" spans="1:9" ht="29.25" customHeight="1" x14ac:dyDescent="0.25">
      <c r="A6698" s="81" t="s">
        <v>7182</v>
      </c>
      <c r="B6698" s="81"/>
      <c r="C6698" s="81"/>
      <c r="D6698" s="81"/>
      <c r="E6698" s="81" t="s">
        <v>7183</v>
      </c>
      <c r="F6698" s="82"/>
      <c r="G6698" s="83">
        <v>3360500</v>
      </c>
      <c r="H6698" s="60" t="s">
        <v>10040</v>
      </c>
      <c r="I6698" s="60" t="s">
        <v>13</v>
      </c>
    </row>
    <row r="6699" spans="1:9" ht="29.25" customHeight="1" x14ac:dyDescent="0.25">
      <c r="A6699" s="81" t="s">
        <v>7184</v>
      </c>
      <c r="B6699" s="81"/>
      <c r="C6699" s="81"/>
      <c r="D6699" s="81"/>
      <c r="E6699" s="81" t="s">
        <v>7185</v>
      </c>
      <c r="F6699" s="82"/>
      <c r="G6699" s="83">
        <v>3849700</v>
      </c>
      <c r="H6699" s="60" t="s">
        <v>10040</v>
      </c>
      <c r="I6699" s="60" t="s">
        <v>13</v>
      </c>
    </row>
    <row r="6700" spans="1:9" ht="29.25" customHeight="1" x14ac:dyDescent="0.25">
      <c r="A6700" s="81" t="s">
        <v>7186</v>
      </c>
      <c r="B6700" s="81"/>
      <c r="C6700" s="81"/>
      <c r="D6700" s="81"/>
      <c r="E6700" s="81" t="s">
        <v>7187</v>
      </c>
      <c r="F6700" s="82"/>
      <c r="G6700" s="83">
        <v>7880500</v>
      </c>
      <c r="H6700" s="60" t="s">
        <v>10040</v>
      </c>
      <c r="I6700" s="60" t="s">
        <v>13</v>
      </c>
    </row>
    <row r="6701" spans="1:9" ht="29.25" customHeight="1" x14ac:dyDescent="0.25">
      <c r="A6701" s="81" t="s">
        <v>7188</v>
      </c>
      <c r="B6701" s="81"/>
      <c r="C6701" s="81"/>
      <c r="D6701" s="81"/>
      <c r="E6701" s="81" t="s">
        <v>7189</v>
      </c>
      <c r="F6701" s="82"/>
      <c r="G6701" s="83">
        <v>8840700</v>
      </c>
      <c r="H6701" s="60" t="s">
        <v>10040</v>
      </c>
      <c r="I6701" s="60" t="s">
        <v>13</v>
      </c>
    </row>
    <row r="6702" spans="1:9" ht="29.25" customHeight="1" x14ac:dyDescent="0.25">
      <c r="A6702" s="81" t="s">
        <v>7190</v>
      </c>
      <c r="B6702" s="81"/>
      <c r="C6702" s="81"/>
      <c r="D6702" s="81"/>
      <c r="E6702" s="81" t="s">
        <v>7191</v>
      </c>
      <c r="F6702" s="82"/>
      <c r="G6702" s="83">
        <v>672100</v>
      </c>
      <c r="H6702" s="60" t="s">
        <v>10040</v>
      </c>
      <c r="I6702" s="60" t="s">
        <v>13</v>
      </c>
    </row>
    <row r="6703" spans="1:9" ht="29.25" customHeight="1" x14ac:dyDescent="0.25">
      <c r="A6703" s="81" t="s">
        <v>7192</v>
      </c>
      <c r="B6703" s="81"/>
      <c r="C6703" s="81"/>
      <c r="D6703" s="81"/>
      <c r="E6703" s="81" t="s">
        <v>7193</v>
      </c>
      <c r="F6703" s="82"/>
      <c r="G6703" s="83">
        <v>960200</v>
      </c>
      <c r="H6703" s="60" t="s">
        <v>10040</v>
      </c>
      <c r="I6703" s="60" t="s">
        <v>13</v>
      </c>
    </row>
    <row r="6704" spans="1:9" ht="29.25" customHeight="1" x14ac:dyDescent="0.25">
      <c r="A6704" s="81" t="s">
        <v>7194</v>
      </c>
      <c r="B6704" s="81"/>
      <c r="C6704" s="81"/>
      <c r="D6704" s="81"/>
      <c r="E6704" s="81" t="s">
        <v>7195</v>
      </c>
      <c r="F6704" s="82"/>
      <c r="G6704" s="83">
        <v>2019900</v>
      </c>
      <c r="H6704" s="60" t="s">
        <v>10040</v>
      </c>
      <c r="I6704" s="60" t="s">
        <v>13</v>
      </c>
    </row>
    <row r="6705" spans="1:9" ht="29.25" customHeight="1" x14ac:dyDescent="0.25">
      <c r="A6705" s="81" t="s">
        <v>7196</v>
      </c>
      <c r="B6705" s="81"/>
      <c r="C6705" s="81"/>
      <c r="D6705" s="81"/>
      <c r="E6705" s="81" t="s">
        <v>7197</v>
      </c>
      <c r="F6705" s="82"/>
      <c r="G6705" s="83">
        <v>1440200</v>
      </c>
      <c r="H6705" s="60" t="s">
        <v>10040</v>
      </c>
      <c r="I6705" s="60" t="s">
        <v>13</v>
      </c>
    </row>
    <row r="6706" spans="1:9" ht="29.25" customHeight="1" x14ac:dyDescent="0.25">
      <c r="A6706" s="81" t="s">
        <v>7198</v>
      </c>
      <c r="B6706" s="81"/>
      <c r="C6706" s="81"/>
      <c r="D6706" s="81"/>
      <c r="E6706" s="81" t="s">
        <v>7199</v>
      </c>
      <c r="F6706" s="82"/>
      <c r="G6706" s="83">
        <v>1440200</v>
      </c>
      <c r="H6706" s="60" t="s">
        <v>10040</v>
      </c>
      <c r="I6706" s="60" t="s">
        <v>13</v>
      </c>
    </row>
    <row r="6707" spans="1:9" ht="29.25" customHeight="1" x14ac:dyDescent="0.25">
      <c r="A6707" s="81" t="s">
        <v>7200</v>
      </c>
      <c r="B6707" s="81"/>
      <c r="C6707" s="81"/>
      <c r="D6707" s="81"/>
      <c r="E6707" s="81" t="s">
        <v>7201</v>
      </c>
      <c r="F6707" s="82"/>
      <c r="G6707" s="83">
        <v>865000</v>
      </c>
      <c r="H6707" s="60" t="s">
        <v>10040</v>
      </c>
      <c r="I6707" s="60" t="s">
        <v>13</v>
      </c>
    </row>
    <row r="6708" spans="1:9" ht="29.25" customHeight="1" x14ac:dyDescent="0.25">
      <c r="A6708" s="81" t="s">
        <v>7202</v>
      </c>
      <c r="B6708" s="81"/>
      <c r="C6708" s="81"/>
      <c r="D6708" s="81"/>
      <c r="E6708" s="81" t="s">
        <v>7203</v>
      </c>
      <c r="F6708" s="82"/>
      <c r="G6708" s="83">
        <v>1467400</v>
      </c>
      <c r="H6708" s="60" t="s">
        <v>10040</v>
      </c>
      <c r="I6708" s="60" t="s">
        <v>13</v>
      </c>
    </row>
    <row r="6709" spans="1:9" ht="29.25" customHeight="1" x14ac:dyDescent="0.25">
      <c r="A6709" s="81" t="s">
        <v>7204</v>
      </c>
      <c r="B6709" s="81"/>
      <c r="C6709" s="81"/>
      <c r="D6709" s="81"/>
      <c r="E6709" s="81" t="s">
        <v>7205</v>
      </c>
      <c r="F6709" s="82"/>
      <c r="G6709" s="83">
        <v>1295300</v>
      </c>
      <c r="H6709" s="60" t="s">
        <v>10040</v>
      </c>
      <c r="I6709" s="60" t="s">
        <v>13</v>
      </c>
    </row>
    <row r="6710" spans="1:9" ht="29.25" customHeight="1" x14ac:dyDescent="0.25">
      <c r="A6710" s="81" t="s">
        <v>7206</v>
      </c>
      <c r="B6710" s="81"/>
      <c r="C6710" s="81"/>
      <c r="D6710" s="81"/>
      <c r="E6710" s="81" t="s">
        <v>7207</v>
      </c>
      <c r="F6710" s="82"/>
      <c r="G6710" s="83">
        <v>2889500</v>
      </c>
      <c r="H6710" s="60" t="s">
        <v>10040</v>
      </c>
      <c r="I6710" s="60" t="s">
        <v>13</v>
      </c>
    </row>
    <row r="6711" spans="1:9" ht="29.25" customHeight="1" x14ac:dyDescent="0.25">
      <c r="A6711" s="81" t="s">
        <v>7208</v>
      </c>
      <c r="B6711" s="81"/>
      <c r="C6711" s="81"/>
      <c r="D6711" s="81"/>
      <c r="E6711" s="81" t="s">
        <v>7209</v>
      </c>
      <c r="F6711" s="82"/>
      <c r="G6711" s="83">
        <v>1585200</v>
      </c>
      <c r="H6711" s="60" t="s">
        <v>10040</v>
      </c>
      <c r="I6711" s="60" t="s">
        <v>13</v>
      </c>
    </row>
    <row r="6712" spans="1:9" ht="29.25" customHeight="1" x14ac:dyDescent="0.25">
      <c r="A6712" s="81" t="s">
        <v>7210</v>
      </c>
      <c r="B6712" s="81"/>
      <c r="C6712" s="81"/>
      <c r="D6712" s="81"/>
      <c r="E6712" s="81" t="s">
        <v>7211</v>
      </c>
      <c r="F6712" s="82"/>
      <c r="G6712" s="83">
        <v>1630500</v>
      </c>
      <c r="H6712" s="60" t="s">
        <v>10040</v>
      </c>
      <c r="I6712" s="60" t="s">
        <v>13</v>
      </c>
    </row>
    <row r="6713" spans="1:9" ht="29.25" customHeight="1" x14ac:dyDescent="0.25">
      <c r="A6713" s="81" t="s">
        <v>7212</v>
      </c>
      <c r="B6713" s="81"/>
      <c r="C6713" s="81"/>
      <c r="D6713" s="81"/>
      <c r="E6713" s="81" t="s">
        <v>7213</v>
      </c>
      <c r="F6713" s="82"/>
      <c r="G6713" s="83">
        <v>3849700</v>
      </c>
      <c r="H6713" s="60" t="s">
        <v>10040</v>
      </c>
      <c r="I6713" s="60" t="s">
        <v>13</v>
      </c>
    </row>
    <row r="6714" spans="1:9" ht="29.25" customHeight="1" x14ac:dyDescent="0.25">
      <c r="A6714" s="81" t="s">
        <v>7214</v>
      </c>
      <c r="B6714" s="81"/>
      <c r="C6714" s="81"/>
      <c r="D6714" s="81"/>
      <c r="E6714" s="81" t="s">
        <v>7215</v>
      </c>
      <c r="F6714" s="82"/>
      <c r="G6714" s="83">
        <v>3849700</v>
      </c>
      <c r="H6714" s="60" t="s">
        <v>10040</v>
      </c>
      <c r="I6714" s="60" t="s">
        <v>13</v>
      </c>
    </row>
    <row r="6715" spans="1:9" ht="29.25" customHeight="1" x14ac:dyDescent="0.25">
      <c r="A6715" s="81" t="s">
        <v>7216</v>
      </c>
      <c r="B6715" s="81"/>
      <c r="C6715" s="81"/>
      <c r="D6715" s="81"/>
      <c r="E6715" s="81" t="s">
        <v>7217</v>
      </c>
      <c r="F6715" s="82"/>
      <c r="G6715" s="83">
        <v>3849700</v>
      </c>
      <c r="H6715" s="60" t="s">
        <v>10040</v>
      </c>
      <c r="I6715" s="60" t="s">
        <v>13</v>
      </c>
    </row>
    <row r="6716" spans="1:9" ht="29.25" customHeight="1" x14ac:dyDescent="0.25">
      <c r="A6716" s="81" t="s">
        <v>7218</v>
      </c>
      <c r="B6716" s="81"/>
      <c r="C6716" s="81"/>
      <c r="D6716" s="81"/>
      <c r="E6716" s="81" t="s">
        <v>7219</v>
      </c>
      <c r="F6716" s="82"/>
      <c r="G6716" s="83">
        <v>3360500</v>
      </c>
      <c r="H6716" s="60" t="s">
        <v>10040</v>
      </c>
      <c r="I6716" s="60" t="s">
        <v>13</v>
      </c>
    </row>
    <row r="6717" spans="1:9" ht="29.25" customHeight="1" x14ac:dyDescent="0.25">
      <c r="A6717" s="81" t="s">
        <v>7220</v>
      </c>
      <c r="B6717" s="81"/>
      <c r="C6717" s="81"/>
      <c r="D6717" s="81"/>
      <c r="E6717" s="81" t="s">
        <v>7221</v>
      </c>
      <c r="F6717" s="82"/>
      <c r="G6717" s="83">
        <v>3270000</v>
      </c>
      <c r="H6717" s="60" t="s">
        <v>10040</v>
      </c>
      <c r="I6717" s="60" t="s">
        <v>13</v>
      </c>
    </row>
    <row r="6718" spans="1:9" ht="29.25" customHeight="1" x14ac:dyDescent="0.25">
      <c r="A6718" s="81" t="s">
        <v>7222</v>
      </c>
      <c r="B6718" s="81"/>
      <c r="C6718" s="81"/>
      <c r="D6718" s="81"/>
      <c r="E6718" s="81" t="s">
        <v>7223</v>
      </c>
      <c r="F6718" s="82"/>
      <c r="G6718" s="83">
        <v>3270000</v>
      </c>
      <c r="H6718" s="60" t="s">
        <v>10040</v>
      </c>
      <c r="I6718" s="60" t="s">
        <v>13</v>
      </c>
    </row>
    <row r="6719" spans="1:9" ht="29.25" customHeight="1" x14ac:dyDescent="0.25">
      <c r="A6719" s="81" t="s">
        <v>7224</v>
      </c>
      <c r="B6719" s="81"/>
      <c r="C6719" s="81"/>
      <c r="D6719" s="81"/>
      <c r="E6719" s="81" t="s">
        <v>7225</v>
      </c>
      <c r="F6719" s="82"/>
      <c r="G6719" s="83">
        <v>2010900</v>
      </c>
      <c r="H6719" s="60" t="s">
        <v>10040</v>
      </c>
      <c r="I6719" s="60" t="s">
        <v>13</v>
      </c>
    </row>
    <row r="6720" spans="1:9" ht="29.25" customHeight="1" x14ac:dyDescent="0.25">
      <c r="A6720" s="81" t="s">
        <v>7226</v>
      </c>
      <c r="B6720" s="81"/>
      <c r="C6720" s="81"/>
      <c r="D6720" s="81"/>
      <c r="E6720" s="81" t="s">
        <v>7227</v>
      </c>
      <c r="F6720" s="82"/>
      <c r="G6720" s="83">
        <v>1534700</v>
      </c>
      <c r="H6720" s="60" t="s">
        <v>10040</v>
      </c>
      <c r="I6720" s="60" t="s">
        <v>13</v>
      </c>
    </row>
    <row r="6721" spans="1:9" ht="29.25" customHeight="1" x14ac:dyDescent="0.25">
      <c r="A6721" s="81" t="s">
        <v>7228</v>
      </c>
      <c r="B6721" s="81"/>
      <c r="C6721" s="81"/>
      <c r="D6721" s="81"/>
      <c r="E6721" s="81" t="s">
        <v>7229</v>
      </c>
      <c r="F6721" s="82"/>
      <c r="G6721" s="83">
        <v>3270000</v>
      </c>
      <c r="H6721" s="60" t="s">
        <v>10040</v>
      </c>
      <c r="I6721" s="60" t="s">
        <v>13</v>
      </c>
    </row>
    <row r="6722" spans="1:9" ht="29.25" customHeight="1" x14ac:dyDescent="0.25">
      <c r="A6722" s="81" t="s">
        <v>7230</v>
      </c>
      <c r="B6722" s="81"/>
      <c r="C6722" s="81"/>
      <c r="D6722" s="81"/>
      <c r="E6722" s="81" t="s">
        <v>7231</v>
      </c>
      <c r="F6722" s="82"/>
      <c r="G6722" s="83">
        <v>2599700</v>
      </c>
      <c r="H6722" s="60" t="s">
        <v>10040</v>
      </c>
      <c r="I6722" s="60" t="s">
        <v>13</v>
      </c>
    </row>
    <row r="6723" spans="1:9" ht="29.25" customHeight="1" x14ac:dyDescent="0.25">
      <c r="A6723" s="81" t="s">
        <v>7232</v>
      </c>
      <c r="B6723" s="81"/>
      <c r="C6723" s="81"/>
      <c r="D6723" s="81"/>
      <c r="E6723" s="81" t="s">
        <v>7233</v>
      </c>
      <c r="F6723" s="82"/>
      <c r="G6723" s="83">
        <v>53000</v>
      </c>
      <c r="H6723" s="60" t="s">
        <v>10040</v>
      </c>
      <c r="I6723" s="60" t="s">
        <v>13</v>
      </c>
    </row>
    <row r="6724" spans="1:9" ht="29.25" customHeight="1" x14ac:dyDescent="0.25">
      <c r="A6724" s="81" t="s">
        <v>7234</v>
      </c>
      <c r="B6724" s="81"/>
      <c r="C6724" s="81"/>
      <c r="D6724" s="81"/>
      <c r="E6724" s="81" t="s">
        <v>7235</v>
      </c>
      <c r="F6724" s="82"/>
      <c r="G6724" s="83">
        <v>1766300</v>
      </c>
      <c r="H6724" s="60" t="s">
        <v>10040</v>
      </c>
      <c r="I6724" s="60" t="s">
        <v>13</v>
      </c>
    </row>
    <row r="6725" spans="1:9" ht="29.25" customHeight="1" x14ac:dyDescent="0.25">
      <c r="A6725" s="81" t="s">
        <v>7236</v>
      </c>
      <c r="B6725" s="81"/>
      <c r="C6725" s="81"/>
      <c r="D6725" s="81"/>
      <c r="E6725" s="81" t="s">
        <v>7237</v>
      </c>
      <c r="F6725" s="82"/>
      <c r="G6725" s="83">
        <v>2889500</v>
      </c>
      <c r="H6725" s="60" t="s">
        <v>10040</v>
      </c>
      <c r="I6725" s="60" t="s">
        <v>13</v>
      </c>
    </row>
    <row r="6726" spans="1:9" ht="29.25" customHeight="1" x14ac:dyDescent="0.25">
      <c r="A6726" s="81" t="s">
        <v>7238</v>
      </c>
      <c r="B6726" s="81"/>
      <c r="C6726" s="81"/>
      <c r="D6726" s="81"/>
      <c r="E6726" s="81" t="s">
        <v>7239</v>
      </c>
      <c r="F6726" s="82"/>
      <c r="G6726" s="83">
        <v>2785700</v>
      </c>
      <c r="H6726" s="60" t="s">
        <v>10040</v>
      </c>
      <c r="I6726" s="60" t="s">
        <v>13</v>
      </c>
    </row>
    <row r="6727" spans="1:9" ht="29.25" customHeight="1" x14ac:dyDescent="0.25">
      <c r="A6727" s="81" t="s">
        <v>7240</v>
      </c>
      <c r="B6727" s="81"/>
      <c r="C6727" s="81"/>
      <c r="D6727" s="81"/>
      <c r="E6727" s="81" t="s">
        <v>7241</v>
      </c>
      <c r="F6727" s="82"/>
      <c r="G6727" s="83">
        <v>3125000</v>
      </c>
      <c r="H6727" s="60" t="s">
        <v>10040</v>
      </c>
      <c r="I6727" s="60" t="s">
        <v>13</v>
      </c>
    </row>
    <row r="6728" spans="1:9" ht="29.25" customHeight="1" x14ac:dyDescent="0.25">
      <c r="A6728" s="81" t="s">
        <v>7242</v>
      </c>
      <c r="B6728" s="81"/>
      <c r="C6728" s="81"/>
      <c r="D6728" s="81"/>
      <c r="E6728" s="81" t="s">
        <v>7243</v>
      </c>
      <c r="F6728" s="82"/>
      <c r="G6728" s="83">
        <v>4499900</v>
      </c>
      <c r="H6728" s="60" t="s">
        <v>10040</v>
      </c>
      <c r="I6728" s="60" t="s">
        <v>13</v>
      </c>
    </row>
    <row r="6729" spans="1:9" ht="29.25" customHeight="1" x14ac:dyDescent="0.25">
      <c r="A6729" s="81" t="s">
        <v>7244</v>
      </c>
      <c r="B6729" s="81"/>
      <c r="C6729" s="81"/>
      <c r="D6729" s="81"/>
      <c r="E6729" s="81" t="s">
        <v>7245</v>
      </c>
      <c r="F6729" s="82"/>
      <c r="G6729" s="83">
        <v>2400400</v>
      </c>
      <c r="H6729" s="60" t="s">
        <v>10040</v>
      </c>
      <c r="I6729" s="60" t="s">
        <v>13</v>
      </c>
    </row>
    <row r="6730" spans="1:9" ht="29.25" customHeight="1" x14ac:dyDescent="0.25">
      <c r="A6730" s="81" t="s">
        <v>7246</v>
      </c>
      <c r="B6730" s="81"/>
      <c r="C6730" s="81"/>
      <c r="D6730" s="81"/>
      <c r="E6730" s="81" t="s">
        <v>7247</v>
      </c>
      <c r="F6730" s="82"/>
      <c r="G6730" s="83">
        <v>5289900</v>
      </c>
      <c r="H6730" s="60" t="s">
        <v>10040</v>
      </c>
      <c r="I6730" s="60" t="s">
        <v>13</v>
      </c>
    </row>
    <row r="6731" spans="1:9" ht="29.25" customHeight="1" x14ac:dyDescent="0.25">
      <c r="A6731" s="81" t="s">
        <v>7248</v>
      </c>
      <c r="B6731" s="81"/>
      <c r="C6731" s="81"/>
      <c r="D6731" s="81"/>
      <c r="E6731" s="81" t="s">
        <v>7249</v>
      </c>
      <c r="F6731" s="82"/>
      <c r="G6731" s="83">
        <v>2889500</v>
      </c>
      <c r="H6731" s="60" t="s">
        <v>10040</v>
      </c>
      <c r="I6731" s="60" t="s">
        <v>13</v>
      </c>
    </row>
    <row r="6732" spans="1:9" ht="29.25" customHeight="1" x14ac:dyDescent="0.25">
      <c r="A6732" s="81" t="s">
        <v>7250</v>
      </c>
      <c r="B6732" s="81"/>
      <c r="C6732" s="81"/>
      <c r="D6732" s="81"/>
      <c r="E6732" s="81" t="s">
        <v>7251</v>
      </c>
      <c r="F6732" s="82"/>
      <c r="G6732" s="83">
        <v>5289900</v>
      </c>
      <c r="H6732" s="60" t="s">
        <v>10040</v>
      </c>
      <c r="I6732" s="60" t="s">
        <v>13</v>
      </c>
    </row>
    <row r="6733" spans="1:9" ht="29.25" customHeight="1" x14ac:dyDescent="0.25">
      <c r="A6733" s="81" t="s">
        <v>7252</v>
      </c>
      <c r="B6733" s="81"/>
      <c r="C6733" s="81"/>
      <c r="D6733" s="81"/>
      <c r="E6733" s="81" t="s">
        <v>7253</v>
      </c>
      <c r="F6733" s="82"/>
      <c r="G6733" s="83">
        <v>135000</v>
      </c>
      <c r="H6733" s="60" t="s">
        <v>10040</v>
      </c>
      <c r="I6733" s="60" t="s">
        <v>13</v>
      </c>
    </row>
    <row r="6734" spans="1:9" ht="29.25" customHeight="1" x14ac:dyDescent="0.25">
      <c r="A6734" s="81" t="s">
        <v>7254</v>
      </c>
      <c r="B6734" s="81"/>
      <c r="C6734" s="81"/>
      <c r="D6734" s="81"/>
      <c r="E6734" s="81" t="s">
        <v>7255</v>
      </c>
      <c r="F6734" s="82"/>
      <c r="G6734" s="83">
        <v>135000</v>
      </c>
      <c r="H6734" s="60" t="s">
        <v>10040</v>
      </c>
      <c r="I6734" s="60" t="s">
        <v>13</v>
      </c>
    </row>
    <row r="6735" spans="1:9" ht="29.25" customHeight="1" x14ac:dyDescent="0.25">
      <c r="A6735" s="81" t="s">
        <v>7256</v>
      </c>
      <c r="B6735" s="81"/>
      <c r="C6735" s="81"/>
      <c r="D6735" s="81"/>
      <c r="E6735" s="81" t="s">
        <v>7257</v>
      </c>
      <c r="F6735" s="82"/>
      <c r="G6735" s="83">
        <v>432100</v>
      </c>
      <c r="H6735" s="60" t="s">
        <v>10040</v>
      </c>
      <c r="I6735" s="60" t="s">
        <v>13</v>
      </c>
    </row>
    <row r="6736" spans="1:9" ht="29.25" customHeight="1" x14ac:dyDescent="0.25">
      <c r="A6736" s="81" t="s">
        <v>7258</v>
      </c>
      <c r="B6736" s="81"/>
      <c r="C6736" s="81"/>
      <c r="D6736" s="81"/>
      <c r="E6736" s="81" t="s">
        <v>7259</v>
      </c>
      <c r="F6736" s="82"/>
      <c r="G6736" s="83">
        <v>769000</v>
      </c>
      <c r="H6736" s="60" t="s">
        <v>10040</v>
      </c>
      <c r="I6736" s="60" t="s">
        <v>13</v>
      </c>
    </row>
    <row r="6737" spans="1:9" ht="29.25" customHeight="1" x14ac:dyDescent="0.25">
      <c r="A6737" s="81" t="s">
        <v>7260</v>
      </c>
      <c r="B6737" s="81"/>
      <c r="C6737" s="81"/>
      <c r="D6737" s="81"/>
      <c r="E6737" s="81" t="s">
        <v>7261</v>
      </c>
      <c r="F6737" s="82"/>
      <c r="G6737" s="83">
        <v>250000</v>
      </c>
      <c r="H6737" s="60" t="s">
        <v>10040</v>
      </c>
      <c r="I6737" s="60" t="s">
        <v>13</v>
      </c>
    </row>
    <row r="6738" spans="1:9" ht="29.25" customHeight="1" x14ac:dyDescent="0.25">
      <c r="A6738" s="81" t="s">
        <v>7262</v>
      </c>
      <c r="B6738" s="81"/>
      <c r="C6738" s="81"/>
      <c r="D6738" s="81"/>
      <c r="E6738" s="81" t="s">
        <v>7263</v>
      </c>
      <c r="F6738" s="82"/>
      <c r="G6738" s="83">
        <v>327000</v>
      </c>
      <c r="H6738" s="60" t="s">
        <v>10040</v>
      </c>
      <c r="I6738" s="60" t="s">
        <v>13</v>
      </c>
    </row>
    <row r="6739" spans="1:9" ht="29.25" customHeight="1" x14ac:dyDescent="0.25">
      <c r="A6739" s="81" t="s">
        <v>7264</v>
      </c>
      <c r="B6739" s="81"/>
      <c r="C6739" s="81"/>
      <c r="D6739" s="81"/>
      <c r="E6739" s="81" t="s">
        <v>7265</v>
      </c>
      <c r="F6739" s="82"/>
      <c r="G6739" s="83">
        <v>385000</v>
      </c>
      <c r="H6739" s="60" t="s">
        <v>10040</v>
      </c>
      <c r="I6739" s="60" t="s">
        <v>13</v>
      </c>
    </row>
    <row r="6740" spans="1:9" ht="29.25" customHeight="1" x14ac:dyDescent="0.25">
      <c r="A6740" s="81" t="s">
        <v>7266</v>
      </c>
      <c r="B6740" s="81"/>
      <c r="C6740" s="81"/>
      <c r="D6740" s="81"/>
      <c r="E6740" s="81" t="s">
        <v>7267</v>
      </c>
      <c r="F6740" s="82"/>
      <c r="G6740" s="83">
        <v>250000</v>
      </c>
      <c r="H6740" s="60" t="s">
        <v>10040</v>
      </c>
      <c r="I6740" s="60" t="s">
        <v>13</v>
      </c>
    </row>
    <row r="6741" spans="1:9" ht="29.25" customHeight="1" x14ac:dyDescent="0.25">
      <c r="A6741" s="81" t="s">
        <v>7268</v>
      </c>
      <c r="B6741" s="81"/>
      <c r="C6741" s="81"/>
      <c r="D6741" s="81"/>
      <c r="E6741" s="81" t="s">
        <v>7269</v>
      </c>
      <c r="F6741" s="82"/>
      <c r="G6741" s="83">
        <v>327000</v>
      </c>
      <c r="H6741" s="60" t="s">
        <v>10040</v>
      </c>
      <c r="I6741" s="60" t="s">
        <v>13</v>
      </c>
    </row>
    <row r="6742" spans="1:9" ht="29.25" customHeight="1" x14ac:dyDescent="0.25">
      <c r="A6742" s="81" t="s">
        <v>7270</v>
      </c>
      <c r="B6742" s="81"/>
      <c r="C6742" s="81"/>
      <c r="D6742" s="81"/>
      <c r="E6742" s="81" t="s">
        <v>7271</v>
      </c>
      <c r="F6742" s="82"/>
      <c r="G6742" s="83">
        <v>1092900</v>
      </c>
      <c r="H6742" s="60" t="s">
        <v>10040</v>
      </c>
      <c r="I6742" s="60" t="s">
        <v>13</v>
      </c>
    </row>
    <row r="6743" spans="1:9" ht="29.25" customHeight="1" x14ac:dyDescent="0.25">
      <c r="A6743" s="81" t="s">
        <v>7272</v>
      </c>
      <c r="B6743" s="81"/>
      <c r="C6743" s="81"/>
      <c r="D6743" s="81"/>
      <c r="E6743" s="81" t="s">
        <v>7273</v>
      </c>
      <c r="F6743" s="82"/>
      <c r="G6743" s="83">
        <v>168500</v>
      </c>
      <c r="H6743" s="60" t="s">
        <v>10040</v>
      </c>
      <c r="I6743" s="60" t="s">
        <v>13</v>
      </c>
    </row>
    <row r="6744" spans="1:9" ht="29.25" customHeight="1" x14ac:dyDescent="0.25">
      <c r="A6744" s="81" t="s">
        <v>7274</v>
      </c>
      <c r="B6744" s="81"/>
      <c r="C6744" s="81"/>
      <c r="D6744" s="81"/>
      <c r="E6744" s="81" t="s">
        <v>7275</v>
      </c>
      <c r="F6744" s="82"/>
      <c r="G6744" s="83">
        <v>432100</v>
      </c>
      <c r="H6744" s="60" t="s">
        <v>10040</v>
      </c>
      <c r="I6744" s="60" t="s">
        <v>13</v>
      </c>
    </row>
    <row r="6745" spans="1:9" ht="29.25" customHeight="1" x14ac:dyDescent="0.25">
      <c r="A6745" s="81" t="s">
        <v>7276</v>
      </c>
      <c r="B6745" s="81"/>
      <c r="C6745" s="81"/>
      <c r="D6745" s="81"/>
      <c r="E6745" s="81" t="s">
        <v>7277</v>
      </c>
      <c r="F6745" s="82"/>
      <c r="G6745" s="83">
        <v>251900</v>
      </c>
      <c r="H6745" s="60" t="s">
        <v>10040</v>
      </c>
      <c r="I6745" s="60" t="s">
        <v>13</v>
      </c>
    </row>
    <row r="6746" spans="1:9" ht="29.25" customHeight="1" x14ac:dyDescent="0.25">
      <c r="A6746" s="81" t="s">
        <v>7278</v>
      </c>
      <c r="B6746" s="81"/>
      <c r="C6746" s="81"/>
      <c r="D6746" s="81"/>
      <c r="E6746" s="81" t="s">
        <v>7279</v>
      </c>
      <c r="F6746" s="82"/>
      <c r="G6746" s="83">
        <v>840600</v>
      </c>
      <c r="H6746" s="60" t="s">
        <v>10040</v>
      </c>
      <c r="I6746" s="60" t="s">
        <v>13</v>
      </c>
    </row>
    <row r="6747" spans="1:9" ht="29.25" customHeight="1" x14ac:dyDescent="0.25">
      <c r="A6747" s="81" t="s">
        <v>7280</v>
      </c>
      <c r="B6747" s="81"/>
      <c r="C6747" s="81"/>
      <c r="D6747" s="81"/>
      <c r="E6747" s="81" t="s">
        <v>7281</v>
      </c>
      <c r="F6747" s="82"/>
      <c r="G6747" s="83">
        <v>3097000</v>
      </c>
      <c r="H6747" s="60" t="s">
        <v>10040</v>
      </c>
      <c r="I6747" s="60" t="s">
        <v>13</v>
      </c>
    </row>
    <row r="6748" spans="1:9" ht="29.25" customHeight="1" x14ac:dyDescent="0.25">
      <c r="A6748" s="81" t="s">
        <v>7282</v>
      </c>
      <c r="B6748" s="81"/>
      <c r="C6748" s="81"/>
      <c r="D6748" s="81"/>
      <c r="E6748" s="81" t="s">
        <v>7283</v>
      </c>
      <c r="F6748" s="82"/>
      <c r="G6748" s="83">
        <v>2193600</v>
      </c>
      <c r="H6748" s="60" t="s">
        <v>10040</v>
      </c>
      <c r="I6748" s="60" t="s">
        <v>13</v>
      </c>
    </row>
    <row r="6749" spans="1:9" ht="29.25" customHeight="1" x14ac:dyDescent="0.25">
      <c r="A6749" s="81" t="s">
        <v>7284</v>
      </c>
      <c r="B6749" s="81"/>
      <c r="C6749" s="81"/>
      <c r="D6749" s="81"/>
      <c r="E6749" s="81" t="s">
        <v>7285</v>
      </c>
      <c r="F6749" s="82"/>
      <c r="G6749" s="83">
        <v>1363500</v>
      </c>
      <c r="H6749" s="60" t="s">
        <v>10040</v>
      </c>
      <c r="I6749" s="60" t="s">
        <v>13</v>
      </c>
    </row>
    <row r="6750" spans="1:9" ht="29.25" customHeight="1" x14ac:dyDescent="0.25">
      <c r="A6750" s="81" t="s">
        <v>7286</v>
      </c>
      <c r="B6750" s="81"/>
      <c r="C6750" s="81"/>
      <c r="D6750" s="81"/>
      <c r="E6750" s="81" t="s">
        <v>7287</v>
      </c>
      <c r="F6750" s="82"/>
      <c r="G6750" s="83">
        <v>2039600</v>
      </c>
      <c r="H6750" s="60" t="s">
        <v>10040</v>
      </c>
      <c r="I6750" s="60" t="s">
        <v>13</v>
      </c>
    </row>
    <row r="6751" spans="1:9" ht="29.25" customHeight="1" x14ac:dyDescent="0.25">
      <c r="A6751" s="81" t="s">
        <v>7288</v>
      </c>
      <c r="B6751" s="81"/>
      <c r="C6751" s="81"/>
      <c r="D6751" s="81"/>
      <c r="E6751" s="81" t="s">
        <v>7289</v>
      </c>
      <c r="F6751" s="82"/>
      <c r="G6751" s="83">
        <v>200800</v>
      </c>
      <c r="H6751" s="60" t="s">
        <v>10040</v>
      </c>
      <c r="I6751" s="60" t="s">
        <v>13</v>
      </c>
    </row>
    <row r="6752" spans="1:9" ht="29.25" customHeight="1" x14ac:dyDescent="0.25">
      <c r="A6752" s="81" t="s">
        <v>7290</v>
      </c>
      <c r="B6752" s="81"/>
      <c r="C6752" s="81"/>
      <c r="D6752" s="81"/>
      <c r="E6752" s="81" t="s">
        <v>7291</v>
      </c>
      <c r="F6752" s="82"/>
      <c r="G6752" s="83">
        <v>245200</v>
      </c>
      <c r="H6752" s="60" t="s">
        <v>10040</v>
      </c>
      <c r="I6752" s="60" t="s">
        <v>13</v>
      </c>
    </row>
    <row r="6753" spans="1:9" ht="29.25" customHeight="1" x14ac:dyDescent="0.25">
      <c r="A6753" s="81" t="s">
        <v>7292</v>
      </c>
      <c r="B6753" s="81"/>
      <c r="C6753" s="81"/>
      <c r="D6753" s="81"/>
      <c r="E6753" s="81" t="s">
        <v>7293</v>
      </c>
      <c r="F6753" s="82"/>
      <c r="G6753" s="83">
        <v>806500</v>
      </c>
      <c r="H6753" s="60" t="s">
        <v>10040</v>
      </c>
      <c r="I6753" s="60" t="s">
        <v>13</v>
      </c>
    </row>
    <row r="6754" spans="1:9" ht="29.25" customHeight="1" x14ac:dyDescent="0.25">
      <c r="A6754" s="81" t="s">
        <v>7294</v>
      </c>
      <c r="B6754" s="81"/>
      <c r="C6754" s="81"/>
      <c r="D6754" s="81"/>
      <c r="E6754" s="81" t="s">
        <v>7295</v>
      </c>
      <c r="F6754" s="82"/>
      <c r="G6754" s="83">
        <v>1613900</v>
      </c>
      <c r="H6754" s="60" t="s">
        <v>10040</v>
      </c>
      <c r="I6754" s="60" t="s">
        <v>13</v>
      </c>
    </row>
    <row r="6755" spans="1:9" ht="29.25" customHeight="1" x14ac:dyDescent="0.25">
      <c r="A6755" s="81" t="s">
        <v>7296</v>
      </c>
      <c r="B6755" s="81"/>
      <c r="C6755" s="81"/>
      <c r="D6755" s="81"/>
      <c r="E6755" s="81" t="s">
        <v>7297</v>
      </c>
      <c r="F6755" s="82"/>
      <c r="G6755" s="83">
        <v>291700</v>
      </c>
      <c r="H6755" s="60" t="s">
        <v>10040</v>
      </c>
      <c r="I6755" s="60" t="s">
        <v>13</v>
      </c>
    </row>
    <row r="6756" spans="1:9" ht="29.25" customHeight="1" x14ac:dyDescent="0.25">
      <c r="A6756" s="81" t="s">
        <v>7298</v>
      </c>
      <c r="B6756" s="81"/>
      <c r="C6756" s="81"/>
      <c r="D6756" s="81"/>
      <c r="E6756" s="81" t="s">
        <v>7299</v>
      </c>
      <c r="F6756" s="82"/>
      <c r="G6756" s="83">
        <v>323400</v>
      </c>
      <c r="H6756" s="60" t="s">
        <v>10040</v>
      </c>
      <c r="I6756" s="60" t="s">
        <v>13</v>
      </c>
    </row>
    <row r="6757" spans="1:9" ht="29.25" customHeight="1" x14ac:dyDescent="0.25">
      <c r="A6757" s="81" t="s">
        <v>7300</v>
      </c>
      <c r="B6757" s="81"/>
      <c r="C6757" s="81"/>
      <c r="D6757" s="81"/>
      <c r="E6757" s="81" t="s">
        <v>7301</v>
      </c>
      <c r="F6757" s="82"/>
      <c r="G6757" s="83">
        <v>323400</v>
      </c>
      <c r="H6757" s="60" t="s">
        <v>10040</v>
      </c>
      <c r="I6757" s="60" t="s">
        <v>13</v>
      </c>
    </row>
    <row r="6758" spans="1:9" ht="29.25" customHeight="1" x14ac:dyDescent="0.25">
      <c r="A6758" s="81" t="s">
        <v>7302</v>
      </c>
      <c r="B6758" s="81"/>
      <c r="C6758" s="81"/>
      <c r="D6758" s="81"/>
      <c r="E6758" s="81" t="s">
        <v>7303</v>
      </c>
      <c r="F6758" s="82"/>
      <c r="G6758" s="83">
        <v>323400</v>
      </c>
      <c r="H6758" s="60" t="s">
        <v>10040</v>
      </c>
      <c r="I6758" s="60" t="s">
        <v>13</v>
      </c>
    </row>
    <row r="6759" spans="1:9" ht="29.25" customHeight="1" x14ac:dyDescent="0.25">
      <c r="A6759" s="81" t="s">
        <v>7304</v>
      </c>
      <c r="B6759" s="81"/>
      <c r="C6759" s="81"/>
      <c r="D6759" s="81"/>
      <c r="E6759" s="81" t="s">
        <v>7305</v>
      </c>
      <c r="F6759" s="82"/>
      <c r="G6759" s="83">
        <v>1077900</v>
      </c>
      <c r="H6759" s="60" t="s">
        <v>10040</v>
      </c>
      <c r="I6759" s="60" t="s">
        <v>13</v>
      </c>
    </row>
    <row r="6760" spans="1:9" ht="29.25" customHeight="1" x14ac:dyDescent="0.25">
      <c r="A6760" s="81" t="s">
        <v>7306</v>
      </c>
      <c r="B6760" s="81"/>
      <c r="C6760" s="81"/>
      <c r="D6760" s="81"/>
      <c r="E6760" s="81" t="s">
        <v>7307</v>
      </c>
      <c r="F6760" s="82"/>
      <c r="G6760" s="83">
        <v>1077900</v>
      </c>
      <c r="H6760" s="60" t="s">
        <v>10040</v>
      </c>
      <c r="I6760" s="60" t="s">
        <v>13</v>
      </c>
    </row>
    <row r="6761" spans="1:9" ht="29.25" customHeight="1" x14ac:dyDescent="0.25">
      <c r="A6761" s="81" t="s">
        <v>7308</v>
      </c>
      <c r="B6761" s="81"/>
      <c r="C6761" s="81"/>
      <c r="D6761" s="81"/>
      <c r="E6761" s="81" t="s">
        <v>7309</v>
      </c>
      <c r="F6761" s="82"/>
      <c r="G6761" s="83">
        <v>1553800</v>
      </c>
      <c r="H6761" s="60" t="s">
        <v>10040</v>
      </c>
      <c r="I6761" s="60" t="s">
        <v>13</v>
      </c>
    </row>
    <row r="6762" spans="1:9" ht="29.25" customHeight="1" x14ac:dyDescent="0.25">
      <c r="A6762" s="81" t="s">
        <v>7310</v>
      </c>
      <c r="B6762" s="81"/>
      <c r="C6762" s="81"/>
      <c r="D6762" s="81"/>
      <c r="E6762" s="81" t="s">
        <v>7311</v>
      </c>
      <c r="F6762" s="82"/>
      <c r="G6762" s="83">
        <v>1553800</v>
      </c>
      <c r="H6762" s="60" t="s">
        <v>10040</v>
      </c>
      <c r="I6762" s="60" t="s">
        <v>13</v>
      </c>
    </row>
    <row r="6763" spans="1:9" ht="29.25" customHeight="1" x14ac:dyDescent="0.25">
      <c r="A6763" s="81" t="s">
        <v>7312</v>
      </c>
      <c r="B6763" s="81"/>
      <c r="C6763" s="81"/>
      <c r="D6763" s="81"/>
      <c r="E6763" s="81" t="s">
        <v>7313</v>
      </c>
      <c r="F6763" s="82"/>
      <c r="G6763" s="83">
        <v>1733100</v>
      </c>
      <c r="H6763" s="60" t="s">
        <v>10040</v>
      </c>
      <c r="I6763" s="60" t="s">
        <v>13</v>
      </c>
    </row>
    <row r="6764" spans="1:9" ht="29.25" customHeight="1" x14ac:dyDescent="0.25">
      <c r="A6764" s="81" t="s">
        <v>7314</v>
      </c>
      <c r="B6764" s="81"/>
      <c r="C6764" s="81"/>
      <c r="D6764" s="81"/>
      <c r="E6764" s="81" t="s">
        <v>7315</v>
      </c>
      <c r="F6764" s="82"/>
      <c r="G6764" s="83">
        <v>1785900</v>
      </c>
      <c r="H6764" s="60" t="s">
        <v>10040</v>
      </c>
      <c r="I6764" s="60" t="s">
        <v>13</v>
      </c>
    </row>
    <row r="6765" spans="1:9" ht="29.25" customHeight="1" x14ac:dyDescent="0.25">
      <c r="A6765" s="81" t="s">
        <v>7316</v>
      </c>
      <c r="B6765" s="81"/>
      <c r="C6765" s="81"/>
      <c r="D6765" s="81"/>
      <c r="E6765" s="81" t="s">
        <v>7317</v>
      </c>
      <c r="F6765" s="82"/>
      <c r="G6765" s="83">
        <v>282200</v>
      </c>
      <c r="H6765" s="60" t="s">
        <v>10040</v>
      </c>
      <c r="I6765" s="60" t="s">
        <v>13</v>
      </c>
    </row>
    <row r="6766" spans="1:9" ht="29.25" customHeight="1" x14ac:dyDescent="0.25">
      <c r="A6766" s="81" t="s">
        <v>7318</v>
      </c>
      <c r="B6766" s="81"/>
      <c r="C6766" s="81"/>
      <c r="D6766" s="81"/>
      <c r="E6766" s="81" t="s">
        <v>7319</v>
      </c>
      <c r="F6766" s="82"/>
      <c r="G6766" s="83">
        <v>323400</v>
      </c>
      <c r="H6766" s="60" t="s">
        <v>10040</v>
      </c>
      <c r="I6766" s="60" t="s">
        <v>13</v>
      </c>
    </row>
    <row r="6767" spans="1:9" ht="29.25" customHeight="1" x14ac:dyDescent="0.25">
      <c r="A6767" s="81" t="s">
        <v>7320</v>
      </c>
      <c r="B6767" s="81"/>
      <c r="C6767" s="81"/>
      <c r="D6767" s="81"/>
      <c r="E6767" s="81" t="s">
        <v>7321</v>
      </c>
      <c r="F6767" s="82"/>
      <c r="G6767" s="83">
        <v>1088500</v>
      </c>
      <c r="H6767" s="60" t="s">
        <v>10040</v>
      </c>
      <c r="I6767" s="60" t="s">
        <v>13</v>
      </c>
    </row>
    <row r="6768" spans="1:9" ht="29.25" customHeight="1" x14ac:dyDescent="0.25">
      <c r="A6768" s="81" t="s">
        <v>7322</v>
      </c>
      <c r="B6768" s="81"/>
      <c r="C6768" s="81"/>
      <c r="D6768" s="81"/>
      <c r="E6768" s="81" t="s">
        <v>7323</v>
      </c>
      <c r="F6768" s="82"/>
      <c r="G6768" s="83">
        <v>1902600</v>
      </c>
      <c r="H6768" s="60" t="s">
        <v>10040</v>
      </c>
      <c r="I6768" s="60" t="s">
        <v>13</v>
      </c>
    </row>
    <row r="6769" spans="1:9" ht="29.25" customHeight="1" x14ac:dyDescent="0.25">
      <c r="A6769" s="81" t="s">
        <v>7324</v>
      </c>
      <c r="B6769" s="81"/>
      <c r="C6769" s="81"/>
      <c r="D6769" s="81"/>
      <c r="E6769" s="81" t="s">
        <v>7325</v>
      </c>
      <c r="F6769" s="82"/>
      <c r="G6769" s="83">
        <v>651000</v>
      </c>
      <c r="H6769" s="60" t="s">
        <v>10040</v>
      </c>
      <c r="I6769" s="60" t="s">
        <v>13</v>
      </c>
    </row>
    <row r="6770" spans="1:9" ht="29.25" customHeight="1" x14ac:dyDescent="0.25">
      <c r="A6770" s="81" t="s">
        <v>7326</v>
      </c>
      <c r="B6770" s="81"/>
      <c r="C6770" s="81"/>
      <c r="D6770" s="81"/>
      <c r="E6770" s="81" t="s">
        <v>7327</v>
      </c>
      <c r="F6770" s="82"/>
      <c r="G6770" s="83">
        <v>1100200</v>
      </c>
      <c r="H6770" s="60" t="s">
        <v>10040</v>
      </c>
      <c r="I6770" s="60" t="s">
        <v>13</v>
      </c>
    </row>
    <row r="6771" spans="1:9" ht="29.25" customHeight="1" x14ac:dyDescent="0.25">
      <c r="A6771" s="81" t="s">
        <v>7328</v>
      </c>
      <c r="B6771" s="81"/>
      <c r="C6771" s="81"/>
      <c r="D6771" s="81"/>
      <c r="E6771" s="81" t="s">
        <v>7329</v>
      </c>
      <c r="F6771" s="82"/>
      <c r="G6771" s="83">
        <v>1704800</v>
      </c>
      <c r="H6771" s="60" t="s">
        <v>10040</v>
      </c>
      <c r="I6771" s="60" t="s">
        <v>13</v>
      </c>
    </row>
    <row r="6772" spans="1:9" ht="29.25" customHeight="1" x14ac:dyDescent="0.25">
      <c r="A6772" s="81" t="s">
        <v>7330</v>
      </c>
      <c r="B6772" s="81"/>
      <c r="C6772" s="81"/>
      <c r="D6772" s="81"/>
      <c r="E6772" s="81" t="s">
        <v>7331</v>
      </c>
      <c r="F6772" s="82"/>
      <c r="G6772" s="83">
        <v>1585200</v>
      </c>
      <c r="H6772" s="60" t="s">
        <v>10040</v>
      </c>
      <c r="I6772" s="60" t="s">
        <v>13</v>
      </c>
    </row>
    <row r="6773" spans="1:9" ht="29.25" customHeight="1" x14ac:dyDescent="0.25">
      <c r="A6773" s="81" t="s">
        <v>7332</v>
      </c>
      <c r="B6773" s="81"/>
      <c r="C6773" s="81"/>
      <c r="D6773" s="81"/>
      <c r="E6773" s="81" t="s">
        <v>7333</v>
      </c>
      <c r="F6773" s="82"/>
      <c r="G6773" s="83">
        <v>1785900</v>
      </c>
      <c r="H6773" s="60" t="s">
        <v>10040</v>
      </c>
      <c r="I6773" s="60" t="s">
        <v>13</v>
      </c>
    </row>
    <row r="6774" spans="1:9" ht="29.25" customHeight="1" x14ac:dyDescent="0.25">
      <c r="A6774" s="81" t="s">
        <v>7334</v>
      </c>
      <c r="B6774" s="81"/>
      <c r="C6774" s="81"/>
      <c r="D6774" s="81"/>
      <c r="E6774" s="81" t="s">
        <v>7335</v>
      </c>
      <c r="F6774" s="82"/>
      <c r="G6774" s="83">
        <v>94700</v>
      </c>
      <c r="H6774" s="60" t="s">
        <v>10040</v>
      </c>
      <c r="I6774" s="60" t="s">
        <v>13</v>
      </c>
    </row>
    <row r="6775" spans="1:9" ht="29.25" customHeight="1" x14ac:dyDescent="0.25">
      <c r="A6775" s="81" t="s">
        <v>7336</v>
      </c>
      <c r="B6775" s="81"/>
      <c r="C6775" s="81"/>
      <c r="D6775" s="81"/>
      <c r="E6775" s="81" t="s">
        <v>7337</v>
      </c>
      <c r="F6775" s="82"/>
      <c r="G6775" s="83">
        <v>528400</v>
      </c>
      <c r="H6775" s="60" t="s">
        <v>10040</v>
      </c>
      <c r="I6775" s="60" t="s">
        <v>13</v>
      </c>
    </row>
    <row r="6776" spans="1:9" ht="29.25" customHeight="1" x14ac:dyDescent="0.25">
      <c r="A6776" s="81" t="s">
        <v>7338</v>
      </c>
      <c r="B6776" s="81"/>
      <c r="C6776" s="81"/>
      <c r="D6776" s="81"/>
      <c r="E6776" s="81" t="s">
        <v>7339</v>
      </c>
      <c r="F6776" s="82"/>
      <c r="G6776" s="83">
        <v>146900</v>
      </c>
      <c r="H6776" s="60" t="s">
        <v>10040</v>
      </c>
      <c r="I6776" s="60" t="s">
        <v>13</v>
      </c>
    </row>
    <row r="6777" spans="1:9" ht="29.25" customHeight="1" x14ac:dyDescent="0.25">
      <c r="A6777" s="81" t="s">
        <v>7340</v>
      </c>
      <c r="B6777" s="81"/>
      <c r="C6777" s="81"/>
      <c r="D6777" s="81"/>
      <c r="E6777" s="81" t="s">
        <v>7341</v>
      </c>
      <c r="F6777" s="82"/>
      <c r="G6777" s="83">
        <v>332900</v>
      </c>
      <c r="H6777" s="60" t="s">
        <v>10040</v>
      </c>
      <c r="I6777" s="60" t="s">
        <v>13</v>
      </c>
    </row>
    <row r="6778" spans="1:9" ht="29.25" customHeight="1" x14ac:dyDescent="0.25">
      <c r="A6778" s="81" t="s">
        <v>7342</v>
      </c>
      <c r="B6778" s="81"/>
      <c r="C6778" s="81"/>
      <c r="D6778" s="81"/>
      <c r="E6778" s="81" t="s">
        <v>7343</v>
      </c>
      <c r="F6778" s="82"/>
      <c r="G6778" s="83">
        <v>71900</v>
      </c>
      <c r="H6778" s="60" t="s">
        <v>10040</v>
      </c>
      <c r="I6778" s="60" t="s">
        <v>13</v>
      </c>
    </row>
    <row r="6779" spans="1:9" ht="29.25" customHeight="1" x14ac:dyDescent="0.25">
      <c r="A6779" s="81" t="s">
        <v>7344</v>
      </c>
      <c r="B6779" s="81"/>
      <c r="C6779" s="81"/>
      <c r="D6779" s="81"/>
      <c r="E6779" s="81" t="s">
        <v>7345</v>
      </c>
      <c r="F6779" s="82"/>
      <c r="G6779" s="83">
        <v>79300</v>
      </c>
      <c r="H6779" s="60" t="s">
        <v>10040</v>
      </c>
      <c r="I6779" s="60" t="s">
        <v>13</v>
      </c>
    </row>
    <row r="6780" spans="1:9" ht="29.25" customHeight="1" x14ac:dyDescent="0.25">
      <c r="A6780" s="81" t="s">
        <v>7346</v>
      </c>
      <c r="B6780" s="81"/>
      <c r="C6780" s="81"/>
      <c r="D6780" s="81"/>
      <c r="E6780" s="81" t="s">
        <v>7347</v>
      </c>
      <c r="F6780" s="82"/>
      <c r="G6780" s="83">
        <v>79300</v>
      </c>
      <c r="H6780" s="60" t="s">
        <v>10040</v>
      </c>
      <c r="I6780" s="60" t="s">
        <v>13</v>
      </c>
    </row>
    <row r="6781" spans="1:9" ht="29.25" customHeight="1" x14ac:dyDescent="0.25">
      <c r="A6781" s="81" t="s">
        <v>7348</v>
      </c>
      <c r="B6781" s="81"/>
      <c r="C6781" s="81"/>
      <c r="D6781" s="81"/>
      <c r="E6781" s="81" t="s">
        <v>7349</v>
      </c>
      <c r="F6781" s="82"/>
      <c r="G6781" s="83">
        <v>79300</v>
      </c>
      <c r="H6781" s="60" t="s">
        <v>10040</v>
      </c>
      <c r="I6781" s="60" t="s">
        <v>13</v>
      </c>
    </row>
    <row r="6782" spans="1:9" ht="29.25" customHeight="1" x14ac:dyDescent="0.25">
      <c r="A6782" s="81" t="s">
        <v>7350</v>
      </c>
      <c r="B6782" s="81"/>
      <c r="C6782" s="81"/>
      <c r="D6782" s="81"/>
      <c r="E6782" s="81" t="s">
        <v>7351</v>
      </c>
      <c r="F6782" s="82"/>
      <c r="G6782" s="83">
        <v>66600</v>
      </c>
      <c r="H6782" s="60" t="s">
        <v>10040</v>
      </c>
      <c r="I6782" s="60" t="s">
        <v>13</v>
      </c>
    </row>
    <row r="6783" spans="1:9" ht="29.25" customHeight="1" x14ac:dyDescent="0.25">
      <c r="A6783" s="81" t="s">
        <v>7352</v>
      </c>
      <c r="B6783" s="81"/>
      <c r="C6783" s="81"/>
      <c r="D6783" s="81"/>
      <c r="E6783" s="81" t="s">
        <v>7353</v>
      </c>
      <c r="F6783" s="82"/>
      <c r="G6783" s="83">
        <v>93600</v>
      </c>
      <c r="H6783" s="60" t="s">
        <v>10040</v>
      </c>
      <c r="I6783" s="60" t="s">
        <v>13</v>
      </c>
    </row>
    <row r="6784" spans="1:9" ht="29.25" customHeight="1" x14ac:dyDescent="0.25">
      <c r="A6784" s="81" t="s">
        <v>7354</v>
      </c>
      <c r="B6784" s="81"/>
      <c r="C6784" s="81"/>
      <c r="D6784" s="81"/>
      <c r="E6784" s="81" t="s">
        <v>7355</v>
      </c>
      <c r="F6784" s="82"/>
      <c r="G6784" s="83">
        <v>370000</v>
      </c>
      <c r="H6784" s="60" t="s">
        <v>10040</v>
      </c>
      <c r="I6784" s="60" t="s">
        <v>13</v>
      </c>
    </row>
    <row r="6785" spans="1:9" ht="29.25" customHeight="1" x14ac:dyDescent="0.25">
      <c r="A6785" s="81" t="s">
        <v>7356</v>
      </c>
      <c r="B6785" s="81"/>
      <c r="C6785" s="81"/>
      <c r="D6785" s="81"/>
      <c r="E6785" s="81" t="s">
        <v>7357</v>
      </c>
      <c r="F6785" s="82"/>
      <c r="G6785" s="83">
        <v>528400</v>
      </c>
      <c r="H6785" s="60" t="s">
        <v>10040</v>
      </c>
      <c r="I6785" s="60" t="s">
        <v>13</v>
      </c>
    </row>
    <row r="6786" spans="1:9" ht="29.25" customHeight="1" x14ac:dyDescent="0.25">
      <c r="A6786" s="81" t="s">
        <v>7358</v>
      </c>
      <c r="B6786" s="81"/>
      <c r="C6786" s="81"/>
      <c r="D6786" s="81"/>
      <c r="E6786" s="81" t="s">
        <v>7359</v>
      </c>
      <c r="F6786" s="82"/>
      <c r="G6786" s="83">
        <v>77400</v>
      </c>
      <c r="H6786" s="60" t="s">
        <v>10040</v>
      </c>
      <c r="I6786" s="60" t="s">
        <v>13</v>
      </c>
    </row>
    <row r="6787" spans="1:9" ht="29.25" customHeight="1" x14ac:dyDescent="0.25">
      <c r="A6787" s="81" t="s">
        <v>7360</v>
      </c>
      <c r="B6787" s="81"/>
      <c r="C6787" s="81"/>
      <c r="D6787" s="81"/>
      <c r="E6787" s="81" t="s">
        <v>7361</v>
      </c>
      <c r="F6787" s="82"/>
      <c r="G6787" s="83">
        <v>400500</v>
      </c>
      <c r="H6787" s="60" t="s">
        <v>10040</v>
      </c>
      <c r="I6787" s="60" t="s">
        <v>13</v>
      </c>
    </row>
    <row r="6788" spans="1:9" ht="29.25" customHeight="1" x14ac:dyDescent="0.25">
      <c r="A6788" s="81" t="s">
        <v>7362</v>
      </c>
      <c r="B6788" s="81"/>
      <c r="C6788" s="81"/>
      <c r="D6788" s="81"/>
      <c r="E6788" s="81" t="s">
        <v>7363</v>
      </c>
      <c r="F6788" s="82"/>
      <c r="G6788" s="83">
        <v>71400</v>
      </c>
      <c r="H6788" s="60" t="s">
        <v>10040</v>
      </c>
      <c r="I6788" s="60" t="s">
        <v>13</v>
      </c>
    </row>
    <row r="6789" spans="1:9" ht="29.25" customHeight="1" x14ac:dyDescent="0.25">
      <c r="A6789" s="81" t="s">
        <v>7364</v>
      </c>
      <c r="B6789" s="81"/>
      <c r="C6789" s="81"/>
      <c r="D6789" s="81"/>
      <c r="E6789" s="81" t="s">
        <v>7365</v>
      </c>
      <c r="F6789" s="82"/>
      <c r="G6789" s="83">
        <v>71400</v>
      </c>
      <c r="H6789" s="60" t="s">
        <v>10040</v>
      </c>
      <c r="I6789" s="60" t="s">
        <v>13</v>
      </c>
    </row>
    <row r="6790" spans="1:9" ht="29.25" customHeight="1" x14ac:dyDescent="0.25">
      <c r="A6790" s="81" t="s">
        <v>7366</v>
      </c>
      <c r="B6790" s="81"/>
      <c r="C6790" s="81"/>
      <c r="D6790" s="81"/>
      <c r="E6790" s="81" t="s">
        <v>7367</v>
      </c>
      <c r="F6790" s="82"/>
      <c r="G6790" s="83">
        <v>66600</v>
      </c>
      <c r="H6790" s="60" t="s">
        <v>10040</v>
      </c>
      <c r="I6790" s="60" t="s">
        <v>13</v>
      </c>
    </row>
    <row r="6791" spans="1:9" ht="29.25" customHeight="1" x14ac:dyDescent="0.25">
      <c r="A6791" s="81" t="s">
        <v>7368</v>
      </c>
      <c r="B6791" s="81"/>
      <c r="C6791" s="81"/>
      <c r="D6791" s="81"/>
      <c r="E6791" s="81" t="s">
        <v>7369</v>
      </c>
      <c r="F6791" s="82"/>
      <c r="G6791" s="83">
        <v>93600</v>
      </c>
      <c r="H6791" s="60" t="s">
        <v>10040</v>
      </c>
      <c r="I6791" s="60" t="s">
        <v>13</v>
      </c>
    </row>
    <row r="6792" spans="1:9" ht="29.25" customHeight="1" x14ac:dyDescent="0.25">
      <c r="A6792" s="81" t="s">
        <v>7370</v>
      </c>
      <c r="B6792" s="81"/>
      <c r="C6792" s="81"/>
      <c r="D6792" s="81"/>
      <c r="E6792" s="81" t="s">
        <v>7371</v>
      </c>
      <c r="F6792" s="82"/>
      <c r="G6792" s="83">
        <v>306200</v>
      </c>
      <c r="H6792" s="60" t="s">
        <v>10040</v>
      </c>
      <c r="I6792" s="60" t="s">
        <v>13</v>
      </c>
    </row>
    <row r="6793" spans="1:9" ht="29.25" customHeight="1" x14ac:dyDescent="0.25">
      <c r="A6793" s="81" t="s">
        <v>7372</v>
      </c>
      <c r="B6793" s="81"/>
      <c r="C6793" s="81"/>
      <c r="D6793" s="81"/>
      <c r="E6793" s="81" t="s">
        <v>7373</v>
      </c>
      <c r="F6793" s="82"/>
      <c r="G6793" s="83">
        <v>745200</v>
      </c>
      <c r="H6793" s="60" t="s">
        <v>10040</v>
      </c>
      <c r="I6793" s="60" t="s">
        <v>13</v>
      </c>
    </row>
    <row r="6794" spans="1:9" ht="29.25" customHeight="1" x14ac:dyDescent="0.25">
      <c r="A6794" s="81" t="s">
        <v>7374</v>
      </c>
      <c r="B6794" s="81"/>
      <c r="C6794" s="81"/>
      <c r="D6794" s="81"/>
      <c r="E6794" s="81" t="s">
        <v>7375</v>
      </c>
      <c r="F6794" s="82"/>
      <c r="G6794" s="83">
        <v>139500</v>
      </c>
      <c r="H6794" s="60" t="s">
        <v>10040</v>
      </c>
      <c r="I6794" s="60" t="s">
        <v>13</v>
      </c>
    </row>
    <row r="6795" spans="1:9" ht="29.25" customHeight="1" x14ac:dyDescent="0.25">
      <c r="A6795" s="81" t="s">
        <v>7376</v>
      </c>
      <c r="B6795" s="81"/>
      <c r="C6795" s="81"/>
      <c r="D6795" s="81"/>
      <c r="E6795" s="81" t="s">
        <v>7377</v>
      </c>
      <c r="F6795" s="82"/>
      <c r="G6795" s="83">
        <v>465100</v>
      </c>
      <c r="H6795" s="60" t="s">
        <v>10040</v>
      </c>
      <c r="I6795" s="60" t="s">
        <v>13</v>
      </c>
    </row>
    <row r="6796" spans="1:9" ht="29.25" customHeight="1" x14ac:dyDescent="0.25">
      <c r="A6796" s="81" t="s">
        <v>7378</v>
      </c>
      <c r="B6796" s="81"/>
      <c r="C6796" s="81"/>
      <c r="D6796" s="81"/>
      <c r="E6796" s="81" t="s">
        <v>7379</v>
      </c>
      <c r="F6796" s="82"/>
      <c r="G6796" s="83">
        <v>792800</v>
      </c>
      <c r="H6796" s="60" t="s">
        <v>10040</v>
      </c>
      <c r="I6796" s="60" t="s">
        <v>13</v>
      </c>
    </row>
    <row r="6797" spans="1:9" ht="29.25" customHeight="1" x14ac:dyDescent="0.25">
      <c r="A6797" s="81" t="s">
        <v>7380</v>
      </c>
      <c r="B6797" s="81"/>
      <c r="C6797" s="81"/>
      <c r="D6797" s="81"/>
      <c r="E6797" s="81" t="s">
        <v>7381</v>
      </c>
      <c r="F6797" s="82"/>
      <c r="G6797" s="83">
        <v>549600</v>
      </c>
      <c r="H6797" s="60" t="s">
        <v>10040</v>
      </c>
      <c r="I6797" s="60" t="s">
        <v>13</v>
      </c>
    </row>
    <row r="6798" spans="1:9" ht="29.25" customHeight="1" x14ac:dyDescent="0.25">
      <c r="A6798" s="81" t="s">
        <v>7382</v>
      </c>
      <c r="B6798" s="81"/>
      <c r="C6798" s="81"/>
      <c r="D6798" s="81"/>
      <c r="E6798" s="81" t="s">
        <v>7383</v>
      </c>
      <c r="F6798" s="82"/>
      <c r="G6798" s="83">
        <v>940300</v>
      </c>
      <c r="H6798" s="60" t="s">
        <v>10040</v>
      </c>
      <c r="I6798" s="60" t="s">
        <v>13</v>
      </c>
    </row>
    <row r="6799" spans="1:9" ht="29.25" customHeight="1" x14ac:dyDescent="0.25">
      <c r="A6799" s="81" t="s">
        <v>7384</v>
      </c>
      <c r="B6799" s="81"/>
      <c r="C6799" s="81"/>
      <c r="D6799" s="81"/>
      <c r="E6799" s="81" t="s">
        <v>7385</v>
      </c>
      <c r="F6799" s="82"/>
      <c r="G6799" s="83">
        <v>33400</v>
      </c>
      <c r="H6799" s="60" t="s">
        <v>10040</v>
      </c>
      <c r="I6799" s="60" t="s">
        <v>13</v>
      </c>
    </row>
    <row r="6800" spans="1:9" ht="29.25" customHeight="1" x14ac:dyDescent="0.25">
      <c r="A6800" s="81" t="s">
        <v>7386</v>
      </c>
      <c r="B6800" s="81"/>
      <c r="C6800" s="81"/>
      <c r="D6800" s="81"/>
      <c r="E6800" s="81" t="s">
        <v>7387</v>
      </c>
      <c r="F6800" s="82"/>
      <c r="G6800" s="83">
        <v>13900</v>
      </c>
      <c r="H6800" s="60" t="s">
        <v>10040</v>
      </c>
      <c r="I6800" s="60" t="s">
        <v>13</v>
      </c>
    </row>
    <row r="6801" spans="1:9" ht="29.25" customHeight="1" x14ac:dyDescent="0.25">
      <c r="A6801" s="81" t="s">
        <v>7388</v>
      </c>
      <c r="B6801" s="81"/>
      <c r="C6801" s="81"/>
      <c r="D6801" s="81"/>
      <c r="E6801" s="81" t="s">
        <v>7389</v>
      </c>
      <c r="F6801" s="82"/>
      <c r="G6801" s="83">
        <v>948100</v>
      </c>
      <c r="H6801" s="60" t="s">
        <v>10040</v>
      </c>
      <c r="I6801" s="60" t="s">
        <v>13</v>
      </c>
    </row>
    <row r="6802" spans="1:9" ht="29.25" customHeight="1" x14ac:dyDescent="0.25">
      <c r="A6802" s="81" t="s">
        <v>7390</v>
      </c>
      <c r="B6802" s="81"/>
      <c r="C6802" s="81"/>
      <c r="D6802" s="81"/>
      <c r="E6802" s="81" t="s">
        <v>7391</v>
      </c>
      <c r="F6802" s="82"/>
      <c r="G6802" s="83">
        <v>948100</v>
      </c>
      <c r="H6802" s="60" t="s">
        <v>10040</v>
      </c>
      <c r="I6802" s="60" t="s">
        <v>13</v>
      </c>
    </row>
    <row r="6803" spans="1:9" ht="29.25" customHeight="1" x14ac:dyDescent="0.25">
      <c r="A6803" s="81" t="s">
        <v>7392</v>
      </c>
      <c r="B6803" s="81"/>
      <c r="C6803" s="81"/>
      <c r="D6803" s="81"/>
      <c r="E6803" s="81" t="s">
        <v>7393</v>
      </c>
      <c r="F6803" s="82"/>
      <c r="G6803" s="83">
        <v>1087000</v>
      </c>
      <c r="H6803" s="60" t="s">
        <v>10040</v>
      </c>
      <c r="I6803" s="60" t="s">
        <v>13</v>
      </c>
    </row>
    <row r="6804" spans="1:9" ht="29.25" customHeight="1" x14ac:dyDescent="0.25">
      <c r="A6804" s="81" t="s">
        <v>7394</v>
      </c>
      <c r="B6804" s="81"/>
      <c r="C6804" s="81"/>
      <c r="D6804" s="81"/>
      <c r="E6804" s="81" t="s">
        <v>7395</v>
      </c>
      <c r="F6804" s="82"/>
      <c r="G6804" s="83">
        <v>1087000</v>
      </c>
      <c r="H6804" s="60" t="s">
        <v>10040</v>
      </c>
      <c r="I6804" s="60" t="s">
        <v>13</v>
      </c>
    </row>
    <row r="6805" spans="1:9" ht="29.25" customHeight="1" x14ac:dyDescent="0.25">
      <c r="A6805" s="81" t="s">
        <v>7396</v>
      </c>
      <c r="B6805" s="81"/>
      <c r="C6805" s="81"/>
      <c r="D6805" s="81"/>
      <c r="E6805" s="81" t="s">
        <v>7397</v>
      </c>
      <c r="F6805" s="82"/>
      <c r="G6805" s="83">
        <v>274800</v>
      </c>
      <c r="H6805" s="60" t="s">
        <v>10040</v>
      </c>
      <c r="I6805" s="60" t="s">
        <v>13</v>
      </c>
    </row>
    <row r="6806" spans="1:9" ht="29.25" customHeight="1" x14ac:dyDescent="0.25">
      <c r="A6806" s="81" t="s">
        <v>7398</v>
      </c>
      <c r="B6806" s="81"/>
      <c r="C6806" s="81"/>
      <c r="D6806" s="81"/>
      <c r="E6806" s="81" t="s">
        <v>7399</v>
      </c>
      <c r="F6806" s="82"/>
      <c r="G6806" s="83">
        <v>283200</v>
      </c>
      <c r="H6806" s="60" t="s">
        <v>10040</v>
      </c>
      <c r="I6806" s="60" t="s">
        <v>13</v>
      </c>
    </row>
    <row r="6807" spans="1:9" ht="29.25" customHeight="1" x14ac:dyDescent="0.25">
      <c r="A6807" s="81" t="s">
        <v>7400</v>
      </c>
      <c r="B6807" s="81"/>
      <c r="C6807" s="81"/>
      <c r="D6807" s="81"/>
      <c r="E6807" s="81" t="s">
        <v>7401</v>
      </c>
      <c r="F6807" s="82"/>
      <c r="G6807" s="83">
        <v>7900</v>
      </c>
      <c r="H6807" s="60" t="s">
        <v>10040</v>
      </c>
      <c r="I6807" s="60" t="s">
        <v>13</v>
      </c>
    </row>
    <row r="6808" spans="1:9" ht="29.25" customHeight="1" x14ac:dyDescent="0.25">
      <c r="A6808" s="81" t="s">
        <v>7402</v>
      </c>
      <c r="B6808" s="81"/>
      <c r="C6808" s="81"/>
      <c r="D6808" s="81"/>
      <c r="E6808" s="81" t="s">
        <v>7403</v>
      </c>
      <c r="F6808" s="82"/>
      <c r="G6808" s="83">
        <v>54700</v>
      </c>
      <c r="H6808" s="60" t="s">
        <v>10040</v>
      </c>
      <c r="I6808" s="60" t="s">
        <v>13</v>
      </c>
    </row>
    <row r="6809" spans="1:9" ht="29.25" customHeight="1" x14ac:dyDescent="0.25">
      <c r="A6809" s="81" t="s">
        <v>7404</v>
      </c>
      <c r="B6809" s="81"/>
      <c r="C6809" s="81"/>
      <c r="D6809" s="81"/>
      <c r="E6809" s="81" t="s">
        <v>7405</v>
      </c>
      <c r="F6809" s="82"/>
      <c r="G6809" s="83">
        <v>80900</v>
      </c>
      <c r="H6809" s="60" t="s">
        <v>10040</v>
      </c>
      <c r="I6809" s="60" t="s">
        <v>13</v>
      </c>
    </row>
    <row r="6810" spans="1:9" ht="29.25" customHeight="1" x14ac:dyDescent="0.25">
      <c r="A6810" s="81" t="s">
        <v>7406</v>
      </c>
      <c r="B6810" s="81"/>
      <c r="C6810" s="81"/>
      <c r="D6810" s="81"/>
      <c r="E6810" s="81" t="s">
        <v>7407</v>
      </c>
      <c r="F6810" s="82"/>
      <c r="G6810" s="83">
        <v>640100</v>
      </c>
      <c r="H6810" s="60" t="s">
        <v>10040</v>
      </c>
      <c r="I6810" s="60" t="s">
        <v>13</v>
      </c>
    </row>
    <row r="6811" spans="1:9" ht="29.25" customHeight="1" x14ac:dyDescent="0.25">
      <c r="A6811" s="81" t="s">
        <v>7408</v>
      </c>
      <c r="B6811" s="81"/>
      <c r="C6811" s="81"/>
      <c r="D6811" s="81"/>
      <c r="E6811" s="81" t="s">
        <v>7409</v>
      </c>
      <c r="F6811" s="82"/>
      <c r="G6811" s="83">
        <v>1431200</v>
      </c>
      <c r="H6811" s="60" t="s">
        <v>10040</v>
      </c>
      <c r="I6811" s="60" t="s">
        <v>13</v>
      </c>
    </row>
    <row r="6812" spans="1:9" ht="29.25" customHeight="1" x14ac:dyDescent="0.25">
      <c r="A6812" s="81" t="s">
        <v>7410</v>
      </c>
      <c r="B6812" s="81"/>
      <c r="C6812" s="81"/>
      <c r="D6812" s="81"/>
      <c r="E6812" s="81" t="s">
        <v>7411</v>
      </c>
      <c r="F6812" s="82"/>
      <c r="G6812" s="83">
        <v>85200</v>
      </c>
      <c r="H6812" s="60" t="s">
        <v>10040</v>
      </c>
      <c r="I6812" s="60" t="s">
        <v>13</v>
      </c>
    </row>
    <row r="6813" spans="1:9" ht="29.25" customHeight="1" x14ac:dyDescent="0.25">
      <c r="A6813" s="81" t="s">
        <v>7412</v>
      </c>
      <c r="B6813" s="81"/>
      <c r="C6813" s="81"/>
      <c r="D6813" s="81"/>
      <c r="E6813" s="81" t="s">
        <v>7413</v>
      </c>
      <c r="F6813" s="82"/>
      <c r="G6813" s="83">
        <v>76100</v>
      </c>
      <c r="H6813" s="60" t="s">
        <v>10040</v>
      </c>
      <c r="I6813" s="60" t="s">
        <v>13</v>
      </c>
    </row>
    <row r="6814" spans="1:9" ht="29.25" customHeight="1" x14ac:dyDescent="0.25">
      <c r="A6814" s="81" t="s">
        <v>7414</v>
      </c>
      <c r="B6814" s="81"/>
      <c r="C6814" s="81"/>
      <c r="D6814" s="81"/>
      <c r="E6814" s="81" t="s">
        <v>7415</v>
      </c>
      <c r="F6814" s="82"/>
      <c r="G6814" s="83">
        <v>70400</v>
      </c>
      <c r="H6814" s="60" t="s">
        <v>10040</v>
      </c>
      <c r="I6814" s="60" t="s">
        <v>13</v>
      </c>
    </row>
    <row r="6815" spans="1:9" ht="29.25" customHeight="1" x14ac:dyDescent="0.25">
      <c r="A6815" s="81" t="s">
        <v>7416</v>
      </c>
      <c r="B6815" s="81"/>
      <c r="C6815" s="81"/>
      <c r="D6815" s="81"/>
      <c r="E6815" s="81" t="s">
        <v>7417</v>
      </c>
      <c r="F6815" s="82"/>
      <c r="G6815" s="83">
        <v>70000</v>
      </c>
      <c r="H6815" s="60" t="s">
        <v>10040</v>
      </c>
      <c r="I6815" s="60" t="s">
        <v>13</v>
      </c>
    </row>
    <row r="6816" spans="1:9" ht="29.25" customHeight="1" x14ac:dyDescent="0.25">
      <c r="A6816" s="81" t="s">
        <v>7418</v>
      </c>
      <c r="B6816" s="81"/>
      <c r="C6816" s="81"/>
      <c r="D6816" s="81"/>
      <c r="E6816" s="81" t="s">
        <v>7419</v>
      </c>
      <c r="F6816" s="82"/>
      <c r="G6816" s="83">
        <v>369900</v>
      </c>
      <c r="H6816" s="60" t="s">
        <v>10040</v>
      </c>
      <c r="I6816" s="60" t="s">
        <v>13</v>
      </c>
    </row>
    <row r="6817" spans="1:9" ht="29.25" customHeight="1" x14ac:dyDescent="0.25">
      <c r="A6817" s="81" t="s">
        <v>7420</v>
      </c>
      <c r="B6817" s="81"/>
      <c r="C6817" s="81"/>
      <c r="D6817" s="81"/>
      <c r="E6817" s="81" t="s">
        <v>7421</v>
      </c>
      <c r="F6817" s="82"/>
      <c r="G6817" s="83">
        <v>528400</v>
      </c>
      <c r="H6817" s="60" t="s">
        <v>10040</v>
      </c>
      <c r="I6817" s="60" t="s">
        <v>13</v>
      </c>
    </row>
    <row r="6818" spans="1:9" ht="29.25" customHeight="1" x14ac:dyDescent="0.25">
      <c r="A6818" s="81" t="s">
        <v>7422</v>
      </c>
      <c r="B6818" s="81"/>
      <c r="C6818" s="81"/>
      <c r="D6818" s="81"/>
      <c r="E6818" s="81" t="s">
        <v>7423</v>
      </c>
      <c r="F6818" s="82"/>
      <c r="G6818" s="83">
        <v>66600</v>
      </c>
      <c r="H6818" s="60" t="s">
        <v>10040</v>
      </c>
      <c r="I6818" s="60" t="s">
        <v>13</v>
      </c>
    </row>
    <row r="6819" spans="1:9" ht="29.25" customHeight="1" x14ac:dyDescent="0.25">
      <c r="A6819" s="81" t="s">
        <v>7424</v>
      </c>
      <c r="B6819" s="81"/>
      <c r="C6819" s="81"/>
      <c r="D6819" s="81"/>
      <c r="E6819" s="81" t="s">
        <v>7425</v>
      </c>
      <c r="F6819" s="82"/>
      <c r="G6819" s="83">
        <v>71400</v>
      </c>
      <c r="H6819" s="60" t="s">
        <v>10040</v>
      </c>
      <c r="I6819" s="60" t="s">
        <v>13</v>
      </c>
    </row>
    <row r="6820" spans="1:9" ht="29.25" customHeight="1" x14ac:dyDescent="0.25">
      <c r="A6820" s="81" t="s">
        <v>7426</v>
      </c>
      <c r="B6820" s="81"/>
      <c r="C6820" s="81"/>
      <c r="D6820" s="81"/>
      <c r="E6820" s="81" t="s">
        <v>7427</v>
      </c>
      <c r="F6820" s="82"/>
      <c r="G6820" s="83">
        <v>369900</v>
      </c>
      <c r="H6820" s="60" t="s">
        <v>10040</v>
      </c>
      <c r="I6820" s="60" t="s">
        <v>13</v>
      </c>
    </row>
    <row r="6821" spans="1:9" ht="29.25" customHeight="1" x14ac:dyDescent="0.25">
      <c r="A6821" s="81" t="s">
        <v>7428</v>
      </c>
      <c r="B6821" s="81"/>
      <c r="C6821" s="81"/>
      <c r="D6821" s="81"/>
      <c r="E6821" s="81" t="s">
        <v>7429</v>
      </c>
      <c r="F6821" s="82"/>
      <c r="G6821" s="83">
        <v>745000</v>
      </c>
      <c r="H6821" s="60" t="s">
        <v>10040</v>
      </c>
      <c r="I6821" s="60" t="s">
        <v>13</v>
      </c>
    </row>
    <row r="6822" spans="1:9" ht="29.25" customHeight="1" x14ac:dyDescent="0.25">
      <c r="A6822" s="81" t="s">
        <v>7430</v>
      </c>
      <c r="B6822" s="81"/>
      <c r="C6822" s="81"/>
      <c r="D6822" s="81"/>
      <c r="E6822" s="81" t="s">
        <v>7431</v>
      </c>
      <c r="F6822" s="82"/>
      <c r="G6822" s="83">
        <v>139500</v>
      </c>
      <c r="H6822" s="60" t="s">
        <v>10040</v>
      </c>
      <c r="I6822" s="60" t="s">
        <v>13</v>
      </c>
    </row>
    <row r="6823" spans="1:9" ht="29.25" customHeight="1" x14ac:dyDescent="0.25">
      <c r="A6823" s="81" t="s">
        <v>7432</v>
      </c>
      <c r="B6823" s="81"/>
      <c r="C6823" s="81"/>
      <c r="D6823" s="81"/>
      <c r="E6823" s="81" t="s">
        <v>7433</v>
      </c>
      <c r="F6823" s="82"/>
      <c r="G6823" s="83">
        <v>87700</v>
      </c>
      <c r="H6823" s="60" t="s">
        <v>10040</v>
      </c>
      <c r="I6823" s="60" t="s">
        <v>13</v>
      </c>
    </row>
    <row r="6824" spans="1:9" ht="29.25" customHeight="1" x14ac:dyDescent="0.25">
      <c r="A6824" s="81" t="s">
        <v>7434</v>
      </c>
      <c r="B6824" s="81"/>
      <c r="C6824" s="81"/>
      <c r="D6824" s="81"/>
      <c r="E6824" s="81" t="s">
        <v>7435</v>
      </c>
      <c r="F6824" s="82"/>
      <c r="G6824" s="83">
        <v>96300</v>
      </c>
      <c r="H6824" s="60" t="s">
        <v>10040</v>
      </c>
      <c r="I6824" s="60" t="s">
        <v>13</v>
      </c>
    </row>
    <row r="6825" spans="1:9" ht="29.25" customHeight="1" x14ac:dyDescent="0.25">
      <c r="A6825" s="81" t="s">
        <v>7436</v>
      </c>
      <c r="B6825" s="81"/>
      <c r="C6825" s="81"/>
      <c r="D6825" s="81"/>
      <c r="E6825" s="81" t="s">
        <v>7437</v>
      </c>
      <c r="F6825" s="82"/>
      <c r="G6825" s="83">
        <v>60200</v>
      </c>
      <c r="H6825" s="60" t="s">
        <v>10040</v>
      </c>
      <c r="I6825" s="60" t="s">
        <v>13</v>
      </c>
    </row>
    <row r="6826" spans="1:9" ht="29.25" customHeight="1" x14ac:dyDescent="0.25">
      <c r="A6826" s="81" t="s">
        <v>7438</v>
      </c>
      <c r="B6826" s="81"/>
      <c r="C6826" s="81"/>
      <c r="D6826" s="81"/>
      <c r="E6826" s="81" t="s">
        <v>7439</v>
      </c>
      <c r="F6826" s="82"/>
      <c r="G6826" s="83">
        <v>12400</v>
      </c>
      <c r="H6826" s="60" t="s">
        <v>10040</v>
      </c>
      <c r="I6826" s="60" t="s">
        <v>13</v>
      </c>
    </row>
    <row r="6827" spans="1:9" ht="29.25" customHeight="1" x14ac:dyDescent="0.25">
      <c r="A6827" s="81" t="s">
        <v>7440</v>
      </c>
      <c r="B6827" s="81"/>
      <c r="C6827" s="81"/>
      <c r="D6827" s="81"/>
      <c r="E6827" s="81" t="s">
        <v>7441</v>
      </c>
      <c r="F6827" s="82"/>
      <c r="G6827" s="83">
        <v>401900</v>
      </c>
      <c r="H6827" s="60" t="s">
        <v>10040</v>
      </c>
      <c r="I6827" s="60" t="s">
        <v>13</v>
      </c>
    </row>
    <row r="6828" spans="1:9" ht="29.25" customHeight="1" x14ac:dyDescent="0.25">
      <c r="A6828" s="81" t="s">
        <v>7442</v>
      </c>
      <c r="B6828" s="81"/>
      <c r="C6828" s="81"/>
      <c r="D6828" s="81"/>
      <c r="E6828" s="81" t="s">
        <v>7443</v>
      </c>
      <c r="F6828" s="82"/>
      <c r="G6828" s="83">
        <v>152400</v>
      </c>
      <c r="H6828" s="60" t="s">
        <v>10040</v>
      </c>
      <c r="I6828" s="60" t="s">
        <v>13</v>
      </c>
    </row>
    <row r="6829" spans="1:9" ht="29.25" customHeight="1" x14ac:dyDescent="0.25">
      <c r="A6829" s="81" t="s">
        <v>7444</v>
      </c>
      <c r="B6829" s="81"/>
      <c r="C6829" s="81"/>
      <c r="D6829" s="81"/>
      <c r="E6829" s="81" t="s">
        <v>7445</v>
      </c>
      <c r="F6829" s="82"/>
      <c r="G6829" s="83">
        <v>155700</v>
      </c>
      <c r="H6829" s="60" t="s">
        <v>10040</v>
      </c>
      <c r="I6829" s="60" t="s">
        <v>13</v>
      </c>
    </row>
    <row r="6830" spans="1:9" ht="29.25" customHeight="1" x14ac:dyDescent="0.25">
      <c r="A6830" s="81" t="s">
        <v>7446</v>
      </c>
      <c r="B6830" s="81"/>
      <c r="C6830" s="81"/>
      <c r="D6830" s="81"/>
      <c r="E6830" s="81" t="s">
        <v>7447</v>
      </c>
      <c r="F6830" s="82"/>
      <c r="G6830" s="83">
        <v>25100</v>
      </c>
      <c r="H6830" s="60" t="s">
        <v>10040</v>
      </c>
      <c r="I6830" s="60" t="s">
        <v>13</v>
      </c>
    </row>
    <row r="6831" spans="1:9" ht="29.25" customHeight="1" x14ac:dyDescent="0.25">
      <c r="A6831" s="81" t="s">
        <v>7448</v>
      </c>
      <c r="B6831" s="81"/>
      <c r="C6831" s="81"/>
      <c r="D6831" s="81"/>
      <c r="E6831" s="81" t="s">
        <v>7449</v>
      </c>
      <c r="F6831" s="82"/>
      <c r="G6831" s="83">
        <v>36200</v>
      </c>
      <c r="H6831" s="60" t="s">
        <v>10040</v>
      </c>
      <c r="I6831" s="60" t="s">
        <v>13</v>
      </c>
    </row>
    <row r="6832" spans="1:9" ht="29.25" customHeight="1" x14ac:dyDescent="0.25">
      <c r="A6832" s="81" t="s">
        <v>7450</v>
      </c>
      <c r="B6832" s="81"/>
      <c r="C6832" s="81"/>
      <c r="D6832" s="81"/>
      <c r="E6832" s="81" t="s">
        <v>7451</v>
      </c>
      <c r="F6832" s="82"/>
      <c r="G6832" s="83">
        <v>811500</v>
      </c>
      <c r="H6832" s="60" t="s">
        <v>10040</v>
      </c>
      <c r="I6832" s="60" t="s">
        <v>13</v>
      </c>
    </row>
    <row r="6833" spans="1:9" ht="29.25" customHeight="1" x14ac:dyDescent="0.25">
      <c r="A6833" s="81" t="s">
        <v>7452</v>
      </c>
      <c r="B6833" s="81"/>
      <c r="C6833" s="81"/>
      <c r="D6833" s="81"/>
      <c r="E6833" s="81" t="s">
        <v>7453</v>
      </c>
      <c r="F6833" s="82"/>
      <c r="G6833" s="83">
        <v>29900</v>
      </c>
      <c r="H6833" s="60" t="s">
        <v>10040</v>
      </c>
      <c r="I6833" s="60" t="s">
        <v>13</v>
      </c>
    </row>
    <row r="6834" spans="1:9" ht="29.25" customHeight="1" x14ac:dyDescent="0.25">
      <c r="A6834" s="81" t="s">
        <v>7454</v>
      </c>
      <c r="B6834" s="81"/>
      <c r="C6834" s="81"/>
      <c r="D6834" s="81"/>
      <c r="E6834" s="81" t="s">
        <v>7455</v>
      </c>
      <c r="F6834" s="82"/>
      <c r="G6834" s="83">
        <v>56400</v>
      </c>
      <c r="H6834" s="60" t="s">
        <v>10040</v>
      </c>
      <c r="I6834" s="60" t="s">
        <v>13</v>
      </c>
    </row>
    <row r="6835" spans="1:9" ht="29.25" customHeight="1" x14ac:dyDescent="0.25">
      <c r="A6835" s="81" t="s">
        <v>7456</v>
      </c>
      <c r="B6835" s="81"/>
      <c r="C6835" s="81"/>
      <c r="D6835" s="81"/>
      <c r="E6835" s="81" t="s">
        <v>7457</v>
      </c>
      <c r="F6835" s="82"/>
      <c r="G6835" s="83">
        <v>40400</v>
      </c>
      <c r="H6835" s="60" t="s">
        <v>10040</v>
      </c>
      <c r="I6835" s="60" t="s">
        <v>13</v>
      </c>
    </row>
    <row r="6836" spans="1:9" ht="29.25" customHeight="1" x14ac:dyDescent="0.25">
      <c r="A6836" s="81" t="s">
        <v>7458</v>
      </c>
      <c r="B6836" s="81"/>
      <c r="C6836" s="81"/>
      <c r="D6836" s="81"/>
      <c r="E6836" s="81" t="s">
        <v>7459</v>
      </c>
      <c r="F6836" s="82"/>
      <c r="G6836" s="83">
        <v>62000</v>
      </c>
      <c r="H6836" s="60" t="s">
        <v>10040</v>
      </c>
      <c r="I6836" s="60" t="s">
        <v>13</v>
      </c>
    </row>
    <row r="6837" spans="1:9" ht="29.25" customHeight="1" x14ac:dyDescent="0.25">
      <c r="A6837" s="81" t="s">
        <v>7460</v>
      </c>
      <c r="B6837" s="81"/>
      <c r="C6837" s="81"/>
      <c r="D6837" s="81"/>
      <c r="E6837" s="81" t="s">
        <v>7461</v>
      </c>
      <c r="F6837" s="82"/>
      <c r="G6837" s="83">
        <v>104300</v>
      </c>
      <c r="H6837" s="60" t="s">
        <v>10040</v>
      </c>
      <c r="I6837" s="60" t="s">
        <v>13</v>
      </c>
    </row>
    <row r="6838" spans="1:9" ht="29.25" customHeight="1" x14ac:dyDescent="0.25">
      <c r="A6838" s="81" t="s">
        <v>7462</v>
      </c>
      <c r="B6838" s="81"/>
      <c r="C6838" s="81"/>
      <c r="D6838" s="81"/>
      <c r="E6838" s="81" t="s">
        <v>7463</v>
      </c>
      <c r="F6838" s="82"/>
      <c r="G6838" s="83">
        <v>4755500</v>
      </c>
      <c r="H6838" s="60" t="s">
        <v>10040</v>
      </c>
      <c r="I6838" s="60" t="s">
        <v>13</v>
      </c>
    </row>
    <row r="6839" spans="1:9" ht="29.25" customHeight="1" x14ac:dyDescent="0.25">
      <c r="A6839" s="81" t="s">
        <v>7464</v>
      </c>
      <c r="B6839" s="81"/>
      <c r="C6839" s="81"/>
      <c r="D6839" s="81"/>
      <c r="E6839" s="81" t="s">
        <v>7465</v>
      </c>
      <c r="F6839" s="82"/>
      <c r="G6839" s="83">
        <v>5978300</v>
      </c>
      <c r="H6839" s="60" t="s">
        <v>10040</v>
      </c>
      <c r="I6839" s="60" t="s">
        <v>13</v>
      </c>
    </row>
    <row r="6840" spans="1:9" ht="29.25" customHeight="1" x14ac:dyDescent="0.25">
      <c r="A6840" s="81" t="s">
        <v>7466</v>
      </c>
      <c r="B6840" s="81"/>
      <c r="C6840" s="81"/>
      <c r="D6840" s="81"/>
      <c r="E6840" s="81" t="s">
        <v>7467</v>
      </c>
      <c r="F6840" s="82"/>
      <c r="G6840" s="83">
        <v>223400</v>
      </c>
      <c r="H6840" s="60" t="s">
        <v>10040</v>
      </c>
      <c r="I6840" s="60" t="s">
        <v>13</v>
      </c>
    </row>
    <row r="6841" spans="1:9" ht="29.25" customHeight="1" x14ac:dyDescent="0.25">
      <c r="A6841" s="81" t="s">
        <v>7468</v>
      </c>
      <c r="B6841" s="81"/>
      <c r="C6841" s="81"/>
      <c r="D6841" s="81"/>
      <c r="E6841" s="81" t="s">
        <v>7469</v>
      </c>
      <c r="F6841" s="82"/>
      <c r="G6841" s="83">
        <v>130500</v>
      </c>
      <c r="H6841" s="60" t="s">
        <v>10040</v>
      </c>
      <c r="I6841" s="60" t="s">
        <v>13</v>
      </c>
    </row>
    <row r="6842" spans="1:9" ht="29.25" customHeight="1" x14ac:dyDescent="0.25">
      <c r="A6842" s="81" t="s">
        <v>7470</v>
      </c>
      <c r="B6842" s="81"/>
      <c r="C6842" s="81"/>
      <c r="D6842" s="81"/>
      <c r="E6842" s="81" t="s">
        <v>7471</v>
      </c>
      <c r="F6842" s="82"/>
      <c r="G6842" s="83">
        <v>101000</v>
      </c>
      <c r="H6842" s="60" t="s">
        <v>10040</v>
      </c>
      <c r="I6842" s="60" t="s">
        <v>13</v>
      </c>
    </row>
    <row r="6843" spans="1:9" ht="29.25" customHeight="1" x14ac:dyDescent="0.25">
      <c r="A6843" s="81" t="s">
        <v>7472</v>
      </c>
      <c r="B6843" s="81"/>
      <c r="C6843" s="81"/>
      <c r="D6843" s="81"/>
      <c r="E6843" s="81" t="s">
        <v>7473</v>
      </c>
      <c r="F6843" s="82"/>
      <c r="G6843" s="83">
        <v>265400</v>
      </c>
      <c r="H6843" s="60" t="s">
        <v>10040</v>
      </c>
      <c r="I6843" s="60" t="s">
        <v>13</v>
      </c>
    </row>
    <row r="6844" spans="1:9" ht="29.25" customHeight="1" x14ac:dyDescent="0.25">
      <c r="A6844" s="81" t="s">
        <v>7474</v>
      </c>
      <c r="B6844" s="81"/>
      <c r="C6844" s="81"/>
      <c r="D6844" s="81"/>
      <c r="E6844" s="81" t="s">
        <v>7475</v>
      </c>
      <c r="F6844" s="82"/>
      <c r="G6844" s="83">
        <v>84400</v>
      </c>
      <c r="H6844" s="60" t="s">
        <v>10040</v>
      </c>
      <c r="I6844" s="60" t="s">
        <v>13</v>
      </c>
    </row>
    <row r="6845" spans="1:9" ht="29.25" customHeight="1" x14ac:dyDescent="0.25">
      <c r="A6845" s="81" t="s">
        <v>7476</v>
      </c>
      <c r="B6845" s="81"/>
      <c r="C6845" s="81"/>
      <c r="D6845" s="81"/>
      <c r="E6845" s="81" t="s">
        <v>7477</v>
      </c>
      <c r="F6845" s="82"/>
      <c r="G6845" s="83">
        <v>68500</v>
      </c>
      <c r="H6845" s="60" t="s">
        <v>10040</v>
      </c>
      <c r="I6845" s="60" t="s">
        <v>13</v>
      </c>
    </row>
    <row r="6846" spans="1:9" ht="29.25" customHeight="1" x14ac:dyDescent="0.25">
      <c r="A6846" s="81" t="s">
        <v>7478</v>
      </c>
      <c r="B6846" s="81"/>
      <c r="C6846" s="81"/>
      <c r="D6846" s="81"/>
      <c r="E6846" s="81" t="s">
        <v>7479</v>
      </c>
      <c r="F6846" s="82"/>
      <c r="G6846" s="83">
        <v>39200</v>
      </c>
      <c r="H6846" s="60" t="s">
        <v>10040</v>
      </c>
      <c r="I6846" s="60" t="s">
        <v>13</v>
      </c>
    </row>
    <row r="6847" spans="1:9" ht="29.25" customHeight="1" x14ac:dyDescent="0.25">
      <c r="A6847" s="81" t="s">
        <v>7480</v>
      </c>
      <c r="B6847" s="81"/>
      <c r="C6847" s="81"/>
      <c r="D6847" s="81"/>
      <c r="E6847" s="81" t="s">
        <v>7481</v>
      </c>
      <c r="F6847" s="82"/>
      <c r="G6847" s="83">
        <v>248400</v>
      </c>
      <c r="H6847" s="60" t="s">
        <v>10040</v>
      </c>
      <c r="I6847" s="60" t="s">
        <v>13</v>
      </c>
    </row>
    <row r="6848" spans="1:9" ht="29.25" customHeight="1" x14ac:dyDescent="0.25">
      <c r="A6848" s="81" t="s">
        <v>7482</v>
      </c>
      <c r="B6848" s="81"/>
      <c r="C6848" s="81"/>
      <c r="D6848" s="81"/>
      <c r="E6848" s="81" t="s">
        <v>7483</v>
      </c>
      <c r="F6848" s="82"/>
      <c r="G6848" s="83">
        <v>248400</v>
      </c>
      <c r="H6848" s="60" t="s">
        <v>10040</v>
      </c>
      <c r="I6848" s="60" t="s">
        <v>13</v>
      </c>
    </row>
    <row r="6849" spans="1:9" ht="29.25" customHeight="1" x14ac:dyDescent="0.25">
      <c r="A6849" s="81" t="s">
        <v>7484</v>
      </c>
      <c r="B6849" s="81"/>
      <c r="C6849" s="81"/>
      <c r="D6849" s="81"/>
      <c r="E6849" s="81" t="s">
        <v>7485</v>
      </c>
      <c r="F6849" s="82"/>
      <c r="G6849" s="83">
        <v>248400</v>
      </c>
      <c r="H6849" s="60" t="s">
        <v>10040</v>
      </c>
      <c r="I6849" s="60" t="s">
        <v>13</v>
      </c>
    </row>
    <row r="6850" spans="1:9" ht="29.25" customHeight="1" x14ac:dyDescent="0.25">
      <c r="A6850" s="81" t="s">
        <v>7486</v>
      </c>
      <c r="B6850" s="81"/>
      <c r="C6850" s="81"/>
      <c r="D6850" s="81"/>
      <c r="E6850" s="81" t="s">
        <v>7487</v>
      </c>
      <c r="F6850" s="82"/>
      <c r="G6850" s="83">
        <v>248400</v>
      </c>
      <c r="H6850" s="60" t="s">
        <v>10040</v>
      </c>
      <c r="I6850" s="60" t="s">
        <v>13</v>
      </c>
    </row>
    <row r="6851" spans="1:9" ht="29.25" customHeight="1" x14ac:dyDescent="0.25">
      <c r="A6851" s="81" t="s">
        <v>7488</v>
      </c>
      <c r="B6851" s="81"/>
      <c r="C6851" s="81"/>
      <c r="D6851" s="81"/>
      <c r="E6851" s="81" t="s">
        <v>7489</v>
      </c>
      <c r="F6851" s="82"/>
      <c r="G6851" s="83">
        <v>248400</v>
      </c>
      <c r="H6851" s="60" t="s">
        <v>10040</v>
      </c>
      <c r="I6851" s="60" t="s">
        <v>13</v>
      </c>
    </row>
    <row r="6852" spans="1:9" ht="29.25" customHeight="1" x14ac:dyDescent="0.25">
      <c r="A6852" s="81" t="s">
        <v>7490</v>
      </c>
      <c r="B6852" s="81"/>
      <c r="C6852" s="81"/>
      <c r="D6852" s="81"/>
      <c r="E6852" s="81" t="s">
        <v>7491</v>
      </c>
      <c r="F6852" s="82"/>
      <c r="G6852" s="83">
        <v>266100</v>
      </c>
      <c r="H6852" s="60" t="s">
        <v>10040</v>
      </c>
      <c r="I6852" s="60" t="s">
        <v>13</v>
      </c>
    </row>
    <row r="6853" spans="1:9" ht="29.25" customHeight="1" x14ac:dyDescent="0.25">
      <c r="A6853" s="81" t="s">
        <v>7492</v>
      </c>
      <c r="B6853" s="81"/>
      <c r="C6853" s="81"/>
      <c r="D6853" s="81"/>
      <c r="E6853" s="81" t="s">
        <v>7493</v>
      </c>
      <c r="F6853" s="82"/>
      <c r="G6853" s="83">
        <v>266100</v>
      </c>
      <c r="H6853" s="60" t="s">
        <v>10040</v>
      </c>
      <c r="I6853" s="60" t="s">
        <v>13</v>
      </c>
    </row>
    <row r="6854" spans="1:9" ht="29.25" customHeight="1" x14ac:dyDescent="0.25">
      <c r="A6854" s="81" t="s">
        <v>7494</v>
      </c>
      <c r="B6854" s="81"/>
      <c r="C6854" s="81"/>
      <c r="D6854" s="81"/>
      <c r="E6854" s="81" t="s">
        <v>7495</v>
      </c>
      <c r="F6854" s="82"/>
      <c r="G6854" s="83">
        <v>177200</v>
      </c>
      <c r="H6854" s="60" t="s">
        <v>10040</v>
      </c>
      <c r="I6854" s="60" t="s">
        <v>13</v>
      </c>
    </row>
    <row r="6855" spans="1:9" ht="29.25" customHeight="1" x14ac:dyDescent="0.25">
      <c r="A6855" s="81" t="s">
        <v>7496</v>
      </c>
      <c r="B6855" s="81"/>
      <c r="C6855" s="81"/>
      <c r="D6855" s="81"/>
      <c r="E6855" s="81" t="s">
        <v>7497</v>
      </c>
      <c r="F6855" s="82"/>
      <c r="G6855" s="83">
        <v>177200</v>
      </c>
      <c r="H6855" s="60" t="s">
        <v>10040</v>
      </c>
      <c r="I6855" s="60" t="s">
        <v>13</v>
      </c>
    </row>
    <row r="6856" spans="1:9" ht="29.25" customHeight="1" x14ac:dyDescent="0.25">
      <c r="A6856" s="81" t="s">
        <v>7498</v>
      </c>
      <c r="B6856" s="81"/>
      <c r="C6856" s="81"/>
      <c r="D6856" s="81"/>
      <c r="E6856" s="81" t="s">
        <v>7499</v>
      </c>
      <c r="F6856" s="82"/>
      <c r="G6856" s="83">
        <v>177200</v>
      </c>
      <c r="H6856" s="60" t="s">
        <v>10040</v>
      </c>
      <c r="I6856" s="60" t="s">
        <v>13</v>
      </c>
    </row>
    <row r="6857" spans="1:9" ht="29.25" customHeight="1" x14ac:dyDescent="0.25">
      <c r="A6857" s="81" t="s">
        <v>7500</v>
      </c>
      <c r="B6857" s="81"/>
      <c r="C6857" s="81"/>
      <c r="D6857" s="81"/>
      <c r="E6857" s="81" t="s">
        <v>7501</v>
      </c>
      <c r="F6857" s="82"/>
      <c r="G6857" s="83">
        <v>123200</v>
      </c>
      <c r="H6857" s="60" t="s">
        <v>10040</v>
      </c>
      <c r="I6857" s="60" t="s">
        <v>13</v>
      </c>
    </row>
    <row r="6858" spans="1:9" ht="29.25" customHeight="1" x14ac:dyDescent="0.25">
      <c r="A6858" s="81" t="s">
        <v>7502</v>
      </c>
      <c r="B6858" s="81"/>
      <c r="C6858" s="81"/>
      <c r="D6858" s="81"/>
      <c r="E6858" s="81" t="s">
        <v>7503</v>
      </c>
      <c r="F6858" s="82"/>
      <c r="G6858" s="83">
        <v>123200</v>
      </c>
      <c r="H6858" s="60" t="s">
        <v>10040</v>
      </c>
      <c r="I6858" s="60" t="s">
        <v>13</v>
      </c>
    </row>
    <row r="6859" spans="1:9" ht="29.25" customHeight="1" x14ac:dyDescent="0.25">
      <c r="A6859" s="81" t="s">
        <v>7504</v>
      </c>
      <c r="B6859" s="81"/>
      <c r="C6859" s="81"/>
      <c r="D6859" s="81"/>
      <c r="E6859" s="81" t="s">
        <v>7505</v>
      </c>
      <c r="F6859" s="82"/>
      <c r="G6859" s="83">
        <v>123200</v>
      </c>
      <c r="H6859" s="60" t="s">
        <v>10040</v>
      </c>
      <c r="I6859" s="60" t="s">
        <v>13</v>
      </c>
    </row>
    <row r="6860" spans="1:9" ht="29.25" customHeight="1" x14ac:dyDescent="0.25">
      <c r="A6860" s="81" t="s">
        <v>7506</v>
      </c>
      <c r="B6860" s="81"/>
      <c r="C6860" s="81"/>
      <c r="D6860" s="81"/>
      <c r="E6860" s="81" t="s">
        <v>7507</v>
      </c>
      <c r="F6860" s="82"/>
      <c r="G6860" s="83">
        <v>238700</v>
      </c>
      <c r="H6860" s="60" t="s">
        <v>10040</v>
      </c>
      <c r="I6860" s="60" t="s">
        <v>13</v>
      </c>
    </row>
    <row r="6861" spans="1:9" ht="29.25" customHeight="1" x14ac:dyDescent="0.25">
      <c r="A6861" s="81" t="s">
        <v>7508</v>
      </c>
      <c r="B6861" s="81"/>
      <c r="C6861" s="81"/>
      <c r="D6861" s="81"/>
      <c r="E6861" s="81" t="s">
        <v>7509</v>
      </c>
      <c r="F6861" s="82"/>
      <c r="G6861" s="83">
        <v>21100</v>
      </c>
      <c r="H6861" s="60" t="s">
        <v>10040</v>
      </c>
      <c r="I6861" s="60" t="s">
        <v>13</v>
      </c>
    </row>
    <row r="6862" spans="1:9" ht="29.25" customHeight="1" x14ac:dyDescent="0.25">
      <c r="A6862" s="81" t="s">
        <v>7510</v>
      </c>
      <c r="B6862" s="81"/>
      <c r="C6862" s="81"/>
      <c r="D6862" s="81"/>
      <c r="E6862" s="81" t="s">
        <v>7511</v>
      </c>
      <c r="F6862" s="82"/>
      <c r="G6862" s="83">
        <v>25300</v>
      </c>
      <c r="H6862" s="60" t="s">
        <v>10040</v>
      </c>
      <c r="I6862" s="60" t="s">
        <v>13</v>
      </c>
    </row>
    <row r="6863" spans="1:9" ht="29.25" customHeight="1" x14ac:dyDescent="0.25">
      <c r="A6863" s="81" t="s">
        <v>7512</v>
      </c>
      <c r="B6863" s="81"/>
      <c r="C6863" s="81"/>
      <c r="D6863" s="81"/>
      <c r="E6863" s="81" t="s">
        <v>7513</v>
      </c>
      <c r="F6863" s="82"/>
      <c r="G6863" s="83">
        <v>29300</v>
      </c>
      <c r="H6863" s="60" t="s">
        <v>10040</v>
      </c>
      <c r="I6863" s="60" t="s">
        <v>13</v>
      </c>
    </row>
    <row r="6864" spans="1:9" ht="29.25" customHeight="1" x14ac:dyDescent="0.25">
      <c r="A6864" s="81" t="s">
        <v>7514</v>
      </c>
      <c r="B6864" s="81"/>
      <c r="C6864" s="81"/>
      <c r="D6864" s="81"/>
      <c r="E6864" s="81" t="s">
        <v>7515</v>
      </c>
      <c r="F6864" s="82"/>
      <c r="G6864" s="83">
        <v>489400</v>
      </c>
      <c r="H6864" s="60" t="s">
        <v>10040</v>
      </c>
      <c r="I6864" s="60" t="s">
        <v>13</v>
      </c>
    </row>
    <row r="6865" spans="1:9" ht="29.25" customHeight="1" x14ac:dyDescent="0.25">
      <c r="A6865" s="81" t="s">
        <v>7516</v>
      </c>
      <c r="B6865" s="81"/>
      <c r="C6865" s="81"/>
      <c r="D6865" s="81"/>
      <c r="E6865" s="81" t="s">
        <v>7517</v>
      </c>
      <c r="F6865" s="82"/>
      <c r="G6865" s="83">
        <v>489400</v>
      </c>
      <c r="H6865" s="60" t="s">
        <v>10040</v>
      </c>
      <c r="I6865" s="60" t="s">
        <v>13</v>
      </c>
    </row>
    <row r="6866" spans="1:9" ht="29.25" customHeight="1" x14ac:dyDescent="0.25">
      <c r="A6866" s="81" t="s">
        <v>7518</v>
      </c>
      <c r="B6866" s="81"/>
      <c r="C6866" s="81"/>
      <c r="D6866" s="81"/>
      <c r="E6866" s="81" t="s">
        <v>7519</v>
      </c>
      <c r="F6866" s="82"/>
      <c r="G6866" s="83">
        <v>489400</v>
      </c>
      <c r="H6866" s="60" t="s">
        <v>10040</v>
      </c>
      <c r="I6866" s="60" t="s">
        <v>13</v>
      </c>
    </row>
    <row r="6867" spans="1:9" ht="29.25" customHeight="1" x14ac:dyDescent="0.25">
      <c r="A6867" s="81" t="s">
        <v>7520</v>
      </c>
      <c r="B6867" s="81"/>
      <c r="C6867" s="81"/>
      <c r="D6867" s="81"/>
      <c r="E6867" s="81" t="s">
        <v>7521</v>
      </c>
      <c r="F6867" s="82"/>
      <c r="G6867" s="83">
        <v>489400</v>
      </c>
      <c r="H6867" s="60" t="s">
        <v>10040</v>
      </c>
      <c r="I6867" s="60" t="s">
        <v>13</v>
      </c>
    </row>
    <row r="6868" spans="1:9" ht="29.25" customHeight="1" x14ac:dyDescent="0.25">
      <c r="A6868" s="81" t="s">
        <v>7522</v>
      </c>
      <c r="B6868" s="81"/>
      <c r="C6868" s="81"/>
      <c r="D6868" s="81"/>
      <c r="E6868" s="81" t="s">
        <v>7523</v>
      </c>
      <c r="F6868" s="82"/>
      <c r="G6868" s="83">
        <v>489400</v>
      </c>
      <c r="H6868" s="60" t="s">
        <v>10040</v>
      </c>
      <c r="I6868" s="60" t="s">
        <v>13</v>
      </c>
    </row>
    <row r="6869" spans="1:9" ht="29.25" customHeight="1" x14ac:dyDescent="0.25">
      <c r="A6869" s="81" t="s">
        <v>7524</v>
      </c>
      <c r="B6869" s="81"/>
      <c r="C6869" s="81"/>
      <c r="D6869" s="81"/>
      <c r="E6869" s="81" t="s">
        <v>7525</v>
      </c>
      <c r="F6869" s="82"/>
      <c r="G6869" s="83">
        <v>489400</v>
      </c>
      <c r="H6869" s="60" t="s">
        <v>10040</v>
      </c>
      <c r="I6869" s="60" t="s">
        <v>13</v>
      </c>
    </row>
    <row r="6870" spans="1:9" ht="29.25" customHeight="1" x14ac:dyDescent="0.25">
      <c r="A6870" s="81" t="s">
        <v>7526</v>
      </c>
      <c r="B6870" s="81"/>
      <c r="C6870" s="81"/>
      <c r="D6870" s="81"/>
      <c r="E6870" s="81" t="s">
        <v>7527</v>
      </c>
      <c r="F6870" s="82"/>
      <c r="G6870" s="83">
        <v>534700</v>
      </c>
      <c r="H6870" s="60" t="s">
        <v>10040</v>
      </c>
      <c r="I6870" s="60" t="s">
        <v>13</v>
      </c>
    </row>
    <row r="6871" spans="1:9" ht="29.25" customHeight="1" x14ac:dyDescent="0.25">
      <c r="A6871" s="81" t="s">
        <v>7528</v>
      </c>
      <c r="B6871" s="81"/>
      <c r="C6871" s="81"/>
      <c r="D6871" s="81"/>
      <c r="E6871" s="81" t="s">
        <v>7529</v>
      </c>
      <c r="F6871" s="82"/>
      <c r="G6871" s="83">
        <v>534700</v>
      </c>
      <c r="H6871" s="60" t="s">
        <v>10040</v>
      </c>
      <c r="I6871" s="60" t="s">
        <v>13</v>
      </c>
    </row>
    <row r="6872" spans="1:9" ht="29.25" customHeight="1" x14ac:dyDescent="0.25">
      <c r="A6872" s="81" t="s">
        <v>7530</v>
      </c>
      <c r="B6872" s="81"/>
      <c r="C6872" s="81"/>
      <c r="D6872" s="81"/>
      <c r="E6872" s="81" t="s">
        <v>7531</v>
      </c>
      <c r="F6872" s="82"/>
      <c r="G6872" s="83">
        <v>648800</v>
      </c>
      <c r="H6872" s="60" t="s">
        <v>10040</v>
      </c>
      <c r="I6872" s="60" t="s">
        <v>13</v>
      </c>
    </row>
    <row r="6873" spans="1:9" ht="29.25" customHeight="1" x14ac:dyDescent="0.25">
      <c r="A6873" s="81" t="s">
        <v>7532</v>
      </c>
      <c r="B6873" s="81"/>
      <c r="C6873" s="81"/>
      <c r="D6873" s="81"/>
      <c r="E6873" s="81" t="s">
        <v>7533</v>
      </c>
      <c r="F6873" s="82"/>
      <c r="G6873" s="83">
        <v>822800</v>
      </c>
      <c r="H6873" s="60" t="s">
        <v>10040</v>
      </c>
      <c r="I6873" s="60" t="s">
        <v>13</v>
      </c>
    </row>
    <row r="6874" spans="1:9" ht="29.25" customHeight="1" x14ac:dyDescent="0.25">
      <c r="A6874" s="81" t="s">
        <v>7534</v>
      </c>
      <c r="B6874" s="81"/>
      <c r="C6874" s="81"/>
      <c r="D6874" s="81"/>
      <c r="E6874" s="81" t="s">
        <v>7535</v>
      </c>
      <c r="F6874" s="82"/>
      <c r="G6874" s="83">
        <v>688800</v>
      </c>
      <c r="H6874" s="60" t="s">
        <v>10040</v>
      </c>
      <c r="I6874" s="60" t="s">
        <v>13</v>
      </c>
    </row>
    <row r="6875" spans="1:9" ht="29.25" customHeight="1" x14ac:dyDescent="0.25">
      <c r="A6875" s="81" t="s">
        <v>7536</v>
      </c>
      <c r="B6875" s="81"/>
      <c r="C6875" s="81"/>
      <c r="D6875" s="81"/>
      <c r="E6875" s="81" t="s">
        <v>7537</v>
      </c>
      <c r="F6875" s="82"/>
      <c r="G6875" s="83">
        <v>688800</v>
      </c>
      <c r="H6875" s="60" t="s">
        <v>10040</v>
      </c>
      <c r="I6875" s="60" t="s">
        <v>13</v>
      </c>
    </row>
    <row r="6876" spans="1:9" ht="29.25" customHeight="1" x14ac:dyDescent="0.25">
      <c r="A6876" s="81" t="s">
        <v>7538</v>
      </c>
      <c r="B6876" s="81"/>
      <c r="C6876" s="81"/>
      <c r="D6876" s="81"/>
      <c r="E6876" s="81" t="s">
        <v>7539</v>
      </c>
      <c r="F6876" s="82"/>
      <c r="G6876" s="83">
        <v>688800</v>
      </c>
      <c r="H6876" s="60" t="s">
        <v>10040</v>
      </c>
      <c r="I6876" s="60" t="s">
        <v>13</v>
      </c>
    </row>
    <row r="6877" spans="1:9" ht="29.25" customHeight="1" x14ac:dyDescent="0.25">
      <c r="A6877" s="81" t="s">
        <v>7540</v>
      </c>
      <c r="B6877" s="81"/>
      <c r="C6877" s="81"/>
      <c r="D6877" s="81"/>
      <c r="E6877" s="81" t="s">
        <v>7541</v>
      </c>
      <c r="F6877" s="82"/>
      <c r="G6877" s="83">
        <v>688800</v>
      </c>
      <c r="H6877" s="60" t="s">
        <v>10040</v>
      </c>
      <c r="I6877" s="60" t="s">
        <v>13</v>
      </c>
    </row>
    <row r="6878" spans="1:9" ht="29.25" customHeight="1" x14ac:dyDescent="0.25">
      <c r="A6878" s="81" t="s">
        <v>7542</v>
      </c>
      <c r="B6878" s="81"/>
      <c r="C6878" s="81"/>
      <c r="D6878" s="81"/>
      <c r="E6878" s="81" t="s">
        <v>7543</v>
      </c>
      <c r="F6878" s="82"/>
      <c r="G6878" s="83">
        <v>688800</v>
      </c>
      <c r="H6878" s="60" t="s">
        <v>10040</v>
      </c>
      <c r="I6878" s="60" t="s">
        <v>13</v>
      </c>
    </row>
    <row r="6879" spans="1:9" ht="29.25" customHeight="1" x14ac:dyDescent="0.25">
      <c r="A6879" s="81" t="s">
        <v>7544</v>
      </c>
      <c r="B6879" s="81"/>
      <c r="C6879" s="81"/>
      <c r="D6879" s="81"/>
      <c r="E6879" s="81" t="s">
        <v>7545</v>
      </c>
      <c r="F6879" s="82"/>
      <c r="G6879" s="83">
        <v>688800</v>
      </c>
      <c r="H6879" s="60" t="s">
        <v>10040</v>
      </c>
      <c r="I6879" s="60" t="s">
        <v>13</v>
      </c>
    </row>
    <row r="6880" spans="1:9" ht="29.25" customHeight="1" x14ac:dyDescent="0.25">
      <c r="A6880" s="81" t="s">
        <v>7546</v>
      </c>
      <c r="B6880" s="81"/>
      <c r="C6880" s="81"/>
      <c r="D6880" s="81"/>
      <c r="E6880" s="81" t="s">
        <v>7547</v>
      </c>
      <c r="F6880" s="82"/>
      <c r="G6880" s="83">
        <v>708100</v>
      </c>
      <c r="H6880" s="60" t="s">
        <v>10040</v>
      </c>
      <c r="I6880" s="60" t="s">
        <v>13</v>
      </c>
    </row>
    <row r="6881" spans="1:9" ht="29.25" customHeight="1" x14ac:dyDescent="0.25">
      <c r="A6881" s="81" t="s">
        <v>7548</v>
      </c>
      <c r="B6881" s="81"/>
      <c r="C6881" s="81"/>
      <c r="D6881" s="81"/>
      <c r="E6881" s="81" t="s">
        <v>7549</v>
      </c>
      <c r="F6881" s="82"/>
      <c r="G6881" s="83">
        <v>733700</v>
      </c>
      <c r="H6881" s="60" t="s">
        <v>10040</v>
      </c>
      <c r="I6881" s="60" t="s">
        <v>13</v>
      </c>
    </row>
    <row r="6882" spans="1:9" ht="29.25" customHeight="1" x14ac:dyDescent="0.25">
      <c r="A6882" s="81" t="s">
        <v>7550</v>
      </c>
      <c r="B6882" s="81"/>
      <c r="C6882" s="81"/>
      <c r="D6882" s="81"/>
      <c r="E6882" s="81" t="s">
        <v>7551</v>
      </c>
      <c r="F6882" s="82"/>
      <c r="G6882" s="83">
        <v>1102800</v>
      </c>
      <c r="H6882" s="60" t="s">
        <v>10040</v>
      </c>
      <c r="I6882" s="60" t="s">
        <v>13</v>
      </c>
    </row>
    <row r="6883" spans="1:9" ht="29.25" customHeight="1" x14ac:dyDescent="0.25">
      <c r="A6883" s="81" t="s">
        <v>7552</v>
      </c>
      <c r="B6883" s="81"/>
      <c r="C6883" s="81"/>
      <c r="D6883" s="81"/>
      <c r="E6883" s="81" t="s">
        <v>7553</v>
      </c>
      <c r="F6883" s="82"/>
      <c r="G6883" s="83">
        <v>1243800</v>
      </c>
      <c r="H6883" s="60" t="s">
        <v>10040</v>
      </c>
      <c r="I6883" s="60" t="s">
        <v>13</v>
      </c>
    </row>
    <row r="6884" spans="1:9" ht="29.25" customHeight="1" x14ac:dyDescent="0.25">
      <c r="A6884" s="81" t="s">
        <v>7554</v>
      </c>
      <c r="B6884" s="81"/>
      <c r="C6884" s="81"/>
      <c r="D6884" s="81"/>
      <c r="E6884" s="81" t="s">
        <v>7555</v>
      </c>
      <c r="F6884" s="82"/>
      <c r="G6884" s="83">
        <v>1403800</v>
      </c>
      <c r="H6884" s="60" t="s">
        <v>10040</v>
      </c>
      <c r="I6884" s="60" t="s">
        <v>13</v>
      </c>
    </row>
    <row r="6885" spans="1:9" ht="29.25" customHeight="1" x14ac:dyDescent="0.25">
      <c r="A6885" s="81" t="s">
        <v>7556</v>
      </c>
      <c r="B6885" s="81"/>
      <c r="C6885" s="81"/>
      <c r="D6885" s="81"/>
      <c r="E6885" s="81" t="s">
        <v>7557</v>
      </c>
      <c r="F6885" s="82"/>
      <c r="G6885" s="83">
        <v>1641300</v>
      </c>
      <c r="H6885" s="60" t="s">
        <v>10040</v>
      </c>
      <c r="I6885" s="60" t="s">
        <v>13</v>
      </c>
    </row>
    <row r="6886" spans="1:9" ht="29.25" customHeight="1" x14ac:dyDescent="0.25">
      <c r="A6886" s="81" t="s">
        <v>7558</v>
      </c>
      <c r="B6886" s="81"/>
      <c r="C6886" s="81"/>
      <c r="D6886" s="81"/>
      <c r="E6886" s="81" t="s">
        <v>7559</v>
      </c>
      <c r="F6886" s="82"/>
      <c r="G6886" s="83">
        <v>2356500</v>
      </c>
      <c r="H6886" s="60" t="s">
        <v>10040</v>
      </c>
      <c r="I6886" s="60" t="s">
        <v>13</v>
      </c>
    </row>
    <row r="6887" spans="1:9" ht="29.25" customHeight="1" x14ac:dyDescent="0.25">
      <c r="A6887" s="81" t="s">
        <v>7560</v>
      </c>
      <c r="B6887" s="81"/>
      <c r="C6887" s="81"/>
      <c r="D6887" s="81"/>
      <c r="E6887" s="81" t="s">
        <v>7561</v>
      </c>
      <c r="F6887" s="82"/>
      <c r="G6887" s="83">
        <v>2356500</v>
      </c>
      <c r="H6887" s="60" t="s">
        <v>10040</v>
      </c>
      <c r="I6887" s="60" t="s">
        <v>13</v>
      </c>
    </row>
    <row r="6888" spans="1:9" ht="29.25" customHeight="1" x14ac:dyDescent="0.25">
      <c r="A6888" s="81" t="s">
        <v>7562</v>
      </c>
      <c r="B6888" s="81"/>
      <c r="C6888" s="81"/>
      <c r="D6888" s="81"/>
      <c r="E6888" s="81" t="s">
        <v>7563</v>
      </c>
      <c r="F6888" s="82"/>
      <c r="G6888" s="83">
        <v>3810500</v>
      </c>
      <c r="H6888" s="60" t="s">
        <v>10040</v>
      </c>
      <c r="I6888" s="60" t="s">
        <v>13</v>
      </c>
    </row>
    <row r="6889" spans="1:9" ht="29.25" customHeight="1" x14ac:dyDescent="0.25">
      <c r="A6889" s="81" t="s">
        <v>7564</v>
      </c>
      <c r="B6889" s="81"/>
      <c r="C6889" s="81"/>
      <c r="D6889" s="81"/>
      <c r="E6889" s="81" t="s">
        <v>7565</v>
      </c>
      <c r="F6889" s="82"/>
      <c r="G6889" s="83">
        <v>7474200</v>
      </c>
      <c r="H6889" s="60" t="s">
        <v>10040</v>
      </c>
      <c r="I6889" s="60" t="s">
        <v>13</v>
      </c>
    </row>
    <row r="6890" spans="1:9" ht="29.25" customHeight="1" x14ac:dyDescent="0.25">
      <c r="A6890" s="81" t="s">
        <v>7566</v>
      </c>
      <c r="B6890" s="81"/>
      <c r="C6890" s="81"/>
      <c r="D6890" s="81"/>
      <c r="E6890" s="81" t="s">
        <v>7567</v>
      </c>
      <c r="F6890" s="82"/>
      <c r="G6890" s="83">
        <v>8477500</v>
      </c>
      <c r="H6890" s="60" t="s">
        <v>10040</v>
      </c>
      <c r="I6890" s="60" t="s">
        <v>13</v>
      </c>
    </row>
    <row r="6891" spans="1:9" ht="29.25" customHeight="1" x14ac:dyDescent="0.25">
      <c r="A6891" s="81" t="s">
        <v>7568</v>
      </c>
      <c r="B6891" s="81"/>
      <c r="C6891" s="81"/>
      <c r="D6891" s="81"/>
      <c r="E6891" s="81" t="s">
        <v>7569</v>
      </c>
      <c r="F6891" s="82"/>
      <c r="G6891" s="83">
        <v>9936600</v>
      </c>
      <c r="H6891" s="60" t="s">
        <v>10040</v>
      </c>
      <c r="I6891" s="60" t="s">
        <v>13</v>
      </c>
    </row>
    <row r="6892" spans="1:9" ht="29.25" customHeight="1" x14ac:dyDescent="0.25">
      <c r="A6892" s="81" t="s">
        <v>7570</v>
      </c>
      <c r="B6892" s="81"/>
      <c r="C6892" s="81"/>
      <c r="D6892" s="81"/>
      <c r="E6892" s="81" t="s">
        <v>7571</v>
      </c>
      <c r="F6892" s="82"/>
      <c r="G6892" s="83">
        <v>11501200</v>
      </c>
      <c r="H6892" s="60" t="s">
        <v>10040</v>
      </c>
      <c r="I6892" s="60" t="s">
        <v>13</v>
      </c>
    </row>
    <row r="6893" spans="1:9" ht="29.25" customHeight="1" x14ac:dyDescent="0.25">
      <c r="A6893" s="81" t="s">
        <v>7572</v>
      </c>
      <c r="B6893" s="81"/>
      <c r="C6893" s="81"/>
      <c r="D6893" s="81"/>
      <c r="E6893" s="81" t="s">
        <v>7573</v>
      </c>
      <c r="F6893" s="82"/>
      <c r="G6893" s="83">
        <v>1129200</v>
      </c>
      <c r="H6893" s="60" t="s">
        <v>10040</v>
      </c>
      <c r="I6893" s="60" t="s">
        <v>13</v>
      </c>
    </row>
    <row r="6894" spans="1:9" ht="29.25" customHeight="1" x14ac:dyDescent="0.25">
      <c r="A6894" s="81" t="s">
        <v>7574</v>
      </c>
      <c r="B6894" s="81"/>
      <c r="C6894" s="81"/>
      <c r="D6894" s="81"/>
      <c r="E6894" s="81" t="s">
        <v>7575</v>
      </c>
      <c r="F6894" s="82"/>
      <c r="G6894" s="83">
        <v>1244700</v>
      </c>
      <c r="H6894" s="60" t="s">
        <v>10040</v>
      </c>
      <c r="I6894" s="60" t="s">
        <v>13</v>
      </c>
    </row>
    <row r="6895" spans="1:9" ht="29.25" customHeight="1" x14ac:dyDescent="0.25">
      <c r="A6895" s="81" t="s">
        <v>7576</v>
      </c>
      <c r="B6895" s="81"/>
      <c r="C6895" s="81"/>
      <c r="D6895" s="81"/>
      <c r="E6895" s="81" t="s">
        <v>7577</v>
      </c>
      <c r="F6895" s="82"/>
      <c r="G6895" s="83">
        <v>1244700</v>
      </c>
      <c r="H6895" s="60" t="s">
        <v>10040</v>
      </c>
      <c r="I6895" s="60" t="s">
        <v>13</v>
      </c>
    </row>
    <row r="6896" spans="1:9" ht="29.25" customHeight="1" x14ac:dyDescent="0.25">
      <c r="A6896" s="81" t="s">
        <v>7578</v>
      </c>
      <c r="B6896" s="81"/>
      <c r="C6896" s="81"/>
      <c r="D6896" s="81"/>
      <c r="E6896" s="81" t="s">
        <v>7579</v>
      </c>
      <c r="F6896" s="82"/>
      <c r="G6896" s="83">
        <v>1417800</v>
      </c>
      <c r="H6896" s="60" t="s">
        <v>10040</v>
      </c>
      <c r="I6896" s="60" t="s">
        <v>13</v>
      </c>
    </row>
    <row r="6897" spans="1:9" ht="29.25" customHeight="1" x14ac:dyDescent="0.25">
      <c r="A6897" s="81" t="s">
        <v>7580</v>
      </c>
      <c r="B6897" s="81"/>
      <c r="C6897" s="81"/>
      <c r="D6897" s="81"/>
      <c r="E6897" s="81" t="s">
        <v>7581</v>
      </c>
      <c r="F6897" s="82"/>
      <c r="G6897" s="83">
        <v>5094600</v>
      </c>
      <c r="H6897" s="60" t="s">
        <v>10040</v>
      </c>
      <c r="I6897" s="60" t="s">
        <v>13</v>
      </c>
    </row>
    <row r="6898" spans="1:9" ht="29.25" customHeight="1" x14ac:dyDescent="0.25">
      <c r="A6898" s="81" t="s">
        <v>7582</v>
      </c>
      <c r="B6898" s="81"/>
      <c r="C6898" s="81"/>
      <c r="D6898" s="81"/>
      <c r="E6898" s="81" t="s">
        <v>7583</v>
      </c>
      <c r="F6898" s="82"/>
      <c r="G6898" s="83">
        <v>7327800</v>
      </c>
      <c r="H6898" s="60" t="s">
        <v>10040</v>
      </c>
      <c r="I6898" s="60" t="s">
        <v>13</v>
      </c>
    </row>
    <row r="6899" spans="1:9" ht="29.25" customHeight="1" x14ac:dyDescent="0.25">
      <c r="A6899" s="81" t="s">
        <v>7584</v>
      </c>
      <c r="B6899" s="81"/>
      <c r="C6899" s="81"/>
      <c r="D6899" s="81"/>
      <c r="E6899" s="81" t="s">
        <v>7585</v>
      </c>
      <c r="F6899" s="82"/>
      <c r="G6899" s="83">
        <v>159300</v>
      </c>
      <c r="H6899" s="60" t="s">
        <v>10040</v>
      </c>
      <c r="I6899" s="60" t="s">
        <v>13</v>
      </c>
    </row>
    <row r="6900" spans="1:9" ht="29.25" customHeight="1" x14ac:dyDescent="0.25">
      <c r="A6900" s="81" t="s">
        <v>7586</v>
      </c>
      <c r="B6900" s="81"/>
      <c r="C6900" s="81"/>
      <c r="D6900" s="81"/>
      <c r="E6900" s="81" t="s">
        <v>7587</v>
      </c>
      <c r="F6900" s="82"/>
      <c r="G6900" s="83">
        <v>218300</v>
      </c>
      <c r="H6900" s="60" t="s">
        <v>10040</v>
      </c>
      <c r="I6900" s="60" t="s">
        <v>13</v>
      </c>
    </row>
    <row r="6901" spans="1:9" ht="29.25" customHeight="1" x14ac:dyDescent="0.25">
      <c r="A6901" s="81" t="s">
        <v>7588</v>
      </c>
      <c r="B6901" s="81"/>
      <c r="C6901" s="81"/>
      <c r="D6901" s="81"/>
      <c r="E6901" s="81" t="s">
        <v>7589</v>
      </c>
      <c r="F6901" s="82"/>
      <c r="G6901" s="83">
        <v>19100</v>
      </c>
      <c r="H6901" s="60" t="s">
        <v>10040</v>
      </c>
      <c r="I6901" s="60" t="s">
        <v>13</v>
      </c>
    </row>
    <row r="6902" spans="1:9" ht="29.25" customHeight="1" x14ac:dyDescent="0.25">
      <c r="A6902" s="81" t="s">
        <v>7590</v>
      </c>
      <c r="B6902" s="81"/>
      <c r="C6902" s="81"/>
      <c r="D6902" s="81"/>
      <c r="E6902" s="81" t="s">
        <v>7591</v>
      </c>
      <c r="F6902" s="82"/>
      <c r="G6902" s="83">
        <v>15300</v>
      </c>
      <c r="H6902" s="60" t="s">
        <v>10040</v>
      </c>
      <c r="I6902" s="60" t="s">
        <v>13</v>
      </c>
    </row>
    <row r="6903" spans="1:9" ht="29.25" customHeight="1" x14ac:dyDescent="0.25">
      <c r="A6903" s="81" t="s">
        <v>7592</v>
      </c>
      <c r="B6903" s="81"/>
      <c r="C6903" s="81"/>
      <c r="D6903" s="81"/>
      <c r="E6903" s="81" t="s">
        <v>7593</v>
      </c>
      <c r="F6903" s="82"/>
      <c r="G6903" s="83">
        <v>15300</v>
      </c>
      <c r="H6903" s="60" t="s">
        <v>10040</v>
      </c>
      <c r="I6903" s="60" t="s">
        <v>13</v>
      </c>
    </row>
    <row r="6904" spans="1:9" ht="29.25" customHeight="1" x14ac:dyDescent="0.25">
      <c r="A6904" s="81" t="s">
        <v>7594</v>
      </c>
      <c r="B6904" s="81"/>
      <c r="C6904" s="81"/>
      <c r="D6904" s="81"/>
      <c r="E6904" s="81" t="s">
        <v>7595</v>
      </c>
      <c r="F6904" s="82"/>
      <c r="G6904" s="83">
        <v>15300</v>
      </c>
      <c r="H6904" s="60" t="s">
        <v>10040</v>
      </c>
      <c r="I6904" s="60" t="s">
        <v>13</v>
      </c>
    </row>
    <row r="6905" spans="1:9" ht="29.25" customHeight="1" x14ac:dyDescent="0.25">
      <c r="A6905" s="81" t="s">
        <v>7596</v>
      </c>
      <c r="B6905" s="81"/>
      <c r="C6905" s="81"/>
      <c r="D6905" s="81"/>
      <c r="E6905" s="81" t="s">
        <v>7597</v>
      </c>
      <c r="F6905" s="82"/>
      <c r="G6905" s="83">
        <v>15300</v>
      </c>
      <c r="H6905" s="60" t="s">
        <v>10040</v>
      </c>
      <c r="I6905" s="60" t="s">
        <v>13</v>
      </c>
    </row>
    <row r="6906" spans="1:9" ht="29.25" customHeight="1" x14ac:dyDescent="0.25">
      <c r="A6906" s="81" t="s">
        <v>7598</v>
      </c>
      <c r="B6906" s="81"/>
      <c r="C6906" s="81"/>
      <c r="D6906" s="81"/>
      <c r="E6906" s="81" t="s">
        <v>7599</v>
      </c>
      <c r="F6906" s="82"/>
      <c r="G6906" s="83">
        <v>15300</v>
      </c>
      <c r="H6906" s="60" t="s">
        <v>10040</v>
      </c>
      <c r="I6906" s="60" t="s">
        <v>13</v>
      </c>
    </row>
    <row r="6907" spans="1:9" ht="29.25" customHeight="1" x14ac:dyDescent="0.25">
      <c r="A6907" s="81" t="s">
        <v>7600</v>
      </c>
      <c r="B6907" s="81"/>
      <c r="C6907" s="81"/>
      <c r="D6907" s="81"/>
      <c r="E6907" s="81" t="s">
        <v>7601</v>
      </c>
      <c r="F6907" s="82"/>
      <c r="G6907" s="83">
        <v>15300</v>
      </c>
      <c r="H6907" s="60" t="s">
        <v>10040</v>
      </c>
      <c r="I6907" s="60" t="s">
        <v>13</v>
      </c>
    </row>
    <row r="6908" spans="1:9" ht="29.25" customHeight="1" x14ac:dyDescent="0.25">
      <c r="A6908" s="81" t="s">
        <v>7602</v>
      </c>
      <c r="B6908" s="81"/>
      <c r="C6908" s="81"/>
      <c r="D6908" s="81"/>
      <c r="E6908" s="81" t="s">
        <v>7603</v>
      </c>
      <c r="F6908" s="82"/>
      <c r="G6908" s="83">
        <v>15300</v>
      </c>
      <c r="H6908" s="60" t="s">
        <v>10040</v>
      </c>
      <c r="I6908" s="60" t="s">
        <v>13</v>
      </c>
    </row>
    <row r="6909" spans="1:9" ht="29.25" customHeight="1" x14ac:dyDescent="0.25">
      <c r="A6909" s="81" t="s">
        <v>7604</v>
      </c>
      <c r="B6909" s="81"/>
      <c r="C6909" s="81"/>
      <c r="D6909" s="81"/>
      <c r="E6909" s="81" t="s">
        <v>7605</v>
      </c>
      <c r="F6909" s="82"/>
      <c r="G6909" s="83">
        <v>21300</v>
      </c>
      <c r="H6909" s="60" t="s">
        <v>10040</v>
      </c>
      <c r="I6909" s="60" t="s">
        <v>13</v>
      </c>
    </row>
    <row r="6910" spans="1:9" ht="29.25" customHeight="1" x14ac:dyDescent="0.25">
      <c r="A6910" s="81" t="s">
        <v>7606</v>
      </c>
      <c r="B6910" s="81"/>
      <c r="C6910" s="81"/>
      <c r="D6910" s="81"/>
      <c r="E6910" s="81" t="s">
        <v>7607</v>
      </c>
      <c r="F6910" s="82"/>
      <c r="G6910" s="83">
        <v>21300</v>
      </c>
      <c r="H6910" s="60" t="s">
        <v>10040</v>
      </c>
      <c r="I6910" s="60" t="s">
        <v>13</v>
      </c>
    </row>
    <row r="6911" spans="1:9" ht="29.25" customHeight="1" x14ac:dyDescent="0.25">
      <c r="A6911" s="81" t="s">
        <v>7608</v>
      </c>
      <c r="B6911" s="81"/>
      <c r="C6911" s="81"/>
      <c r="D6911" s="81"/>
      <c r="E6911" s="81" t="s">
        <v>7609</v>
      </c>
      <c r="F6911" s="82"/>
      <c r="G6911" s="83">
        <v>21300</v>
      </c>
      <c r="H6911" s="60" t="s">
        <v>10040</v>
      </c>
      <c r="I6911" s="60" t="s">
        <v>13</v>
      </c>
    </row>
    <row r="6912" spans="1:9" ht="29.25" customHeight="1" x14ac:dyDescent="0.25">
      <c r="A6912" s="81" t="s">
        <v>7610</v>
      </c>
      <c r="B6912" s="81"/>
      <c r="C6912" s="81"/>
      <c r="D6912" s="81"/>
      <c r="E6912" s="81" t="s">
        <v>7611</v>
      </c>
      <c r="F6912" s="82"/>
      <c r="G6912" s="83">
        <v>47500</v>
      </c>
      <c r="H6912" s="60" t="s">
        <v>10040</v>
      </c>
      <c r="I6912" s="60" t="s">
        <v>13</v>
      </c>
    </row>
    <row r="6913" spans="1:9" ht="29.25" customHeight="1" x14ac:dyDescent="0.25">
      <c r="A6913" s="81" t="s">
        <v>7612</v>
      </c>
      <c r="B6913" s="81"/>
      <c r="C6913" s="81"/>
      <c r="D6913" s="81"/>
      <c r="E6913" s="81" t="s">
        <v>7613</v>
      </c>
      <c r="F6913" s="82"/>
      <c r="G6913" s="83">
        <v>34300</v>
      </c>
      <c r="H6913" s="60" t="s">
        <v>10040</v>
      </c>
      <c r="I6913" s="60" t="s">
        <v>13</v>
      </c>
    </row>
    <row r="6914" spans="1:9" ht="29.25" customHeight="1" x14ac:dyDescent="0.25">
      <c r="A6914" s="81" t="s">
        <v>7614</v>
      </c>
      <c r="B6914" s="81"/>
      <c r="C6914" s="81"/>
      <c r="D6914" s="81"/>
      <c r="E6914" s="81" t="s">
        <v>7615</v>
      </c>
      <c r="F6914" s="82"/>
      <c r="G6914" s="83">
        <v>34300</v>
      </c>
      <c r="H6914" s="60" t="s">
        <v>10040</v>
      </c>
      <c r="I6914" s="60" t="s">
        <v>13</v>
      </c>
    </row>
    <row r="6915" spans="1:9" ht="29.25" customHeight="1" x14ac:dyDescent="0.25">
      <c r="A6915" s="81" t="s">
        <v>7616</v>
      </c>
      <c r="B6915" s="81"/>
      <c r="C6915" s="81"/>
      <c r="D6915" s="81"/>
      <c r="E6915" s="81" t="s">
        <v>7617</v>
      </c>
      <c r="F6915" s="82"/>
      <c r="G6915" s="83">
        <v>34300</v>
      </c>
      <c r="H6915" s="60" t="s">
        <v>10040</v>
      </c>
      <c r="I6915" s="60" t="s">
        <v>13</v>
      </c>
    </row>
    <row r="6916" spans="1:9" ht="29.25" customHeight="1" x14ac:dyDescent="0.25">
      <c r="A6916" s="81" t="s">
        <v>7618</v>
      </c>
      <c r="B6916" s="81"/>
      <c r="C6916" s="81"/>
      <c r="D6916" s="81"/>
      <c r="E6916" s="81" t="s">
        <v>7619</v>
      </c>
      <c r="F6916" s="82"/>
      <c r="G6916" s="83">
        <v>34300</v>
      </c>
      <c r="H6916" s="60" t="s">
        <v>10040</v>
      </c>
      <c r="I6916" s="60" t="s">
        <v>13</v>
      </c>
    </row>
    <row r="6917" spans="1:9" ht="29.25" customHeight="1" x14ac:dyDescent="0.25">
      <c r="A6917" s="81" t="s">
        <v>7620</v>
      </c>
      <c r="B6917" s="81"/>
      <c r="C6917" s="81"/>
      <c r="D6917" s="81"/>
      <c r="E6917" s="81" t="s">
        <v>7621</v>
      </c>
      <c r="F6917" s="82"/>
      <c r="G6917" s="83">
        <v>34300</v>
      </c>
      <c r="H6917" s="60" t="s">
        <v>10040</v>
      </c>
      <c r="I6917" s="60" t="s">
        <v>13</v>
      </c>
    </row>
    <row r="6918" spans="1:9" ht="29.25" customHeight="1" x14ac:dyDescent="0.25">
      <c r="A6918" s="81" t="s">
        <v>7622</v>
      </c>
      <c r="B6918" s="81"/>
      <c r="C6918" s="81"/>
      <c r="D6918" s="81"/>
      <c r="E6918" s="81" t="s">
        <v>7623</v>
      </c>
      <c r="F6918" s="82"/>
      <c r="G6918" s="83">
        <v>34300</v>
      </c>
      <c r="H6918" s="60" t="s">
        <v>10040</v>
      </c>
      <c r="I6918" s="60" t="s">
        <v>13</v>
      </c>
    </row>
    <row r="6919" spans="1:9" ht="29.25" customHeight="1" x14ac:dyDescent="0.25">
      <c r="A6919" s="81" t="s">
        <v>7624</v>
      </c>
      <c r="B6919" s="81"/>
      <c r="C6919" s="81"/>
      <c r="D6919" s="81"/>
      <c r="E6919" s="81" t="s">
        <v>7625</v>
      </c>
      <c r="F6919" s="82"/>
      <c r="G6919" s="83">
        <v>34300</v>
      </c>
      <c r="H6919" s="60" t="s">
        <v>10040</v>
      </c>
      <c r="I6919" s="60" t="s">
        <v>13</v>
      </c>
    </row>
    <row r="6920" spans="1:9" ht="29.25" customHeight="1" x14ac:dyDescent="0.25">
      <c r="A6920" s="81" t="s">
        <v>7626</v>
      </c>
      <c r="B6920" s="81"/>
      <c r="C6920" s="81"/>
      <c r="D6920" s="81"/>
      <c r="E6920" s="81" t="s">
        <v>7627</v>
      </c>
      <c r="F6920" s="82"/>
      <c r="G6920" s="83">
        <v>48500</v>
      </c>
      <c r="H6920" s="60" t="s">
        <v>10040</v>
      </c>
      <c r="I6920" s="60" t="s">
        <v>13</v>
      </c>
    </row>
    <row r="6921" spans="1:9" ht="29.25" customHeight="1" x14ac:dyDescent="0.25">
      <c r="A6921" s="81" t="s">
        <v>7628</v>
      </c>
      <c r="B6921" s="81"/>
      <c r="C6921" s="81"/>
      <c r="D6921" s="81"/>
      <c r="E6921" s="81" t="s">
        <v>7629</v>
      </c>
      <c r="F6921" s="82"/>
      <c r="G6921" s="83">
        <v>48500</v>
      </c>
      <c r="H6921" s="60" t="s">
        <v>10040</v>
      </c>
      <c r="I6921" s="60" t="s">
        <v>13</v>
      </c>
    </row>
    <row r="6922" spans="1:9" ht="29.25" customHeight="1" x14ac:dyDescent="0.25">
      <c r="A6922" s="81" t="s">
        <v>7630</v>
      </c>
      <c r="B6922" s="81"/>
      <c r="C6922" s="81"/>
      <c r="D6922" s="81"/>
      <c r="E6922" s="81" t="s">
        <v>7631</v>
      </c>
      <c r="F6922" s="82"/>
      <c r="G6922" s="83">
        <v>48500</v>
      </c>
      <c r="H6922" s="60" t="s">
        <v>10040</v>
      </c>
      <c r="I6922" s="60" t="s">
        <v>13</v>
      </c>
    </row>
    <row r="6923" spans="1:9" ht="29.25" customHeight="1" x14ac:dyDescent="0.25">
      <c r="A6923" s="81" t="s">
        <v>7632</v>
      </c>
      <c r="B6923" s="81"/>
      <c r="C6923" s="81"/>
      <c r="D6923" s="81"/>
      <c r="E6923" s="81" t="s">
        <v>7633</v>
      </c>
      <c r="F6923" s="82"/>
      <c r="G6923" s="83">
        <v>70000</v>
      </c>
      <c r="H6923" s="60" t="s">
        <v>10040</v>
      </c>
      <c r="I6923" s="60" t="s">
        <v>13</v>
      </c>
    </row>
    <row r="6924" spans="1:9" ht="29.25" customHeight="1" x14ac:dyDescent="0.25">
      <c r="A6924" s="81" t="s">
        <v>7634</v>
      </c>
      <c r="B6924" s="81"/>
      <c r="C6924" s="81"/>
      <c r="D6924" s="81"/>
      <c r="E6924" s="81" t="s">
        <v>7635</v>
      </c>
      <c r="F6924" s="82"/>
      <c r="G6924" s="83">
        <v>59700</v>
      </c>
      <c r="H6924" s="60" t="s">
        <v>10040</v>
      </c>
      <c r="I6924" s="60" t="s">
        <v>13</v>
      </c>
    </row>
    <row r="6925" spans="1:9" ht="29.25" customHeight="1" x14ac:dyDescent="0.25">
      <c r="A6925" s="81" t="s">
        <v>7636</v>
      </c>
      <c r="B6925" s="81"/>
      <c r="C6925" s="81"/>
      <c r="D6925" s="81"/>
      <c r="E6925" s="81" t="s">
        <v>7637</v>
      </c>
      <c r="F6925" s="82"/>
      <c r="G6925" s="83">
        <v>59700</v>
      </c>
      <c r="H6925" s="60" t="s">
        <v>10040</v>
      </c>
      <c r="I6925" s="60" t="s">
        <v>13</v>
      </c>
    </row>
    <row r="6926" spans="1:9" ht="29.25" customHeight="1" x14ac:dyDescent="0.25">
      <c r="A6926" s="81" t="s">
        <v>7638</v>
      </c>
      <c r="B6926" s="81"/>
      <c r="C6926" s="81"/>
      <c r="D6926" s="81"/>
      <c r="E6926" s="81" t="s">
        <v>7639</v>
      </c>
      <c r="F6926" s="82"/>
      <c r="G6926" s="83">
        <v>59700</v>
      </c>
      <c r="H6926" s="60" t="s">
        <v>10040</v>
      </c>
      <c r="I6926" s="60" t="s">
        <v>13</v>
      </c>
    </row>
    <row r="6927" spans="1:9" ht="29.25" customHeight="1" x14ac:dyDescent="0.25">
      <c r="A6927" s="81" t="s">
        <v>7640</v>
      </c>
      <c r="B6927" s="81"/>
      <c r="C6927" s="81"/>
      <c r="D6927" s="81"/>
      <c r="E6927" s="81" t="s">
        <v>7641</v>
      </c>
      <c r="F6927" s="82"/>
      <c r="G6927" s="83">
        <v>59700</v>
      </c>
      <c r="H6927" s="60" t="s">
        <v>10040</v>
      </c>
      <c r="I6927" s="60" t="s">
        <v>13</v>
      </c>
    </row>
    <row r="6928" spans="1:9" ht="29.25" customHeight="1" x14ac:dyDescent="0.25">
      <c r="A6928" s="81" t="s">
        <v>7642</v>
      </c>
      <c r="B6928" s="81"/>
      <c r="C6928" s="81"/>
      <c r="D6928" s="81"/>
      <c r="E6928" s="81" t="s">
        <v>7643</v>
      </c>
      <c r="F6928" s="82"/>
      <c r="G6928" s="83">
        <v>59700</v>
      </c>
      <c r="H6928" s="60" t="s">
        <v>10040</v>
      </c>
      <c r="I6928" s="60" t="s">
        <v>13</v>
      </c>
    </row>
    <row r="6929" spans="1:9" ht="29.25" customHeight="1" x14ac:dyDescent="0.25">
      <c r="A6929" s="81" t="s">
        <v>7644</v>
      </c>
      <c r="B6929" s="81"/>
      <c r="C6929" s="81"/>
      <c r="D6929" s="81"/>
      <c r="E6929" s="81" t="s">
        <v>7645</v>
      </c>
      <c r="F6929" s="82"/>
      <c r="G6929" s="83">
        <v>59700</v>
      </c>
      <c r="H6929" s="60" t="s">
        <v>10040</v>
      </c>
      <c r="I6929" s="60" t="s">
        <v>13</v>
      </c>
    </row>
    <row r="6930" spans="1:9" ht="29.25" customHeight="1" x14ac:dyDescent="0.25">
      <c r="A6930" s="81" t="s">
        <v>7646</v>
      </c>
      <c r="B6930" s="81"/>
      <c r="C6930" s="81"/>
      <c r="D6930" s="81"/>
      <c r="E6930" s="81" t="s">
        <v>7647</v>
      </c>
      <c r="F6930" s="82"/>
      <c r="G6930" s="83">
        <v>59700</v>
      </c>
      <c r="H6930" s="60" t="s">
        <v>10040</v>
      </c>
      <c r="I6930" s="60" t="s">
        <v>13</v>
      </c>
    </row>
    <row r="6931" spans="1:9" ht="29.25" customHeight="1" x14ac:dyDescent="0.25">
      <c r="A6931" s="81" t="s">
        <v>7648</v>
      </c>
      <c r="B6931" s="81"/>
      <c r="C6931" s="81"/>
      <c r="D6931" s="81"/>
      <c r="E6931" s="81" t="s">
        <v>7649</v>
      </c>
      <c r="F6931" s="82"/>
      <c r="G6931" s="83">
        <v>86500</v>
      </c>
      <c r="H6931" s="60" t="s">
        <v>10040</v>
      </c>
      <c r="I6931" s="60" t="s">
        <v>13</v>
      </c>
    </row>
    <row r="6932" spans="1:9" ht="29.25" customHeight="1" x14ac:dyDescent="0.25">
      <c r="A6932" s="81" t="s">
        <v>7650</v>
      </c>
      <c r="B6932" s="81"/>
      <c r="C6932" s="81"/>
      <c r="D6932" s="81"/>
      <c r="E6932" s="81" t="s">
        <v>7651</v>
      </c>
      <c r="F6932" s="82"/>
      <c r="G6932" s="83">
        <v>86500</v>
      </c>
      <c r="H6932" s="60" t="s">
        <v>10040</v>
      </c>
      <c r="I6932" s="60" t="s">
        <v>13</v>
      </c>
    </row>
    <row r="6933" spans="1:9" ht="29.25" customHeight="1" x14ac:dyDescent="0.25">
      <c r="A6933" s="81" t="s">
        <v>7652</v>
      </c>
      <c r="B6933" s="81"/>
      <c r="C6933" s="81"/>
      <c r="D6933" s="81"/>
      <c r="E6933" s="81" t="s">
        <v>7653</v>
      </c>
      <c r="F6933" s="82"/>
      <c r="G6933" s="83">
        <v>86500</v>
      </c>
      <c r="H6933" s="60" t="s">
        <v>10040</v>
      </c>
      <c r="I6933" s="60" t="s">
        <v>13</v>
      </c>
    </row>
    <row r="6934" spans="1:9" ht="29.25" customHeight="1" x14ac:dyDescent="0.25">
      <c r="A6934" s="81" t="s">
        <v>7654</v>
      </c>
      <c r="B6934" s="81"/>
      <c r="C6934" s="81"/>
      <c r="D6934" s="81"/>
      <c r="E6934" s="81" t="s">
        <v>7655</v>
      </c>
      <c r="F6934" s="82"/>
      <c r="G6934" s="83">
        <v>4710100</v>
      </c>
      <c r="H6934" s="60" t="s">
        <v>10040</v>
      </c>
      <c r="I6934" s="60" t="s">
        <v>13</v>
      </c>
    </row>
    <row r="6935" spans="1:9" ht="29.25" customHeight="1" x14ac:dyDescent="0.25">
      <c r="A6935" s="81" t="s">
        <v>7656</v>
      </c>
      <c r="B6935" s="81"/>
      <c r="C6935" s="81"/>
      <c r="D6935" s="81"/>
      <c r="E6935" s="81" t="s">
        <v>7657</v>
      </c>
      <c r="F6935" s="82"/>
      <c r="G6935" s="83">
        <v>659200</v>
      </c>
      <c r="H6935" s="60" t="s">
        <v>10040</v>
      </c>
      <c r="I6935" s="60" t="s">
        <v>13</v>
      </c>
    </row>
    <row r="6936" spans="1:9" ht="29.25" customHeight="1" x14ac:dyDescent="0.25">
      <c r="A6936" s="81" t="s">
        <v>7658</v>
      </c>
      <c r="B6936" s="81"/>
      <c r="C6936" s="81"/>
      <c r="D6936" s="81"/>
      <c r="E6936" s="81" t="s">
        <v>7659</v>
      </c>
      <c r="F6936" s="82"/>
      <c r="G6936" s="83">
        <v>726400</v>
      </c>
      <c r="H6936" s="60" t="s">
        <v>10040</v>
      </c>
      <c r="I6936" s="60" t="s">
        <v>13</v>
      </c>
    </row>
    <row r="6937" spans="1:9" ht="29.25" customHeight="1" x14ac:dyDescent="0.25">
      <c r="A6937" s="81" t="s">
        <v>7660</v>
      </c>
      <c r="B6937" s="81"/>
      <c r="C6937" s="81"/>
      <c r="D6937" s="81"/>
      <c r="E6937" s="81" t="s">
        <v>7661</v>
      </c>
      <c r="F6937" s="82"/>
      <c r="G6937" s="83">
        <v>19500</v>
      </c>
      <c r="H6937" s="60" t="s">
        <v>10040</v>
      </c>
      <c r="I6937" s="60" t="s">
        <v>13</v>
      </c>
    </row>
    <row r="6938" spans="1:9" ht="29.25" customHeight="1" x14ac:dyDescent="0.25">
      <c r="A6938" s="81" t="s">
        <v>7662</v>
      </c>
      <c r="B6938" s="81"/>
      <c r="C6938" s="81"/>
      <c r="D6938" s="81"/>
      <c r="E6938" s="81" t="s">
        <v>7663</v>
      </c>
      <c r="F6938" s="82"/>
      <c r="G6938" s="83">
        <v>3824400</v>
      </c>
      <c r="H6938" s="60" t="s">
        <v>10040</v>
      </c>
      <c r="I6938" s="60" t="s">
        <v>13</v>
      </c>
    </row>
    <row r="6939" spans="1:9" ht="29.25" customHeight="1" x14ac:dyDescent="0.25">
      <c r="A6939" s="81" t="s">
        <v>7664</v>
      </c>
      <c r="B6939" s="81"/>
      <c r="C6939" s="81"/>
      <c r="D6939" s="81"/>
      <c r="E6939" s="81" t="s">
        <v>7665</v>
      </c>
      <c r="F6939" s="82"/>
      <c r="G6939" s="83">
        <v>1704500</v>
      </c>
      <c r="H6939" s="60" t="s">
        <v>10040</v>
      </c>
      <c r="I6939" s="60" t="s">
        <v>13</v>
      </c>
    </row>
    <row r="6940" spans="1:9" ht="29.25" customHeight="1" x14ac:dyDescent="0.25">
      <c r="A6940" s="81" t="s">
        <v>7666</v>
      </c>
      <c r="B6940" s="81"/>
      <c r="C6940" s="81"/>
      <c r="D6940" s="81"/>
      <c r="E6940" s="81" t="s">
        <v>7667</v>
      </c>
      <c r="F6940" s="82"/>
      <c r="G6940" s="83">
        <v>2421800</v>
      </c>
      <c r="H6940" s="60" t="s">
        <v>10040</v>
      </c>
      <c r="I6940" s="60" t="s">
        <v>13</v>
      </c>
    </row>
    <row r="6941" spans="1:9" ht="29.25" customHeight="1" x14ac:dyDescent="0.25">
      <c r="A6941" s="81" t="s">
        <v>7668</v>
      </c>
      <c r="B6941" s="81"/>
      <c r="C6941" s="81"/>
      <c r="D6941" s="81"/>
      <c r="E6941" s="81" t="s">
        <v>7669</v>
      </c>
      <c r="F6941" s="82"/>
      <c r="G6941" s="83">
        <v>114800</v>
      </c>
      <c r="H6941" s="60" t="s">
        <v>10040</v>
      </c>
      <c r="I6941" s="60" t="s">
        <v>13</v>
      </c>
    </row>
    <row r="6942" spans="1:9" ht="29.25" customHeight="1" x14ac:dyDescent="0.25">
      <c r="A6942" s="81" t="s">
        <v>7670</v>
      </c>
      <c r="B6942" s="81"/>
      <c r="C6942" s="81"/>
      <c r="D6942" s="81"/>
      <c r="E6942" s="81" t="s">
        <v>7671</v>
      </c>
      <c r="F6942" s="82"/>
      <c r="G6942" s="83">
        <v>9511200</v>
      </c>
      <c r="H6942" s="60" t="s">
        <v>10040</v>
      </c>
      <c r="I6942" s="60" t="s">
        <v>13</v>
      </c>
    </row>
    <row r="6943" spans="1:9" ht="29.25" customHeight="1" x14ac:dyDescent="0.25">
      <c r="A6943" s="81" t="s">
        <v>7672</v>
      </c>
      <c r="B6943" s="81"/>
      <c r="C6943" s="81"/>
      <c r="D6943" s="81"/>
      <c r="E6943" s="81" t="s">
        <v>7673</v>
      </c>
      <c r="F6943" s="82"/>
      <c r="G6943" s="83">
        <v>8115600</v>
      </c>
      <c r="H6943" s="60" t="s">
        <v>10040</v>
      </c>
      <c r="I6943" s="60" t="s">
        <v>13</v>
      </c>
    </row>
    <row r="6944" spans="1:9" ht="29.25" customHeight="1" x14ac:dyDescent="0.25">
      <c r="A6944" s="81" t="s">
        <v>7674</v>
      </c>
      <c r="B6944" s="81"/>
      <c r="C6944" s="81"/>
      <c r="D6944" s="81"/>
      <c r="E6944" s="81" t="s">
        <v>7675</v>
      </c>
      <c r="F6944" s="82"/>
      <c r="G6944" s="83">
        <v>248400</v>
      </c>
      <c r="H6944" s="60" t="s">
        <v>10040</v>
      </c>
      <c r="I6944" s="60" t="s">
        <v>13</v>
      </c>
    </row>
    <row r="6945" spans="1:9" ht="29.25" customHeight="1" x14ac:dyDescent="0.25">
      <c r="A6945" s="81" t="s">
        <v>7676</v>
      </c>
      <c r="B6945" s="81"/>
      <c r="C6945" s="81"/>
      <c r="D6945" s="81"/>
      <c r="E6945" s="81" t="s">
        <v>7677</v>
      </c>
      <c r="F6945" s="82"/>
      <c r="G6945" s="83">
        <v>182000</v>
      </c>
      <c r="H6945" s="60" t="s">
        <v>10040</v>
      </c>
      <c r="I6945" s="60" t="s">
        <v>13</v>
      </c>
    </row>
    <row r="6946" spans="1:9" ht="29.25" customHeight="1" x14ac:dyDescent="0.25">
      <c r="A6946" s="81" t="s">
        <v>7678</v>
      </c>
      <c r="B6946" s="81"/>
      <c r="C6946" s="81"/>
      <c r="D6946" s="81"/>
      <c r="E6946" s="81" t="s">
        <v>7679</v>
      </c>
      <c r="F6946" s="82"/>
      <c r="G6946" s="83">
        <v>703300</v>
      </c>
      <c r="H6946" s="60" t="s">
        <v>10040</v>
      </c>
      <c r="I6946" s="60" t="s">
        <v>13</v>
      </c>
    </row>
    <row r="6947" spans="1:9" ht="29.25" customHeight="1" x14ac:dyDescent="0.25">
      <c r="A6947" s="81" t="s">
        <v>7680</v>
      </c>
      <c r="B6947" s="81"/>
      <c r="C6947" s="81"/>
      <c r="D6947" s="81"/>
      <c r="E6947" s="81" t="s">
        <v>7681</v>
      </c>
      <c r="F6947" s="82"/>
      <c r="G6947" s="83">
        <v>13514800</v>
      </c>
      <c r="H6947" s="60" t="s">
        <v>10040</v>
      </c>
      <c r="I6947" s="60" t="s">
        <v>13</v>
      </c>
    </row>
    <row r="6948" spans="1:9" ht="29.25" customHeight="1" x14ac:dyDescent="0.25">
      <c r="A6948" s="81" t="s">
        <v>7682</v>
      </c>
      <c r="B6948" s="81"/>
      <c r="C6948" s="81"/>
      <c r="D6948" s="81"/>
      <c r="E6948" s="81" t="s">
        <v>7683</v>
      </c>
      <c r="F6948" s="82"/>
      <c r="G6948" s="83">
        <v>318400</v>
      </c>
      <c r="H6948" s="60" t="s">
        <v>10040</v>
      </c>
      <c r="I6948" s="60" t="s">
        <v>13</v>
      </c>
    </row>
    <row r="6949" spans="1:9" ht="29.25" customHeight="1" x14ac:dyDescent="0.25">
      <c r="A6949" s="81" t="s">
        <v>7684</v>
      </c>
      <c r="B6949" s="81"/>
      <c r="C6949" s="81"/>
      <c r="D6949" s="81"/>
      <c r="E6949" s="81" t="s">
        <v>7685</v>
      </c>
      <c r="F6949" s="82"/>
      <c r="G6949" s="83">
        <v>146700</v>
      </c>
      <c r="H6949" s="60" t="s">
        <v>10040</v>
      </c>
      <c r="I6949" s="60" t="s">
        <v>13</v>
      </c>
    </row>
    <row r="6950" spans="1:9" ht="29.25" customHeight="1" x14ac:dyDescent="0.25">
      <c r="A6950" s="81" t="s">
        <v>7686</v>
      </c>
      <c r="B6950" s="81"/>
      <c r="C6950" s="81"/>
      <c r="D6950" s="81"/>
      <c r="E6950" s="81" t="s">
        <v>7687</v>
      </c>
      <c r="F6950" s="82"/>
      <c r="G6950" s="83">
        <v>154300</v>
      </c>
      <c r="H6950" s="60" t="s">
        <v>10040</v>
      </c>
      <c r="I6950" s="60" t="s">
        <v>13</v>
      </c>
    </row>
    <row r="6951" spans="1:9" ht="29.25" customHeight="1" x14ac:dyDescent="0.25">
      <c r="A6951" s="81" t="s">
        <v>7688</v>
      </c>
      <c r="B6951" s="81"/>
      <c r="C6951" s="81"/>
      <c r="D6951" s="81"/>
      <c r="E6951" s="81" t="s">
        <v>7689</v>
      </c>
      <c r="F6951" s="82"/>
      <c r="G6951" s="83">
        <v>207600</v>
      </c>
      <c r="H6951" s="60" t="s">
        <v>10040</v>
      </c>
      <c r="I6951" s="60" t="s">
        <v>13</v>
      </c>
    </row>
    <row r="6952" spans="1:9" ht="29.25" customHeight="1" x14ac:dyDescent="0.25">
      <c r="A6952" s="81" t="s">
        <v>7690</v>
      </c>
      <c r="B6952" s="81"/>
      <c r="C6952" s="81"/>
      <c r="D6952" s="81"/>
      <c r="E6952" s="81" t="s">
        <v>7691</v>
      </c>
      <c r="F6952" s="82"/>
      <c r="G6952" s="83">
        <v>263000</v>
      </c>
      <c r="H6952" s="60" t="s">
        <v>10040</v>
      </c>
      <c r="I6952" s="60" t="s">
        <v>13</v>
      </c>
    </row>
    <row r="6953" spans="1:9" ht="29.25" customHeight="1" x14ac:dyDescent="0.25">
      <c r="A6953" s="81" t="s">
        <v>7692</v>
      </c>
      <c r="B6953" s="81"/>
      <c r="C6953" s="81"/>
      <c r="D6953" s="81"/>
      <c r="E6953" s="81" t="s">
        <v>7693</v>
      </c>
      <c r="F6953" s="82"/>
      <c r="G6953" s="83">
        <v>370100</v>
      </c>
      <c r="H6953" s="60" t="s">
        <v>10040</v>
      </c>
      <c r="I6953" s="60" t="s">
        <v>13</v>
      </c>
    </row>
    <row r="6954" spans="1:9" ht="29.25" customHeight="1" x14ac:dyDescent="0.25">
      <c r="A6954" s="81" t="s">
        <v>7694</v>
      </c>
      <c r="B6954" s="81"/>
      <c r="C6954" s="81"/>
      <c r="D6954" s="81"/>
      <c r="E6954" s="81" t="s">
        <v>7695</v>
      </c>
      <c r="F6954" s="82"/>
      <c r="G6954" s="83">
        <v>467900</v>
      </c>
      <c r="H6954" s="60" t="s">
        <v>10040</v>
      </c>
      <c r="I6954" s="60" t="s">
        <v>13</v>
      </c>
    </row>
    <row r="6955" spans="1:9" ht="29.25" customHeight="1" x14ac:dyDescent="0.25">
      <c r="A6955" s="81" t="s">
        <v>7696</v>
      </c>
      <c r="B6955" s="81"/>
      <c r="C6955" s="81"/>
      <c r="D6955" s="81"/>
      <c r="E6955" s="81" t="s">
        <v>7697</v>
      </c>
      <c r="F6955" s="82"/>
      <c r="G6955" s="83">
        <v>114900</v>
      </c>
      <c r="H6955" s="60" t="s">
        <v>10040</v>
      </c>
      <c r="I6955" s="60" t="s">
        <v>13</v>
      </c>
    </row>
    <row r="6956" spans="1:9" ht="29.25" customHeight="1" x14ac:dyDescent="0.25">
      <c r="A6956" s="81" t="s">
        <v>7698</v>
      </c>
      <c r="B6956" s="81"/>
      <c r="C6956" s="81"/>
      <c r="D6956" s="81"/>
      <c r="E6956" s="81" t="s">
        <v>7699</v>
      </c>
      <c r="F6956" s="82"/>
      <c r="G6956" s="83">
        <v>123100</v>
      </c>
      <c r="H6956" s="60" t="s">
        <v>10040</v>
      </c>
      <c r="I6956" s="60" t="s">
        <v>13</v>
      </c>
    </row>
    <row r="6957" spans="1:9" ht="29.25" customHeight="1" x14ac:dyDescent="0.25">
      <c r="A6957" s="81" t="s">
        <v>7700</v>
      </c>
      <c r="B6957" s="81"/>
      <c r="C6957" s="81"/>
      <c r="D6957" s="81"/>
      <c r="E6957" s="81" t="s">
        <v>7701</v>
      </c>
      <c r="F6957" s="82"/>
      <c r="G6957" s="83">
        <v>178600</v>
      </c>
      <c r="H6957" s="60" t="s">
        <v>10040</v>
      </c>
      <c r="I6957" s="60" t="s">
        <v>13</v>
      </c>
    </row>
    <row r="6958" spans="1:9" ht="29.25" customHeight="1" x14ac:dyDescent="0.25">
      <c r="A6958" s="81" t="s">
        <v>7702</v>
      </c>
      <c r="B6958" s="81"/>
      <c r="C6958" s="81"/>
      <c r="D6958" s="81"/>
      <c r="E6958" s="81" t="s">
        <v>7703</v>
      </c>
      <c r="F6958" s="82"/>
      <c r="G6958" s="83">
        <v>189800</v>
      </c>
      <c r="H6958" s="60" t="s">
        <v>10040</v>
      </c>
      <c r="I6958" s="60" t="s">
        <v>13</v>
      </c>
    </row>
    <row r="6959" spans="1:9" ht="29.25" customHeight="1" x14ac:dyDescent="0.25">
      <c r="A6959" s="81" t="s">
        <v>7704</v>
      </c>
      <c r="B6959" s="81"/>
      <c r="C6959" s="81"/>
      <c r="D6959" s="81"/>
      <c r="E6959" s="81" t="s">
        <v>7705</v>
      </c>
      <c r="F6959" s="82"/>
      <c r="G6959" s="83">
        <v>284800</v>
      </c>
      <c r="H6959" s="60" t="s">
        <v>10040</v>
      </c>
      <c r="I6959" s="60" t="s">
        <v>13</v>
      </c>
    </row>
    <row r="6960" spans="1:9" ht="29.25" customHeight="1" x14ac:dyDescent="0.25">
      <c r="A6960" s="81" t="s">
        <v>7706</v>
      </c>
      <c r="B6960" s="81"/>
      <c r="C6960" s="81"/>
      <c r="D6960" s="81"/>
      <c r="E6960" s="81" t="s">
        <v>7707</v>
      </c>
      <c r="F6960" s="82"/>
      <c r="G6960" s="83">
        <v>526000</v>
      </c>
      <c r="H6960" s="60" t="s">
        <v>10040</v>
      </c>
      <c r="I6960" s="60" t="s">
        <v>13</v>
      </c>
    </row>
    <row r="6961" spans="1:9" ht="29.25" customHeight="1" x14ac:dyDescent="0.25">
      <c r="A6961" s="81" t="s">
        <v>7708</v>
      </c>
      <c r="B6961" s="81"/>
      <c r="C6961" s="81"/>
      <c r="D6961" s="81"/>
      <c r="E6961" s="81" t="s">
        <v>7709</v>
      </c>
      <c r="F6961" s="82"/>
      <c r="G6961" s="83">
        <v>936500</v>
      </c>
      <c r="H6961" s="60" t="s">
        <v>10040</v>
      </c>
      <c r="I6961" s="60" t="s">
        <v>13</v>
      </c>
    </row>
    <row r="6962" spans="1:9" ht="29.25" customHeight="1" x14ac:dyDescent="0.25">
      <c r="A6962" s="81" t="s">
        <v>7710</v>
      </c>
      <c r="B6962" s="81"/>
      <c r="C6962" s="81"/>
      <c r="D6962" s="81"/>
      <c r="E6962" s="81" t="s">
        <v>7711</v>
      </c>
      <c r="F6962" s="82"/>
      <c r="G6962" s="83">
        <v>938100</v>
      </c>
      <c r="H6962" s="60" t="s">
        <v>10040</v>
      </c>
      <c r="I6962" s="60" t="s">
        <v>13</v>
      </c>
    </row>
    <row r="6963" spans="1:9" ht="29.25" customHeight="1" x14ac:dyDescent="0.25">
      <c r="A6963" s="81" t="s">
        <v>7712</v>
      </c>
      <c r="B6963" s="81"/>
      <c r="C6963" s="81"/>
      <c r="D6963" s="81"/>
      <c r="E6963" s="81" t="s">
        <v>7713</v>
      </c>
      <c r="F6963" s="82"/>
      <c r="G6963" s="83">
        <v>1108900</v>
      </c>
      <c r="H6963" s="60" t="s">
        <v>10040</v>
      </c>
      <c r="I6963" s="60" t="s">
        <v>13</v>
      </c>
    </row>
    <row r="6964" spans="1:9" ht="29.25" customHeight="1" x14ac:dyDescent="0.25">
      <c r="A6964" s="81" t="s">
        <v>7714</v>
      </c>
      <c r="B6964" s="81"/>
      <c r="C6964" s="81"/>
      <c r="D6964" s="81"/>
      <c r="E6964" s="81" t="s">
        <v>7715</v>
      </c>
      <c r="F6964" s="82"/>
      <c r="G6964" s="83">
        <v>1108900</v>
      </c>
      <c r="H6964" s="60" t="s">
        <v>10040</v>
      </c>
      <c r="I6964" s="60" t="s">
        <v>13</v>
      </c>
    </row>
    <row r="6965" spans="1:9" ht="29.25" customHeight="1" x14ac:dyDescent="0.25">
      <c r="A6965" s="81" t="s">
        <v>7716</v>
      </c>
      <c r="B6965" s="81"/>
      <c r="C6965" s="81"/>
      <c r="D6965" s="81"/>
      <c r="E6965" s="81" t="s">
        <v>7717</v>
      </c>
      <c r="F6965" s="82"/>
      <c r="G6965" s="83">
        <v>534600</v>
      </c>
      <c r="H6965" s="60" t="s">
        <v>10040</v>
      </c>
      <c r="I6965" s="60" t="s">
        <v>13</v>
      </c>
    </row>
    <row r="6966" spans="1:9" ht="29.25" customHeight="1" x14ac:dyDescent="0.25">
      <c r="A6966" s="81" t="s">
        <v>7718</v>
      </c>
      <c r="B6966" s="81"/>
      <c r="C6966" s="81"/>
      <c r="D6966" s="81"/>
      <c r="E6966" s="81" t="s">
        <v>7719</v>
      </c>
      <c r="F6966" s="82"/>
      <c r="G6966" s="83">
        <v>534600</v>
      </c>
      <c r="H6966" s="60" t="s">
        <v>10040</v>
      </c>
      <c r="I6966" s="60" t="s">
        <v>13</v>
      </c>
    </row>
    <row r="6967" spans="1:9" ht="29.25" customHeight="1" x14ac:dyDescent="0.25">
      <c r="A6967" s="81" t="s">
        <v>7720</v>
      </c>
      <c r="B6967" s="81"/>
      <c r="C6967" s="81"/>
      <c r="D6967" s="81"/>
      <c r="E6967" s="81" t="s">
        <v>7721</v>
      </c>
      <c r="F6967" s="82"/>
      <c r="G6967" s="83">
        <v>514200</v>
      </c>
      <c r="H6967" s="60" t="s">
        <v>10040</v>
      </c>
      <c r="I6967" s="60" t="s">
        <v>13</v>
      </c>
    </row>
    <row r="6968" spans="1:9" ht="29.25" customHeight="1" x14ac:dyDescent="0.25">
      <c r="A6968" s="81" t="s">
        <v>7722</v>
      </c>
      <c r="B6968" s="81"/>
      <c r="C6968" s="81"/>
      <c r="D6968" s="81"/>
      <c r="E6968" s="81" t="s">
        <v>7723</v>
      </c>
      <c r="F6968" s="82"/>
      <c r="G6968" s="83">
        <v>363900</v>
      </c>
      <c r="H6968" s="60" t="s">
        <v>10040</v>
      </c>
      <c r="I6968" s="60" t="s">
        <v>13</v>
      </c>
    </row>
    <row r="6969" spans="1:9" ht="29.25" customHeight="1" x14ac:dyDescent="0.25">
      <c r="A6969" s="81" t="s">
        <v>7724</v>
      </c>
      <c r="B6969" s="81"/>
      <c r="C6969" s="81"/>
      <c r="D6969" s="81"/>
      <c r="E6969" s="81" t="s">
        <v>7725</v>
      </c>
      <c r="F6969" s="82"/>
      <c r="G6969" s="83">
        <v>760500</v>
      </c>
      <c r="H6969" s="60" t="s">
        <v>10040</v>
      </c>
      <c r="I6969" s="60" t="s">
        <v>13</v>
      </c>
    </row>
    <row r="6970" spans="1:9" ht="29.25" customHeight="1" x14ac:dyDescent="0.25">
      <c r="A6970" s="81" t="s">
        <v>7726</v>
      </c>
      <c r="B6970" s="81"/>
      <c r="C6970" s="81"/>
      <c r="D6970" s="81"/>
      <c r="E6970" s="81" t="s">
        <v>7727</v>
      </c>
      <c r="F6970" s="82"/>
      <c r="G6970" s="83">
        <v>966600</v>
      </c>
      <c r="H6970" s="60" t="s">
        <v>10040</v>
      </c>
      <c r="I6970" s="60" t="s">
        <v>13</v>
      </c>
    </row>
    <row r="6971" spans="1:9" ht="29.25" customHeight="1" x14ac:dyDescent="0.25">
      <c r="A6971" s="81" t="s">
        <v>7728</v>
      </c>
      <c r="B6971" s="81"/>
      <c r="C6971" s="81"/>
      <c r="D6971" s="81"/>
      <c r="E6971" s="81" t="s">
        <v>7729</v>
      </c>
      <c r="F6971" s="82"/>
      <c r="G6971" s="83">
        <v>925400</v>
      </c>
      <c r="H6971" s="60" t="s">
        <v>10040</v>
      </c>
      <c r="I6971" s="60" t="s">
        <v>13</v>
      </c>
    </row>
    <row r="6972" spans="1:9" ht="29.25" customHeight="1" x14ac:dyDescent="0.25">
      <c r="A6972" s="81" t="s">
        <v>7730</v>
      </c>
      <c r="B6972" s="81"/>
      <c r="C6972" s="81"/>
      <c r="D6972" s="81"/>
      <c r="E6972" s="81" t="s">
        <v>7731</v>
      </c>
      <c r="F6972" s="82"/>
      <c r="G6972" s="83">
        <v>3949700</v>
      </c>
      <c r="H6972" s="60" t="s">
        <v>10040</v>
      </c>
      <c r="I6972" s="60" t="s">
        <v>13</v>
      </c>
    </row>
    <row r="6973" spans="1:9" ht="29.25" customHeight="1" x14ac:dyDescent="0.25">
      <c r="A6973" s="81" t="s">
        <v>7732</v>
      </c>
      <c r="B6973" s="81"/>
      <c r="C6973" s="81"/>
      <c r="D6973" s="81"/>
      <c r="E6973" s="81" t="s">
        <v>7733</v>
      </c>
      <c r="F6973" s="82"/>
      <c r="G6973" s="83">
        <v>1631400</v>
      </c>
      <c r="H6973" s="60" t="s">
        <v>10040</v>
      </c>
      <c r="I6973" s="60" t="s">
        <v>13</v>
      </c>
    </row>
    <row r="6974" spans="1:9" ht="29.25" customHeight="1" x14ac:dyDescent="0.25">
      <c r="A6974" s="81" t="s">
        <v>7734</v>
      </c>
      <c r="B6974" s="81"/>
      <c r="C6974" s="81"/>
      <c r="D6974" s="81"/>
      <c r="E6974" s="81" t="s">
        <v>7735</v>
      </c>
      <c r="F6974" s="82"/>
      <c r="G6974" s="83">
        <v>911900</v>
      </c>
      <c r="H6974" s="60" t="s">
        <v>10040</v>
      </c>
      <c r="I6974" s="60" t="s">
        <v>13</v>
      </c>
    </row>
    <row r="6975" spans="1:9" ht="29.25" customHeight="1" x14ac:dyDescent="0.25">
      <c r="A6975" s="81" t="s">
        <v>7736</v>
      </c>
      <c r="B6975" s="81"/>
      <c r="C6975" s="81"/>
      <c r="D6975" s="81"/>
      <c r="E6975" s="81" t="s">
        <v>7737</v>
      </c>
      <c r="F6975" s="82"/>
      <c r="G6975" s="83">
        <v>1916200</v>
      </c>
      <c r="H6975" s="60" t="s">
        <v>10040</v>
      </c>
      <c r="I6975" s="60" t="s">
        <v>13</v>
      </c>
    </row>
    <row r="6976" spans="1:9" ht="29.25" customHeight="1" x14ac:dyDescent="0.25">
      <c r="A6976" s="81" t="s">
        <v>7738</v>
      </c>
      <c r="B6976" s="81"/>
      <c r="C6976" s="81"/>
      <c r="D6976" s="81"/>
      <c r="E6976" s="81" t="s">
        <v>7739</v>
      </c>
      <c r="F6976" s="82"/>
      <c r="G6976" s="83">
        <v>1127600</v>
      </c>
      <c r="H6976" s="60" t="s">
        <v>10040</v>
      </c>
      <c r="I6976" s="60" t="s">
        <v>13</v>
      </c>
    </row>
    <row r="6977" spans="1:9" ht="29.25" customHeight="1" x14ac:dyDescent="0.25">
      <c r="A6977" s="81" t="s">
        <v>7740</v>
      </c>
      <c r="B6977" s="81"/>
      <c r="C6977" s="81"/>
      <c r="D6977" s="81"/>
      <c r="E6977" s="81" t="s">
        <v>7741</v>
      </c>
      <c r="F6977" s="82"/>
      <c r="G6977" s="83">
        <v>212000</v>
      </c>
      <c r="H6977" s="60" t="s">
        <v>10040</v>
      </c>
      <c r="I6977" s="60" t="s">
        <v>13</v>
      </c>
    </row>
    <row r="6978" spans="1:9" ht="29.25" customHeight="1" x14ac:dyDescent="0.25">
      <c r="A6978" s="81" t="s">
        <v>7742</v>
      </c>
      <c r="B6978" s="81"/>
      <c r="C6978" s="81"/>
      <c r="D6978" s="81"/>
      <c r="E6978" s="81" t="s">
        <v>7743</v>
      </c>
      <c r="F6978" s="82"/>
      <c r="G6978" s="83">
        <v>597300</v>
      </c>
      <c r="H6978" s="60" t="s">
        <v>10040</v>
      </c>
      <c r="I6978" s="60" t="s">
        <v>13</v>
      </c>
    </row>
    <row r="6979" spans="1:9" ht="29.25" customHeight="1" x14ac:dyDescent="0.25">
      <c r="A6979" s="81" t="s">
        <v>7744</v>
      </c>
      <c r="B6979" s="81"/>
      <c r="C6979" s="81"/>
      <c r="D6979" s="81"/>
      <c r="E6979" s="81" t="s">
        <v>7745</v>
      </c>
      <c r="F6979" s="82"/>
      <c r="G6979" s="83">
        <v>501000</v>
      </c>
      <c r="H6979" s="60" t="s">
        <v>10040</v>
      </c>
      <c r="I6979" s="60" t="s">
        <v>13</v>
      </c>
    </row>
    <row r="6980" spans="1:9" ht="29.25" customHeight="1" x14ac:dyDescent="0.25">
      <c r="A6980" s="81" t="s">
        <v>7746</v>
      </c>
      <c r="B6980" s="81"/>
      <c r="C6980" s="81"/>
      <c r="D6980" s="81"/>
      <c r="E6980" s="81" t="s">
        <v>7747</v>
      </c>
      <c r="F6980" s="82"/>
      <c r="G6980" s="83">
        <v>23600</v>
      </c>
      <c r="H6980" s="60" t="s">
        <v>10040</v>
      </c>
      <c r="I6980" s="60" t="s">
        <v>13</v>
      </c>
    </row>
    <row r="6981" spans="1:9" ht="29.25" customHeight="1" x14ac:dyDescent="0.25">
      <c r="A6981" s="81" t="s">
        <v>7748</v>
      </c>
      <c r="B6981" s="81"/>
      <c r="C6981" s="81"/>
      <c r="D6981" s="81"/>
      <c r="E6981" s="81" t="s">
        <v>7749</v>
      </c>
      <c r="F6981" s="82"/>
      <c r="G6981" s="83">
        <v>24600</v>
      </c>
      <c r="H6981" s="60" t="s">
        <v>10040</v>
      </c>
      <c r="I6981" s="60" t="s">
        <v>13</v>
      </c>
    </row>
    <row r="6982" spans="1:9" ht="29.25" customHeight="1" x14ac:dyDescent="0.25">
      <c r="A6982" s="81" t="s">
        <v>7750</v>
      </c>
      <c r="B6982" s="81"/>
      <c r="C6982" s="81"/>
      <c r="D6982" s="81"/>
      <c r="E6982" s="81" t="s">
        <v>7751</v>
      </c>
      <c r="F6982" s="82"/>
      <c r="G6982" s="83">
        <v>26800</v>
      </c>
      <c r="H6982" s="60" t="s">
        <v>10040</v>
      </c>
      <c r="I6982" s="60" t="s">
        <v>13</v>
      </c>
    </row>
    <row r="6983" spans="1:9" ht="29.25" customHeight="1" x14ac:dyDescent="0.25">
      <c r="A6983" s="81" t="s">
        <v>7752</v>
      </c>
      <c r="B6983" s="81"/>
      <c r="C6983" s="81"/>
      <c r="D6983" s="81"/>
      <c r="E6983" s="81" t="s">
        <v>7753</v>
      </c>
      <c r="F6983" s="82"/>
      <c r="G6983" s="83">
        <v>30000</v>
      </c>
      <c r="H6983" s="60" t="s">
        <v>10040</v>
      </c>
      <c r="I6983" s="60" t="s">
        <v>13</v>
      </c>
    </row>
    <row r="6984" spans="1:9" ht="29.25" customHeight="1" x14ac:dyDescent="0.25">
      <c r="A6984" s="81" t="s">
        <v>7754</v>
      </c>
      <c r="B6984" s="81"/>
      <c r="C6984" s="81"/>
      <c r="D6984" s="81"/>
      <c r="E6984" s="81" t="s">
        <v>7755</v>
      </c>
      <c r="F6984" s="82"/>
      <c r="G6984" s="83">
        <v>42800</v>
      </c>
      <c r="H6984" s="60" t="s">
        <v>10040</v>
      </c>
      <c r="I6984" s="60" t="s">
        <v>13</v>
      </c>
    </row>
    <row r="6985" spans="1:9" ht="29.25" customHeight="1" x14ac:dyDescent="0.25">
      <c r="A6985" s="81" t="s">
        <v>7756</v>
      </c>
      <c r="B6985" s="81"/>
      <c r="C6985" s="81"/>
      <c r="D6985" s="81"/>
      <c r="E6985" s="81" t="s">
        <v>7757</v>
      </c>
      <c r="F6985" s="82"/>
      <c r="G6985" s="83">
        <v>48200</v>
      </c>
      <c r="H6985" s="60" t="s">
        <v>10040</v>
      </c>
      <c r="I6985" s="60" t="s">
        <v>13</v>
      </c>
    </row>
    <row r="6986" spans="1:9" ht="29.25" customHeight="1" x14ac:dyDescent="0.25">
      <c r="A6986" s="81" t="s">
        <v>7758</v>
      </c>
      <c r="B6986" s="81"/>
      <c r="C6986" s="81"/>
      <c r="D6986" s="81"/>
      <c r="E6986" s="81" t="s">
        <v>7759</v>
      </c>
      <c r="F6986" s="82"/>
      <c r="G6986" s="83">
        <v>10700</v>
      </c>
      <c r="H6986" s="60" t="s">
        <v>10040</v>
      </c>
      <c r="I6986" s="60" t="s">
        <v>13</v>
      </c>
    </row>
    <row r="6987" spans="1:9" ht="29.25" customHeight="1" x14ac:dyDescent="0.25">
      <c r="A6987" s="81" t="s">
        <v>7760</v>
      </c>
      <c r="B6987" s="81"/>
      <c r="C6987" s="81"/>
      <c r="D6987" s="81"/>
      <c r="E6987" s="81" t="s">
        <v>7761</v>
      </c>
      <c r="F6987" s="82"/>
      <c r="G6987" s="83">
        <v>1284600</v>
      </c>
      <c r="H6987" s="60" t="s">
        <v>10040</v>
      </c>
      <c r="I6987" s="60" t="s">
        <v>13</v>
      </c>
    </row>
    <row r="6988" spans="1:9" ht="29.25" customHeight="1" x14ac:dyDescent="0.25">
      <c r="A6988" s="81" t="s">
        <v>7762</v>
      </c>
      <c r="B6988" s="81"/>
      <c r="C6988" s="81"/>
      <c r="D6988" s="81"/>
      <c r="E6988" s="81" t="s">
        <v>7763</v>
      </c>
      <c r="F6988" s="82"/>
      <c r="G6988" s="83">
        <v>9600</v>
      </c>
      <c r="H6988" s="60" t="s">
        <v>10040</v>
      </c>
      <c r="I6988" s="60" t="s">
        <v>13</v>
      </c>
    </row>
    <row r="6989" spans="1:9" ht="29.25" customHeight="1" x14ac:dyDescent="0.25">
      <c r="A6989" s="81" t="s">
        <v>7764</v>
      </c>
      <c r="B6989" s="81"/>
      <c r="C6989" s="81"/>
      <c r="D6989" s="81"/>
      <c r="E6989" s="81" t="s">
        <v>7765</v>
      </c>
      <c r="F6989" s="82"/>
      <c r="G6989" s="83">
        <v>85100</v>
      </c>
      <c r="H6989" s="60" t="s">
        <v>10040</v>
      </c>
      <c r="I6989" s="60" t="s">
        <v>13</v>
      </c>
    </row>
    <row r="6990" spans="1:9" ht="29.25" customHeight="1" x14ac:dyDescent="0.25">
      <c r="A6990" s="81" t="s">
        <v>7766</v>
      </c>
      <c r="B6990" s="81"/>
      <c r="C6990" s="81"/>
      <c r="D6990" s="81"/>
      <c r="E6990" s="81" t="s">
        <v>7767</v>
      </c>
      <c r="F6990" s="82"/>
      <c r="G6990" s="83">
        <v>54000</v>
      </c>
      <c r="H6990" s="60" t="s">
        <v>10040</v>
      </c>
      <c r="I6990" s="60" t="s">
        <v>13</v>
      </c>
    </row>
    <row r="6991" spans="1:9" ht="29.25" customHeight="1" x14ac:dyDescent="0.25">
      <c r="A6991" s="81" t="s">
        <v>7768</v>
      </c>
      <c r="B6991" s="81"/>
      <c r="C6991" s="81"/>
      <c r="D6991" s="81"/>
      <c r="E6991" s="81" t="s">
        <v>7769</v>
      </c>
      <c r="F6991" s="82"/>
      <c r="G6991" s="83">
        <v>33200</v>
      </c>
      <c r="H6991" s="60" t="s">
        <v>10040</v>
      </c>
      <c r="I6991" s="60" t="s">
        <v>13</v>
      </c>
    </row>
    <row r="6992" spans="1:9" ht="29.25" customHeight="1" x14ac:dyDescent="0.25">
      <c r="A6992" s="81" t="s">
        <v>7770</v>
      </c>
      <c r="B6992" s="81"/>
      <c r="C6992" s="81"/>
      <c r="D6992" s="81"/>
      <c r="E6992" s="81" t="s">
        <v>7771</v>
      </c>
      <c r="F6992" s="82"/>
      <c r="G6992" s="83">
        <v>6900</v>
      </c>
      <c r="H6992" s="60" t="s">
        <v>10040</v>
      </c>
      <c r="I6992" s="60" t="s">
        <v>13</v>
      </c>
    </row>
    <row r="6993" spans="1:9" ht="29.25" customHeight="1" x14ac:dyDescent="0.25">
      <c r="A6993" s="81" t="s">
        <v>7772</v>
      </c>
      <c r="B6993" s="81"/>
      <c r="C6993" s="81"/>
      <c r="D6993" s="81"/>
      <c r="E6993" s="81" t="s">
        <v>7773</v>
      </c>
      <c r="F6993" s="82"/>
      <c r="G6993" s="83">
        <v>1398300</v>
      </c>
      <c r="H6993" s="60" t="s">
        <v>10040</v>
      </c>
      <c r="I6993" s="60" t="s">
        <v>13</v>
      </c>
    </row>
    <row r="6994" spans="1:9" ht="29.25" customHeight="1" x14ac:dyDescent="0.25">
      <c r="A6994" s="81" t="s">
        <v>7774</v>
      </c>
      <c r="B6994" s="81"/>
      <c r="C6994" s="81"/>
      <c r="D6994" s="81"/>
      <c r="E6994" s="81" t="s">
        <v>7775</v>
      </c>
      <c r="F6994" s="82"/>
      <c r="G6994" s="83">
        <v>2138400</v>
      </c>
      <c r="H6994" s="60" t="s">
        <v>10040</v>
      </c>
      <c r="I6994" s="60" t="s">
        <v>13</v>
      </c>
    </row>
    <row r="6995" spans="1:9" ht="29.25" customHeight="1" x14ac:dyDescent="0.25">
      <c r="A6995" s="81" t="s">
        <v>7776</v>
      </c>
      <c r="B6995" s="81"/>
      <c r="C6995" s="81"/>
      <c r="D6995" s="81"/>
      <c r="E6995" s="81" t="s">
        <v>7777</v>
      </c>
      <c r="F6995" s="82"/>
      <c r="G6995" s="83">
        <v>37300</v>
      </c>
      <c r="H6995" s="60" t="s">
        <v>10040</v>
      </c>
      <c r="I6995" s="60" t="s">
        <v>13</v>
      </c>
    </row>
    <row r="6996" spans="1:9" ht="29.25" customHeight="1" x14ac:dyDescent="0.25">
      <c r="A6996" s="81" t="s">
        <v>7778</v>
      </c>
      <c r="B6996" s="81"/>
      <c r="C6996" s="81"/>
      <c r="D6996" s="81"/>
      <c r="E6996" s="81" t="s">
        <v>7779</v>
      </c>
      <c r="F6996" s="82"/>
      <c r="G6996" s="83">
        <v>43700</v>
      </c>
      <c r="H6996" s="60" t="s">
        <v>10040</v>
      </c>
      <c r="I6996" s="60" t="s">
        <v>13</v>
      </c>
    </row>
    <row r="6997" spans="1:9" ht="29.25" customHeight="1" x14ac:dyDescent="0.25">
      <c r="A6997" s="81" t="s">
        <v>7780</v>
      </c>
      <c r="B6997" s="81"/>
      <c r="C6997" s="81"/>
      <c r="D6997" s="81"/>
      <c r="E6997" s="81" t="s">
        <v>7781</v>
      </c>
      <c r="F6997" s="82"/>
      <c r="G6997" s="83">
        <v>1954400</v>
      </c>
      <c r="H6997" s="60" t="s">
        <v>10040</v>
      </c>
      <c r="I6997" s="60" t="s">
        <v>13</v>
      </c>
    </row>
    <row r="6998" spans="1:9" ht="29.25" customHeight="1" x14ac:dyDescent="0.25">
      <c r="A6998" s="81" t="s">
        <v>7782</v>
      </c>
      <c r="B6998" s="81"/>
      <c r="C6998" s="81"/>
      <c r="D6998" s="81"/>
      <c r="E6998" s="81" t="s">
        <v>7783</v>
      </c>
      <c r="F6998" s="82"/>
      <c r="G6998" s="83">
        <v>67200</v>
      </c>
      <c r="H6998" s="60" t="s">
        <v>10040</v>
      </c>
      <c r="I6998" s="60" t="s">
        <v>13</v>
      </c>
    </row>
    <row r="6999" spans="1:9" ht="29.25" customHeight="1" x14ac:dyDescent="0.25">
      <c r="A6999" s="81" t="s">
        <v>7784</v>
      </c>
      <c r="B6999" s="81"/>
      <c r="C6999" s="81"/>
      <c r="D6999" s="81"/>
      <c r="E6999" s="81" t="s">
        <v>7785</v>
      </c>
      <c r="F6999" s="82"/>
      <c r="G6999" s="83">
        <v>896200</v>
      </c>
      <c r="H6999" s="60" t="s">
        <v>10040</v>
      </c>
      <c r="I6999" s="60" t="s">
        <v>13</v>
      </c>
    </row>
    <row r="7000" spans="1:9" ht="29.25" customHeight="1" x14ac:dyDescent="0.25">
      <c r="A7000" s="81" t="s">
        <v>7786</v>
      </c>
      <c r="B7000" s="81"/>
      <c r="C7000" s="81"/>
      <c r="D7000" s="81"/>
      <c r="E7000" s="81" t="s">
        <v>7787</v>
      </c>
      <c r="F7000" s="82"/>
      <c r="G7000" s="83">
        <v>1753200</v>
      </c>
      <c r="H7000" s="60" t="s">
        <v>10040</v>
      </c>
      <c r="I7000" s="60" t="s">
        <v>13</v>
      </c>
    </row>
    <row r="7001" spans="1:9" ht="29.25" customHeight="1" x14ac:dyDescent="0.25">
      <c r="A7001" s="81" t="s">
        <v>7788</v>
      </c>
      <c r="B7001" s="81"/>
      <c r="C7001" s="81"/>
      <c r="D7001" s="81"/>
      <c r="E7001" s="81" t="s">
        <v>7789</v>
      </c>
      <c r="F7001" s="82"/>
      <c r="G7001" s="83">
        <v>14405200</v>
      </c>
      <c r="H7001" s="60" t="s">
        <v>10040</v>
      </c>
      <c r="I7001" s="60" t="s">
        <v>13</v>
      </c>
    </row>
    <row r="7002" spans="1:9" ht="29.25" customHeight="1" x14ac:dyDescent="0.25">
      <c r="A7002" s="81" t="s">
        <v>7790</v>
      </c>
      <c r="B7002" s="81"/>
      <c r="C7002" s="81"/>
      <c r="D7002" s="81"/>
      <c r="E7002" s="81" t="s">
        <v>7791</v>
      </c>
      <c r="F7002" s="82"/>
      <c r="G7002" s="83">
        <v>236900</v>
      </c>
      <c r="H7002" s="60" t="s">
        <v>10040</v>
      </c>
      <c r="I7002" s="60" t="s">
        <v>13</v>
      </c>
    </row>
    <row r="7003" spans="1:9" ht="29.25" customHeight="1" x14ac:dyDescent="0.25">
      <c r="A7003" s="81" t="s">
        <v>7792</v>
      </c>
      <c r="B7003" s="81"/>
      <c r="C7003" s="81"/>
      <c r="D7003" s="81"/>
      <c r="E7003" s="81" t="s">
        <v>7793</v>
      </c>
      <c r="F7003" s="82"/>
      <c r="G7003" s="83">
        <v>236900</v>
      </c>
      <c r="H7003" s="60" t="s">
        <v>10040</v>
      </c>
      <c r="I7003" s="60" t="s">
        <v>13</v>
      </c>
    </row>
    <row r="7004" spans="1:9" ht="29.25" customHeight="1" x14ac:dyDescent="0.25">
      <c r="A7004" s="81" t="s">
        <v>7794</v>
      </c>
      <c r="B7004" s="81"/>
      <c r="C7004" s="81"/>
      <c r="D7004" s="81"/>
      <c r="E7004" s="81" t="s">
        <v>7795</v>
      </c>
      <c r="F7004" s="82"/>
      <c r="G7004" s="83">
        <v>6500</v>
      </c>
      <c r="H7004" s="60" t="s">
        <v>1609</v>
      </c>
      <c r="I7004" s="60" t="s">
        <v>13</v>
      </c>
    </row>
    <row r="7005" spans="1:9" ht="29.25" customHeight="1" x14ac:dyDescent="0.25">
      <c r="A7005" s="81" t="s">
        <v>7796</v>
      </c>
      <c r="B7005" s="81"/>
      <c r="C7005" s="81"/>
      <c r="D7005" s="81"/>
      <c r="E7005" s="81" t="s">
        <v>7797</v>
      </c>
      <c r="F7005" s="82"/>
      <c r="G7005" s="83">
        <v>6500</v>
      </c>
      <c r="H7005" s="60" t="s">
        <v>1609</v>
      </c>
      <c r="I7005" s="60" t="s">
        <v>13</v>
      </c>
    </row>
    <row r="7006" spans="1:9" ht="29.25" customHeight="1" x14ac:dyDescent="0.25">
      <c r="A7006" s="81" t="s">
        <v>7798</v>
      </c>
      <c r="B7006" s="81"/>
      <c r="C7006" s="81"/>
      <c r="D7006" s="81"/>
      <c r="E7006" s="81" t="s">
        <v>7799</v>
      </c>
      <c r="F7006" s="82"/>
      <c r="G7006" s="83">
        <v>6500</v>
      </c>
      <c r="H7006" s="60" t="s">
        <v>1609</v>
      </c>
      <c r="I7006" s="60" t="s">
        <v>13</v>
      </c>
    </row>
    <row r="7007" spans="1:9" ht="29.25" customHeight="1" x14ac:dyDescent="0.25">
      <c r="A7007" s="81" t="s">
        <v>7800</v>
      </c>
      <c r="B7007" s="81"/>
      <c r="C7007" s="81"/>
      <c r="D7007" s="81"/>
      <c r="E7007" s="81" t="s">
        <v>7801</v>
      </c>
      <c r="F7007" s="82"/>
      <c r="G7007" s="83">
        <v>6500</v>
      </c>
      <c r="H7007" s="60" t="s">
        <v>1609</v>
      </c>
      <c r="I7007" s="60" t="s">
        <v>13</v>
      </c>
    </row>
    <row r="7008" spans="1:9" ht="29.25" customHeight="1" x14ac:dyDescent="0.25">
      <c r="A7008" s="81" t="s">
        <v>7802</v>
      </c>
      <c r="B7008" s="81"/>
      <c r="C7008" s="81"/>
      <c r="D7008" s="81"/>
      <c r="E7008" s="81" t="s">
        <v>7803</v>
      </c>
      <c r="F7008" s="82"/>
      <c r="G7008" s="83">
        <v>6500</v>
      </c>
      <c r="H7008" s="60" t="s">
        <v>1609</v>
      </c>
      <c r="I7008" s="60" t="s">
        <v>13</v>
      </c>
    </row>
    <row r="7009" spans="1:9" ht="29.25" customHeight="1" x14ac:dyDescent="0.25">
      <c r="A7009" s="81" t="s">
        <v>7804</v>
      </c>
      <c r="B7009" s="81"/>
      <c r="C7009" s="81"/>
      <c r="D7009" s="81"/>
      <c r="E7009" s="81" t="s">
        <v>7805</v>
      </c>
      <c r="F7009" s="82"/>
      <c r="G7009" s="83">
        <v>6500</v>
      </c>
      <c r="H7009" s="60" t="s">
        <v>1609</v>
      </c>
      <c r="I7009" s="60" t="s">
        <v>13</v>
      </c>
    </row>
    <row r="7010" spans="1:9" ht="29.25" customHeight="1" x14ac:dyDescent="0.25">
      <c r="A7010" s="81" t="s">
        <v>7806</v>
      </c>
      <c r="B7010" s="81"/>
      <c r="C7010" s="81"/>
      <c r="D7010" s="81"/>
      <c r="E7010" s="81" t="s">
        <v>7807</v>
      </c>
      <c r="F7010" s="82"/>
      <c r="G7010" s="83">
        <v>6500</v>
      </c>
      <c r="H7010" s="60" t="s">
        <v>1609</v>
      </c>
      <c r="I7010" s="60" t="s">
        <v>13</v>
      </c>
    </row>
    <row r="7011" spans="1:9" ht="29.25" customHeight="1" x14ac:dyDescent="0.25">
      <c r="A7011" s="81" t="s">
        <v>7808</v>
      </c>
      <c r="B7011" s="81"/>
      <c r="C7011" s="81"/>
      <c r="D7011" s="81"/>
      <c r="E7011" s="81" t="s">
        <v>7809</v>
      </c>
      <c r="F7011" s="82"/>
      <c r="G7011" s="83">
        <v>6500</v>
      </c>
      <c r="H7011" s="60" t="s">
        <v>1609</v>
      </c>
      <c r="I7011" s="60" t="s">
        <v>13</v>
      </c>
    </row>
    <row r="7012" spans="1:9" ht="29.25" customHeight="1" x14ac:dyDescent="0.25">
      <c r="A7012" s="81" t="s">
        <v>7810</v>
      </c>
      <c r="B7012" s="81"/>
      <c r="C7012" s="81"/>
      <c r="D7012" s="81"/>
      <c r="E7012" s="81" t="s">
        <v>7811</v>
      </c>
      <c r="F7012" s="82"/>
      <c r="G7012" s="83">
        <v>6500</v>
      </c>
      <c r="H7012" s="60" t="s">
        <v>1609</v>
      </c>
      <c r="I7012" s="60" t="s">
        <v>13</v>
      </c>
    </row>
    <row r="7013" spans="1:9" ht="29.25" customHeight="1" x14ac:dyDescent="0.25">
      <c r="A7013" s="81" t="s">
        <v>7812</v>
      </c>
      <c r="B7013" s="81"/>
      <c r="C7013" s="81"/>
      <c r="D7013" s="81"/>
      <c r="E7013" s="81" t="s">
        <v>7813</v>
      </c>
      <c r="F7013" s="82"/>
      <c r="G7013" s="83">
        <v>6500</v>
      </c>
      <c r="H7013" s="60" t="s">
        <v>1609</v>
      </c>
      <c r="I7013" s="60" t="s">
        <v>13</v>
      </c>
    </row>
    <row r="7014" spans="1:9" ht="29.25" customHeight="1" x14ac:dyDescent="0.25">
      <c r="A7014" s="81" t="s">
        <v>7814</v>
      </c>
      <c r="B7014" s="81"/>
      <c r="C7014" s="81"/>
      <c r="D7014" s="81"/>
      <c r="E7014" s="81" t="s">
        <v>7815</v>
      </c>
      <c r="F7014" s="82"/>
      <c r="G7014" s="83">
        <v>6500</v>
      </c>
      <c r="H7014" s="60" t="s">
        <v>1609</v>
      </c>
      <c r="I7014" s="60" t="s">
        <v>13</v>
      </c>
    </row>
    <row r="7015" spans="1:9" ht="29.25" customHeight="1" x14ac:dyDescent="0.25">
      <c r="A7015" s="81" t="s">
        <v>7816</v>
      </c>
      <c r="B7015" s="81"/>
      <c r="C7015" s="81"/>
      <c r="D7015" s="81"/>
      <c r="E7015" s="81" t="s">
        <v>7817</v>
      </c>
      <c r="F7015" s="82"/>
      <c r="G7015" s="83">
        <v>6500</v>
      </c>
      <c r="H7015" s="60" t="s">
        <v>1609</v>
      </c>
      <c r="I7015" s="60" t="s">
        <v>13</v>
      </c>
    </row>
    <row r="7016" spans="1:9" ht="29.25" customHeight="1" x14ac:dyDescent="0.25">
      <c r="A7016" s="81" t="s">
        <v>7818</v>
      </c>
      <c r="B7016" s="81"/>
      <c r="C7016" s="81"/>
      <c r="D7016" s="81"/>
      <c r="E7016" s="81" t="s">
        <v>7819</v>
      </c>
      <c r="F7016" s="82"/>
      <c r="G7016" s="83">
        <v>6500</v>
      </c>
      <c r="H7016" s="60" t="s">
        <v>1609</v>
      </c>
      <c r="I7016" s="60" t="s">
        <v>13</v>
      </c>
    </row>
    <row r="7017" spans="1:9" ht="29.25" customHeight="1" x14ac:dyDescent="0.25">
      <c r="A7017" s="81" t="s">
        <v>7820</v>
      </c>
      <c r="B7017" s="81"/>
      <c r="C7017" s="81"/>
      <c r="D7017" s="81"/>
      <c r="E7017" s="81" t="s">
        <v>7821</v>
      </c>
      <c r="F7017" s="82"/>
      <c r="G7017" s="83">
        <v>6500</v>
      </c>
      <c r="H7017" s="60" t="s">
        <v>1609</v>
      </c>
      <c r="I7017" s="60" t="s">
        <v>13</v>
      </c>
    </row>
    <row r="7018" spans="1:9" ht="29.25" customHeight="1" x14ac:dyDescent="0.25">
      <c r="A7018" s="81" t="s">
        <v>7822</v>
      </c>
      <c r="B7018" s="81"/>
      <c r="C7018" s="81"/>
      <c r="D7018" s="81"/>
      <c r="E7018" s="81" t="s">
        <v>7823</v>
      </c>
      <c r="F7018" s="82"/>
      <c r="G7018" s="83">
        <v>6500</v>
      </c>
      <c r="H7018" s="60" t="s">
        <v>1609</v>
      </c>
      <c r="I7018" s="60" t="s">
        <v>13</v>
      </c>
    </row>
    <row r="7019" spans="1:9" ht="29.25" customHeight="1" x14ac:dyDescent="0.25">
      <c r="A7019" s="81" t="s">
        <v>7824</v>
      </c>
      <c r="B7019" s="81"/>
      <c r="C7019" s="81"/>
      <c r="D7019" s="81"/>
      <c r="E7019" s="81" t="s">
        <v>7825</v>
      </c>
      <c r="F7019" s="82"/>
      <c r="G7019" s="83">
        <v>6500</v>
      </c>
      <c r="H7019" s="60" t="s">
        <v>1609</v>
      </c>
      <c r="I7019" s="60" t="s">
        <v>13</v>
      </c>
    </row>
    <row r="7020" spans="1:9" ht="29.25" customHeight="1" x14ac:dyDescent="0.25">
      <c r="A7020" s="81" t="s">
        <v>7826</v>
      </c>
      <c r="B7020" s="81"/>
      <c r="C7020" s="81"/>
      <c r="D7020" s="81"/>
      <c r="E7020" s="81" t="s">
        <v>7827</v>
      </c>
      <c r="F7020" s="82"/>
      <c r="G7020" s="83">
        <v>6500</v>
      </c>
      <c r="H7020" s="60" t="s">
        <v>1609</v>
      </c>
      <c r="I7020" s="60" t="s">
        <v>13</v>
      </c>
    </row>
    <row r="7021" spans="1:9" ht="29.25" customHeight="1" x14ac:dyDescent="0.25">
      <c r="A7021" s="81" t="s">
        <v>7828</v>
      </c>
      <c r="B7021" s="81"/>
      <c r="C7021" s="81"/>
      <c r="D7021" s="81"/>
      <c r="E7021" s="81" t="s">
        <v>7829</v>
      </c>
      <c r="F7021" s="82"/>
      <c r="G7021" s="83">
        <v>6500</v>
      </c>
      <c r="H7021" s="60" t="s">
        <v>1609</v>
      </c>
      <c r="I7021" s="60" t="s">
        <v>13</v>
      </c>
    </row>
    <row r="7022" spans="1:9" ht="29.25" customHeight="1" x14ac:dyDescent="0.25">
      <c r="A7022" s="81" t="s">
        <v>7830</v>
      </c>
      <c r="B7022" s="81"/>
      <c r="C7022" s="81"/>
      <c r="D7022" s="81"/>
      <c r="E7022" s="81" t="s">
        <v>7831</v>
      </c>
      <c r="F7022" s="82"/>
      <c r="G7022" s="83">
        <v>6500</v>
      </c>
      <c r="H7022" s="60" t="s">
        <v>1609</v>
      </c>
      <c r="I7022" s="60" t="s">
        <v>13</v>
      </c>
    </row>
    <row r="7023" spans="1:9" ht="29.25" customHeight="1" x14ac:dyDescent="0.25">
      <c r="A7023" s="81" t="s">
        <v>7832</v>
      </c>
      <c r="B7023" s="81"/>
      <c r="C7023" s="81"/>
      <c r="D7023" s="81"/>
      <c r="E7023" s="81" t="s">
        <v>7833</v>
      </c>
      <c r="F7023" s="82"/>
      <c r="G7023" s="83">
        <v>6500</v>
      </c>
      <c r="H7023" s="60" t="s">
        <v>1609</v>
      </c>
      <c r="I7023" s="60" t="s">
        <v>13</v>
      </c>
    </row>
    <row r="7024" spans="1:9" ht="29.25" customHeight="1" x14ac:dyDescent="0.25">
      <c r="A7024" s="81" t="s">
        <v>7834</v>
      </c>
      <c r="B7024" s="81"/>
      <c r="C7024" s="81"/>
      <c r="D7024" s="81"/>
      <c r="E7024" s="81" t="s">
        <v>7835</v>
      </c>
      <c r="F7024" s="82"/>
      <c r="G7024" s="83">
        <v>6500</v>
      </c>
      <c r="H7024" s="60" t="s">
        <v>1609</v>
      </c>
      <c r="I7024" s="60" t="s">
        <v>13</v>
      </c>
    </row>
    <row r="7025" spans="1:9" ht="29.25" customHeight="1" x14ac:dyDescent="0.25">
      <c r="A7025" s="81" t="s">
        <v>7836</v>
      </c>
      <c r="B7025" s="81"/>
      <c r="C7025" s="81"/>
      <c r="D7025" s="81"/>
      <c r="E7025" s="81" t="s">
        <v>7837</v>
      </c>
      <c r="F7025" s="82"/>
      <c r="G7025" s="83">
        <v>6500</v>
      </c>
      <c r="H7025" s="60" t="s">
        <v>1609</v>
      </c>
      <c r="I7025" s="60" t="s">
        <v>13</v>
      </c>
    </row>
    <row r="7026" spans="1:9" ht="29.25" customHeight="1" x14ac:dyDescent="0.25">
      <c r="A7026" s="81" t="s">
        <v>7838</v>
      </c>
      <c r="B7026" s="81"/>
      <c r="C7026" s="81"/>
      <c r="D7026" s="81"/>
      <c r="E7026" s="81" t="s">
        <v>7839</v>
      </c>
      <c r="F7026" s="82"/>
      <c r="G7026" s="83">
        <v>6500</v>
      </c>
      <c r="H7026" s="60" t="s">
        <v>1609</v>
      </c>
      <c r="I7026" s="60" t="s">
        <v>13</v>
      </c>
    </row>
    <row r="7027" spans="1:9" ht="29.25" customHeight="1" x14ac:dyDescent="0.25">
      <c r="A7027" s="81" t="s">
        <v>7840</v>
      </c>
      <c r="B7027" s="81"/>
      <c r="C7027" s="81"/>
      <c r="D7027" s="81"/>
      <c r="E7027" s="81" t="s">
        <v>7841</v>
      </c>
      <c r="F7027" s="82"/>
      <c r="G7027" s="83">
        <v>6500</v>
      </c>
      <c r="H7027" s="60" t="s">
        <v>1609</v>
      </c>
      <c r="I7027" s="60" t="s">
        <v>13</v>
      </c>
    </row>
    <row r="7028" spans="1:9" ht="29.25" customHeight="1" x14ac:dyDescent="0.25">
      <c r="A7028" s="81" t="s">
        <v>7842</v>
      </c>
      <c r="B7028" s="81"/>
      <c r="C7028" s="81"/>
      <c r="D7028" s="81"/>
      <c r="E7028" s="81" t="s">
        <v>7843</v>
      </c>
      <c r="F7028" s="82"/>
      <c r="G7028" s="83">
        <v>6500</v>
      </c>
      <c r="H7028" s="60" t="s">
        <v>1609</v>
      </c>
      <c r="I7028" s="60" t="s">
        <v>13</v>
      </c>
    </row>
    <row r="7029" spans="1:9" ht="29.25" customHeight="1" x14ac:dyDescent="0.25">
      <c r="A7029" s="81" t="s">
        <v>7844</v>
      </c>
      <c r="B7029" s="81"/>
      <c r="C7029" s="81"/>
      <c r="D7029" s="81"/>
      <c r="E7029" s="81" t="s">
        <v>7845</v>
      </c>
      <c r="F7029" s="82"/>
      <c r="G7029" s="83">
        <v>6500</v>
      </c>
      <c r="H7029" s="60" t="s">
        <v>1609</v>
      </c>
      <c r="I7029" s="60" t="s">
        <v>13</v>
      </c>
    </row>
    <row r="7030" spans="1:9" ht="29.25" customHeight="1" x14ac:dyDescent="0.25">
      <c r="A7030" s="81" t="s">
        <v>7846</v>
      </c>
      <c r="B7030" s="81"/>
      <c r="C7030" s="81"/>
      <c r="D7030" s="81"/>
      <c r="E7030" s="81" t="s">
        <v>7847</v>
      </c>
      <c r="F7030" s="82"/>
      <c r="G7030" s="83">
        <v>6500</v>
      </c>
      <c r="H7030" s="60" t="s">
        <v>1609</v>
      </c>
      <c r="I7030" s="60" t="s">
        <v>13</v>
      </c>
    </row>
    <row r="7031" spans="1:9" ht="29.25" customHeight="1" x14ac:dyDescent="0.25">
      <c r="A7031" s="81" t="s">
        <v>7848</v>
      </c>
      <c r="B7031" s="81"/>
      <c r="C7031" s="81"/>
      <c r="D7031" s="81"/>
      <c r="E7031" s="81" t="s">
        <v>7849</v>
      </c>
      <c r="F7031" s="82"/>
      <c r="G7031" s="83">
        <v>6500</v>
      </c>
      <c r="H7031" s="60" t="s">
        <v>1609</v>
      </c>
      <c r="I7031" s="60" t="s">
        <v>13</v>
      </c>
    </row>
    <row r="7032" spans="1:9" ht="29.25" customHeight="1" x14ac:dyDescent="0.25">
      <c r="A7032" s="81" t="s">
        <v>7850</v>
      </c>
      <c r="B7032" s="81"/>
      <c r="C7032" s="81"/>
      <c r="D7032" s="81"/>
      <c r="E7032" s="81" t="s">
        <v>7851</v>
      </c>
      <c r="F7032" s="82"/>
      <c r="G7032" s="83">
        <v>6500</v>
      </c>
      <c r="H7032" s="60" t="s">
        <v>1609</v>
      </c>
      <c r="I7032" s="60" t="s">
        <v>13</v>
      </c>
    </row>
    <row r="7033" spans="1:9" ht="29.25" customHeight="1" x14ac:dyDescent="0.25">
      <c r="A7033" s="81" t="s">
        <v>7852</v>
      </c>
      <c r="B7033" s="81"/>
      <c r="C7033" s="81"/>
      <c r="D7033" s="81"/>
      <c r="E7033" s="81" t="s">
        <v>7853</v>
      </c>
      <c r="F7033" s="82"/>
      <c r="G7033" s="83">
        <v>6500</v>
      </c>
      <c r="H7033" s="60" t="s">
        <v>1609</v>
      </c>
      <c r="I7033" s="60" t="s">
        <v>13</v>
      </c>
    </row>
    <row r="7034" spans="1:9" ht="29.25" customHeight="1" x14ac:dyDescent="0.25">
      <c r="A7034" s="81" t="s">
        <v>7854</v>
      </c>
      <c r="B7034" s="81"/>
      <c r="C7034" s="81"/>
      <c r="D7034" s="81"/>
      <c r="E7034" s="81" t="s">
        <v>7855</v>
      </c>
      <c r="F7034" s="82"/>
      <c r="G7034" s="83">
        <v>6500</v>
      </c>
      <c r="H7034" s="60" t="s">
        <v>1609</v>
      </c>
      <c r="I7034" s="60" t="s">
        <v>13</v>
      </c>
    </row>
    <row r="7035" spans="1:9" ht="29.25" customHeight="1" x14ac:dyDescent="0.25">
      <c r="A7035" s="81" t="s">
        <v>7856</v>
      </c>
      <c r="B7035" s="81"/>
      <c r="C7035" s="81"/>
      <c r="D7035" s="81"/>
      <c r="E7035" s="81" t="s">
        <v>7857</v>
      </c>
      <c r="F7035" s="82"/>
      <c r="G7035" s="83">
        <v>6500</v>
      </c>
      <c r="H7035" s="60" t="s">
        <v>1609</v>
      </c>
      <c r="I7035" s="60" t="s">
        <v>13</v>
      </c>
    </row>
    <row r="7036" spans="1:9" ht="29.25" customHeight="1" x14ac:dyDescent="0.25">
      <c r="A7036" s="81" t="s">
        <v>7858</v>
      </c>
      <c r="B7036" s="81"/>
      <c r="C7036" s="81"/>
      <c r="D7036" s="81"/>
      <c r="E7036" s="81" t="s">
        <v>7859</v>
      </c>
      <c r="F7036" s="82"/>
      <c r="G7036" s="83">
        <v>6500</v>
      </c>
      <c r="H7036" s="60" t="s">
        <v>1609</v>
      </c>
      <c r="I7036" s="60" t="s">
        <v>13</v>
      </c>
    </row>
    <row r="7037" spans="1:9" ht="29.25" customHeight="1" x14ac:dyDescent="0.25">
      <c r="A7037" s="81" t="s">
        <v>7860</v>
      </c>
      <c r="B7037" s="81"/>
      <c r="C7037" s="81"/>
      <c r="D7037" s="81"/>
      <c r="E7037" s="81" t="s">
        <v>7861</v>
      </c>
      <c r="F7037" s="82"/>
      <c r="G7037" s="83">
        <v>3300</v>
      </c>
      <c r="H7037" s="60" t="s">
        <v>1609</v>
      </c>
      <c r="I7037" s="60" t="s">
        <v>13</v>
      </c>
    </row>
    <row r="7038" spans="1:9" ht="29.25" customHeight="1" x14ac:dyDescent="0.25">
      <c r="A7038" s="81" t="s">
        <v>7862</v>
      </c>
      <c r="B7038" s="81"/>
      <c r="C7038" s="81"/>
      <c r="D7038" s="81"/>
      <c r="E7038" s="81" t="s">
        <v>7863</v>
      </c>
      <c r="F7038" s="82"/>
      <c r="G7038" s="83">
        <v>3000</v>
      </c>
      <c r="H7038" s="60" t="s">
        <v>1609</v>
      </c>
      <c r="I7038" s="60" t="s">
        <v>13</v>
      </c>
    </row>
    <row r="7039" spans="1:9" ht="29.25" customHeight="1" x14ac:dyDescent="0.25">
      <c r="A7039" s="81" t="s">
        <v>7864</v>
      </c>
      <c r="B7039" s="81"/>
      <c r="C7039" s="81"/>
      <c r="D7039" s="81"/>
      <c r="E7039" s="81" t="s">
        <v>7865</v>
      </c>
      <c r="F7039" s="82"/>
      <c r="G7039" s="83">
        <v>3000</v>
      </c>
      <c r="H7039" s="60" t="s">
        <v>1609</v>
      </c>
      <c r="I7039" s="60" t="s">
        <v>13</v>
      </c>
    </row>
    <row r="7040" spans="1:9" ht="29.25" customHeight="1" x14ac:dyDescent="0.25">
      <c r="A7040" s="81" t="s">
        <v>7866</v>
      </c>
      <c r="B7040" s="81"/>
      <c r="C7040" s="81"/>
      <c r="D7040" s="81"/>
      <c r="E7040" s="81" t="s">
        <v>7867</v>
      </c>
      <c r="F7040" s="82"/>
      <c r="G7040" s="83">
        <v>3000</v>
      </c>
      <c r="H7040" s="60" t="s">
        <v>1609</v>
      </c>
      <c r="I7040" s="60" t="s">
        <v>13</v>
      </c>
    </row>
    <row r="7041" spans="1:9" ht="29.25" customHeight="1" x14ac:dyDescent="0.25">
      <c r="A7041" s="81" t="s">
        <v>7868</v>
      </c>
      <c r="B7041" s="81"/>
      <c r="C7041" s="81"/>
      <c r="D7041" s="81"/>
      <c r="E7041" s="81" t="s">
        <v>7869</v>
      </c>
      <c r="F7041" s="82"/>
      <c r="G7041" s="83">
        <v>3000</v>
      </c>
      <c r="H7041" s="60" t="s">
        <v>1609</v>
      </c>
      <c r="I7041" s="60" t="s">
        <v>13</v>
      </c>
    </row>
    <row r="7042" spans="1:9" ht="29.25" customHeight="1" x14ac:dyDescent="0.25">
      <c r="A7042" s="81" t="s">
        <v>7870</v>
      </c>
      <c r="B7042" s="81"/>
      <c r="C7042" s="81"/>
      <c r="D7042" s="81"/>
      <c r="E7042" s="81" t="s">
        <v>7871</v>
      </c>
      <c r="F7042" s="82"/>
      <c r="G7042" s="83">
        <v>3300</v>
      </c>
      <c r="H7042" s="60" t="s">
        <v>1609</v>
      </c>
      <c r="I7042" s="60" t="s">
        <v>13</v>
      </c>
    </row>
    <row r="7043" spans="1:9" ht="29.25" customHeight="1" x14ac:dyDescent="0.25">
      <c r="A7043" s="81" t="s">
        <v>7872</v>
      </c>
      <c r="B7043" s="81"/>
      <c r="C7043" s="81"/>
      <c r="D7043" s="81"/>
      <c r="E7043" s="81" t="s">
        <v>7873</v>
      </c>
      <c r="F7043" s="82"/>
      <c r="G7043" s="83">
        <v>3000</v>
      </c>
      <c r="H7043" s="60" t="s">
        <v>1609</v>
      </c>
      <c r="I7043" s="60" t="s">
        <v>13</v>
      </c>
    </row>
    <row r="7044" spans="1:9" ht="29.25" customHeight="1" x14ac:dyDescent="0.25">
      <c r="A7044" s="81" t="s">
        <v>7874</v>
      </c>
      <c r="B7044" s="81"/>
      <c r="C7044" s="81"/>
      <c r="D7044" s="81"/>
      <c r="E7044" s="81" t="s">
        <v>7875</v>
      </c>
      <c r="F7044" s="82"/>
      <c r="G7044" s="83">
        <v>3000</v>
      </c>
      <c r="H7044" s="60" t="s">
        <v>1609</v>
      </c>
      <c r="I7044" s="60" t="s">
        <v>13</v>
      </c>
    </row>
    <row r="7045" spans="1:9" ht="29.25" customHeight="1" x14ac:dyDescent="0.25">
      <c r="A7045" s="81" t="s">
        <v>7876</v>
      </c>
      <c r="B7045" s="81"/>
      <c r="C7045" s="81"/>
      <c r="D7045" s="81"/>
      <c r="E7045" s="81" t="s">
        <v>7877</v>
      </c>
      <c r="F7045" s="82"/>
      <c r="G7045" s="83">
        <v>3000</v>
      </c>
      <c r="H7045" s="60" t="s">
        <v>1609</v>
      </c>
      <c r="I7045" s="60" t="s">
        <v>13</v>
      </c>
    </row>
    <row r="7046" spans="1:9" ht="29.25" customHeight="1" x14ac:dyDescent="0.25">
      <c r="A7046" s="81" t="s">
        <v>7878</v>
      </c>
      <c r="B7046" s="81"/>
      <c r="C7046" s="81"/>
      <c r="D7046" s="81"/>
      <c r="E7046" s="81" t="s">
        <v>7879</v>
      </c>
      <c r="F7046" s="82"/>
      <c r="G7046" s="83">
        <v>3000</v>
      </c>
      <c r="H7046" s="60" t="s">
        <v>1609</v>
      </c>
      <c r="I7046" s="60" t="s">
        <v>13</v>
      </c>
    </row>
    <row r="7047" spans="1:9" ht="29.25" customHeight="1" x14ac:dyDescent="0.25">
      <c r="A7047" s="81" t="s">
        <v>7880</v>
      </c>
      <c r="B7047" s="81"/>
      <c r="C7047" s="81"/>
      <c r="D7047" s="81"/>
      <c r="E7047" s="81" t="s">
        <v>7881</v>
      </c>
      <c r="F7047" s="82"/>
      <c r="G7047" s="83">
        <v>3300</v>
      </c>
      <c r="H7047" s="60" t="s">
        <v>1609</v>
      </c>
      <c r="I7047" s="60" t="s">
        <v>13</v>
      </c>
    </row>
    <row r="7048" spans="1:9" ht="29.25" customHeight="1" x14ac:dyDescent="0.25">
      <c r="A7048" s="81" t="s">
        <v>7882</v>
      </c>
      <c r="B7048" s="81"/>
      <c r="C7048" s="81"/>
      <c r="D7048" s="81"/>
      <c r="E7048" s="81" t="s">
        <v>7883</v>
      </c>
      <c r="F7048" s="82"/>
      <c r="G7048" s="83">
        <v>3000</v>
      </c>
      <c r="H7048" s="60" t="s">
        <v>1609</v>
      </c>
      <c r="I7048" s="60" t="s">
        <v>13</v>
      </c>
    </row>
    <row r="7049" spans="1:9" ht="29.25" customHeight="1" x14ac:dyDescent="0.25">
      <c r="A7049" s="81" t="s">
        <v>7884</v>
      </c>
      <c r="B7049" s="81"/>
      <c r="C7049" s="81"/>
      <c r="D7049" s="81"/>
      <c r="E7049" s="81" t="s">
        <v>7885</v>
      </c>
      <c r="F7049" s="82"/>
      <c r="G7049" s="83">
        <v>3000</v>
      </c>
      <c r="H7049" s="60" t="s">
        <v>1609</v>
      </c>
      <c r="I7049" s="60" t="s">
        <v>13</v>
      </c>
    </row>
    <row r="7050" spans="1:9" ht="29.25" customHeight="1" x14ac:dyDescent="0.25">
      <c r="A7050" s="81" t="s">
        <v>7886</v>
      </c>
      <c r="B7050" s="81"/>
      <c r="C7050" s="81"/>
      <c r="D7050" s="81"/>
      <c r="E7050" s="81" t="s">
        <v>7887</v>
      </c>
      <c r="F7050" s="82"/>
      <c r="G7050" s="83">
        <v>3000</v>
      </c>
      <c r="H7050" s="60" t="s">
        <v>1609</v>
      </c>
      <c r="I7050" s="60" t="s">
        <v>13</v>
      </c>
    </row>
    <row r="7051" spans="1:9" ht="29.25" customHeight="1" x14ac:dyDescent="0.25">
      <c r="A7051" s="81" t="s">
        <v>7888</v>
      </c>
      <c r="B7051" s="81"/>
      <c r="C7051" s="81"/>
      <c r="D7051" s="81"/>
      <c r="E7051" s="81" t="s">
        <v>7889</v>
      </c>
      <c r="F7051" s="82"/>
      <c r="G7051" s="83">
        <v>3000</v>
      </c>
      <c r="H7051" s="60" t="s">
        <v>1609</v>
      </c>
      <c r="I7051" s="60" t="s">
        <v>13</v>
      </c>
    </row>
    <row r="7052" spans="1:9" ht="29.25" customHeight="1" x14ac:dyDescent="0.25">
      <c r="A7052" s="81" t="s">
        <v>7890</v>
      </c>
      <c r="B7052" s="81"/>
      <c r="C7052" s="81"/>
      <c r="D7052" s="81"/>
      <c r="E7052" s="81" t="s">
        <v>7891</v>
      </c>
      <c r="F7052" s="82"/>
      <c r="G7052" s="83">
        <v>23200</v>
      </c>
      <c r="H7052" s="60" t="s">
        <v>1609</v>
      </c>
      <c r="I7052" s="60" t="s">
        <v>13</v>
      </c>
    </row>
    <row r="7053" spans="1:9" ht="29.25" customHeight="1" x14ac:dyDescent="0.25">
      <c r="A7053" s="81" t="s">
        <v>7892</v>
      </c>
      <c r="B7053" s="81"/>
      <c r="C7053" s="81"/>
      <c r="D7053" s="81"/>
      <c r="E7053" s="81" t="s">
        <v>7893</v>
      </c>
      <c r="F7053" s="82"/>
      <c r="G7053" s="83">
        <v>23200</v>
      </c>
      <c r="H7053" s="60" t="s">
        <v>1609</v>
      </c>
      <c r="I7053" s="60" t="s">
        <v>13</v>
      </c>
    </row>
    <row r="7054" spans="1:9" ht="29.25" customHeight="1" x14ac:dyDescent="0.25">
      <c r="A7054" s="81" t="s">
        <v>7894</v>
      </c>
      <c r="B7054" s="81"/>
      <c r="C7054" s="81"/>
      <c r="D7054" s="81"/>
      <c r="E7054" s="81" t="s">
        <v>7895</v>
      </c>
      <c r="F7054" s="82"/>
      <c r="G7054" s="83">
        <v>23600</v>
      </c>
      <c r="H7054" s="60" t="s">
        <v>1609</v>
      </c>
      <c r="I7054" s="60" t="s">
        <v>13</v>
      </c>
    </row>
    <row r="7055" spans="1:9" ht="29.25" customHeight="1" x14ac:dyDescent="0.25">
      <c r="A7055" s="81" t="s">
        <v>7896</v>
      </c>
      <c r="B7055" s="81"/>
      <c r="C7055" s="81"/>
      <c r="D7055" s="81"/>
      <c r="E7055" s="81" t="s">
        <v>7897</v>
      </c>
      <c r="F7055" s="82"/>
      <c r="G7055" s="83">
        <v>23600</v>
      </c>
      <c r="H7055" s="60" t="s">
        <v>1609</v>
      </c>
      <c r="I7055" s="60" t="s">
        <v>13</v>
      </c>
    </row>
    <row r="7056" spans="1:9" ht="29.25" customHeight="1" x14ac:dyDescent="0.25">
      <c r="A7056" s="81" t="s">
        <v>7898</v>
      </c>
      <c r="B7056" s="81"/>
      <c r="C7056" s="81"/>
      <c r="D7056" s="81"/>
      <c r="E7056" s="81" t="s">
        <v>7899</v>
      </c>
      <c r="F7056" s="82"/>
      <c r="G7056" s="83">
        <v>23000</v>
      </c>
      <c r="H7056" s="60" t="s">
        <v>1609</v>
      </c>
      <c r="I7056" s="60" t="s">
        <v>13</v>
      </c>
    </row>
    <row r="7057" spans="1:9" ht="29.25" customHeight="1" x14ac:dyDescent="0.25">
      <c r="A7057" s="81" t="s">
        <v>7900</v>
      </c>
      <c r="B7057" s="81"/>
      <c r="C7057" s="81"/>
      <c r="D7057" s="81"/>
      <c r="E7057" s="81" t="s">
        <v>7901</v>
      </c>
      <c r="F7057" s="82"/>
      <c r="G7057" s="83">
        <v>23000</v>
      </c>
      <c r="H7057" s="60" t="s">
        <v>1609</v>
      </c>
      <c r="I7057" s="60" t="s">
        <v>13</v>
      </c>
    </row>
    <row r="7058" spans="1:9" ht="29.25" customHeight="1" x14ac:dyDescent="0.25">
      <c r="A7058" s="81" t="s">
        <v>7902</v>
      </c>
      <c r="B7058" s="81"/>
      <c r="C7058" s="81"/>
      <c r="D7058" s="81"/>
      <c r="E7058" s="81" t="s">
        <v>7903</v>
      </c>
      <c r="F7058" s="82"/>
      <c r="G7058" s="83">
        <v>23200</v>
      </c>
      <c r="H7058" s="60" t="s">
        <v>1609</v>
      </c>
      <c r="I7058" s="60" t="s">
        <v>13</v>
      </c>
    </row>
    <row r="7059" spans="1:9" ht="29.25" customHeight="1" x14ac:dyDescent="0.25">
      <c r="A7059" s="81" t="s">
        <v>7904</v>
      </c>
      <c r="B7059" s="81"/>
      <c r="C7059" s="81"/>
      <c r="D7059" s="81"/>
      <c r="E7059" s="81" t="s">
        <v>7905</v>
      </c>
      <c r="F7059" s="82"/>
      <c r="G7059" s="83">
        <v>23800</v>
      </c>
      <c r="H7059" s="60" t="s">
        <v>1609</v>
      </c>
      <c r="I7059" s="60" t="s">
        <v>13</v>
      </c>
    </row>
    <row r="7060" spans="1:9" ht="29.25" customHeight="1" x14ac:dyDescent="0.25">
      <c r="A7060" s="81" t="s">
        <v>7906</v>
      </c>
      <c r="B7060" s="81"/>
      <c r="C7060" s="81"/>
      <c r="D7060" s="81"/>
      <c r="E7060" s="81" t="s">
        <v>7907</v>
      </c>
      <c r="F7060" s="82"/>
      <c r="G7060" s="83">
        <v>25000</v>
      </c>
      <c r="H7060" s="60" t="s">
        <v>1609</v>
      </c>
      <c r="I7060" s="60" t="s">
        <v>13</v>
      </c>
    </row>
    <row r="7061" spans="1:9" ht="29.25" customHeight="1" x14ac:dyDescent="0.25">
      <c r="A7061" s="81" t="s">
        <v>7908</v>
      </c>
      <c r="B7061" s="81"/>
      <c r="C7061" s="81"/>
      <c r="D7061" s="81"/>
      <c r="E7061" s="81" t="s">
        <v>7909</v>
      </c>
      <c r="F7061" s="82"/>
      <c r="G7061" s="83">
        <v>25600</v>
      </c>
      <c r="H7061" s="60" t="s">
        <v>1609</v>
      </c>
      <c r="I7061" s="60" t="s">
        <v>13</v>
      </c>
    </row>
    <row r="7062" spans="1:9" ht="29.25" customHeight="1" x14ac:dyDescent="0.25">
      <c r="A7062" s="81" t="s">
        <v>7910</v>
      </c>
      <c r="B7062" s="81"/>
      <c r="C7062" s="81"/>
      <c r="D7062" s="81"/>
      <c r="E7062" s="81" t="s">
        <v>7911</v>
      </c>
      <c r="F7062" s="82"/>
      <c r="G7062" s="83">
        <v>25600</v>
      </c>
      <c r="H7062" s="60" t="s">
        <v>1609</v>
      </c>
      <c r="I7062" s="60" t="s">
        <v>13</v>
      </c>
    </row>
    <row r="7063" spans="1:9" ht="29.25" customHeight="1" x14ac:dyDescent="0.25">
      <c r="A7063" s="81" t="s">
        <v>7912</v>
      </c>
      <c r="B7063" s="81"/>
      <c r="C7063" s="81"/>
      <c r="D7063" s="81"/>
      <c r="E7063" s="81" t="s">
        <v>7913</v>
      </c>
      <c r="F7063" s="82"/>
      <c r="G7063" s="83">
        <v>24800</v>
      </c>
      <c r="H7063" s="60" t="s">
        <v>1609</v>
      </c>
      <c r="I7063" s="60" t="s">
        <v>13</v>
      </c>
    </row>
    <row r="7064" spans="1:9" ht="29.25" customHeight="1" x14ac:dyDescent="0.25">
      <c r="A7064" s="81" t="s">
        <v>7914</v>
      </c>
      <c r="B7064" s="81"/>
      <c r="C7064" s="81"/>
      <c r="D7064" s="81"/>
      <c r="E7064" s="81" t="s">
        <v>7915</v>
      </c>
      <c r="F7064" s="82"/>
      <c r="G7064" s="83">
        <v>24800</v>
      </c>
      <c r="H7064" s="60" t="s">
        <v>1609</v>
      </c>
      <c r="I7064" s="60" t="s">
        <v>13</v>
      </c>
    </row>
    <row r="7065" spans="1:9" ht="29.25" customHeight="1" x14ac:dyDescent="0.25">
      <c r="A7065" s="81" t="s">
        <v>7916</v>
      </c>
      <c r="B7065" s="81"/>
      <c r="C7065" s="81"/>
      <c r="D7065" s="81"/>
      <c r="E7065" s="81" t="s">
        <v>7917</v>
      </c>
      <c r="F7065" s="82"/>
      <c r="G7065" s="83">
        <v>25000</v>
      </c>
      <c r="H7065" s="60" t="s">
        <v>1609</v>
      </c>
      <c r="I7065" s="60" t="s">
        <v>13</v>
      </c>
    </row>
    <row r="7066" spans="1:9" ht="29.25" customHeight="1" x14ac:dyDescent="0.25">
      <c r="A7066" s="81" t="s">
        <v>7918</v>
      </c>
      <c r="B7066" s="81"/>
      <c r="C7066" s="81"/>
      <c r="D7066" s="81"/>
      <c r="E7066" s="81" t="s">
        <v>7919</v>
      </c>
      <c r="F7066" s="82"/>
      <c r="G7066" s="83">
        <v>25400</v>
      </c>
      <c r="H7066" s="60" t="s">
        <v>1609</v>
      </c>
      <c r="I7066" s="60" t="s">
        <v>13</v>
      </c>
    </row>
    <row r="7067" spans="1:9" ht="29.25" customHeight="1" x14ac:dyDescent="0.25">
      <c r="A7067" s="81" t="s">
        <v>7920</v>
      </c>
      <c r="B7067" s="81"/>
      <c r="C7067" s="81"/>
      <c r="D7067" s="81"/>
      <c r="E7067" s="81" t="s">
        <v>7921</v>
      </c>
      <c r="F7067" s="82"/>
      <c r="G7067" s="83">
        <v>12000</v>
      </c>
      <c r="H7067" s="60" t="s">
        <v>1609</v>
      </c>
      <c r="I7067" s="60" t="s">
        <v>13</v>
      </c>
    </row>
    <row r="7068" spans="1:9" ht="29.25" customHeight="1" x14ac:dyDescent="0.25">
      <c r="A7068" s="81" t="s">
        <v>7922</v>
      </c>
      <c r="B7068" s="81"/>
      <c r="C7068" s="81"/>
      <c r="D7068" s="81"/>
      <c r="E7068" s="81" t="s">
        <v>7923</v>
      </c>
      <c r="F7068" s="82"/>
      <c r="G7068" s="83">
        <v>12600</v>
      </c>
      <c r="H7068" s="60" t="s">
        <v>1609</v>
      </c>
      <c r="I7068" s="60" t="s">
        <v>13</v>
      </c>
    </row>
    <row r="7069" spans="1:9" ht="29.25" customHeight="1" x14ac:dyDescent="0.25">
      <c r="A7069" s="81" t="s">
        <v>7924</v>
      </c>
      <c r="B7069" s="81"/>
      <c r="C7069" s="81"/>
      <c r="D7069" s="81"/>
      <c r="E7069" s="81" t="s">
        <v>7925</v>
      </c>
      <c r="F7069" s="82"/>
      <c r="G7069" s="83">
        <v>23600</v>
      </c>
      <c r="H7069" s="60" t="s">
        <v>1609</v>
      </c>
      <c r="I7069" s="60" t="s">
        <v>13</v>
      </c>
    </row>
    <row r="7070" spans="1:9" ht="29.25" customHeight="1" x14ac:dyDescent="0.25">
      <c r="A7070" s="81" t="s">
        <v>7926</v>
      </c>
      <c r="B7070" s="81"/>
      <c r="C7070" s="81"/>
      <c r="D7070" s="81"/>
      <c r="E7070" s="81" t="s">
        <v>7927</v>
      </c>
      <c r="F7070" s="82"/>
      <c r="G7070" s="83">
        <v>23600</v>
      </c>
      <c r="H7070" s="60" t="s">
        <v>1609</v>
      </c>
      <c r="I7070" s="60" t="s">
        <v>13</v>
      </c>
    </row>
    <row r="7071" spans="1:9" ht="29.25" customHeight="1" x14ac:dyDescent="0.25">
      <c r="A7071" s="81" t="s">
        <v>7928</v>
      </c>
      <c r="B7071" s="81"/>
      <c r="C7071" s="81"/>
      <c r="D7071" s="81"/>
      <c r="E7071" s="81" t="s">
        <v>7929</v>
      </c>
      <c r="F7071" s="82"/>
      <c r="G7071" s="83">
        <v>26600</v>
      </c>
      <c r="H7071" s="60" t="s">
        <v>1609</v>
      </c>
      <c r="I7071" s="60" t="s">
        <v>13</v>
      </c>
    </row>
    <row r="7072" spans="1:9" ht="29.25" customHeight="1" x14ac:dyDescent="0.25">
      <c r="A7072" s="81" t="s">
        <v>7930</v>
      </c>
      <c r="B7072" s="81"/>
      <c r="C7072" s="81"/>
      <c r="D7072" s="81"/>
      <c r="E7072" s="81" t="s">
        <v>7931</v>
      </c>
      <c r="F7072" s="82"/>
      <c r="G7072" s="83">
        <v>28600</v>
      </c>
      <c r="H7072" s="60" t="s">
        <v>1609</v>
      </c>
      <c r="I7072" s="60" t="s">
        <v>13</v>
      </c>
    </row>
    <row r="7073" spans="1:9" ht="29.25" customHeight="1" x14ac:dyDescent="0.25">
      <c r="A7073" s="81" t="s">
        <v>7932</v>
      </c>
      <c r="B7073" s="81"/>
      <c r="C7073" s="81"/>
      <c r="D7073" s="81"/>
      <c r="E7073" s="81" t="s">
        <v>7933</v>
      </c>
      <c r="F7073" s="82"/>
      <c r="G7073" s="83">
        <v>25400</v>
      </c>
      <c r="H7073" s="60" t="s">
        <v>1609</v>
      </c>
      <c r="I7073" s="60" t="s">
        <v>13</v>
      </c>
    </row>
    <row r="7074" spans="1:9" ht="29.25" customHeight="1" x14ac:dyDescent="0.25">
      <c r="A7074" s="81" t="s">
        <v>7934</v>
      </c>
      <c r="B7074" s="81"/>
      <c r="C7074" s="81"/>
      <c r="D7074" s="81"/>
      <c r="E7074" s="81" t="s">
        <v>7935</v>
      </c>
      <c r="F7074" s="82"/>
      <c r="G7074" s="83">
        <v>25400</v>
      </c>
      <c r="H7074" s="60" t="s">
        <v>1609</v>
      </c>
      <c r="I7074" s="60" t="s">
        <v>13</v>
      </c>
    </row>
    <row r="7075" spans="1:9" ht="29.25" customHeight="1" x14ac:dyDescent="0.25">
      <c r="A7075" s="81" t="s">
        <v>7936</v>
      </c>
      <c r="B7075" s="81"/>
      <c r="C7075" s="81"/>
      <c r="D7075" s="81"/>
      <c r="E7075" s="81" t="s">
        <v>7937</v>
      </c>
      <c r="F7075" s="82"/>
      <c r="G7075" s="83">
        <v>26000</v>
      </c>
      <c r="H7075" s="60" t="s">
        <v>1609</v>
      </c>
      <c r="I7075" s="60" t="s">
        <v>13</v>
      </c>
    </row>
    <row r="7076" spans="1:9" ht="29.25" customHeight="1" x14ac:dyDescent="0.25">
      <c r="A7076" s="81" t="s">
        <v>7938</v>
      </c>
      <c r="B7076" s="81"/>
      <c r="C7076" s="81"/>
      <c r="D7076" s="81"/>
      <c r="E7076" s="81" t="s">
        <v>7939</v>
      </c>
      <c r="F7076" s="82"/>
      <c r="G7076" s="83">
        <v>27000</v>
      </c>
      <c r="H7076" s="60" t="s">
        <v>1609</v>
      </c>
      <c r="I7076" s="60" t="s">
        <v>13</v>
      </c>
    </row>
    <row r="7077" spans="1:9" ht="29.25" customHeight="1" x14ac:dyDescent="0.25">
      <c r="A7077" s="81" t="s">
        <v>7940</v>
      </c>
      <c r="B7077" s="81"/>
      <c r="C7077" s="81"/>
      <c r="D7077" s="81"/>
      <c r="E7077" s="81" t="s">
        <v>7941</v>
      </c>
      <c r="F7077" s="82"/>
      <c r="G7077" s="83">
        <v>15200</v>
      </c>
      <c r="H7077" s="60" t="s">
        <v>1609</v>
      </c>
      <c r="I7077" s="60" t="s">
        <v>13</v>
      </c>
    </row>
    <row r="7078" spans="1:9" ht="29.25" customHeight="1" x14ac:dyDescent="0.25">
      <c r="A7078" s="81" t="s">
        <v>7942</v>
      </c>
      <c r="B7078" s="81"/>
      <c r="C7078" s="81"/>
      <c r="D7078" s="81"/>
      <c r="E7078" s="81" t="s">
        <v>7943</v>
      </c>
      <c r="F7078" s="82"/>
      <c r="G7078" s="83">
        <v>13600</v>
      </c>
      <c r="H7078" s="60" t="s">
        <v>1609</v>
      </c>
      <c r="I7078" s="60" t="s">
        <v>13</v>
      </c>
    </row>
    <row r="7079" spans="1:9" ht="29.25" customHeight="1" x14ac:dyDescent="0.25">
      <c r="A7079" s="81" t="s">
        <v>7944</v>
      </c>
      <c r="B7079" s="81"/>
      <c r="C7079" s="81"/>
      <c r="D7079" s="81"/>
      <c r="E7079" s="81" t="s">
        <v>7945</v>
      </c>
      <c r="F7079" s="82"/>
      <c r="G7079" s="83">
        <v>22800</v>
      </c>
      <c r="H7079" s="60" t="s">
        <v>1609</v>
      </c>
      <c r="I7079" s="60" t="s">
        <v>13</v>
      </c>
    </row>
    <row r="7080" spans="1:9" ht="29.25" customHeight="1" x14ac:dyDescent="0.25">
      <c r="A7080" s="81" t="s">
        <v>7946</v>
      </c>
      <c r="B7080" s="81"/>
      <c r="C7080" s="81"/>
      <c r="D7080" s="81"/>
      <c r="E7080" s="81" t="s">
        <v>7947</v>
      </c>
      <c r="F7080" s="82"/>
      <c r="G7080" s="83">
        <v>25600</v>
      </c>
      <c r="H7080" s="60" t="s">
        <v>1609</v>
      </c>
      <c r="I7080" s="60" t="s">
        <v>13</v>
      </c>
    </row>
    <row r="7081" spans="1:9" ht="29.25" customHeight="1" x14ac:dyDescent="0.25">
      <c r="A7081" s="81" t="s">
        <v>7948</v>
      </c>
      <c r="B7081" s="81"/>
      <c r="C7081" s="81"/>
      <c r="D7081" s="81"/>
      <c r="E7081" s="81" t="s">
        <v>7949</v>
      </c>
      <c r="F7081" s="82"/>
      <c r="G7081" s="83">
        <v>18800</v>
      </c>
      <c r="H7081" s="60" t="s">
        <v>1609</v>
      </c>
      <c r="I7081" s="60" t="s">
        <v>13</v>
      </c>
    </row>
    <row r="7082" spans="1:9" ht="29.25" customHeight="1" x14ac:dyDescent="0.25">
      <c r="A7082" s="81" t="s">
        <v>7950</v>
      </c>
      <c r="B7082" s="81"/>
      <c r="C7082" s="81"/>
      <c r="D7082" s="81"/>
      <c r="E7082" s="81" t="s">
        <v>7951</v>
      </c>
      <c r="F7082" s="82"/>
      <c r="G7082" s="83">
        <v>25000</v>
      </c>
      <c r="H7082" s="60" t="s">
        <v>1609</v>
      </c>
      <c r="I7082" s="60" t="s">
        <v>13</v>
      </c>
    </row>
    <row r="7083" spans="1:9" ht="29.25" customHeight="1" x14ac:dyDescent="0.25">
      <c r="A7083" s="81" t="s">
        <v>7952</v>
      </c>
      <c r="B7083" s="81"/>
      <c r="C7083" s="81"/>
      <c r="D7083" s="81"/>
      <c r="E7083" s="81" t="s">
        <v>7953</v>
      </c>
      <c r="F7083" s="82"/>
      <c r="G7083" s="83">
        <v>30400</v>
      </c>
      <c r="H7083" s="60" t="s">
        <v>1609</v>
      </c>
      <c r="I7083" s="60" t="s">
        <v>13</v>
      </c>
    </row>
    <row r="7084" spans="1:9" ht="29.25" customHeight="1" x14ac:dyDescent="0.25">
      <c r="A7084" s="81" t="s">
        <v>7954</v>
      </c>
      <c r="B7084" s="81"/>
      <c r="C7084" s="81"/>
      <c r="D7084" s="81"/>
      <c r="E7084" s="81" t="s">
        <v>7955</v>
      </c>
      <c r="F7084" s="82"/>
      <c r="G7084" s="83">
        <v>25000</v>
      </c>
      <c r="H7084" s="60" t="s">
        <v>1609</v>
      </c>
      <c r="I7084" s="60" t="s">
        <v>13</v>
      </c>
    </row>
    <row r="7085" spans="1:9" ht="29.25" customHeight="1" x14ac:dyDescent="0.25">
      <c r="A7085" s="81" t="s">
        <v>7956</v>
      </c>
      <c r="B7085" s="81"/>
      <c r="C7085" s="81"/>
      <c r="D7085" s="81"/>
      <c r="E7085" s="81" t="s">
        <v>7957</v>
      </c>
      <c r="F7085" s="82"/>
      <c r="G7085" s="83">
        <v>30400</v>
      </c>
      <c r="H7085" s="60" t="s">
        <v>1609</v>
      </c>
      <c r="I7085" s="60" t="s">
        <v>13</v>
      </c>
    </row>
    <row r="7086" spans="1:9" ht="29.25" customHeight="1" x14ac:dyDescent="0.25">
      <c r="A7086" s="81" t="s">
        <v>7958</v>
      </c>
      <c r="B7086" s="81"/>
      <c r="C7086" s="81"/>
      <c r="D7086" s="81"/>
      <c r="E7086" s="81" t="s">
        <v>7959</v>
      </c>
      <c r="F7086" s="82"/>
      <c r="G7086" s="83">
        <v>30400</v>
      </c>
      <c r="H7086" s="60" t="s">
        <v>1609</v>
      </c>
      <c r="I7086" s="60" t="s">
        <v>13</v>
      </c>
    </row>
    <row r="7087" spans="1:9" ht="29.25" customHeight="1" x14ac:dyDescent="0.25">
      <c r="A7087" s="81" t="s">
        <v>7960</v>
      </c>
      <c r="B7087" s="81"/>
      <c r="C7087" s="81"/>
      <c r="D7087" s="81"/>
      <c r="E7087" s="81" t="s">
        <v>7961</v>
      </c>
      <c r="F7087" s="82"/>
      <c r="G7087" s="83">
        <v>12600</v>
      </c>
      <c r="H7087" s="60" t="s">
        <v>1609</v>
      </c>
      <c r="I7087" s="60" t="s">
        <v>13</v>
      </c>
    </row>
    <row r="7088" spans="1:9" ht="29.25" customHeight="1" x14ac:dyDescent="0.25">
      <c r="A7088" s="81" t="s">
        <v>7962</v>
      </c>
      <c r="B7088" s="81"/>
      <c r="C7088" s="81"/>
      <c r="D7088" s="81"/>
      <c r="E7088" s="81" t="s">
        <v>7963</v>
      </c>
      <c r="F7088" s="82"/>
      <c r="G7088" s="83">
        <v>12600</v>
      </c>
      <c r="H7088" s="60" t="s">
        <v>1609</v>
      </c>
      <c r="I7088" s="60" t="s">
        <v>13</v>
      </c>
    </row>
    <row r="7089" spans="1:9" ht="29.25" customHeight="1" x14ac:dyDescent="0.25">
      <c r="A7089" s="81" t="s">
        <v>7964</v>
      </c>
      <c r="B7089" s="81"/>
      <c r="C7089" s="81"/>
      <c r="D7089" s="81"/>
      <c r="E7089" s="81" t="s">
        <v>7965</v>
      </c>
      <c r="F7089" s="82"/>
      <c r="G7089" s="83">
        <v>65200</v>
      </c>
      <c r="H7089" s="60" t="s">
        <v>1609</v>
      </c>
      <c r="I7089" s="60" t="s">
        <v>13</v>
      </c>
    </row>
    <row r="7090" spans="1:9" ht="29.25" customHeight="1" x14ac:dyDescent="0.25">
      <c r="A7090" s="81" t="s">
        <v>7966</v>
      </c>
      <c r="B7090" s="81"/>
      <c r="C7090" s="81"/>
      <c r="D7090" s="81"/>
      <c r="E7090" s="81" t="s">
        <v>7967</v>
      </c>
      <c r="F7090" s="82"/>
      <c r="G7090" s="83">
        <v>115000</v>
      </c>
      <c r="H7090" s="60" t="s">
        <v>1609</v>
      </c>
      <c r="I7090" s="60" t="s">
        <v>13</v>
      </c>
    </row>
    <row r="7091" spans="1:9" ht="29.25" customHeight="1" x14ac:dyDescent="0.25">
      <c r="A7091" s="81" t="s">
        <v>7968</v>
      </c>
      <c r="B7091" s="81"/>
      <c r="C7091" s="81"/>
      <c r="D7091" s="81"/>
      <c r="E7091" s="81" t="s">
        <v>7969</v>
      </c>
      <c r="F7091" s="82"/>
      <c r="G7091" s="83">
        <v>138000</v>
      </c>
      <c r="H7091" s="60" t="s">
        <v>1609</v>
      </c>
      <c r="I7091" s="60" t="s">
        <v>13</v>
      </c>
    </row>
    <row r="7092" spans="1:9" ht="29.25" customHeight="1" x14ac:dyDescent="0.25">
      <c r="A7092" s="81" t="s">
        <v>7970</v>
      </c>
      <c r="B7092" s="81"/>
      <c r="C7092" s="81"/>
      <c r="D7092" s="81"/>
      <c r="E7092" s="81" t="s">
        <v>7971</v>
      </c>
      <c r="F7092" s="82"/>
      <c r="G7092" s="83">
        <v>75200</v>
      </c>
      <c r="H7092" s="60" t="s">
        <v>1609</v>
      </c>
      <c r="I7092" s="60" t="s">
        <v>13</v>
      </c>
    </row>
    <row r="7093" spans="1:9" ht="29.25" customHeight="1" x14ac:dyDescent="0.25">
      <c r="A7093" s="81" t="s">
        <v>7972</v>
      </c>
      <c r="B7093" s="81"/>
      <c r="C7093" s="81"/>
      <c r="D7093" s="81"/>
      <c r="E7093" s="81" t="s">
        <v>7973</v>
      </c>
      <c r="F7093" s="82"/>
      <c r="G7093" s="83">
        <v>124600</v>
      </c>
      <c r="H7093" s="60" t="s">
        <v>1609</v>
      </c>
      <c r="I7093" s="60" t="s">
        <v>13</v>
      </c>
    </row>
    <row r="7094" spans="1:9" ht="29.25" customHeight="1" x14ac:dyDescent="0.25">
      <c r="A7094" s="81" t="s">
        <v>7974</v>
      </c>
      <c r="B7094" s="81"/>
      <c r="C7094" s="81"/>
      <c r="D7094" s="81"/>
      <c r="E7094" s="81" t="s">
        <v>7975</v>
      </c>
      <c r="F7094" s="82"/>
      <c r="G7094" s="83">
        <v>144200</v>
      </c>
      <c r="H7094" s="60" t="s">
        <v>1609</v>
      </c>
      <c r="I7094" s="60" t="s">
        <v>13</v>
      </c>
    </row>
    <row r="7095" spans="1:9" ht="29.25" customHeight="1" x14ac:dyDescent="0.25">
      <c r="A7095" s="81" t="s">
        <v>7976</v>
      </c>
      <c r="B7095" s="81"/>
      <c r="C7095" s="81"/>
      <c r="D7095" s="81"/>
      <c r="E7095" s="81" t="s">
        <v>7977</v>
      </c>
      <c r="F7095" s="82"/>
      <c r="G7095" s="83">
        <v>267200</v>
      </c>
      <c r="H7095" s="60" t="s">
        <v>1609</v>
      </c>
      <c r="I7095" s="60" t="s">
        <v>13</v>
      </c>
    </row>
    <row r="7096" spans="1:9" ht="29.25" customHeight="1" x14ac:dyDescent="0.25">
      <c r="A7096" s="81" t="s">
        <v>7978</v>
      </c>
      <c r="B7096" s="81"/>
      <c r="C7096" s="81"/>
      <c r="D7096" s="81"/>
      <c r="E7096" s="81" t="s">
        <v>7979</v>
      </c>
      <c r="F7096" s="82"/>
      <c r="G7096" s="83">
        <v>413200</v>
      </c>
      <c r="H7096" s="60" t="s">
        <v>1609</v>
      </c>
      <c r="I7096" s="60" t="s">
        <v>13</v>
      </c>
    </row>
    <row r="7097" spans="1:9" ht="29.25" customHeight="1" x14ac:dyDescent="0.25">
      <c r="A7097" s="81" t="s">
        <v>7980</v>
      </c>
      <c r="B7097" s="81"/>
      <c r="C7097" s="81"/>
      <c r="D7097" s="81"/>
      <c r="E7097" s="81" t="s">
        <v>7981</v>
      </c>
      <c r="F7097" s="82"/>
      <c r="G7097" s="83">
        <v>498600</v>
      </c>
      <c r="H7097" s="60" t="s">
        <v>1609</v>
      </c>
      <c r="I7097" s="60" t="s">
        <v>13</v>
      </c>
    </row>
    <row r="7098" spans="1:9" ht="29.25" customHeight="1" x14ac:dyDescent="0.25">
      <c r="A7098" s="81" t="s">
        <v>7982</v>
      </c>
      <c r="B7098" s="81"/>
      <c r="C7098" s="81"/>
      <c r="D7098" s="81"/>
      <c r="E7098" s="81" t="s">
        <v>7983</v>
      </c>
      <c r="F7098" s="82"/>
      <c r="G7098" s="83">
        <v>647800</v>
      </c>
      <c r="H7098" s="60" t="s">
        <v>1609</v>
      </c>
      <c r="I7098" s="60" t="s">
        <v>13</v>
      </c>
    </row>
    <row r="7099" spans="1:9" ht="29.25" customHeight="1" x14ac:dyDescent="0.25">
      <c r="A7099" s="81" t="s">
        <v>7984</v>
      </c>
      <c r="B7099" s="81"/>
      <c r="C7099" s="81"/>
      <c r="D7099" s="81"/>
      <c r="E7099" s="81" t="s">
        <v>7985</v>
      </c>
      <c r="F7099" s="82"/>
      <c r="G7099" s="83">
        <v>275200</v>
      </c>
      <c r="H7099" s="60" t="s">
        <v>1609</v>
      </c>
      <c r="I7099" s="60" t="s">
        <v>13</v>
      </c>
    </row>
    <row r="7100" spans="1:9" ht="29.25" customHeight="1" x14ac:dyDescent="0.25">
      <c r="A7100" s="81" t="s">
        <v>7986</v>
      </c>
      <c r="B7100" s="81"/>
      <c r="C7100" s="81"/>
      <c r="D7100" s="81"/>
      <c r="E7100" s="81" t="s">
        <v>7987</v>
      </c>
      <c r="F7100" s="82"/>
      <c r="G7100" s="83">
        <v>426000</v>
      </c>
      <c r="H7100" s="60" t="s">
        <v>1609</v>
      </c>
      <c r="I7100" s="60" t="s">
        <v>13</v>
      </c>
    </row>
    <row r="7101" spans="1:9" ht="29.25" customHeight="1" x14ac:dyDescent="0.25">
      <c r="A7101" s="81" t="s">
        <v>7988</v>
      </c>
      <c r="B7101" s="81"/>
      <c r="C7101" s="81"/>
      <c r="D7101" s="81"/>
      <c r="E7101" s="81" t="s">
        <v>7989</v>
      </c>
      <c r="F7101" s="82"/>
      <c r="G7101" s="83">
        <v>498000</v>
      </c>
      <c r="H7101" s="60" t="s">
        <v>1609</v>
      </c>
      <c r="I7101" s="60" t="s">
        <v>13</v>
      </c>
    </row>
    <row r="7102" spans="1:9" ht="29.25" customHeight="1" x14ac:dyDescent="0.25">
      <c r="A7102" s="81" t="s">
        <v>7990</v>
      </c>
      <c r="B7102" s="81"/>
      <c r="C7102" s="81"/>
      <c r="D7102" s="81"/>
      <c r="E7102" s="81" t="s">
        <v>7991</v>
      </c>
      <c r="F7102" s="82"/>
      <c r="G7102" s="83">
        <v>158200</v>
      </c>
      <c r="H7102" s="60" t="s">
        <v>1609</v>
      </c>
      <c r="I7102" s="60" t="s">
        <v>13</v>
      </c>
    </row>
    <row r="7103" spans="1:9" ht="29.25" customHeight="1" x14ac:dyDescent="0.25">
      <c r="A7103" s="81" t="s">
        <v>7992</v>
      </c>
      <c r="B7103" s="81"/>
      <c r="C7103" s="81"/>
      <c r="D7103" s="81"/>
      <c r="E7103" s="81" t="s">
        <v>7993</v>
      </c>
      <c r="F7103" s="82"/>
      <c r="G7103" s="83">
        <v>279800</v>
      </c>
      <c r="H7103" s="60" t="s">
        <v>1609</v>
      </c>
      <c r="I7103" s="60" t="s">
        <v>13</v>
      </c>
    </row>
    <row r="7104" spans="1:9" ht="29.25" customHeight="1" x14ac:dyDescent="0.25">
      <c r="A7104" s="81" t="s">
        <v>7994</v>
      </c>
      <c r="B7104" s="81"/>
      <c r="C7104" s="81"/>
      <c r="D7104" s="81"/>
      <c r="E7104" s="81" t="s">
        <v>7995</v>
      </c>
      <c r="F7104" s="82"/>
      <c r="G7104" s="83">
        <v>302800</v>
      </c>
      <c r="H7104" s="60" t="s">
        <v>1609</v>
      </c>
      <c r="I7104" s="60" t="s">
        <v>13</v>
      </c>
    </row>
    <row r="7105" spans="1:9" ht="29.25" customHeight="1" x14ac:dyDescent="0.25">
      <c r="A7105" s="81" t="s">
        <v>7996</v>
      </c>
      <c r="B7105" s="81"/>
      <c r="C7105" s="81"/>
      <c r="D7105" s="81"/>
      <c r="E7105" s="81" t="s">
        <v>7997</v>
      </c>
      <c r="F7105" s="82"/>
      <c r="G7105" s="83">
        <v>43600</v>
      </c>
      <c r="H7105" s="60" t="s">
        <v>1609</v>
      </c>
      <c r="I7105" s="60" t="s">
        <v>13</v>
      </c>
    </row>
    <row r="7106" spans="1:9" ht="29.25" customHeight="1" x14ac:dyDescent="0.25">
      <c r="A7106" s="81" t="s">
        <v>7998</v>
      </c>
      <c r="B7106" s="81"/>
      <c r="C7106" s="81"/>
      <c r="D7106" s="81"/>
      <c r="E7106" s="81" t="s">
        <v>7999</v>
      </c>
      <c r="F7106" s="82"/>
      <c r="G7106" s="83">
        <v>66200</v>
      </c>
      <c r="H7106" s="60" t="s">
        <v>1609</v>
      </c>
      <c r="I7106" s="60" t="s">
        <v>13</v>
      </c>
    </row>
    <row r="7107" spans="1:9" ht="29.25" customHeight="1" x14ac:dyDescent="0.25">
      <c r="A7107" s="81" t="s">
        <v>8000</v>
      </c>
      <c r="B7107" s="81"/>
      <c r="C7107" s="81"/>
      <c r="D7107" s="81"/>
      <c r="E7107" s="81" t="s">
        <v>8001</v>
      </c>
      <c r="F7107" s="82"/>
      <c r="G7107" s="83">
        <v>97200</v>
      </c>
      <c r="H7107" s="60" t="s">
        <v>1609</v>
      </c>
      <c r="I7107" s="60" t="s">
        <v>13</v>
      </c>
    </row>
    <row r="7108" spans="1:9" ht="29.25" customHeight="1" x14ac:dyDescent="0.25">
      <c r="A7108" s="81" t="s">
        <v>8002</v>
      </c>
      <c r="B7108" s="81"/>
      <c r="C7108" s="81"/>
      <c r="D7108" s="81"/>
      <c r="E7108" s="81" t="s">
        <v>8003</v>
      </c>
      <c r="F7108" s="82"/>
      <c r="G7108" s="83">
        <v>157200</v>
      </c>
      <c r="H7108" s="60" t="s">
        <v>1609</v>
      </c>
      <c r="I7108" s="60" t="s">
        <v>13</v>
      </c>
    </row>
    <row r="7109" spans="1:9" ht="29.25" customHeight="1" x14ac:dyDescent="0.25">
      <c r="A7109" s="81" t="s">
        <v>8004</v>
      </c>
      <c r="B7109" s="81"/>
      <c r="C7109" s="81"/>
      <c r="D7109" s="81"/>
      <c r="E7109" s="81" t="s">
        <v>8005</v>
      </c>
      <c r="F7109" s="82"/>
      <c r="G7109" s="83">
        <v>112200</v>
      </c>
      <c r="H7109" s="60" t="s">
        <v>1609</v>
      </c>
      <c r="I7109" s="60" t="s">
        <v>13</v>
      </c>
    </row>
    <row r="7110" spans="1:9" ht="29.25" customHeight="1" x14ac:dyDescent="0.25">
      <c r="A7110" s="81" t="s">
        <v>8006</v>
      </c>
      <c r="B7110" s="81"/>
      <c r="C7110" s="81"/>
      <c r="D7110" s="81"/>
      <c r="E7110" s="81" t="s">
        <v>8007</v>
      </c>
      <c r="F7110" s="82"/>
      <c r="G7110" s="83">
        <v>149800</v>
      </c>
      <c r="H7110" s="60" t="s">
        <v>1609</v>
      </c>
      <c r="I7110" s="60" t="s">
        <v>13</v>
      </c>
    </row>
    <row r="7111" spans="1:9" ht="29.25" customHeight="1" x14ac:dyDescent="0.25">
      <c r="A7111" s="81" t="s">
        <v>8008</v>
      </c>
      <c r="B7111" s="81"/>
      <c r="C7111" s="81"/>
      <c r="D7111" s="81"/>
      <c r="E7111" s="81" t="s">
        <v>8009</v>
      </c>
      <c r="F7111" s="82"/>
      <c r="G7111" s="83">
        <v>234000</v>
      </c>
      <c r="H7111" s="60" t="s">
        <v>1609</v>
      </c>
      <c r="I7111" s="60" t="s">
        <v>13</v>
      </c>
    </row>
    <row r="7112" spans="1:9" ht="29.25" customHeight="1" x14ac:dyDescent="0.25">
      <c r="A7112" s="81" t="s">
        <v>8010</v>
      </c>
      <c r="B7112" s="81"/>
      <c r="C7112" s="81"/>
      <c r="D7112" s="81"/>
      <c r="E7112" s="81" t="s">
        <v>8011</v>
      </c>
      <c r="F7112" s="82"/>
      <c r="G7112" s="83">
        <v>306400</v>
      </c>
      <c r="H7112" s="60" t="s">
        <v>1609</v>
      </c>
      <c r="I7112" s="60" t="s">
        <v>13</v>
      </c>
    </row>
    <row r="7113" spans="1:9" ht="29.25" customHeight="1" x14ac:dyDescent="0.25">
      <c r="A7113" s="81" t="s">
        <v>8012</v>
      </c>
      <c r="B7113" s="81"/>
      <c r="C7113" s="81"/>
      <c r="D7113" s="81"/>
      <c r="E7113" s="81" t="s">
        <v>8013</v>
      </c>
      <c r="F7113" s="82"/>
      <c r="G7113" s="83">
        <v>408400</v>
      </c>
      <c r="H7113" s="60" t="s">
        <v>1609</v>
      </c>
      <c r="I7113" s="60" t="s">
        <v>13</v>
      </c>
    </row>
    <row r="7114" spans="1:9" ht="29.25" customHeight="1" x14ac:dyDescent="0.25">
      <c r="A7114" s="81" t="s">
        <v>8014</v>
      </c>
      <c r="B7114" s="81"/>
      <c r="C7114" s="81"/>
      <c r="D7114" s="81"/>
      <c r="E7114" s="81" t="s">
        <v>8015</v>
      </c>
      <c r="F7114" s="82"/>
      <c r="G7114" s="83">
        <v>81800</v>
      </c>
      <c r="H7114" s="60" t="s">
        <v>1856</v>
      </c>
      <c r="I7114" s="60" t="s">
        <v>13</v>
      </c>
    </row>
    <row r="7115" spans="1:9" ht="29.25" customHeight="1" x14ac:dyDescent="0.25">
      <c r="A7115" s="81" t="s">
        <v>8016</v>
      </c>
      <c r="B7115" s="81"/>
      <c r="C7115" s="81"/>
      <c r="D7115" s="81"/>
      <c r="E7115" s="81" t="s">
        <v>8017</v>
      </c>
      <c r="F7115" s="82"/>
      <c r="G7115" s="83">
        <v>81800</v>
      </c>
      <c r="H7115" s="60" t="s">
        <v>1856</v>
      </c>
      <c r="I7115" s="60" t="s">
        <v>13</v>
      </c>
    </row>
    <row r="7116" spans="1:9" ht="29.25" customHeight="1" x14ac:dyDescent="0.25">
      <c r="A7116" s="81" t="s">
        <v>8018</v>
      </c>
      <c r="B7116" s="81"/>
      <c r="C7116" s="81"/>
      <c r="D7116" s="81"/>
      <c r="E7116" s="81" t="s">
        <v>8019</v>
      </c>
      <c r="F7116" s="82"/>
      <c r="G7116" s="83">
        <v>88800</v>
      </c>
      <c r="H7116" s="60" t="s">
        <v>1856</v>
      </c>
      <c r="I7116" s="60" t="s">
        <v>13</v>
      </c>
    </row>
    <row r="7117" spans="1:9" ht="29.25" customHeight="1" x14ac:dyDescent="0.25">
      <c r="A7117" s="81" t="s">
        <v>8020</v>
      </c>
      <c r="B7117" s="81"/>
      <c r="C7117" s="81"/>
      <c r="D7117" s="81"/>
      <c r="E7117" s="81" t="s">
        <v>8021</v>
      </c>
      <c r="F7117" s="82"/>
      <c r="G7117" s="83">
        <v>168400</v>
      </c>
      <c r="H7117" s="60" t="s">
        <v>1856</v>
      </c>
      <c r="I7117" s="60" t="s">
        <v>13</v>
      </c>
    </row>
    <row r="7118" spans="1:9" ht="29.25" customHeight="1" x14ac:dyDescent="0.25">
      <c r="A7118" s="81" t="s">
        <v>8022</v>
      </c>
      <c r="B7118" s="81"/>
      <c r="C7118" s="81"/>
      <c r="D7118" s="81"/>
      <c r="E7118" s="81" t="s">
        <v>8023</v>
      </c>
      <c r="F7118" s="82"/>
      <c r="G7118" s="83">
        <v>168400</v>
      </c>
      <c r="H7118" s="60" t="s">
        <v>1856</v>
      </c>
      <c r="I7118" s="60" t="s">
        <v>13</v>
      </c>
    </row>
    <row r="7119" spans="1:9" ht="29.25" customHeight="1" x14ac:dyDescent="0.25">
      <c r="A7119" s="81" t="s">
        <v>8024</v>
      </c>
      <c r="B7119" s="81"/>
      <c r="C7119" s="81"/>
      <c r="D7119" s="81"/>
      <c r="E7119" s="81" t="s">
        <v>8025</v>
      </c>
      <c r="F7119" s="82"/>
      <c r="G7119" s="83">
        <v>243600</v>
      </c>
      <c r="H7119" s="60" t="s">
        <v>1856</v>
      </c>
      <c r="I7119" s="60" t="s">
        <v>13</v>
      </c>
    </row>
    <row r="7120" spans="1:9" ht="29.25" customHeight="1" x14ac:dyDescent="0.25">
      <c r="A7120" s="81" t="s">
        <v>8026</v>
      </c>
      <c r="B7120" s="81"/>
      <c r="C7120" s="81"/>
      <c r="D7120" s="81"/>
      <c r="E7120" s="81" t="s">
        <v>8027</v>
      </c>
      <c r="F7120" s="82"/>
      <c r="G7120" s="83">
        <v>10000</v>
      </c>
      <c r="H7120" s="60" t="s">
        <v>1856</v>
      </c>
      <c r="I7120" s="60" t="s">
        <v>13</v>
      </c>
    </row>
    <row r="7121" spans="1:9" ht="29.25" customHeight="1" x14ac:dyDescent="0.25">
      <c r="A7121" s="81" t="s">
        <v>8028</v>
      </c>
      <c r="B7121" s="81"/>
      <c r="C7121" s="81"/>
      <c r="D7121" s="81"/>
      <c r="E7121" s="81" t="s">
        <v>8029</v>
      </c>
      <c r="F7121" s="82"/>
      <c r="G7121" s="83">
        <v>10000</v>
      </c>
      <c r="H7121" s="60" t="s">
        <v>1856</v>
      </c>
      <c r="I7121" s="60" t="s">
        <v>13</v>
      </c>
    </row>
    <row r="7122" spans="1:9" ht="29.25" customHeight="1" x14ac:dyDescent="0.25">
      <c r="A7122" s="81" t="s">
        <v>8030</v>
      </c>
      <c r="B7122" s="81"/>
      <c r="C7122" s="81"/>
      <c r="D7122" s="81"/>
      <c r="E7122" s="81" t="s">
        <v>8031</v>
      </c>
      <c r="F7122" s="82"/>
      <c r="G7122" s="83">
        <v>130000</v>
      </c>
      <c r="H7122" s="60" t="s">
        <v>1856</v>
      </c>
      <c r="I7122" s="60" t="s">
        <v>13</v>
      </c>
    </row>
    <row r="7123" spans="1:9" ht="29.25" customHeight="1" x14ac:dyDescent="0.25">
      <c r="A7123" s="81" t="s">
        <v>8032</v>
      </c>
      <c r="B7123" s="81"/>
      <c r="C7123" s="81"/>
      <c r="D7123" s="81"/>
      <c r="E7123" s="81" t="s">
        <v>8033</v>
      </c>
      <c r="F7123" s="82"/>
      <c r="G7123" s="83">
        <v>94800</v>
      </c>
      <c r="H7123" s="60" t="s">
        <v>1856</v>
      </c>
      <c r="I7123" s="60" t="s">
        <v>13</v>
      </c>
    </row>
    <row r="7124" spans="1:9" ht="29.25" customHeight="1" x14ac:dyDescent="0.25">
      <c r="A7124" s="81" t="s">
        <v>8034</v>
      </c>
      <c r="B7124" s="81"/>
      <c r="C7124" s="81"/>
      <c r="D7124" s="81"/>
      <c r="E7124" s="81" t="s">
        <v>8035</v>
      </c>
      <c r="F7124" s="82"/>
      <c r="G7124" s="83">
        <v>97900</v>
      </c>
      <c r="H7124" s="60" t="s">
        <v>1856</v>
      </c>
      <c r="I7124" s="60" t="s">
        <v>13</v>
      </c>
    </row>
    <row r="7125" spans="1:9" ht="29.25" customHeight="1" x14ac:dyDescent="0.25">
      <c r="A7125" s="81" t="s">
        <v>8036</v>
      </c>
      <c r="B7125" s="81"/>
      <c r="C7125" s="81"/>
      <c r="D7125" s="81"/>
      <c r="E7125" s="81" t="s">
        <v>8037</v>
      </c>
      <c r="F7125" s="82"/>
      <c r="G7125" s="83">
        <v>254600</v>
      </c>
      <c r="H7125" s="60" t="s">
        <v>1856</v>
      </c>
      <c r="I7125" s="60" t="s">
        <v>13</v>
      </c>
    </row>
    <row r="7126" spans="1:9" ht="29.25" customHeight="1" x14ac:dyDescent="0.25">
      <c r="A7126" s="81" t="s">
        <v>8038</v>
      </c>
      <c r="B7126" s="81"/>
      <c r="C7126" s="81"/>
      <c r="D7126" s="81"/>
      <c r="E7126" s="81" t="s">
        <v>8039</v>
      </c>
      <c r="F7126" s="82"/>
      <c r="G7126" s="83">
        <v>140400</v>
      </c>
      <c r="H7126" s="60" t="s">
        <v>1856</v>
      </c>
      <c r="I7126" s="60" t="s">
        <v>13</v>
      </c>
    </row>
    <row r="7127" spans="1:9" ht="29.25" customHeight="1" x14ac:dyDescent="0.25">
      <c r="A7127" s="81" t="s">
        <v>8040</v>
      </c>
      <c r="B7127" s="81"/>
      <c r="C7127" s="81"/>
      <c r="D7127" s="81"/>
      <c r="E7127" s="81" t="s">
        <v>8041</v>
      </c>
      <c r="F7127" s="82"/>
      <c r="G7127" s="83">
        <v>140400</v>
      </c>
      <c r="H7127" s="60" t="s">
        <v>1856</v>
      </c>
      <c r="I7127" s="60" t="s">
        <v>13</v>
      </c>
    </row>
    <row r="7128" spans="1:9" ht="29.25" customHeight="1" x14ac:dyDescent="0.25">
      <c r="A7128" s="81" t="s">
        <v>8042</v>
      </c>
      <c r="B7128" s="81"/>
      <c r="C7128" s="81"/>
      <c r="D7128" s="81"/>
      <c r="E7128" s="81" t="s">
        <v>8043</v>
      </c>
      <c r="F7128" s="82"/>
      <c r="G7128" s="83">
        <v>140400</v>
      </c>
      <c r="H7128" s="60" t="s">
        <v>1856</v>
      </c>
      <c r="I7128" s="60" t="s">
        <v>13</v>
      </c>
    </row>
    <row r="7129" spans="1:9" ht="29.25" customHeight="1" x14ac:dyDescent="0.25">
      <c r="A7129" s="81" t="s">
        <v>8044</v>
      </c>
      <c r="B7129" s="81"/>
      <c r="C7129" s="81"/>
      <c r="D7129" s="81"/>
      <c r="E7129" s="81" t="s">
        <v>8045</v>
      </c>
      <c r="F7129" s="82"/>
      <c r="G7129" s="83">
        <v>480000</v>
      </c>
      <c r="H7129" s="60" t="s">
        <v>1856</v>
      </c>
      <c r="I7129" s="60" t="s">
        <v>13</v>
      </c>
    </row>
    <row r="7130" spans="1:9" ht="29.25" customHeight="1" x14ac:dyDescent="0.25">
      <c r="A7130" s="81" t="s">
        <v>8046</v>
      </c>
      <c r="B7130" s="81"/>
      <c r="C7130" s="81"/>
      <c r="D7130" s="81"/>
      <c r="E7130" s="81" t="s">
        <v>8047</v>
      </c>
      <c r="F7130" s="82"/>
      <c r="G7130" s="83">
        <v>168800</v>
      </c>
      <c r="H7130" s="60" t="s">
        <v>1856</v>
      </c>
      <c r="I7130" s="60" t="s">
        <v>13</v>
      </c>
    </row>
    <row r="7131" spans="1:9" ht="29.25" customHeight="1" x14ac:dyDescent="0.25">
      <c r="A7131" s="81" t="s">
        <v>8048</v>
      </c>
      <c r="B7131" s="81"/>
      <c r="C7131" s="81"/>
      <c r="D7131" s="81"/>
      <c r="E7131" s="81" t="s">
        <v>8049</v>
      </c>
      <c r="F7131" s="82"/>
      <c r="G7131" s="83">
        <v>45000</v>
      </c>
      <c r="H7131" s="60" t="s">
        <v>1856</v>
      </c>
      <c r="I7131" s="60" t="s">
        <v>13</v>
      </c>
    </row>
    <row r="7132" spans="1:9" ht="29.25" customHeight="1" x14ac:dyDescent="0.25">
      <c r="A7132" s="81" t="s">
        <v>8050</v>
      </c>
      <c r="B7132" s="81"/>
      <c r="C7132" s="81"/>
      <c r="D7132" s="81"/>
      <c r="E7132" s="81" t="s">
        <v>8051</v>
      </c>
      <c r="F7132" s="82"/>
      <c r="G7132" s="83">
        <v>41600</v>
      </c>
      <c r="H7132" s="60" t="s">
        <v>1856</v>
      </c>
      <c r="I7132" s="60" t="s">
        <v>13</v>
      </c>
    </row>
    <row r="7133" spans="1:9" ht="29.25" customHeight="1" x14ac:dyDescent="0.25">
      <c r="A7133" s="81" t="s">
        <v>8052</v>
      </c>
      <c r="B7133" s="81"/>
      <c r="C7133" s="81"/>
      <c r="D7133" s="81"/>
      <c r="E7133" s="81" t="s">
        <v>8053</v>
      </c>
      <c r="F7133" s="82"/>
      <c r="G7133" s="83">
        <v>68000</v>
      </c>
      <c r="H7133" s="60" t="s">
        <v>1856</v>
      </c>
      <c r="I7133" s="60" t="s">
        <v>13</v>
      </c>
    </row>
    <row r="7134" spans="1:9" ht="29.25" customHeight="1" x14ac:dyDescent="0.25">
      <c r="A7134" s="81" t="s">
        <v>8054</v>
      </c>
      <c r="B7134" s="81"/>
      <c r="C7134" s="81"/>
      <c r="D7134" s="81"/>
      <c r="E7134" s="81" t="s">
        <v>8055</v>
      </c>
      <c r="F7134" s="82"/>
      <c r="G7134" s="83">
        <v>480000</v>
      </c>
      <c r="H7134" s="60" t="s">
        <v>1856</v>
      </c>
      <c r="I7134" s="60" t="s">
        <v>13</v>
      </c>
    </row>
    <row r="7135" spans="1:9" ht="29.25" customHeight="1" x14ac:dyDescent="0.25">
      <c r="A7135" s="81" t="s">
        <v>8056</v>
      </c>
      <c r="B7135" s="81"/>
      <c r="C7135" s="81"/>
      <c r="D7135" s="81"/>
      <c r="E7135" s="81" t="s">
        <v>8057</v>
      </c>
      <c r="F7135" s="82"/>
      <c r="G7135" s="83">
        <v>168800</v>
      </c>
      <c r="H7135" s="60" t="s">
        <v>1856</v>
      </c>
      <c r="I7135" s="60" t="s">
        <v>13</v>
      </c>
    </row>
    <row r="7136" spans="1:9" ht="29.25" customHeight="1" x14ac:dyDescent="0.25">
      <c r="A7136" s="81" t="s">
        <v>8058</v>
      </c>
      <c r="B7136" s="81"/>
      <c r="C7136" s="81"/>
      <c r="D7136" s="81"/>
      <c r="E7136" s="81" t="s">
        <v>8059</v>
      </c>
      <c r="F7136" s="82"/>
      <c r="G7136" s="83">
        <v>87400</v>
      </c>
      <c r="H7136" s="60" t="s">
        <v>1856</v>
      </c>
      <c r="I7136" s="60" t="s">
        <v>13</v>
      </c>
    </row>
    <row r="7137" spans="1:9" ht="29.25" customHeight="1" x14ac:dyDescent="0.25">
      <c r="A7137" s="81" t="s">
        <v>8060</v>
      </c>
      <c r="B7137" s="81"/>
      <c r="C7137" s="81"/>
      <c r="D7137" s="81"/>
      <c r="E7137" s="81" t="s">
        <v>8061</v>
      </c>
      <c r="F7137" s="82"/>
      <c r="G7137" s="83">
        <v>88800</v>
      </c>
      <c r="H7137" s="60" t="s">
        <v>1856</v>
      </c>
      <c r="I7137" s="60" t="s">
        <v>13</v>
      </c>
    </row>
    <row r="7138" spans="1:9" ht="29.25" customHeight="1" x14ac:dyDescent="0.25">
      <c r="A7138" s="81" t="s">
        <v>8062</v>
      </c>
      <c r="B7138" s="81"/>
      <c r="C7138" s="81"/>
      <c r="D7138" s="81"/>
      <c r="E7138" s="81" t="s">
        <v>8063</v>
      </c>
      <c r="F7138" s="82"/>
      <c r="G7138" s="83">
        <v>600000</v>
      </c>
      <c r="H7138" s="60" t="s">
        <v>1856</v>
      </c>
      <c r="I7138" s="60" t="s">
        <v>13</v>
      </c>
    </row>
    <row r="7139" spans="1:9" ht="29.25" customHeight="1" x14ac:dyDescent="0.25">
      <c r="A7139" s="81" t="s">
        <v>8064</v>
      </c>
      <c r="B7139" s="81"/>
      <c r="C7139" s="81"/>
      <c r="D7139" s="81"/>
      <c r="E7139" s="81" t="s">
        <v>8065</v>
      </c>
      <c r="F7139" s="82"/>
      <c r="G7139" s="83">
        <v>600000</v>
      </c>
      <c r="H7139" s="60" t="s">
        <v>1856</v>
      </c>
      <c r="I7139" s="60" t="s">
        <v>13</v>
      </c>
    </row>
    <row r="7140" spans="1:9" ht="29.25" customHeight="1" x14ac:dyDescent="0.25">
      <c r="A7140" s="81" t="s">
        <v>8066</v>
      </c>
      <c r="B7140" s="81"/>
      <c r="C7140" s="81"/>
      <c r="D7140" s="81"/>
      <c r="E7140" s="81" t="s">
        <v>8067</v>
      </c>
      <c r="F7140" s="82"/>
      <c r="G7140" s="83">
        <v>282000</v>
      </c>
      <c r="H7140" s="60" t="s">
        <v>1856</v>
      </c>
      <c r="I7140" s="60" t="s">
        <v>13</v>
      </c>
    </row>
    <row r="7141" spans="1:9" ht="29.25" customHeight="1" x14ac:dyDescent="0.25">
      <c r="A7141" s="81" t="s">
        <v>8068</v>
      </c>
      <c r="B7141" s="81"/>
      <c r="C7141" s="81"/>
      <c r="D7141" s="81"/>
      <c r="E7141" s="81" t="s">
        <v>8069</v>
      </c>
      <c r="F7141" s="82"/>
      <c r="G7141" s="83">
        <v>282000</v>
      </c>
      <c r="H7141" s="60" t="s">
        <v>1856</v>
      </c>
      <c r="I7141" s="60" t="s">
        <v>13</v>
      </c>
    </row>
    <row r="7142" spans="1:9" ht="29.25" customHeight="1" x14ac:dyDescent="0.25">
      <c r="A7142" s="81" t="s">
        <v>8070</v>
      </c>
      <c r="B7142" s="81"/>
      <c r="C7142" s="81"/>
      <c r="D7142" s="81"/>
      <c r="E7142" s="81" t="s">
        <v>8071</v>
      </c>
      <c r="F7142" s="82"/>
      <c r="G7142" s="83">
        <v>48000</v>
      </c>
      <c r="H7142" s="60" t="s">
        <v>1856</v>
      </c>
      <c r="I7142" s="60" t="s">
        <v>13</v>
      </c>
    </row>
    <row r="7143" spans="1:9" ht="29.25" customHeight="1" x14ac:dyDescent="0.25">
      <c r="A7143" s="81" t="s">
        <v>8072</v>
      </c>
      <c r="B7143" s="81"/>
      <c r="C7143" s="81"/>
      <c r="D7143" s="81"/>
      <c r="E7143" s="81" t="s">
        <v>8073</v>
      </c>
      <c r="F7143" s="82"/>
      <c r="G7143" s="83">
        <v>152000</v>
      </c>
      <c r="H7143" s="60" t="s">
        <v>1856</v>
      </c>
      <c r="I7143" s="60" t="s">
        <v>13</v>
      </c>
    </row>
    <row r="7144" spans="1:9" ht="29.25" customHeight="1" x14ac:dyDescent="0.25">
      <c r="A7144" s="81" t="s">
        <v>8074</v>
      </c>
      <c r="B7144" s="81"/>
      <c r="C7144" s="81"/>
      <c r="D7144" s="81"/>
      <c r="E7144" s="81" t="s">
        <v>8075</v>
      </c>
      <c r="F7144" s="82"/>
      <c r="G7144" s="83">
        <v>176000</v>
      </c>
      <c r="H7144" s="60" t="s">
        <v>1856</v>
      </c>
      <c r="I7144" s="60" t="s">
        <v>13</v>
      </c>
    </row>
    <row r="7145" spans="1:9" ht="29.25" customHeight="1" x14ac:dyDescent="0.25">
      <c r="A7145" s="81" t="s">
        <v>8076</v>
      </c>
      <c r="B7145" s="81"/>
      <c r="C7145" s="81"/>
      <c r="D7145" s="81"/>
      <c r="E7145" s="81" t="s">
        <v>8077</v>
      </c>
      <c r="F7145" s="82"/>
      <c r="G7145" s="83">
        <v>24100</v>
      </c>
      <c r="H7145" s="60" t="s">
        <v>1609</v>
      </c>
      <c r="I7145" s="60" t="s">
        <v>13</v>
      </c>
    </row>
    <row r="7146" spans="1:9" ht="29.25" customHeight="1" x14ac:dyDescent="0.25">
      <c r="A7146" s="81" t="s">
        <v>8078</v>
      </c>
      <c r="B7146" s="81"/>
      <c r="C7146" s="81"/>
      <c r="D7146" s="81"/>
      <c r="E7146" s="81" t="s">
        <v>8079</v>
      </c>
      <c r="F7146" s="82"/>
      <c r="G7146" s="83">
        <v>22900</v>
      </c>
      <c r="H7146" s="60" t="s">
        <v>1609</v>
      </c>
      <c r="I7146" s="60" t="s">
        <v>13</v>
      </c>
    </row>
    <row r="7147" spans="1:9" ht="29.25" customHeight="1" x14ac:dyDescent="0.25">
      <c r="A7147" s="81" t="s">
        <v>8080</v>
      </c>
      <c r="B7147" s="81"/>
      <c r="C7147" s="81"/>
      <c r="D7147" s="81"/>
      <c r="E7147" s="81" t="s">
        <v>8081</v>
      </c>
      <c r="F7147" s="82"/>
      <c r="G7147" s="83">
        <v>22100</v>
      </c>
      <c r="H7147" s="60" t="s">
        <v>1609</v>
      </c>
      <c r="I7147" s="60" t="s">
        <v>13</v>
      </c>
    </row>
    <row r="7148" spans="1:9" ht="29.25" customHeight="1" x14ac:dyDescent="0.25">
      <c r="A7148" s="81" t="s">
        <v>8082</v>
      </c>
      <c r="B7148" s="81"/>
      <c r="C7148" s="81"/>
      <c r="D7148" s="81"/>
      <c r="E7148" s="81" t="s">
        <v>8083</v>
      </c>
      <c r="F7148" s="82"/>
      <c r="G7148" s="83">
        <v>27400</v>
      </c>
      <c r="H7148" s="60" t="s">
        <v>1609</v>
      </c>
      <c r="I7148" s="60" t="s">
        <v>13</v>
      </c>
    </row>
    <row r="7149" spans="1:9" ht="29.25" customHeight="1" x14ac:dyDescent="0.25">
      <c r="A7149" s="81" t="s">
        <v>8084</v>
      </c>
      <c r="B7149" s="81"/>
      <c r="C7149" s="81"/>
      <c r="D7149" s="81"/>
      <c r="E7149" s="81" t="s">
        <v>8085</v>
      </c>
      <c r="F7149" s="82"/>
      <c r="G7149" s="83">
        <v>35700</v>
      </c>
      <c r="H7149" s="60" t="s">
        <v>1609</v>
      </c>
      <c r="I7149" s="60" t="s">
        <v>13</v>
      </c>
    </row>
    <row r="7150" spans="1:9" ht="29.25" customHeight="1" x14ac:dyDescent="0.25">
      <c r="A7150" s="81" t="s">
        <v>8086</v>
      </c>
      <c r="B7150" s="81"/>
      <c r="C7150" s="81"/>
      <c r="D7150" s="81"/>
      <c r="E7150" s="81" t="s">
        <v>8087</v>
      </c>
      <c r="F7150" s="82"/>
      <c r="G7150" s="83">
        <v>28100</v>
      </c>
      <c r="H7150" s="60" t="s">
        <v>1609</v>
      </c>
      <c r="I7150" s="60" t="s">
        <v>13</v>
      </c>
    </row>
    <row r="7151" spans="1:9" ht="29.25" customHeight="1" x14ac:dyDescent="0.25">
      <c r="A7151" s="81" t="s">
        <v>8088</v>
      </c>
      <c r="B7151" s="81"/>
      <c r="C7151" s="81"/>
      <c r="D7151" s="81"/>
      <c r="E7151" s="81" t="s">
        <v>8089</v>
      </c>
      <c r="F7151" s="82"/>
      <c r="G7151" s="83">
        <v>142100</v>
      </c>
      <c r="H7151" s="60" t="s">
        <v>1609</v>
      </c>
      <c r="I7151" s="60" t="s">
        <v>13</v>
      </c>
    </row>
    <row r="7152" spans="1:9" ht="29.25" customHeight="1" x14ac:dyDescent="0.25">
      <c r="A7152" s="81" t="s">
        <v>8090</v>
      </c>
      <c r="B7152" s="81"/>
      <c r="C7152" s="81"/>
      <c r="D7152" s="81"/>
      <c r="E7152" s="81" t="s">
        <v>8091</v>
      </c>
      <c r="F7152" s="82"/>
      <c r="G7152" s="83">
        <v>148600</v>
      </c>
      <c r="H7152" s="60" t="s">
        <v>1609</v>
      </c>
      <c r="I7152" s="60" t="s">
        <v>13</v>
      </c>
    </row>
    <row r="7153" spans="1:9" ht="29.25" customHeight="1" x14ac:dyDescent="0.25">
      <c r="A7153" s="81" t="s">
        <v>8092</v>
      </c>
      <c r="B7153" s="81"/>
      <c r="C7153" s="81"/>
      <c r="D7153" s="81"/>
      <c r="E7153" s="81" t="s">
        <v>8093</v>
      </c>
      <c r="F7153" s="82"/>
      <c r="G7153" s="83">
        <v>404800</v>
      </c>
      <c r="H7153" s="60" t="s">
        <v>1609</v>
      </c>
      <c r="I7153" s="60" t="s">
        <v>13</v>
      </c>
    </row>
    <row r="7154" spans="1:9" ht="29.25" customHeight="1" x14ac:dyDescent="0.25">
      <c r="A7154" s="81" t="s">
        <v>8094</v>
      </c>
      <c r="B7154" s="81"/>
      <c r="C7154" s="81"/>
      <c r="D7154" s="81"/>
      <c r="E7154" s="81" t="s">
        <v>8095</v>
      </c>
      <c r="F7154" s="82"/>
      <c r="G7154" s="83">
        <v>426300</v>
      </c>
      <c r="H7154" s="60" t="s">
        <v>1609</v>
      </c>
      <c r="I7154" s="60" t="s">
        <v>13</v>
      </c>
    </row>
    <row r="7155" spans="1:9" ht="29.25" customHeight="1" x14ac:dyDescent="0.25">
      <c r="A7155" s="81" t="s">
        <v>8096</v>
      </c>
      <c r="B7155" s="81"/>
      <c r="C7155" s="81"/>
      <c r="D7155" s="81"/>
      <c r="E7155" s="81" t="s">
        <v>8097</v>
      </c>
      <c r="F7155" s="82"/>
      <c r="G7155" s="83">
        <v>16100</v>
      </c>
      <c r="H7155" s="60" t="s">
        <v>1609</v>
      </c>
      <c r="I7155" s="60" t="s">
        <v>13</v>
      </c>
    </row>
    <row r="7156" spans="1:9" ht="29.25" customHeight="1" x14ac:dyDescent="0.25">
      <c r="A7156" s="81" t="s">
        <v>8098</v>
      </c>
      <c r="B7156" s="81"/>
      <c r="C7156" s="81"/>
      <c r="D7156" s="81"/>
      <c r="E7156" s="81" t="s">
        <v>8099</v>
      </c>
      <c r="F7156" s="82"/>
      <c r="G7156" s="83">
        <v>22500</v>
      </c>
      <c r="H7156" s="60" t="s">
        <v>1609</v>
      </c>
      <c r="I7156" s="60" t="s">
        <v>13</v>
      </c>
    </row>
    <row r="7157" spans="1:9" ht="29.25" customHeight="1" x14ac:dyDescent="0.25">
      <c r="A7157" s="81" t="s">
        <v>8100</v>
      </c>
      <c r="B7157" s="81"/>
      <c r="C7157" s="81"/>
      <c r="D7157" s="81"/>
      <c r="E7157" s="81" t="s">
        <v>8101</v>
      </c>
      <c r="F7157" s="82"/>
      <c r="G7157" s="83">
        <v>121700</v>
      </c>
      <c r="H7157" s="60" t="s">
        <v>1609</v>
      </c>
      <c r="I7157" s="60" t="s">
        <v>13</v>
      </c>
    </row>
    <row r="7158" spans="1:9" ht="29.25" customHeight="1" x14ac:dyDescent="0.25">
      <c r="A7158" s="81" t="s">
        <v>8102</v>
      </c>
      <c r="B7158" s="81"/>
      <c r="C7158" s="81"/>
      <c r="D7158" s="81"/>
      <c r="E7158" s="81" t="s">
        <v>8103</v>
      </c>
      <c r="F7158" s="82"/>
      <c r="G7158" s="83">
        <v>315700</v>
      </c>
      <c r="H7158" s="60" t="s">
        <v>1609</v>
      </c>
      <c r="I7158" s="60" t="s">
        <v>13</v>
      </c>
    </row>
    <row r="7159" spans="1:9" ht="29.25" customHeight="1" x14ac:dyDescent="0.25">
      <c r="A7159" s="81" t="s">
        <v>8104</v>
      </c>
      <c r="B7159" s="81"/>
      <c r="C7159" s="81"/>
      <c r="D7159" s="81"/>
      <c r="E7159" s="81" t="s">
        <v>8105</v>
      </c>
      <c r="F7159" s="82"/>
      <c r="G7159" s="83">
        <v>27800</v>
      </c>
      <c r="H7159" s="60" t="s">
        <v>1609</v>
      </c>
      <c r="I7159" s="60" t="s">
        <v>13</v>
      </c>
    </row>
    <row r="7160" spans="1:9" ht="29.25" customHeight="1" x14ac:dyDescent="0.25">
      <c r="A7160" s="81" t="s">
        <v>8106</v>
      </c>
      <c r="B7160" s="81"/>
      <c r="C7160" s="81"/>
      <c r="D7160" s="81"/>
      <c r="E7160" s="81" t="s">
        <v>8107</v>
      </c>
      <c r="F7160" s="82"/>
      <c r="G7160" s="83">
        <v>27600</v>
      </c>
      <c r="H7160" s="60" t="s">
        <v>1609</v>
      </c>
      <c r="I7160" s="60" t="s">
        <v>13</v>
      </c>
    </row>
    <row r="7161" spans="1:9" ht="29.25" customHeight="1" x14ac:dyDescent="0.25">
      <c r="A7161" s="81" t="s">
        <v>8108</v>
      </c>
      <c r="B7161" s="81"/>
      <c r="C7161" s="81"/>
      <c r="D7161" s="81"/>
      <c r="E7161" s="81" t="s">
        <v>8109</v>
      </c>
      <c r="F7161" s="82"/>
      <c r="G7161" s="83">
        <v>41500</v>
      </c>
      <c r="H7161" s="60" t="s">
        <v>1609</v>
      </c>
      <c r="I7161" s="60" t="s">
        <v>13</v>
      </c>
    </row>
    <row r="7162" spans="1:9" ht="29.25" customHeight="1" x14ac:dyDescent="0.25">
      <c r="A7162" s="81" t="s">
        <v>8110</v>
      </c>
      <c r="B7162" s="81"/>
      <c r="C7162" s="81"/>
      <c r="D7162" s="81"/>
      <c r="E7162" s="81" t="s">
        <v>8111</v>
      </c>
      <c r="F7162" s="82"/>
      <c r="G7162" s="83">
        <v>34400</v>
      </c>
      <c r="H7162" s="60" t="s">
        <v>1609</v>
      </c>
      <c r="I7162" s="60" t="s">
        <v>13</v>
      </c>
    </row>
    <row r="7163" spans="1:9" ht="29.25" customHeight="1" x14ac:dyDescent="0.25">
      <c r="A7163" s="81" t="s">
        <v>8112</v>
      </c>
      <c r="B7163" s="81"/>
      <c r="C7163" s="81"/>
      <c r="D7163" s="81"/>
      <c r="E7163" s="81" t="s">
        <v>8113</v>
      </c>
      <c r="F7163" s="82"/>
      <c r="G7163" s="83">
        <v>36200</v>
      </c>
      <c r="H7163" s="60" t="s">
        <v>1609</v>
      </c>
      <c r="I7163" s="60" t="s">
        <v>13</v>
      </c>
    </row>
    <row r="7164" spans="1:9" ht="29.25" customHeight="1" x14ac:dyDescent="0.25">
      <c r="A7164" s="81" t="s">
        <v>8114</v>
      </c>
      <c r="B7164" s="81"/>
      <c r="C7164" s="81"/>
      <c r="D7164" s="81"/>
      <c r="E7164" s="81" t="s">
        <v>8115</v>
      </c>
      <c r="F7164" s="82"/>
      <c r="G7164" s="83">
        <v>189700</v>
      </c>
      <c r="H7164" s="60" t="s">
        <v>1609</v>
      </c>
      <c r="I7164" s="60" t="s">
        <v>13</v>
      </c>
    </row>
    <row r="7165" spans="1:9" ht="29.25" customHeight="1" x14ac:dyDescent="0.25">
      <c r="A7165" s="81" t="s">
        <v>8116</v>
      </c>
      <c r="B7165" s="81"/>
      <c r="C7165" s="81"/>
      <c r="D7165" s="81"/>
      <c r="E7165" s="81" t="s">
        <v>8117</v>
      </c>
      <c r="F7165" s="82"/>
      <c r="G7165" s="83">
        <v>20100</v>
      </c>
      <c r="H7165" s="60" t="s">
        <v>1609</v>
      </c>
      <c r="I7165" s="60" t="s">
        <v>13</v>
      </c>
    </row>
    <row r="7166" spans="1:9" ht="29.25" customHeight="1" x14ac:dyDescent="0.25">
      <c r="A7166" s="81" t="s">
        <v>8118</v>
      </c>
      <c r="B7166" s="81"/>
      <c r="C7166" s="81"/>
      <c r="D7166" s="81"/>
      <c r="E7166" s="81" t="s">
        <v>8119</v>
      </c>
      <c r="F7166" s="82"/>
      <c r="G7166" s="83">
        <v>24100</v>
      </c>
      <c r="H7166" s="60" t="s">
        <v>1609</v>
      </c>
      <c r="I7166" s="60" t="s">
        <v>13</v>
      </c>
    </row>
    <row r="7167" spans="1:9" ht="29.25" customHeight="1" x14ac:dyDescent="0.25">
      <c r="A7167" s="81" t="s">
        <v>8120</v>
      </c>
      <c r="B7167" s="81"/>
      <c r="C7167" s="81"/>
      <c r="D7167" s="81"/>
      <c r="E7167" s="81" t="s">
        <v>8121</v>
      </c>
      <c r="F7167" s="82"/>
      <c r="G7167" s="83">
        <v>135500</v>
      </c>
      <c r="H7167" s="60" t="s">
        <v>1609</v>
      </c>
      <c r="I7167" s="60" t="s">
        <v>13</v>
      </c>
    </row>
    <row r="7168" spans="1:9" ht="29.25" customHeight="1" x14ac:dyDescent="0.25">
      <c r="A7168" s="81" t="s">
        <v>8122</v>
      </c>
      <c r="B7168" s="81"/>
      <c r="C7168" s="81"/>
      <c r="D7168" s="81"/>
      <c r="E7168" s="81" t="s">
        <v>8123</v>
      </c>
      <c r="F7168" s="82"/>
      <c r="G7168" s="83">
        <v>22700</v>
      </c>
      <c r="H7168" s="60" t="s">
        <v>1609</v>
      </c>
      <c r="I7168" s="60" t="s">
        <v>13</v>
      </c>
    </row>
    <row r="7169" spans="1:9" ht="29.25" customHeight="1" x14ac:dyDescent="0.25">
      <c r="A7169" s="81" t="s">
        <v>8124</v>
      </c>
      <c r="B7169" s="81"/>
      <c r="C7169" s="81"/>
      <c r="D7169" s="81"/>
      <c r="E7169" s="81" t="s">
        <v>8125</v>
      </c>
      <c r="F7169" s="82"/>
      <c r="G7169" s="83">
        <v>18600</v>
      </c>
      <c r="H7169" s="60" t="s">
        <v>1609</v>
      </c>
      <c r="I7169" s="60" t="s">
        <v>13</v>
      </c>
    </row>
    <row r="7170" spans="1:9" ht="29.25" customHeight="1" x14ac:dyDescent="0.25">
      <c r="A7170" s="81" t="s">
        <v>8126</v>
      </c>
      <c r="B7170" s="81"/>
      <c r="C7170" s="81"/>
      <c r="D7170" s="81"/>
      <c r="E7170" s="81" t="s">
        <v>8127</v>
      </c>
      <c r="F7170" s="82"/>
      <c r="G7170" s="83">
        <v>15000</v>
      </c>
      <c r="H7170" s="60" t="s">
        <v>1609</v>
      </c>
      <c r="I7170" s="60" t="s">
        <v>13</v>
      </c>
    </row>
    <row r="7171" spans="1:9" ht="29.25" customHeight="1" x14ac:dyDescent="0.25">
      <c r="A7171" s="81" t="s">
        <v>8128</v>
      </c>
      <c r="B7171" s="81"/>
      <c r="C7171" s="81"/>
      <c r="D7171" s="81"/>
      <c r="E7171" s="81" t="s">
        <v>8129</v>
      </c>
      <c r="F7171" s="82"/>
      <c r="G7171" s="83">
        <v>26300</v>
      </c>
      <c r="H7171" s="60" t="s">
        <v>1609</v>
      </c>
      <c r="I7171" s="60" t="s">
        <v>13</v>
      </c>
    </row>
    <row r="7172" spans="1:9" ht="29.25" customHeight="1" x14ac:dyDescent="0.25">
      <c r="A7172" s="81" t="s">
        <v>8130</v>
      </c>
      <c r="B7172" s="81"/>
      <c r="C7172" s="81"/>
      <c r="D7172" s="81"/>
      <c r="E7172" s="81" t="s">
        <v>8131</v>
      </c>
      <c r="F7172" s="82"/>
      <c r="G7172" s="83">
        <v>21800</v>
      </c>
      <c r="H7172" s="60" t="s">
        <v>1609</v>
      </c>
      <c r="I7172" s="60" t="s">
        <v>13</v>
      </c>
    </row>
    <row r="7173" spans="1:9" ht="29.25" customHeight="1" x14ac:dyDescent="0.25">
      <c r="A7173" s="81" t="s">
        <v>8132</v>
      </c>
      <c r="B7173" s="81"/>
      <c r="C7173" s="81"/>
      <c r="D7173" s="81"/>
      <c r="E7173" s="81" t="s">
        <v>8133</v>
      </c>
      <c r="F7173" s="82"/>
      <c r="G7173" s="83">
        <v>37600</v>
      </c>
      <c r="H7173" s="60" t="s">
        <v>1609</v>
      </c>
      <c r="I7173" s="60" t="s">
        <v>13</v>
      </c>
    </row>
    <row r="7174" spans="1:9" ht="29.25" customHeight="1" x14ac:dyDescent="0.25">
      <c r="A7174" s="81" t="s">
        <v>8134</v>
      </c>
      <c r="B7174" s="81"/>
      <c r="C7174" s="81"/>
      <c r="D7174" s="81"/>
      <c r="E7174" s="81" t="s">
        <v>8135</v>
      </c>
      <c r="F7174" s="82"/>
      <c r="G7174" s="83">
        <v>36900</v>
      </c>
      <c r="H7174" s="60" t="s">
        <v>1609</v>
      </c>
      <c r="I7174" s="60" t="s">
        <v>13</v>
      </c>
    </row>
    <row r="7175" spans="1:9" ht="29.25" customHeight="1" x14ac:dyDescent="0.25">
      <c r="A7175" s="81" t="s">
        <v>8136</v>
      </c>
      <c r="B7175" s="81"/>
      <c r="C7175" s="81"/>
      <c r="D7175" s="81"/>
      <c r="E7175" s="81" t="s">
        <v>8137</v>
      </c>
      <c r="F7175" s="82"/>
      <c r="G7175" s="83">
        <v>198200</v>
      </c>
      <c r="H7175" s="60" t="s">
        <v>1609</v>
      </c>
      <c r="I7175" s="60" t="s">
        <v>13</v>
      </c>
    </row>
    <row r="7176" spans="1:9" ht="29.25" customHeight="1" x14ac:dyDescent="0.25">
      <c r="A7176" s="81" t="s">
        <v>8138</v>
      </c>
      <c r="B7176" s="81"/>
      <c r="C7176" s="81"/>
      <c r="D7176" s="81"/>
      <c r="E7176" s="81" t="s">
        <v>8139</v>
      </c>
      <c r="F7176" s="82"/>
      <c r="G7176" s="83">
        <v>137800</v>
      </c>
      <c r="H7176" s="60" t="s">
        <v>1609</v>
      </c>
      <c r="I7176" s="60" t="s">
        <v>13</v>
      </c>
    </row>
    <row r="7177" spans="1:9" ht="29.25" customHeight="1" x14ac:dyDescent="0.25">
      <c r="A7177" s="81" t="s">
        <v>8140</v>
      </c>
      <c r="B7177" s="81"/>
      <c r="C7177" s="81"/>
      <c r="D7177" s="81"/>
      <c r="E7177" s="81" t="s">
        <v>8141</v>
      </c>
      <c r="F7177" s="82"/>
      <c r="G7177" s="83">
        <v>170100</v>
      </c>
      <c r="H7177" s="60" t="s">
        <v>1609</v>
      </c>
      <c r="I7177" s="60" t="s">
        <v>13</v>
      </c>
    </row>
    <row r="7178" spans="1:9" ht="29.25" customHeight="1" x14ac:dyDescent="0.25">
      <c r="A7178" s="81" t="s">
        <v>8142</v>
      </c>
      <c r="B7178" s="81"/>
      <c r="C7178" s="81"/>
      <c r="D7178" s="81"/>
      <c r="E7178" s="81" t="s">
        <v>8143</v>
      </c>
      <c r="F7178" s="82"/>
      <c r="G7178" s="83">
        <v>560200</v>
      </c>
      <c r="H7178" s="60" t="s">
        <v>1609</v>
      </c>
      <c r="I7178" s="60" t="s">
        <v>13</v>
      </c>
    </row>
    <row r="7179" spans="1:9" ht="29.25" customHeight="1" x14ac:dyDescent="0.25">
      <c r="A7179" s="81" t="s">
        <v>8144</v>
      </c>
      <c r="B7179" s="81"/>
      <c r="C7179" s="81"/>
      <c r="D7179" s="81"/>
      <c r="E7179" s="81" t="s">
        <v>8145</v>
      </c>
      <c r="F7179" s="82"/>
      <c r="G7179" s="83">
        <v>330100</v>
      </c>
      <c r="H7179" s="60" t="s">
        <v>1609</v>
      </c>
      <c r="I7179" s="60" t="s">
        <v>13</v>
      </c>
    </row>
    <row r="7180" spans="1:9" ht="29.25" customHeight="1" x14ac:dyDescent="0.25">
      <c r="A7180" s="81" t="s">
        <v>8146</v>
      </c>
      <c r="B7180" s="81"/>
      <c r="C7180" s="81"/>
      <c r="D7180" s="81"/>
      <c r="E7180" s="81" t="s">
        <v>8147</v>
      </c>
      <c r="F7180" s="82"/>
      <c r="G7180" s="83">
        <v>487200</v>
      </c>
      <c r="H7180" s="60" t="s">
        <v>1609</v>
      </c>
      <c r="I7180" s="60" t="s">
        <v>13</v>
      </c>
    </row>
    <row r="7181" spans="1:9" ht="29.25" customHeight="1" x14ac:dyDescent="0.25">
      <c r="A7181" s="81" t="s">
        <v>8148</v>
      </c>
      <c r="B7181" s="81"/>
      <c r="C7181" s="81"/>
      <c r="D7181" s="81"/>
      <c r="E7181" s="81" t="s">
        <v>8149</v>
      </c>
      <c r="F7181" s="82"/>
      <c r="G7181" s="83">
        <v>15900</v>
      </c>
      <c r="H7181" s="60" t="s">
        <v>1609</v>
      </c>
      <c r="I7181" s="60" t="s">
        <v>13</v>
      </c>
    </row>
    <row r="7182" spans="1:9" ht="29.25" customHeight="1" x14ac:dyDescent="0.25">
      <c r="A7182" s="81" t="s">
        <v>8150</v>
      </c>
      <c r="B7182" s="81"/>
      <c r="C7182" s="81"/>
      <c r="D7182" s="81"/>
      <c r="E7182" s="81" t="s">
        <v>8151</v>
      </c>
      <c r="F7182" s="82"/>
      <c r="G7182" s="83">
        <v>30100</v>
      </c>
      <c r="H7182" s="60" t="s">
        <v>1609</v>
      </c>
      <c r="I7182" s="60" t="s">
        <v>13</v>
      </c>
    </row>
    <row r="7183" spans="1:9" ht="29.25" customHeight="1" x14ac:dyDescent="0.25">
      <c r="A7183" s="81" t="s">
        <v>8152</v>
      </c>
      <c r="B7183" s="81"/>
      <c r="C7183" s="81"/>
      <c r="D7183" s="81"/>
      <c r="E7183" s="81" t="s">
        <v>8153</v>
      </c>
      <c r="F7183" s="82"/>
      <c r="G7183" s="83">
        <v>124100</v>
      </c>
      <c r="H7183" s="60" t="s">
        <v>1609</v>
      </c>
      <c r="I7183" s="60" t="s">
        <v>13</v>
      </c>
    </row>
    <row r="7184" spans="1:9" ht="29.25" customHeight="1" x14ac:dyDescent="0.25">
      <c r="A7184" s="81" t="s">
        <v>8154</v>
      </c>
      <c r="B7184" s="81"/>
      <c r="C7184" s="81"/>
      <c r="D7184" s="81"/>
      <c r="E7184" s="81" t="s">
        <v>8155</v>
      </c>
      <c r="F7184" s="82"/>
      <c r="G7184" s="83">
        <v>390100</v>
      </c>
      <c r="H7184" s="60" t="s">
        <v>1609</v>
      </c>
      <c r="I7184" s="60" t="s">
        <v>13</v>
      </c>
    </row>
    <row r="7185" spans="1:9" ht="29.25" customHeight="1" x14ac:dyDescent="0.25">
      <c r="A7185" s="81" t="s">
        <v>8156</v>
      </c>
      <c r="B7185" s="81"/>
      <c r="C7185" s="81"/>
      <c r="D7185" s="81"/>
      <c r="E7185" s="81" t="s">
        <v>8157</v>
      </c>
      <c r="F7185" s="82"/>
      <c r="G7185" s="83">
        <v>36300</v>
      </c>
      <c r="H7185" s="60" t="s">
        <v>1609</v>
      </c>
      <c r="I7185" s="60" t="s">
        <v>13</v>
      </c>
    </row>
    <row r="7186" spans="1:9" ht="29.25" customHeight="1" x14ac:dyDescent="0.25">
      <c r="A7186" s="81" t="s">
        <v>8158</v>
      </c>
      <c r="B7186" s="81"/>
      <c r="C7186" s="81"/>
      <c r="D7186" s="81"/>
      <c r="E7186" s="81" t="s">
        <v>8159</v>
      </c>
      <c r="F7186" s="82"/>
      <c r="G7186" s="83">
        <v>31600</v>
      </c>
      <c r="H7186" s="60" t="s">
        <v>1609</v>
      </c>
      <c r="I7186" s="60" t="s">
        <v>13</v>
      </c>
    </row>
    <row r="7187" spans="1:9" ht="29.25" customHeight="1" x14ac:dyDescent="0.25">
      <c r="A7187" s="81" t="s">
        <v>8160</v>
      </c>
      <c r="B7187" s="81"/>
      <c r="C7187" s="81"/>
      <c r="D7187" s="81"/>
      <c r="E7187" s="81" t="s">
        <v>8161</v>
      </c>
      <c r="F7187" s="82"/>
      <c r="G7187" s="83">
        <v>48900</v>
      </c>
      <c r="H7187" s="60" t="s">
        <v>1609</v>
      </c>
      <c r="I7187" s="60" t="s">
        <v>13</v>
      </c>
    </row>
    <row r="7188" spans="1:9" ht="29.25" customHeight="1" x14ac:dyDescent="0.25">
      <c r="A7188" s="81" t="s">
        <v>8162</v>
      </c>
      <c r="B7188" s="81"/>
      <c r="C7188" s="81"/>
      <c r="D7188" s="81"/>
      <c r="E7188" s="81" t="s">
        <v>8163</v>
      </c>
      <c r="F7188" s="82"/>
      <c r="G7188" s="83">
        <v>48700</v>
      </c>
      <c r="H7188" s="60" t="s">
        <v>1609</v>
      </c>
      <c r="I7188" s="60" t="s">
        <v>13</v>
      </c>
    </row>
    <row r="7189" spans="1:9" ht="29.25" customHeight="1" x14ac:dyDescent="0.25">
      <c r="A7189" s="81" t="s">
        <v>8164</v>
      </c>
      <c r="B7189" s="81"/>
      <c r="C7189" s="81"/>
      <c r="D7189" s="81"/>
      <c r="E7189" s="81" t="s">
        <v>8165</v>
      </c>
      <c r="F7189" s="82"/>
      <c r="G7189" s="83">
        <v>210100</v>
      </c>
      <c r="H7189" s="60" t="s">
        <v>1609</v>
      </c>
      <c r="I7189" s="60" t="s">
        <v>13</v>
      </c>
    </row>
    <row r="7190" spans="1:9" ht="29.25" customHeight="1" x14ac:dyDescent="0.25">
      <c r="A7190" s="81" t="s">
        <v>8166</v>
      </c>
      <c r="B7190" s="81"/>
      <c r="C7190" s="81"/>
      <c r="D7190" s="81"/>
      <c r="E7190" s="81" t="s">
        <v>8167</v>
      </c>
      <c r="F7190" s="82"/>
      <c r="G7190" s="83">
        <v>146200</v>
      </c>
      <c r="H7190" s="60" t="s">
        <v>1609</v>
      </c>
      <c r="I7190" s="60" t="s">
        <v>13</v>
      </c>
    </row>
    <row r="7191" spans="1:9" ht="29.25" customHeight="1" x14ac:dyDescent="0.25">
      <c r="A7191" s="81" t="s">
        <v>8168</v>
      </c>
      <c r="B7191" s="81"/>
      <c r="C7191" s="81"/>
      <c r="D7191" s="81"/>
      <c r="E7191" s="81" t="s">
        <v>8169</v>
      </c>
      <c r="F7191" s="82"/>
      <c r="G7191" s="83">
        <v>190000</v>
      </c>
      <c r="H7191" s="60" t="s">
        <v>1609</v>
      </c>
      <c r="I7191" s="60" t="s">
        <v>13</v>
      </c>
    </row>
    <row r="7192" spans="1:9" ht="29.25" customHeight="1" x14ac:dyDescent="0.25">
      <c r="A7192" s="81" t="s">
        <v>8170</v>
      </c>
      <c r="B7192" s="81"/>
      <c r="C7192" s="81"/>
      <c r="D7192" s="81"/>
      <c r="E7192" s="81" t="s">
        <v>8171</v>
      </c>
      <c r="F7192" s="82"/>
      <c r="G7192" s="83">
        <v>610300</v>
      </c>
      <c r="H7192" s="60" t="s">
        <v>1609</v>
      </c>
      <c r="I7192" s="60" t="s">
        <v>13</v>
      </c>
    </row>
    <row r="7193" spans="1:9" ht="29.25" customHeight="1" x14ac:dyDescent="0.25">
      <c r="A7193" s="81" t="s">
        <v>8172</v>
      </c>
      <c r="B7193" s="81"/>
      <c r="C7193" s="81"/>
      <c r="D7193" s="81"/>
      <c r="E7193" s="81" t="s">
        <v>8173</v>
      </c>
      <c r="F7193" s="82"/>
      <c r="G7193" s="83">
        <v>350200</v>
      </c>
      <c r="H7193" s="60" t="s">
        <v>1609</v>
      </c>
      <c r="I7193" s="60" t="s">
        <v>13</v>
      </c>
    </row>
    <row r="7194" spans="1:9" ht="29.25" customHeight="1" x14ac:dyDescent="0.25">
      <c r="A7194" s="81" t="s">
        <v>8174</v>
      </c>
      <c r="B7194" s="81"/>
      <c r="C7194" s="81"/>
      <c r="D7194" s="81"/>
      <c r="E7194" s="81" t="s">
        <v>8175</v>
      </c>
      <c r="F7194" s="82"/>
      <c r="G7194" s="83">
        <v>500200</v>
      </c>
      <c r="H7194" s="60" t="s">
        <v>1609</v>
      </c>
      <c r="I7194" s="60" t="s">
        <v>13</v>
      </c>
    </row>
    <row r="7195" spans="1:9" ht="29.25" customHeight="1" x14ac:dyDescent="0.25">
      <c r="A7195" s="81" t="s">
        <v>8176</v>
      </c>
      <c r="B7195" s="81"/>
      <c r="C7195" s="81"/>
      <c r="D7195" s="81"/>
      <c r="E7195" s="81" t="s">
        <v>8177</v>
      </c>
      <c r="F7195" s="82"/>
      <c r="G7195" s="83">
        <v>27600</v>
      </c>
      <c r="H7195" s="60" t="s">
        <v>1609</v>
      </c>
      <c r="I7195" s="60" t="s">
        <v>13</v>
      </c>
    </row>
    <row r="7196" spans="1:9" ht="29.25" customHeight="1" x14ac:dyDescent="0.25">
      <c r="A7196" s="81" t="s">
        <v>8178</v>
      </c>
      <c r="B7196" s="81"/>
      <c r="C7196" s="81"/>
      <c r="D7196" s="81"/>
      <c r="E7196" s="81" t="s">
        <v>8179</v>
      </c>
      <c r="F7196" s="82"/>
      <c r="G7196" s="83">
        <v>34300</v>
      </c>
      <c r="H7196" s="60" t="s">
        <v>1609</v>
      </c>
      <c r="I7196" s="60" t="s">
        <v>13</v>
      </c>
    </row>
    <row r="7197" spans="1:9" ht="29.25" customHeight="1" x14ac:dyDescent="0.25">
      <c r="A7197" s="81" t="s">
        <v>8180</v>
      </c>
      <c r="B7197" s="81"/>
      <c r="C7197" s="81"/>
      <c r="D7197" s="81"/>
      <c r="E7197" s="81" t="s">
        <v>8181</v>
      </c>
      <c r="F7197" s="82"/>
      <c r="G7197" s="83">
        <v>141700</v>
      </c>
      <c r="H7197" s="60" t="s">
        <v>1609</v>
      </c>
      <c r="I7197" s="60" t="s">
        <v>13</v>
      </c>
    </row>
    <row r="7198" spans="1:9" ht="29.25" customHeight="1" x14ac:dyDescent="0.25">
      <c r="A7198" s="81" t="s">
        <v>8182</v>
      </c>
      <c r="B7198" s="81"/>
      <c r="C7198" s="81"/>
      <c r="D7198" s="81"/>
      <c r="E7198" s="81" t="s">
        <v>8183</v>
      </c>
      <c r="F7198" s="82"/>
      <c r="G7198" s="83">
        <v>400000</v>
      </c>
      <c r="H7198" s="60" t="s">
        <v>1609</v>
      </c>
      <c r="I7198" s="60" t="s">
        <v>13</v>
      </c>
    </row>
    <row r="7199" spans="1:9" ht="29.25" customHeight="1" x14ac:dyDescent="0.25">
      <c r="A7199" s="81" t="s">
        <v>8184</v>
      </c>
      <c r="B7199" s="81"/>
      <c r="C7199" s="81"/>
      <c r="D7199" s="81"/>
      <c r="E7199" s="81" t="s">
        <v>8185</v>
      </c>
      <c r="F7199" s="82"/>
      <c r="G7199" s="83">
        <v>549000</v>
      </c>
      <c r="H7199" s="60" t="s">
        <v>1609</v>
      </c>
      <c r="I7199" s="60" t="s">
        <v>13</v>
      </c>
    </row>
    <row r="7200" spans="1:9" ht="29.25" customHeight="1" x14ac:dyDescent="0.25">
      <c r="A7200" s="81" t="s">
        <v>8186</v>
      </c>
      <c r="B7200" s="81"/>
      <c r="C7200" s="81"/>
      <c r="D7200" s="81"/>
      <c r="E7200" s="81" t="s">
        <v>8187</v>
      </c>
      <c r="F7200" s="82"/>
      <c r="G7200" s="83">
        <v>361200</v>
      </c>
      <c r="H7200" s="60" t="s">
        <v>1609</v>
      </c>
      <c r="I7200" s="60" t="s">
        <v>13</v>
      </c>
    </row>
    <row r="7201" spans="1:9" ht="29.25" customHeight="1" x14ac:dyDescent="0.25">
      <c r="A7201" s="81" t="s">
        <v>8188</v>
      </c>
      <c r="B7201" s="81"/>
      <c r="C7201" s="81"/>
      <c r="D7201" s="81"/>
      <c r="E7201" s="81" t="s">
        <v>8189</v>
      </c>
      <c r="F7201" s="82"/>
      <c r="G7201" s="83">
        <v>529600</v>
      </c>
      <c r="H7201" s="60" t="s">
        <v>1609</v>
      </c>
      <c r="I7201" s="60" t="s">
        <v>13</v>
      </c>
    </row>
    <row r="7202" spans="1:9" ht="29.25" customHeight="1" x14ac:dyDescent="0.25">
      <c r="A7202" s="81" t="s">
        <v>8190</v>
      </c>
      <c r="B7202" s="81"/>
      <c r="C7202" s="81"/>
      <c r="D7202" s="81"/>
      <c r="E7202" s="81" t="s">
        <v>8191</v>
      </c>
      <c r="F7202" s="82"/>
      <c r="G7202" s="83">
        <v>171100</v>
      </c>
      <c r="H7202" s="60" t="s">
        <v>1609</v>
      </c>
      <c r="I7202" s="60" t="s">
        <v>13</v>
      </c>
    </row>
    <row r="7203" spans="1:9" ht="29.25" customHeight="1" x14ac:dyDescent="0.25">
      <c r="A7203" s="81" t="s">
        <v>8192</v>
      </c>
      <c r="B7203" s="81"/>
      <c r="C7203" s="81"/>
      <c r="D7203" s="81"/>
      <c r="E7203" s="81" t="s">
        <v>8193</v>
      </c>
      <c r="F7203" s="82"/>
      <c r="G7203" s="83">
        <v>327200</v>
      </c>
      <c r="H7203" s="60" t="s">
        <v>1609</v>
      </c>
      <c r="I7203" s="60" t="s">
        <v>13</v>
      </c>
    </row>
    <row r="7204" spans="1:9" ht="29.25" customHeight="1" x14ac:dyDescent="0.25">
      <c r="A7204" s="81" t="s">
        <v>8194</v>
      </c>
      <c r="B7204" s="81"/>
      <c r="C7204" s="81"/>
      <c r="D7204" s="81"/>
      <c r="E7204" s="81" t="s">
        <v>8195</v>
      </c>
      <c r="F7204" s="82"/>
      <c r="G7204" s="83">
        <v>136600</v>
      </c>
      <c r="H7204" s="60" t="s">
        <v>1609</v>
      </c>
      <c r="I7204" s="60" t="s">
        <v>13</v>
      </c>
    </row>
    <row r="7205" spans="1:9" ht="29.25" customHeight="1" x14ac:dyDescent="0.25">
      <c r="A7205" s="81" t="s">
        <v>8196</v>
      </c>
      <c r="B7205" s="81"/>
      <c r="C7205" s="81"/>
      <c r="D7205" s="81"/>
      <c r="E7205" s="81" t="s">
        <v>8197</v>
      </c>
      <c r="F7205" s="82"/>
      <c r="G7205" s="83">
        <v>131500</v>
      </c>
      <c r="H7205" s="60" t="s">
        <v>1609</v>
      </c>
      <c r="I7205" s="60" t="s">
        <v>13</v>
      </c>
    </row>
    <row r="7206" spans="1:9" ht="29.25" customHeight="1" x14ac:dyDescent="0.25">
      <c r="A7206" s="81" t="s">
        <v>8198</v>
      </c>
      <c r="B7206" s="81"/>
      <c r="C7206" s="81"/>
      <c r="D7206" s="81"/>
      <c r="E7206" s="81" t="s">
        <v>8199</v>
      </c>
      <c r="F7206" s="82"/>
      <c r="G7206" s="83">
        <v>20600</v>
      </c>
      <c r="H7206" s="60" t="s">
        <v>1609</v>
      </c>
      <c r="I7206" s="60" t="s">
        <v>13</v>
      </c>
    </row>
    <row r="7207" spans="1:9" ht="29.25" customHeight="1" x14ac:dyDescent="0.25">
      <c r="A7207" s="81" t="s">
        <v>8200</v>
      </c>
      <c r="B7207" s="81"/>
      <c r="C7207" s="81"/>
      <c r="D7207" s="81"/>
      <c r="E7207" s="81" t="s">
        <v>8201</v>
      </c>
      <c r="F7207" s="82"/>
      <c r="G7207" s="83">
        <v>26900</v>
      </c>
      <c r="H7207" s="60" t="s">
        <v>1609</v>
      </c>
      <c r="I7207" s="60" t="s">
        <v>13</v>
      </c>
    </row>
    <row r="7208" spans="1:9" ht="29.25" customHeight="1" x14ac:dyDescent="0.25">
      <c r="A7208" s="81" t="s">
        <v>8202</v>
      </c>
      <c r="B7208" s="81"/>
      <c r="C7208" s="81"/>
      <c r="D7208" s="81"/>
      <c r="E7208" s="81" t="s">
        <v>8203</v>
      </c>
      <c r="F7208" s="82"/>
      <c r="G7208" s="83">
        <v>38800</v>
      </c>
      <c r="H7208" s="60" t="s">
        <v>1609</v>
      </c>
      <c r="I7208" s="60" t="s">
        <v>13</v>
      </c>
    </row>
    <row r="7209" spans="1:9" ht="29.25" customHeight="1" x14ac:dyDescent="0.25">
      <c r="A7209" s="81" t="s">
        <v>8204</v>
      </c>
      <c r="B7209" s="81"/>
      <c r="C7209" s="81"/>
      <c r="D7209" s="81"/>
      <c r="E7209" s="81" t="s">
        <v>8205</v>
      </c>
      <c r="F7209" s="82"/>
      <c r="G7209" s="83">
        <v>31400</v>
      </c>
      <c r="H7209" s="60" t="s">
        <v>1609</v>
      </c>
      <c r="I7209" s="60" t="s">
        <v>13</v>
      </c>
    </row>
    <row r="7210" spans="1:9" ht="29.25" customHeight="1" x14ac:dyDescent="0.25">
      <c r="A7210" s="81" t="s">
        <v>8206</v>
      </c>
      <c r="B7210" s="81"/>
      <c r="C7210" s="81"/>
      <c r="D7210" s="81"/>
      <c r="E7210" s="81" t="s">
        <v>8207</v>
      </c>
      <c r="F7210" s="82"/>
      <c r="G7210" s="83">
        <v>49100</v>
      </c>
      <c r="H7210" s="60" t="s">
        <v>1609</v>
      </c>
      <c r="I7210" s="60" t="s">
        <v>13</v>
      </c>
    </row>
    <row r="7211" spans="1:9" ht="29.25" customHeight="1" x14ac:dyDescent="0.25">
      <c r="A7211" s="81" t="s">
        <v>8208</v>
      </c>
      <c r="B7211" s="81"/>
      <c r="C7211" s="81"/>
      <c r="D7211" s="81"/>
      <c r="E7211" s="81" t="s">
        <v>8209</v>
      </c>
      <c r="F7211" s="82"/>
      <c r="G7211" s="83">
        <v>28000</v>
      </c>
      <c r="H7211" s="60" t="s">
        <v>1609</v>
      </c>
      <c r="I7211" s="60" t="s">
        <v>13</v>
      </c>
    </row>
    <row r="7212" spans="1:9" ht="29.25" customHeight="1" x14ac:dyDescent="0.25">
      <c r="A7212" s="81" t="s">
        <v>8210</v>
      </c>
      <c r="B7212" s="81"/>
      <c r="C7212" s="81"/>
      <c r="D7212" s="81"/>
      <c r="E7212" s="81" t="s">
        <v>8211</v>
      </c>
      <c r="F7212" s="82"/>
      <c r="G7212" s="83">
        <v>396600</v>
      </c>
      <c r="H7212" s="60" t="s">
        <v>1609</v>
      </c>
      <c r="I7212" s="60" t="s">
        <v>13</v>
      </c>
    </row>
    <row r="7213" spans="1:9" ht="29.25" customHeight="1" x14ac:dyDescent="0.25">
      <c r="A7213" s="81" t="s">
        <v>8212</v>
      </c>
      <c r="B7213" s="81"/>
      <c r="C7213" s="81"/>
      <c r="D7213" s="81"/>
      <c r="E7213" s="81" t="s">
        <v>8213</v>
      </c>
      <c r="F7213" s="82"/>
      <c r="G7213" s="83">
        <v>120</v>
      </c>
      <c r="H7213" s="60" t="s">
        <v>1609</v>
      </c>
      <c r="I7213" s="60" t="s">
        <v>13</v>
      </c>
    </row>
    <row r="7214" spans="1:9" ht="29.25" customHeight="1" x14ac:dyDescent="0.25">
      <c r="A7214" s="81" t="s">
        <v>8214</v>
      </c>
      <c r="B7214" s="81"/>
      <c r="C7214" s="81"/>
      <c r="D7214" s="81"/>
      <c r="E7214" s="81" t="s">
        <v>8215</v>
      </c>
      <c r="F7214" s="82"/>
      <c r="G7214" s="83">
        <v>240</v>
      </c>
      <c r="H7214" s="60" t="s">
        <v>1609</v>
      </c>
      <c r="I7214" s="60" t="s">
        <v>13</v>
      </c>
    </row>
    <row r="7215" spans="1:9" ht="29.25" customHeight="1" x14ac:dyDescent="0.25">
      <c r="A7215" s="81" t="s">
        <v>8216</v>
      </c>
      <c r="B7215" s="81"/>
      <c r="C7215" s="81"/>
      <c r="D7215" s="81"/>
      <c r="E7215" s="81" t="s">
        <v>8217</v>
      </c>
      <c r="F7215" s="82"/>
      <c r="G7215" s="83">
        <v>240</v>
      </c>
      <c r="H7215" s="60" t="s">
        <v>1609</v>
      </c>
      <c r="I7215" s="60" t="s">
        <v>13</v>
      </c>
    </row>
    <row r="7216" spans="1:9" ht="29.25" customHeight="1" x14ac:dyDescent="0.25">
      <c r="A7216" s="81" t="s">
        <v>8218</v>
      </c>
      <c r="B7216" s="81"/>
      <c r="C7216" s="81"/>
      <c r="D7216" s="81"/>
      <c r="E7216" s="81" t="s">
        <v>8219</v>
      </c>
      <c r="F7216" s="82"/>
      <c r="G7216" s="83">
        <v>280</v>
      </c>
      <c r="H7216" s="60" t="s">
        <v>1609</v>
      </c>
      <c r="I7216" s="60" t="s">
        <v>13</v>
      </c>
    </row>
    <row r="7217" spans="1:9" ht="29.25" customHeight="1" x14ac:dyDescent="0.25">
      <c r="A7217" s="81" t="s">
        <v>8220</v>
      </c>
      <c r="B7217" s="81"/>
      <c r="C7217" s="81"/>
      <c r="D7217" s="81"/>
      <c r="E7217" s="81" t="s">
        <v>8221</v>
      </c>
      <c r="F7217" s="82"/>
      <c r="G7217" s="83">
        <v>280</v>
      </c>
      <c r="H7217" s="60" t="s">
        <v>1609</v>
      </c>
      <c r="I7217" s="60" t="s">
        <v>13</v>
      </c>
    </row>
    <row r="7218" spans="1:9" ht="29.25" customHeight="1" x14ac:dyDescent="0.25">
      <c r="A7218" s="81" t="s">
        <v>8222</v>
      </c>
      <c r="B7218" s="81"/>
      <c r="C7218" s="81"/>
      <c r="D7218" s="81"/>
      <c r="E7218" s="81" t="s">
        <v>8223</v>
      </c>
      <c r="F7218" s="82"/>
      <c r="G7218" s="83">
        <v>400</v>
      </c>
      <c r="H7218" s="60" t="s">
        <v>1609</v>
      </c>
      <c r="I7218" s="60" t="s">
        <v>13</v>
      </c>
    </row>
    <row r="7219" spans="1:9" ht="29.25" customHeight="1" x14ac:dyDescent="0.25">
      <c r="A7219" s="81" t="s">
        <v>8224</v>
      </c>
      <c r="B7219" s="81"/>
      <c r="C7219" s="81"/>
      <c r="D7219" s="81"/>
      <c r="E7219" s="81" t="s">
        <v>8225</v>
      </c>
      <c r="F7219" s="82"/>
      <c r="G7219" s="83">
        <v>400</v>
      </c>
      <c r="H7219" s="60" t="s">
        <v>1609</v>
      </c>
      <c r="I7219" s="60" t="s">
        <v>13</v>
      </c>
    </row>
    <row r="7220" spans="1:9" ht="29.25" customHeight="1" x14ac:dyDescent="0.25">
      <c r="A7220" s="81" t="s">
        <v>8226</v>
      </c>
      <c r="B7220" s="81"/>
      <c r="C7220" s="81"/>
      <c r="D7220" s="81"/>
      <c r="E7220" s="81" t="s">
        <v>8227</v>
      </c>
      <c r="F7220" s="82"/>
      <c r="G7220" s="83">
        <v>680</v>
      </c>
      <c r="H7220" s="60" t="s">
        <v>1609</v>
      </c>
      <c r="I7220" s="60" t="s">
        <v>13</v>
      </c>
    </row>
    <row r="7221" spans="1:9" ht="29.25" customHeight="1" x14ac:dyDescent="0.25">
      <c r="A7221" s="81" t="s">
        <v>8228</v>
      </c>
      <c r="B7221" s="81"/>
      <c r="C7221" s="81"/>
      <c r="D7221" s="81"/>
      <c r="E7221" s="81" t="s">
        <v>8229</v>
      </c>
      <c r="F7221" s="82"/>
      <c r="G7221" s="83">
        <v>680</v>
      </c>
      <c r="H7221" s="60" t="s">
        <v>1609</v>
      </c>
      <c r="I7221" s="60" t="s">
        <v>13</v>
      </c>
    </row>
    <row r="7222" spans="1:9" ht="29.25" customHeight="1" x14ac:dyDescent="0.25">
      <c r="A7222" s="81" t="s">
        <v>8230</v>
      </c>
      <c r="B7222" s="81"/>
      <c r="C7222" s="81"/>
      <c r="D7222" s="81"/>
      <c r="E7222" s="81" t="s">
        <v>8231</v>
      </c>
      <c r="F7222" s="82"/>
      <c r="G7222" s="83">
        <v>960</v>
      </c>
      <c r="H7222" s="60" t="s">
        <v>1609</v>
      </c>
      <c r="I7222" s="60" t="s">
        <v>13</v>
      </c>
    </row>
    <row r="7223" spans="1:9" ht="29.25" customHeight="1" x14ac:dyDescent="0.25">
      <c r="A7223" s="81" t="s">
        <v>8232</v>
      </c>
      <c r="B7223" s="81"/>
      <c r="C7223" s="81"/>
      <c r="D7223" s="81"/>
      <c r="E7223" s="81" t="s">
        <v>8233</v>
      </c>
      <c r="F7223" s="82"/>
      <c r="G7223" s="83">
        <v>960</v>
      </c>
      <c r="H7223" s="60" t="s">
        <v>1609</v>
      </c>
      <c r="I7223" s="60" t="s">
        <v>13</v>
      </c>
    </row>
    <row r="7224" spans="1:9" ht="29.25" customHeight="1" x14ac:dyDescent="0.25">
      <c r="A7224" s="81" t="s">
        <v>8234</v>
      </c>
      <c r="B7224" s="81"/>
      <c r="C7224" s="81"/>
      <c r="D7224" s="81"/>
      <c r="E7224" s="81" t="s">
        <v>8235</v>
      </c>
      <c r="F7224" s="82"/>
      <c r="G7224" s="83">
        <v>960</v>
      </c>
      <c r="H7224" s="60" t="s">
        <v>1609</v>
      </c>
      <c r="I7224" s="60" t="s">
        <v>13</v>
      </c>
    </row>
    <row r="7225" spans="1:9" ht="29.25" customHeight="1" x14ac:dyDescent="0.25">
      <c r="A7225" s="81" t="s">
        <v>8236</v>
      </c>
      <c r="B7225" s="81"/>
      <c r="C7225" s="81"/>
      <c r="D7225" s="81"/>
      <c r="E7225" s="81" t="s">
        <v>8237</v>
      </c>
      <c r="F7225" s="82"/>
      <c r="G7225" s="83">
        <v>1540</v>
      </c>
      <c r="H7225" s="60" t="s">
        <v>1609</v>
      </c>
      <c r="I7225" s="60" t="s">
        <v>13</v>
      </c>
    </row>
    <row r="7226" spans="1:9" ht="29.25" customHeight="1" x14ac:dyDescent="0.25">
      <c r="A7226" s="81" t="s">
        <v>8238</v>
      </c>
      <c r="B7226" s="81"/>
      <c r="C7226" s="81"/>
      <c r="D7226" s="81"/>
      <c r="E7226" s="81" t="s">
        <v>8239</v>
      </c>
      <c r="F7226" s="82"/>
      <c r="G7226" s="83">
        <v>1540</v>
      </c>
      <c r="H7226" s="60" t="s">
        <v>1609</v>
      </c>
      <c r="I7226" s="60" t="s">
        <v>13</v>
      </c>
    </row>
    <row r="7227" spans="1:9" ht="29.25" customHeight="1" x14ac:dyDescent="0.25">
      <c r="A7227" s="81" t="s">
        <v>8240</v>
      </c>
      <c r="B7227" s="81"/>
      <c r="C7227" s="81"/>
      <c r="D7227" s="81"/>
      <c r="E7227" s="81" t="s">
        <v>8241</v>
      </c>
      <c r="F7227" s="82"/>
      <c r="G7227" s="83">
        <v>2200</v>
      </c>
      <c r="H7227" s="60" t="s">
        <v>1609</v>
      </c>
      <c r="I7227" s="60" t="s">
        <v>13</v>
      </c>
    </row>
    <row r="7228" spans="1:9" ht="29.25" customHeight="1" x14ac:dyDescent="0.25">
      <c r="A7228" s="81" t="s">
        <v>8242</v>
      </c>
      <c r="B7228" s="81"/>
      <c r="C7228" s="81"/>
      <c r="D7228" s="81"/>
      <c r="E7228" s="81" t="s">
        <v>8243</v>
      </c>
      <c r="F7228" s="82"/>
      <c r="G7228" s="83">
        <v>2200</v>
      </c>
      <c r="H7228" s="60" t="s">
        <v>1609</v>
      </c>
      <c r="I7228" s="60" t="s">
        <v>13</v>
      </c>
    </row>
    <row r="7229" spans="1:9" ht="29.25" customHeight="1" x14ac:dyDescent="0.25">
      <c r="A7229" s="81" t="s">
        <v>8244</v>
      </c>
      <c r="B7229" s="81"/>
      <c r="C7229" s="81"/>
      <c r="D7229" s="81"/>
      <c r="E7229" s="81" t="s">
        <v>8245</v>
      </c>
      <c r="F7229" s="82"/>
      <c r="G7229" s="83">
        <v>2200</v>
      </c>
      <c r="H7229" s="60" t="s">
        <v>1609</v>
      </c>
      <c r="I7229" s="60" t="s">
        <v>13</v>
      </c>
    </row>
    <row r="7230" spans="1:9" ht="29.25" customHeight="1" x14ac:dyDescent="0.25">
      <c r="A7230" s="81" t="s">
        <v>8246</v>
      </c>
      <c r="B7230" s="81"/>
      <c r="C7230" s="81"/>
      <c r="D7230" s="81"/>
      <c r="E7230" s="81" t="s">
        <v>8247</v>
      </c>
      <c r="F7230" s="82"/>
      <c r="G7230" s="83">
        <v>3680</v>
      </c>
      <c r="H7230" s="60" t="s">
        <v>1609</v>
      </c>
      <c r="I7230" s="60" t="s">
        <v>13</v>
      </c>
    </row>
    <row r="7231" spans="1:9" ht="29.25" customHeight="1" x14ac:dyDescent="0.25">
      <c r="A7231" s="81" t="s">
        <v>8248</v>
      </c>
      <c r="B7231" s="81"/>
      <c r="C7231" s="81"/>
      <c r="D7231" s="81"/>
      <c r="E7231" s="81" t="s">
        <v>8249</v>
      </c>
      <c r="F7231" s="82"/>
      <c r="G7231" s="83">
        <v>3680</v>
      </c>
      <c r="H7231" s="60" t="s">
        <v>1609</v>
      </c>
      <c r="I7231" s="60" t="s">
        <v>13</v>
      </c>
    </row>
    <row r="7232" spans="1:9" ht="29.25" customHeight="1" x14ac:dyDescent="0.25">
      <c r="A7232" s="81" t="s">
        <v>8250</v>
      </c>
      <c r="B7232" s="81"/>
      <c r="C7232" s="81"/>
      <c r="D7232" s="81"/>
      <c r="E7232" s="81" t="s">
        <v>8251</v>
      </c>
      <c r="F7232" s="82"/>
      <c r="G7232" s="83">
        <v>4480</v>
      </c>
      <c r="H7232" s="60" t="s">
        <v>1609</v>
      </c>
      <c r="I7232" s="60" t="s">
        <v>13</v>
      </c>
    </row>
    <row r="7233" spans="1:9" ht="29.25" customHeight="1" x14ac:dyDescent="0.25">
      <c r="A7233" s="81" t="s">
        <v>8252</v>
      </c>
      <c r="B7233" s="81"/>
      <c r="C7233" s="81"/>
      <c r="D7233" s="81"/>
      <c r="E7233" s="81" t="s">
        <v>8253</v>
      </c>
      <c r="F7233" s="82"/>
      <c r="G7233" s="83">
        <v>9760</v>
      </c>
      <c r="H7233" s="60" t="s">
        <v>1609</v>
      </c>
      <c r="I7233" s="60" t="s">
        <v>13</v>
      </c>
    </row>
    <row r="7234" spans="1:9" ht="29.25" customHeight="1" x14ac:dyDescent="0.25">
      <c r="A7234" s="81" t="s">
        <v>8254</v>
      </c>
      <c r="B7234" s="81"/>
      <c r="C7234" s="81"/>
      <c r="D7234" s="81"/>
      <c r="E7234" s="81" t="s">
        <v>8255</v>
      </c>
      <c r="F7234" s="82"/>
      <c r="G7234" s="83">
        <v>10140</v>
      </c>
      <c r="H7234" s="60" t="s">
        <v>1609</v>
      </c>
      <c r="I7234" s="60" t="s">
        <v>13</v>
      </c>
    </row>
    <row r="7235" spans="1:9" ht="29.25" customHeight="1" x14ac:dyDescent="0.25">
      <c r="A7235" s="81" t="s">
        <v>8256</v>
      </c>
      <c r="B7235" s="81"/>
      <c r="C7235" s="81"/>
      <c r="D7235" s="81"/>
      <c r="E7235" s="81" t="s">
        <v>8257</v>
      </c>
      <c r="F7235" s="82"/>
      <c r="G7235" s="83">
        <v>19440</v>
      </c>
      <c r="H7235" s="60" t="s">
        <v>1609</v>
      </c>
      <c r="I7235" s="60" t="s">
        <v>13</v>
      </c>
    </row>
    <row r="7236" spans="1:9" ht="29.25" customHeight="1" x14ac:dyDescent="0.25">
      <c r="A7236" s="81" t="s">
        <v>8258</v>
      </c>
      <c r="B7236" s="81"/>
      <c r="C7236" s="81"/>
      <c r="D7236" s="81"/>
      <c r="E7236" s="81" t="s">
        <v>8259</v>
      </c>
      <c r="F7236" s="82"/>
      <c r="G7236" s="83">
        <v>19820</v>
      </c>
      <c r="H7236" s="60" t="s">
        <v>1609</v>
      </c>
      <c r="I7236" s="60" t="s">
        <v>13</v>
      </c>
    </row>
    <row r="7237" spans="1:9" ht="29.25" customHeight="1" x14ac:dyDescent="0.25">
      <c r="A7237" s="81" t="s">
        <v>8260</v>
      </c>
      <c r="B7237" s="81"/>
      <c r="C7237" s="81"/>
      <c r="D7237" s="81"/>
      <c r="E7237" s="81" t="s">
        <v>8261</v>
      </c>
      <c r="F7237" s="82"/>
      <c r="G7237" s="83">
        <v>37300</v>
      </c>
      <c r="H7237" s="60" t="s">
        <v>1609</v>
      </c>
      <c r="I7237" s="60" t="s">
        <v>13</v>
      </c>
    </row>
    <row r="7238" spans="1:9" ht="29.25" customHeight="1" x14ac:dyDescent="0.25">
      <c r="A7238" s="81" t="s">
        <v>8262</v>
      </c>
      <c r="B7238" s="81"/>
      <c r="C7238" s="81"/>
      <c r="D7238" s="81"/>
      <c r="E7238" s="81" t="s">
        <v>8263</v>
      </c>
      <c r="F7238" s="82"/>
      <c r="G7238" s="83">
        <v>37280</v>
      </c>
      <c r="H7238" s="60" t="s">
        <v>1609</v>
      </c>
      <c r="I7238" s="60" t="s">
        <v>13</v>
      </c>
    </row>
    <row r="7239" spans="1:9" ht="29.25" customHeight="1" x14ac:dyDescent="0.25">
      <c r="A7239" s="81" t="s">
        <v>8264</v>
      </c>
      <c r="B7239" s="81"/>
      <c r="C7239" s="81"/>
      <c r="D7239" s="81"/>
      <c r="E7239" s="81" t="s">
        <v>8265</v>
      </c>
      <c r="F7239" s="82"/>
      <c r="G7239" s="83">
        <v>38780</v>
      </c>
      <c r="H7239" s="60" t="s">
        <v>1609</v>
      </c>
      <c r="I7239" s="60" t="s">
        <v>13</v>
      </c>
    </row>
    <row r="7240" spans="1:9" ht="29.25" customHeight="1" x14ac:dyDescent="0.25">
      <c r="A7240" s="81" t="s">
        <v>8266</v>
      </c>
      <c r="B7240" s="81"/>
      <c r="C7240" s="81"/>
      <c r="D7240" s="81"/>
      <c r="E7240" s="81" t="s">
        <v>8267</v>
      </c>
      <c r="F7240" s="82"/>
      <c r="G7240" s="83">
        <v>39780</v>
      </c>
      <c r="H7240" s="60" t="s">
        <v>1609</v>
      </c>
      <c r="I7240" s="60" t="s">
        <v>13</v>
      </c>
    </row>
    <row r="7241" spans="1:9" ht="29.25" customHeight="1" x14ac:dyDescent="0.25">
      <c r="A7241" s="81" t="s">
        <v>8268</v>
      </c>
      <c r="B7241" s="81"/>
      <c r="C7241" s="81"/>
      <c r="D7241" s="81"/>
      <c r="E7241" s="81" t="s">
        <v>8269</v>
      </c>
      <c r="F7241" s="82"/>
      <c r="G7241" s="83">
        <v>200</v>
      </c>
      <c r="H7241" s="60" t="s">
        <v>1609</v>
      </c>
      <c r="I7241" s="60" t="s">
        <v>13</v>
      </c>
    </row>
    <row r="7242" spans="1:9" ht="29.25" customHeight="1" x14ac:dyDescent="0.25">
      <c r="A7242" s="81" t="s">
        <v>8270</v>
      </c>
      <c r="B7242" s="81"/>
      <c r="C7242" s="81"/>
      <c r="D7242" s="81"/>
      <c r="E7242" s="81" t="s">
        <v>8271</v>
      </c>
      <c r="F7242" s="82"/>
      <c r="G7242" s="83">
        <v>280</v>
      </c>
      <c r="H7242" s="60" t="s">
        <v>1609</v>
      </c>
      <c r="I7242" s="60" t="s">
        <v>13</v>
      </c>
    </row>
    <row r="7243" spans="1:9" ht="29.25" customHeight="1" x14ac:dyDescent="0.25">
      <c r="A7243" s="81" t="s">
        <v>8272</v>
      </c>
      <c r="B7243" s="81"/>
      <c r="C7243" s="81"/>
      <c r="D7243" s="81"/>
      <c r="E7243" s="81" t="s">
        <v>8273</v>
      </c>
      <c r="F7243" s="82"/>
      <c r="G7243" s="83">
        <v>340</v>
      </c>
      <c r="H7243" s="60" t="s">
        <v>1609</v>
      </c>
      <c r="I7243" s="60" t="s">
        <v>13</v>
      </c>
    </row>
    <row r="7244" spans="1:9" ht="29.25" customHeight="1" x14ac:dyDescent="0.25">
      <c r="A7244" s="81" t="s">
        <v>8274</v>
      </c>
      <c r="B7244" s="81"/>
      <c r="C7244" s="81"/>
      <c r="D7244" s="81"/>
      <c r="E7244" s="81" t="s">
        <v>8275</v>
      </c>
      <c r="F7244" s="82"/>
      <c r="G7244" s="83">
        <v>800</v>
      </c>
      <c r="H7244" s="60" t="s">
        <v>1609</v>
      </c>
      <c r="I7244" s="60" t="s">
        <v>13</v>
      </c>
    </row>
    <row r="7245" spans="1:9" ht="29.25" customHeight="1" x14ac:dyDescent="0.25">
      <c r="A7245" s="81" t="s">
        <v>8276</v>
      </c>
      <c r="B7245" s="81"/>
      <c r="C7245" s="81"/>
      <c r="D7245" s="81"/>
      <c r="E7245" s="81" t="s">
        <v>8277</v>
      </c>
      <c r="F7245" s="82"/>
      <c r="G7245" s="83">
        <v>1100</v>
      </c>
      <c r="H7245" s="60" t="s">
        <v>1609</v>
      </c>
      <c r="I7245" s="60" t="s">
        <v>13</v>
      </c>
    </row>
    <row r="7246" spans="1:9" ht="29.25" customHeight="1" x14ac:dyDescent="0.25">
      <c r="A7246" s="81" t="s">
        <v>8278</v>
      </c>
      <c r="B7246" s="81"/>
      <c r="C7246" s="81"/>
      <c r="D7246" s="81"/>
      <c r="E7246" s="81" t="s">
        <v>8279</v>
      </c>
      <c r="F7246" s="82"/>
      <c r="G7246" s="83">
        <v>1580</v>
      </c>
      <c r="H7246" s="60" t="s">
        <v>1609</v>
      </c>
      <c r="I7246" s="60" t="s">
        <v>13</v>
      </c>
    </row>
    <row r="7247" spans="1:9" ht="29.25" customHeight="1" x14ac:dyDescent="0.25">
      <c r="A7247" s="81" t="s">
        <v>8280</v>
      </c>
      <c r="B7247" s="81"/>
      <c r="C7247" s="81"/>
      <c r="D7247" s="81"/>
      <c r="E7247" s="81" t="s">
        <v>8281</v>
      </c>
      <c r="F7247" s="82"/>
      <c r="G7247" s="83">
        <v>2220</v>
      </c>
      <c r="H7247" s="60" t="s">
        <v>1609</v>
      </c>
      <c r="I7247" s="60" t="s">
        <v>13</v>
      </c>
    </row>
    <row r="7248" spans="1:9" ht="29.25" customHeight="1" x14ac:dyDescent="0.25">
      <c r="A7248" s="81" t="s">
        <v>8282</v>
      </c>
      <c r="B7248" s="81"/>
      <c r="C7248" s="81"/>
      <c r="D7248" s="81"/>
      <c r="E7248" s="81" t="s">
        <v>8283</v>
      </c>
      <c r="F7248" s="82"/>
      <c r="G7248" s="83">
        <v>3380</v>
      </c>
      <c r="H7248" s="60" t="s">
        <v>1609</v>
      </c>
      <c r="I7248" s="60" t="s">
        <v>13</v>
      </c>
    </row>
    <row r="7249" spans="1:9" ht="29.25" customHeight="1" x14ac:dyDescent="0.25">
      <c r="A7249" s="81" t="s">
        <v>8284</v>
      </c>
      <c r="B7249" s="81"/>
      <c r="C7249" s="81"/>
      <c r="D7249" s="81"/>
      <c r="E7249" s="81" t="s">
        <v>8285</v>
      </c>
      <c r="F7249" s="82"/>
      <c r="G7249" s="83">
        <v>4020</v>
      </c>
      <c r="H7249" s="60" t="s">
        <v>1609</v>
      </c>
      <c r="I7249" s="60" t="s">
        <v>13</v>
      </c>
    </row>
    <row r="7250" spans="1:9" ht="29.25" customHeight="1" x14ac:dyDescent="0.25">
      <c r="A7250" s="81" t="s">
        <v>8286</v>
      </c>
      <c r="B7250" s="81"/>
      <c r="C7250" s="81"/>
      <c r="D7250" s="81"/>
      <c r="E7250" s="81" t="s">
        <v>8287</v>
      </c>
      <c r="F7250" s="82"/>
      <c r="G7250" s="83">
        <v>5780</v>
      </c>
      <c r="H7250" s="60" t="s">
        <v>1609</v>
      </c>
      <c r="I7250" s="60" t="s">
        <v>13</v>
      </c>
    </row>
    <row r="7251" spans="1:9" ht="29.25" customHeight="1" x14ac:dyDescent="0.25">
      <c r="A7251" s="81" t="s">
        <v>8288</v>
      </c>
      <c r="B7251" s="81"/>
      <c r="C7251" s="81"/>
      <c r="D7251" s="81"/>
      <c r="E7251" s="81" t="s">
        <v>8289</v>
      </c>
      <c r="F7251" s="82"/>
      <c r="G7251" s="83">
        <v>10600</v>
      </c>
      <c r="H7251" s="60" t="s">
        <v>1609</v>
      </c>
      <c r="I7251" s="60" t="s">
        <v>13</v>
      </c>
    </row>
    <row r="7252" spans="1:9" ht="29.25" customHeight="1" x14ac:dyDescent="0.25">
      <c r="A7252" s="81" t="s">
        <v>8290</v>
      </c>
      <c r="B7252" s="81"/>
      <c r="C7252" s="81"/>
      <c r="D7252" s="81"/>
      <c r="E7252" s="81" t="s">
        <v>8291</v>
      </c>
      <c r="F7252" s="82"/>
      <c r="G7252" s="83">
        <v>10940</v>
      </c>
      <c r="H7252" s="60" t="s">
        <v>1609</v>
      </c>
      <c r="I7252" s="60" t="s">
        <v>13</v>
      </c>
    </row>
    <row r="7253" spans="1:9" ht="29.25" customHeight="1" x14ac:dyDescent="0.25">
      <c r="A7253" s="81" t="s">
        <v>8292</v>
      </c>
      <c r="B7253" s="81"/>
      <c r="C7253" s="81"/>
      <c r="D7253" s="81"/>
      <c r="E7253" s="81" t="s">
        <v>8293</v>
      </c>
      <c r="F7253" s="82"/>
      <c r="G7253" s="83">
        <v>16460</v>
      </c>
      <c r="H7253" s="60" t="s">
        <v>1609</v>
      </c>
      <c r="I7253" s="60" t="s">
        <v>13</v>
      </c>
    </row>
    <row r="7254" spans="1:9" ht="29.25" customHeight="1" x14ac:dyDescent="0.25">
      <c r="A7254" s="81" t="s">
        <v>8294</v>
      </c>
      <c r="B7254" s="81"/>
      <c r="C7254" s="81"/>
      <c r="D7254" s="81"/>
      <c r="E7254" s="81" t="s">
        <v>8295</v>
      </c>
      <c r="F7254" s="82"/>
      <c r="G7254" s="83">
        <v>30300</v>
      </c>
      <c r="H7254" s="60" t="s">
        <v>1609</v>
      </c>
      <c r="I7254" s="60" t="s">
        <v>13</v>
      </c>
    </row>
    <row r="7255" spans="1:9" ht="29.25" customHeight="1" x14ac:dyDescent="0.25">
      <c r="A7255" s="81" t="s">
        <v>8296</v>
      </c>
      <c r="B7255" s="81"/>
      <c r="C7255" s="81"/>
      <c r="D7255" s="81"/>
      <c r="E7255" s="81" t="s">
        <v>8297</v>
      </c>
      <c r="F7255" s="82"/>
      <c r="G7255" s="83">
        <v>34640</v>
      </c>
      <c r="H7255" s="60" t="s">
        <v>1609</v>
      </c>
      <c r="I7255" s="60" t="s">
        <v>13</v>
      </c>
    </row>
    <row r="7256" spans="1:9" ht="29.25" customHeight="1" x14ac:dyDescent="0.25">
      <c r="A7256" s="81" t="s">
        <v>8298</v>
      </c>
      <c r="B7256" s="81"/>
      <c r="C7256" s="81"/>
      <c r="D7256" s="81"/>
      <c r="E7256" s="81" t="s">
        <v>8299</v>
      </c>
      <c r="F7256" s="82"/>
      <c r="G7256" s="83">
        <v>39520</v>
      </c>
      <c r="H7256" s="60" t="s">
        <v>1609</v>
      </c>
      <c r="I7256" s="60" t="s">
        <v>13</v>
      </c>
    </row>
    <row r="7257" spans="1:9" ht="29.25" customHeight="1" x14ac:dyDescent="0.25">
      <c r="A7257" s="81" t="s">
        <v>8300</v>
      </c>
      <c r="B7257" s="81"/>
      <c r="C7257" s="81"/>
      <c r="D7257" s="81"/>
      <c r="E7257" s="81" t="s">
        <v>8301</v>
      </c>
      <c r="F7257" s="82"/>
      <c r="G7257" s="83">
        <v>6760</v>
      </c>
      <c r="H7257" s="60" t="s">
        <v>1609</v>
      </c>
      <c r="I7257" s="60" t="s">
        <v>13</v>
      </c>
    </row>
    <row r="7258" spans="1:9" ht="29.25" customHeight="1" x14ac:dyDescent="0.25">
      <c r="A7258" s="81" t="s">
        <v>8302</v>
      </c>
      <c r="B7258" s="81"/>
      <c r="C7258" s="81"/>
      <c r="D7258" s="81"/>
      <c r="E7258" s="81" t="s">
        <v>8303</v>
      </c>
      <c r="F7258" s="82"/>
      <c r="G7258" s="83">
        <v>7260</v>
      </c>
      <c r="H7258" s="60" t="s">
        <v>1609</v>
      </c>
      <c r="I7258" s="60" t="s">
        <v>13</v>
      </c>
    </row>
    <row r="7259" spans="1:9" ht="29.25" customHeight="1" x14ac:dyDescent="0.25">
      <c r="A7259" s="81" t="s">
        <v>8304</v>
      </c>
      <c r="B7259" s="81"/>
      <c r="C7259" s="81"/>
      <c r="D7259" s="81"/>
      <c r="E7259" s="81" t="s">
        <v>8305</v>
      </c>
      <c r="F7259" s="82"/>
      <c r="G7259" s="83">
        <v>7620</v>
      </c>
      <c r="H7259" s="60" t="s">
        <v>1609</v>
      </c>
      <c r="I7259" s="60" t="s">
        <v>13</v>
      </c>
    </row>
    <row r="7260" spans="1:9" ht="29.25" customHeight="1" x14ac:dyDescent="0.25">
      <c r="A7260" s="81" t="s">
        <v>8306</v>
      </c>
      <c r="B7260" s="81"/>
      <c r="C7260" s="81"/>
      <c r="D7260" s="81"/>
      <c r="E7260" s="81" t="s">
        <v>8307</v>
      </c>
      <c r="F7260" s="82"/>
      <c r="G7260" s="83">
        <v>8060</v>
      </c>
      <c r="H7260" s="60" t="s">
        <v>1609</v>
      </c>
      <c r="I7260" s="60" t="s">
        <v>13</v>
      </c>
    </row>
    <row r="7261" spans="1:9" ht="29.25" customHeight="1" x14ac:dyDescent="0.25">
      <c r="A7261" s="81" t="s">
        <v>8308</v>
      </c>
      <c r="B7261" s="81"/>
      <c r="C7261" s="81"/>
      <c r="D7261" s="81"/>
      <c r="E7261" s="81" t="s">
        <v>8309</v>
      </c>
      <c r="F7261" s="82"/>
      <c r="G7261" s="83">
        <v>8100</v>
      </c>
      <c r="H7261" s="60" t="s">
        <v>1609</v>
      </c>
      <c r="I7261" s="60" t="s">
        <v>13</v>
      </c>
    </row>
    <row r="7262" spans="1:9" ht="29.25" customHeight="1" x14ac:dyDescent="0.25">
      <c r="A7262" s="81" t="s">
        <v>8310</v>
      </c>
      <c r="B7262" s="81"/>
      <c r="C7262" s="81"/>
      <c r="D7262" s="81"/>
      <c r="E7262" s="81" t="s">
        <v>8311</v>
      </c>
      <c r="F7262" s="82"/>
      <c r="G7262" s="83">
        <v>8380</v>
      </c>
      <c r="H7262" s="60" t="s">
        <v>1609</v>
      </c>
      <c r="I7262" s="60" t="s">
        <v>13</v>
      </c>
    </row>
    <row r="7263" spans="1:9" ht="29.25" customHeight="1" x14ac:dyDescent="0.25">
      <c r="A7263" s="81" t="s">
        <v>8312</v>
      </c>
      <c r="B7263" s="81"/>
      <c r="C7263" s="81"/>
      <c r="D7263" s="81"/>
      <c r="E7263" s="81" t="s">
        <v>8313</v>
      </c>
      <c r="F7263" s="82"/>
      <c r="G7263" s="83">
        <v>11240</v>
      </c>
      <c r="H7263" s="60" t="s">
        <v>1609</v>
      </c>
      <c r="I7263" s="60" t="s">
        <v>13</v>
      </c>
    </row>
    <row r="7264" spans="1:9" ht="29.25" customHeight="1" x14ac:dyDescent="0.25">
      <c r="A7264" s="81" t="s">
        <v>8314</v>
      </c>
      <c r="B7264" s="81"/>
      <c r="C7264" s="81"/>
      <c r="D7264" s="81"/>
      <c r="E7264" s="81" t="s">
        <v>8315</v>
      </c>
      <c r="F7264" s="82"/>
      <c r="G7264" s="83">
        <v>12720</v>
      </c>
      <c r="H7264" s="60" t="s">
        <v>1609</v>
      </c>
      <c r="I7264" s="60" t="s">
        <v>13</v>
      </c>
    </row>
    <row r="7265" spans="1:9" ht="29.25" customHeight="1" x14ac:dyDescent="0.25">
      <c r="A7265" s="81" t="s">
        <v>8316</v>
      </c>
      <c r="B7265" s="81"/>
      <c r="C7265" s="81"/>
      <c r="D7265" s="81"/>
      <c r="E7265" s="81" t="s">
        <v>8317</v>
      </c>
      <c r="F7265" s="82"/>
      <c r="G7265" s="83">
        <v>19280</v>
      </c>
      <c r="H7265" s="60" t="s">
        <v>1609</v>
      </c>
      <c r="I7265" s="60" t="s">
        <v>13</v>
      </c>
    </row>
    <row r="7266" spans="1:9" ht="29.25" customHeight="1" x14ac:dyDescent="0.25">
      <c r="A7266" s="81" t="s">
        <v>8318</v>
      </c>
      <c r="B7266" s="81"/>
      <c r="C7266" s="81"/>
      <c r="D7266" s="81"/>
      <c r="E7266" s="81" t="s">
        <v>8319</v>
      </c>
      <c r="F7266" s="82"/>
      <c r="G7266" s="83">
        <v>21160</v>
      </c>
      <c r="H7266" s="60" t="s">
        <v>1609</v>
      </c>
      <c r="I7266" s="60" t="s">
        <v>13</v>
      </c>
    </row>
    <row r="7267" spans="1:9" ht="29.25" customHeight="1" x14ac:dyDescent="0.25">
      <c r="A7267" s="81" t="s">
        <v>8320</v>
      </c>
      <c r="B7267" s="81"/>
      <c r="C7267" s="81"/>
      <c r="D7267" s="81"/>
      <c r="E7267" s="81" t="s">
        <v>8321</v>
      </c>
      <c r="F7267" s="82"/>
      <c r="G7267" s="83">
        <v>28940</v>
      </c>
      <c r="H7267" s="60" t="s">
        <v>1609</v>
      </c>
      <c r="I7267" s="60" t="s">
        <v>13</v>
      </c>
    </row>
    <row r="7268" spans="1:9" ht="29.25" customHeight="1" x14ac:dyDescent="0.25">
      <c r="A7268" s="81" t="s">
        <v>8322</v>
      </c>
      <c r="B7268" s="81"/>
      <c r="C7268" s="81"/>
      <c r="D7268" s="81"/>
      <c r="E7268" s="81" t="s">
        <v>8323</v>
      </c>
      <c r="F7268" s="82"/>
      <c r="G7268" s="83">
        <v>6760</v>
      </c>
      <c r="H7268" s="60" t="s">
        <v>1609</v>
      </c>
      <c r="I7268" s="60" t="s">
        <v>13</v>
      </c>
    </row>
    <row r="7269" spans="1:9" ht="29.25" customHeight="1" x14ac:dyDescent="0.25">
      <c r="A7269" s="81" t="s">
        <v>8324</v>
      </c>
      <c r="B7269" s="81"/>
      <c r="C7269" s="81"/>
      <c r="D7269" s="81"/>
      <c r="E7269" s="81" t="s">
        <v>8325</v>
      </c>
      <c r="F7269" s="82"/>
      <c r="G7269" s="83">
        <v>6800</v>
      </c>
      <c r="H7269" s="60" t="s">
        <v>1609</v>
      </c>
      <c r="I7269" s="60" t="s">
        <v>13</v>
      </c>
    </row>
    <row r="7270" spans="1:9" ht="29.25" customHeight="1" x14ac:dyDescent="0.25">
      <c r="A7270" s="81" t="s">
        <v>8326</v>
      </c>
      <c r="B7270" s="81"/>
      <c r="C7270" s="81"/>
      <c r="D7270" s="81"/>
      <c r="E7270" s="81" t="s">
        <v>8327</v>
      </c>
      <c r="F7270" s="82"/>
      <c r="G7270" s="83">
        <v>8120</v>
      </c>
      <c r="H7270" s="60" t="s">
        <v>1609</v>
      </c>
      <c r="I7270" s="60" t="s">
        <v>13</v>
      </c>
    </row>
    <row r="7271" spans="1:9" ht="29.25" customHeight="1" x14ac:dyDescent="0.25">
      <c r="A7271" s="81" t="s">
        <v>8328</v>
      </c>
      <c r="B7271" s="81"/>
      <c r="C7271" s="81"/>
      <c r="D7271" s="81"/>
      <c r="E7271" s="81" t="s">
        <v>8329</v>
      </c>
      <c r="F7271" s="82"/>
      <c r="G7271" s="83">
        <v>8080</v>
      </c>
      <c r="H7271" s="60" t="s">
        <v>1609</v>
      </c>
      <c r="I7271" s="60" t="s">
        <v>13</v>
      </c>
    </row>
    <row r="7272" spans="1:9" ht="29.25" customHeight="1" x14ac:dyDescent="0.25">
      <c r="A7272" s="81" t="s">
        <v>8330</v>
      </c>
      <c r="B7272" s="81"/>
      <c r="C7272" s="81"/>
      <c r="D7272" s="81"/>
      <c r="E7272" s="81" t="s">
        <v>8331</v>
      </c>
      <c r="F7272" s="82"/>
      <c r="G7272" s="83">
        <v>8400</v>
      </c>
      <c r="H7272" s="60" t="s">
        <v>1609</v>
      </c>
      <c r="I7272" s="60" t="s">
        <v>13</v>
      </c>
    </row>
    <row r="7273" spans="1:9" ht="29.25" customHeight="1" x14ac:dyDescent="0.25">
      <c r="A7273" s="81" t="s">
        <v>8332</v>
      </c>
      <c r="B7273" s="81"/>
      <c r="C7273" s="81"/>
      <c r="D7273" s="81"/>
      <c r="E7273" s="81" t="s">
        <v>8333</v>
      </c>
      <c r="F7273" s="82"/>
      <c r="G7273" s="83">
        <v>11280</v>
      </c>
      <c r="H7273" s="60" t="s">
        <v>1609</v>
      </c>
      <c r="I7273" s="60" t="s">
        <v>13</v>
      </c>
    </row>
    <row r="7274" spans="1:9" ht="29.25" customHeight="1" x14ac:dyDescent="0.25">
      <c r="A7274" s="81" t="s">
        <v>8334</v>
      </c>
      <c r="B7274" s="81"/>
      <c r="C7274" s="81"/>
      <c r="D7274" s="81"/>
      <c r="E7274" s="81" t="s">
        <v>8335</v>
      </c>
      <c r="F7274" s="82"/>
      <c r="G7274" s="83">
        <v>12720</v>
      </c>
      <c r="H7274" s="60" t="s">
        <v>1609</v>
      </c>
      <c r="I7274" s="60" t="s">
        <v>13</v>
      </c>
    </row>
    <row r="7275" spans="1:9" ht="29.25" customHeight="1" x14ac:dyDescent="0.25">
      <c r="A7275" s="81" t="s">
        <v>8336</v>
      </c>
      <c r="B7275" s="81"/>
      <c r="C7275" s="81"/>
      <c r="D7275" s="81"/>
      <c r="E7275" s="81" t="s">
        <v>8337</v>
      </c>
      <c r="F7275" s="82"/>
      <c r="G7275" s="83">
        <v>14820</v>
      </c>
      <c r="H7275" s="60" t="s">
        <v>1609</v>
      </c>
      <c r="I7275" s="60" t="s">
        <v>13</v>
      </c>
    </row>
    <row r="7276" spans="1:9" ht="29.25" customHeight="1" x14ac:dyDescent="0.25">
      <c r="A7276" s="81" t="s">
        <v>8338</v>
      </c>
      <c r="B7276" s="81"/>
      <c r="C7276" s="81"/>
      <c r="D7276" s="81"/>
      <c r="E7276" s="81" t="s">
        <v>8339</v>
      </c>
      <c r="F7276" s="82"/>
      <c r="G7276" s="83">
        <v>32420</v>
      </c>
      <c r="H7276" s="60" t="s">
        <v>1609</v>
      </c>
      <c r="I7276" s="60" t="s">
        <v>13</v>
      </c>
    </row>
    <row r="7277" spans="1:9" ht="29.25" customHeight="1" x14ac:dyDescent="0.25">
      <c r="A7277" s="81" t="s">
        <v>8340</v>
      </c>
      <c r="B7277" s="81"/>
      <c r="C7277" s="81"/>
      <c r="D7277" s="81"/>
      <c r="E7277" s="81" t="s">
        <v>8341</v>
      </c>
      <c r="F7277" s="82"/>
      <c r="G7277" s="83">
        <v>11440</v>
      </c>
      <c r="H7277" s="60" t="s">
        <v>1609</v>
      </c>
      <c r="I7277" s="60" t="s">
        <v>13</v>
      </c>
    </row>
    <row r="7278" spans="1:9" ht="29.25" customHeight="1" x14ac:dyDescent="0.25">
      <c r="A7278" s="81" t="s">
        <v>8342</v>
      </c>
      <c r="B7278" s="81"/>
      <c r="C7278" s="81"/>
      <c r="D7278" s="81"/>
      <c r="E7278" s="81" t="s">
        <v>8343</v>
      </c>
      <c r="F7278" s="82"/>
      <c r="G7278" s="83">
        <v>12120</v>
      </c>
      <c r="H7278" s="60" t="s">
        <v>1609</v>
      </c>
      <c r="I7278" s="60" t="s">
        <v>13</v>
      </c>
    </row>
    <row r="7279" spans="1:9" ht="29.25" customHeight="1" x14ac:dyDescent="0.25">
      <c r="A7279" s="81" t="s">
        <v>8344</v>
      </c>
      <c r="B7279" s="81"/>
      <c r="C7279" s="81"/>
      <c r="D7279" s="81"/>
      <c r="E7279" s="81" t="s">
        <v>8345</v>
      </c>
      <c r="F7279" s="82"/>
      <c r="G7279" s="83">
        <v>20740</v>
      </c>
      <c r="H7279" s="60" t="s">
        <v>1609</v>
      </c>
      <c r="I7279" s="60" t="s">
        <v>13</v>
      </c>
    </row>
    <row r="7280" spans="1:9" ht="29.25" customHeight="1" x14ac:dyDescent="0.25">
      <c r="A7280" s="81" t="s">
        <v>8346</v>
      </c>
      <c r="B7280" s="81"/>
      <c r="C7280" s="81"/>
      <c r="D7280" s="81"/>
      <c r="E7280" s="81" t="s">
        <v>8347</v>
      </c>
      <c r="F7280" s="82"/>
      <c r="G7280" s="83">
        <v>8460</v>
      </c>
      <c r="H7280" s="60" t="s">
        <v>1609</v>
      </c>
      <c r="I7280" s="60" t="s">
        <v>13</v>
      </c>
    </row>
    <row r="7281" spans="1:9" ht="29.25" customHeight="1" x14ac:dyDescent="0.25">
      <c r="A7281" s="81" t="s">
        <v>8348</v>
      </c>
      <c r="B7281" s="81"/>
      <c r="C7281" s="81"/>
      <c r="D7281" s="81"/>
      <c r="E7281" s="81" t="s">
        <v>8349</v>
      </c>
      <c r="F7281" s="82"/>
      <c r="G7281" s="83">
        <v>9720</v>
      </c>
      <c r="H7281" s="60" t="s">
        <v>1609</v>
      </c>
      <c r="I7281" s="60" t="s">
        <v>13</v>
      </c>
    </row>
    <row r="7282" spans="1:9" ht="29.25" customHeight="1" x14ac:dyDescent="0.25">
      <c r="A7282" s="81" t="s">
        <v>8350</v>
      </c>
      <c r="B7282" s="81"/>
      <c r="C7282" s="81"/>
      <c r="D7282" s="81"/>
      <c r="E7282" s="81" t="s">
        <v>8351</v>
      </c>
      <c r="F7282" s="82"/>
      <c r="G7282" s="83">
        <v>17820</v>
      </c>
      <c r="H7282" s="60" t="s">
        <v>1609</v>
      </c>
      <c r="I7282" s="60" t="s">
        <v>13</v>
      </c>
    </row>
    <row r="7283" spans="1:9" ht="29.25" customHeight="1" x14ac:dyDescent="0.25">
      <c r="A7283" s="81" t="s">
        <v>8352</v>
      </c>
      <c r="B7283" s="81"/>
      <c r="C7283" s="81"/>
      <c r="D7283" s="81"/>
      <c r="E7283" s="81" t="s">
        <v>8353</v>
      </c>
      <c r="F7283" s="82"/>
      <c r="G7283" s="83">
        <v>4900</v>
      </c>
      <c r="H7283" s="60" t="s">
        <v>1609</v>
      </c>
      <c r="I7283" s="60" t="s">
        <v>13</v>
      </c>
    </row>
    <row r="7284" spans="1:9" ht="29.25" customHeight="1" x14ac:dyDescent="0.25">
      <c r="A7284" s="81" t="s">
        <v>8354</v>
      </c>
      <c r="B7284" s="81"/>
      <c r="C7284" s="81"/>
      <c r="D7284" s="81"/>
      <c r="E7284" s="81" t="s">
        <v>8355</v>
      </c>
      <c r="F7284" s="82"/>
      <c r="G7284" s="83">
        <v>4900</v>
      </c>
      <c r="H7284" s="60" t="s">
        <v>1609</v>
      </c>
      <c r="I7284" s="60" t="s">
        <v>13</v>
      </c>
    </row>
    <row r="7285" spans="1:9" ht="29.25" customHeight="1" x14ac:dyDescent="0.25">
      <c r="A7285" s="81" t="s">
        <v>8356</v>
      </c>
      <c r="B7285" s="81"/>
      <c r="C7285" s="81"/>
      <c r="D7285" s="81"/>
      <c r="E7285" s="81" t="s">
        <v>8357</v>
      </c>
      <c r="F7285" s="82"/>
      <c r="G7285" s="83">
        <v>5280</v>
      </c>
      <c r="H7285" s="60" t="s">
        <v>1609</v>
      </c>
      <c r="I7285" s="60" t="s">
        <v>13</v>
      </c>
    </row>
    <row r="7286" spans="1:9" ht="29.25" customHeight="1" x14ac:dyDescent="0.25">
      <c r="A7286" s="81" t="s">
        <v>8358</v>
      </c>
      <c r="B7286" s="81"/>
      <c r="C7286" s="81"/>
      <c r="D7286" s="81"/>
      <c r="E7286" s="81" t="s">
        <v>8359</v>
      </c>
      <c r="F7286" s="82"/>
      <c r="G7286" s="83">
        <v>8380</v>
      </c>
      <c r="H7286" s="60" t="s">
        <v>1609</v>
      </c>
      <c r="I7286" s="60" t="s">
        <v>13</v>
      </c>
    </row>
    <row r="7287" spans="1:9" ht="29.25" customHeight="1" x14ac:dyDescent="0.25">
      <c r="A7287" s="81" t="s">
        <v>8360</v>
      </c>
      <c r="B7287" s="81"/>
      <c r="C7287" s="81"/>
      <c r="D7287" s="81"/>
      <c r="E7287" s="81" t="s">
        <v>8361</v>
      </c>
      <c r="F7287" s="82"/>
      <c r="G7287" s="83">
        <v>10260</v>
      </c>
      <c r="H7287" s="60" t="s">
        <v>1609</v>
      </c>
      <c r="I7287" s="60" t="s">
        <v>13</v>
      </c>
    </row>
    <row r="7288" spans="1:9" ht="29.25" customHeight="1" x14ac:dyDescent="0.25">
      <c r="A7288" s="81" t="s">
        <v>8362</v>
      </c>
      <c r="B7288" s="81"/>
      <c r="C7288" s="81"/>
      <c r="D7288" s="81"/>
      <c r="E7288" s="81" t="s">
        <v>8363</v>
      </c>
      <c r="F7288" s="82"/>
      <c r="G7288" s="83">
        <v>10260</v>
      </c>
      <c r="H7288" s="60" t="s">
        <v>1609</v>
      </c>
      <c r="I7288" s="60" t="s">
        <v>13</v>
      </c>
    </row>
    <row r="7289" spans="1:9" ht="29.25" customHeight="1" x14ac:dyDescent="0.25">
      <c r="A7289" s="81" t="s">
        <v>8364</v>
      </c>
      <c r="B7289" s="81"/>
      <c r="C7289" s="81"/>
      <c r="D7289" s="81"/>
      <c r="E7289" s="81" t="s">
        <v>8365</v>
      </c>
      <c r="F7289" s="82"/>
      <c r="G7289" s="83">
        <v>15200</v>
      </c>
      <c r="H7289" s="60" t="s">
        <v>1609</v>
      </c>
      <c r="I7289" s="60" t="s">
        <v>13</v>
      </c>
    </row>
    <row r="7290" spans="1:9" ht="29.25" customHeight="1" x14ac:dyDescent="0.25">
      <c r="A7290" s="81" t="s">
        <v>8366</v>
      </c>
      <c r="B7290" s="81"/>
      <c r="C7290" s="81"/>
      <c r="D7290" s="81"/>
      <c r="E7290" s="81" t="s">
        <v>8367</v>
      </c>
      <c r="F7290" s="82"/>
      <c r="G7290" s="83">
        <v>10260</v>
      </c>
      <c r="H7290" s="60" t="s">
        <v>1609</v>
      </c>
      <c r="I7290" s="60" t="s">
        <v>13</v>
      </c>
    </row>
    <row r="7291" spans="1:9" ht="29.25" customHeight="1" x14ac:dyDescent="0.25">
      <c r="A7291" s="81" t="s">
        <v>8368</v>
      </c>
      <c r="B7291" s="81"/>
      <c r="C7291" s="81"/>
      <c r="D7291" s="81"/>
      <c r="E7291" s="81" t="s">
        <v>8369</v>
      </c>
      <c r="F7291" s="82"/>
      <c r="G7291" s="83">
        <v>10260</v>
      </c>
      <c r="H7291" s="60" t="s">
        <v>1609</v>
      </c>
      <c r="I7291" s="60" t="s">
        <v>13</v>
      </c>
    </row>
    <row r="7292" spans="1:9" ht="29.25" customHeight="1" x14ac:dyDescent="0.25">
      <c r="A7292" s="81" t="s">
        <v>8370</v>
      </c>
      <c r="B7292" s="81"/>
      <c r="C7292" s="81"/>
      <c r="D7292" s="81"/>
      <c r="E7292" s="81" t="s">
        <v>8371</v>
      </c>
      <c r="F7292" s="82"/>
      <c r="G7292" s="83">
        <v>15200</v>
      </c>
      <c r="H7292" s="60" t="s">
        <v>1609</v>
      </c>
      <c r="I7292" s="60" t="s">
        <v>13</v>
      </c>
    </row>
    <row r="7293" spans="1:9" ht="29.25" customHeight="1" x14ac:dyDescent="0.25">
      <c r="A7293" s="81" t="s">
        <v>8372</v>
      </c>
      <c r="B7293" s="81"/>
      <c r="C7293" s="81"/>
      <c r="D7293" s="81"/>
      <c r="E7293" s="81" t="s">
        <v>8373</v>
      </c>
      <c r="F7293" s="82"/>
      <c r="G7293" s="83">
        <v>21400</v>
      </c>
      <c r="H7293" s="60" t="s">
        <v>1609</v>
      </c>
      <c r="I7293" s="60" t="s">
        <v>13</v>
      </c>
    </row>
    <row r="7294" spans="1:9" ht="29.25" customHeight="1" x14ac:dyDescent="0.25">
      <c r="A7294" s="81" t="s">
        <v>8374</v>
      </c>
      <c r="B7294" s="81"/>
      <c r="C7294" s="81"/>
      <c r="D7294" s="81"/>
      <c r="E7294" s="81" t="s">
        <v>8375</v>
      </c>
      <c r="F7294" s="82"/>
      <c r="G7294" s="83">
        <v>21400</v>
      </c>
      <c r="H7294" s="60" t="s">
        <v>1609</v>
      </c>
      <c r="I7294" s="60" t="s">
        <v>13</v>
      </c>
    </row>
    <row r="7295" spans="1:9" ht="29.25" customHeight="1" x14ac:dyDescent="0.25">
      <c r="A7295" s="81" t="s">
        <v>8376</v>
      </c>
      <c r="B7295" s="81"/>
      <c r="C7295" s="81"/>
      <c r="D7295" s="81"/>
      <c r="E7295" s="81" t="s">
        <v>8377</v>
      </c>
      <c r="F7295" s="82"/>
      <c r="G7295" s="83">
        <v>30100</v>
      </c>
      <c r="H7295" s="60" t="s">
        <v>1609</v>
      </c>
      <c r="I7295" s="60" t="s">
        <v>13</v>
      </c>
    </row>
    <row r="7296" spans="1:9" ht="29.25" customHeight="1" x14ac:dyDescent="0.25">
      <c r="A7296" s="81" t="s">
        <v>8378</v>
      </c>
      <c r="B7296" s="81"/>
      <c r="C7296" s="81"/>
      <c r="D7296" s="81"/>
      <c r="E7296" s="81" t="s">
        <v>8379</v>
      </c>
      <c r="F7296" s="82"/>
      <c r="G7296" s="83">
        <v>20840</v>
      </c>
      <c r="H7296" s="60" t="s">
        <v>1609</v>
      </c>
      <c r="I7296" s="60" t="s">
        <v>13</v>
      </c>
    </row>
    <row r="7297" spans="1:9" ht="29.25" customHeight="1" x14ac:dyDescent="0.25">
      <c r="A7297" s="81" t="s">
        <v>8380</v>
      </c>
      <c r="B7297" s="81"/>
      <c r="C7297" s="81"/>
      <c r="D7297" s="81"/>
      <c r="E7297" s="81" t="s">
        <v>8381</v>
      </c>
      <c r="F7297" s="82"/>
      <c r="G7297" s="83">
        <v>20840</v>
      </c>
      <c r="H7297" s="60" t="s">
        <v>1609</v>
      </c>
      <c r="I7297" s="60" t="s">
        <v>13</v>
      </c>
    </row>
    <row r="7298" spans="1:9" ht="29.25" customHeight="1" x14ac:dyDescent="0.25">
      <c r="A7298" s="81" t="s">
        <v>8382</v>
      </c>
      <c r="B7298" s="81"/>
      <c r="C7298" s="81"/>
      <c r="D7298" s="81"/>
      <c r="E7298" s="81" t="s">
        <v>8383</v>
      </c>
      <c r="F7298" s="82"/>
      <c r="G7298" s="83">
        <v>21460</v>
      </c>
      <c r="H7298" s="60" t="s">
        <v>1609</v>
      </c>
      <c r="I7298" s="60" t="s">
        <v>13</v>
      </c>
    </row>
    <row r="7299" spans="1:9" ht="29.25" customHeight="1" x14ac:dyDescent="0.25">
      <c r="A7299" s="81" t="s">
        <v>8384</v>
      </c>
      <c r="B7299" s="81"/>
      <c r="C7299" s="81"/>
      <c r="D7299" s="81"/>
      <c r="E7299" s="81" t="s">
        <v>8385</v>
      </c>
      <c r="F7299" s="82"/>
      <c r="G7299" s="83">
        <v>15780</v>
      </c>
      <c r="H7299" s="60" t="s">
        <v>1609</v>
      </c>
      <c r="I7299" s="60" t="s">
        <v>13</v>
      </c>
    </row>
    <row r="7300" spans="1:9" ht="29.25" customHeight="1" x14ac:dyDescent="0.25">
      <c r="A7300" s="81" t="s">
        <v>8386</v>
      </c>
      <c r="B7300" s="81"/>
      <c r="C7300" s="81"/>
      <c r="D7300" s="81"/>
      <c r="E7300" s="81" t="s">
        <v>8387</v>
      </c>
      <c r="F7300" s="82"/>
      <c r="G7300" s="83">
        <v>4900</v>
      </c>
      <c r="H7300" s="60" t="s">
        <v>1609</v>
      </c>
      <c r="I7300" s="60" t="s">
        <v>13</v>
      </c>
    </row>
    <row r="7301" spans="1:9" ht="29.25" customHeight="1" x14ac:dyDescent="0.25">
      <c r="A7301" s="81" t="s">
        <v>8388</v>
      </c>
      <c r="B7301" s="81"/>
      <c r="C7301" s="81"/>
      <c r="D7301" s="81"/>
      <c r="E7301" s="81" t="s">
        <v>8389</v>
      </c>
      <c r="F7301" s="82"/>
      <c r="G7301" s="83">
        <v>4900</v>
      </c>
      <c r="H7301" s="60" t="s">
        <v>1609</v>
      </c>
      <c r="I7301" s="60" t="s">
        <v>13</v>
      </c>
    </row>
    <row r="7302" spans="1:9" ht="29.25" customHeight="1" x14ac:dyDescent="0.25">
      <c r="A7302" s="81" t="s">
        <v>8390</v>
      </c>
      <c r="B7302" s="81"/>
      <c r="C7302" s="81"/>
      <c r="D7302" s="81"/>
      <c r="E7302" s="81" t="s">
        <v>8391</v>
      </c>
      <c r="F7302" s="82"/>
      <c r="G7302" s="83">
        <v>4900</v>
      </c>
      <c r="H7302" s="60" t="s">
        <v>1609</v>
      </c>
      <c r="I7302" s="60" t="s">
        <v>13</v>
      </c>
    </row>
    <row r="7303" spans="1:9" ht="29.25" customHeight="1" x14ac:dyDescent="0.25">
      <c r="A7303" s="81" t="s">
        <v>8392</v>
      </c>
      <c r="B7303" s="81"/>
      <c r="C7303" s="81"/>
      <c r="D7303" s="81"/>
      <c r="E7303" s="81" t="s">
        <v>8393</v>
      </c>
      <c r="F7303" s="82"/>
      <c r="G7303" s="83">
        <v>12060</v>
      </c>
      <c r="H7303" s="60" t="s">
        <v>1609</v>
      </c>
      <c r="I7303" s="60" t="s">
        <v>13</v>
      </c>
    </row>
    <row r="7304" spans="1:9" ht="29.25" customHeight="1" x14ac:dyDescent="0.25">
      <c r="A7304" s="81" t="s">
        <v>8394</v>
      </c>
      <c r="B7304" s="81"/>
      <c r="C7304" s="81"/>
      <c r="D7304" s="81"/>
      <c r="E7304" s="81" t="s">
        <v>8395</v>
      </c>
      <c r="F7304" s="82"/>
      <c r="G7304" s="83">
        <v>14200</v>
      </c>
      <c r="H7304" s="60" t="s">
        <v>1609</v>
      </c>
      <c r="I7304" s="60" t="s">
        <v>13</v>
      </c>
    </row>
    <row r="7305" spans="1:9" ht="29.25" customHeight="1" x14ac:dyDescent="0.25">
      <c r="A7305" s="81" t="s">
        <v>8396</v>
      </c>
      <c r="B7305" s="81"/>
      <c r="C7305" s="81"/>
      <c r="D7305" s="81"/>
      <c r="E7305" s="81" t="s">
        <v>8397</v>
      </c>
      <c r="F7305" s="82"/>
      <c r="G7305" s="83">
        <v>10680</v>
      </c>
      <c r="H7305" s="60" t="s">
        <v>1609</v>
      </c>
      <c r="I7305" s="60" t="s">
        <v>13</v>
      </c>
    </row>
    <row r="7306" spans="1:9" ht="29.25" customHeight="1" x14ac:dyDescent="0.25">
      <c r="A7306" s="81" t="s">
        <v>8398</v>
      </c>
      <c r="B7306" s="81"/>
      <c r="C7306" s="81"/>
      <c r="D7306" s="81"/>
      <c r="E7306" s="81" t="s">
        <v>8399</v>
      </c>
      <c r="F7306" s="82"/>
      <c r="G7306" s="83">
        <v>11960</v>
      </c>
      <c r="H7306" s="60" t="s">
        <v>1609</v>
      </c>
      <c r="I7306" s="60" t="s">
        <v>13</v>
      </c>
    </row>
    <row r="7307" spans="1:9" ht="29.25" customHeight="1" x14ac:dyDescent="0.25">
      <c r="A7307" s="81" t="s">
        <v>8400</v>
      </c>
      <c r="B7307" s="81"/>
      <c r="C7307" s="81"/>
      <c r="D7307" s="81"/>
      <c r="E7307" s="81" t="s">
        <v>8401</v>
      </c>
      <c r="F7307" s="82"/>
      <c r="G7307" s="83">
        <v>13120</v>
      </c>
      <c r="H7307" s="60" t="s">
        <v>1609</v>
      </c>
      <c r="I7307" s="60" t="s">
        <v>13</v>
      </c>
    </row>
    <row r="7308" spans="1:9" ht="29.25" customHeight="1" x14ac:dyDescent="0.25">
      <c r="A7308" s="81" t="s">
        <v>8402</v>
      </c>
      <c r="B7308" s="81"/>
      <c r="C7308" s="81"/>
      <c r="D7308" s="81"/>
      <c r="E7308" s="81" t="s">
        <v>8403</v>
      </c>
      <c r="F7308" s="82"/>
      <c r="G7308" s="83">
        <v>7980</v>
      </c>
      <c r="H7308" s="60" t="s">
        <v>1609</v>
      </c>
      <c r="I7308" s="60" t="s">
        <v>13</v>
      </c>
    </row>
    <row r="7309" spans="1:9" ht="29.25" customHeight="1" x14ac:dyDescent="0.25">
      <c r="A7309" s="81" t="s">
        <v>8404</v>
      </c>
      <c r="B7309" s="81"/>
      <c r="C7309" s="81"/>
      <c r="D7309" s="81"/>
      <c r="E7309" s="81" t="s">
        <v>8405</v>
      </c>
      <c r="F7309" s="82"/>
      <c r="G7309" s="83">
        <v>8760</v>
      </c>
      <c r="H7309" s="60" t="s">
        <v>1609</v>
      </c>
      <c r="I7309" s="60" t="s">
        <v>13</v>
      </c>
    </row>
    <row r="7310" spans="1:9" ht="29.25" customHeight="1" x14ac:dyDescent="0.25">
      <c r="A7310" s="81" t="s">
        <v>8406</v>
      </c>
      <c r="B7310" s="81"/>
      <c r="C7310" s="81"/>
      <c r="D7310" s="81"/>
      <c r="E7310" s="81" t="s">
        <v>8407</v>
      </c>
      <c r="F7310" s="82"/>
      <c r="G7310" s="83">
        <v>11260</v>
      </c>
      <c r="H7310" s="60" t="s">
        <v>1609</v>
      </c>
      <c r="I7310" s="60" t="s">
        <v>13</v>
      </c>
    </row>
    <row r="7311" spans="1:9" ht="29.25" customHeight="1" x14ac:dyDescent="0.25">
      <c r="A7311" s="81" t="s">
        <v>8408</v>
      </c>
      <c r="B7311" s="81"/>
      <c r="C7311" s="81"/>
      <c r="D7311" s="81"/>
      <c r="E7311" s="81" t="s">
        <v>8409</v>
      </c>
      <c r="F7311" s="82"/>
      <c r="G7311" s="83">
        <v>20000</v>
      </c>
      <c r="H7311" s="60" t="s">
        <v>1609</v>
      </c>
      <c r="I7311" s="60" t="s">
        <v>13</v>
      </c>
    </row>
    <row r="7312" spans="1:9" ht="29.25" customHeight="1" x14ac:dyDescent="0.25">
      <c r="A7312" s="81" t="s">
        <v>8410</v>
      </c>
      <c r="B7312" s="81"/>
      <c r="C7312" s="81"/>
      <c r="D7312" s="81"/>
      <c r="E7312" s="81" t="s">
        <v>8411</v>
      </c>
      <c r="F7312" s="82"/>
      <c r="G7312" s="83">
        <v>22420</v>
      </c>
      <c r="H7312" s="60" t="s">
        <v>1609</v>
      </c>
      <c r="I7312" s="60" t="s">
        <v>13</v>
      </c>
    </row>
    <row r="7313" spans="1:9" ht="29.25" customHeight="1" x14ac:dyDescent="0.25">
      <c r="A7313" s="81" t="s">
        <v>8412</v>
      </c>
      <c r="B7313" s="81"/>
      <c r="C7313" s="81"/>
      <c r="D7313" s="81"/>
      <c r="E7313" s="81" t="s">
        <v>8413</v>
      </c>
      <c r="F7313" s="82"/>
      <c r="G7313" s="83">
        <v>15460</v>
      </c>
      <c r="H7313" s="60" t="s">
        <v>1609</v>
      </c>
      <c r="I7313" s="60" t="s">
        <v>13</v>
      </c>
    </row>
    <row r="7314" spans="1:9" ht="29.25" customHeight="1" x14ac:dyDescent="0.25">
      <c r="A7314" s="81" t="s">
        <v>8414</v>
      </c>
      <c r="B7314" s="81"/>
      <c r="C7314" s="81"/>
      <c r="D7314" s="81"/>
      <c r="E7314" s="81" t="s">
        <v>8415</v>
      </c>
      <c r="F7314" s="82"/>
      <c r="G7314" s="83">
        <v>28280</v>
      </c>
      <c r="H7314" s="60" t="s">
        <v>1609</v>
      </c>
      <c r="I7314" s="60" t="s">
        <v>13</v>
      </c>
    </row>
    <row r="7315" spans="1:9" ht="29.25" customHeight="1" x14ac:dyDescent="0.25">
      <c r="A7315" s="81" t="s">
        <v>8416</v>
      </c>
      <c r="B7315" s="81"/>
      <c r="C7315" s="81"/>
      <c r="D7315" s="81"/>
      <c r="E7315" s="81" t="s">
        <v>8417</v>
      </c>
      <c r="F7315" s="82"/>
      <c r="G7315" s="83">
        <v>1080</v>
      </c>
      <c r="H7315" s="60" t="s">
        <v>1609</v>
      </c>
      <c r="I7315" s="60" t="s">
        <v>13</v>
      </c>
    </row>
    <row r="7316" spans="1:9" ht="29.25" customHeight="1" x14ac:dyDescent="0.25">
      <c r="A7316" s="81" t="s">
        <v>8418</v>
      </c>
      <c r="B7316" s="81"/>
      <c r="C7316" s="81"/>
      <c r="D7316" s="81"/>
      <c r="E7316" s="81" t="s">
        <v>8419</v>
      </c>
      <c r="F7316" s="82"/>
      <c r="G7316" s="83">
        <v>1260</v>
      </c>
      <c r="H7316" s="60" t="s">
        <v>1609</v>
      </c>
      <c r="I7316" s="60" t="s">
        <v>13</v>
      </c>
    </row>
    <row r="7317" spans="1:9" ht="29.25" customHeight="1" x14ac:dyDescent="0.25">
      <c r="A7317" s="81" t="s">
        <v>8420</v>
      </c>
      <c r="B7317" s="81"/>
      <c r="C7317" s="81"/>
      <c r="D7317" s="81"/>
      <c r="E7317" s="81" t="s">
        <v>8421</v>
      </c>
      <c r="F7317" s="82"/>
      <c r="G7317" s="83">
        <v>1480</v>
      </c>
      <c r="H7317" s="60" t="s">
        <v>1609</v>
      </c>
      <c r="I7317" s="60" t="s">
        <v>13</v>
      </c>
    </row>
    <row r="7318" spans="1:9" ht="29.25" customHeight="1" x14ac:dyDescent="0.25">
      <c r="A7318" s="81" t="s">
        <v>8422</v>
      </c>
      <c r="B7318" s="81"/>
      <c r="C7318" s="81"/>
      <c r="D7318" s="81"/>
      <c r="E7318" s="81" t="s">
        <v>8423</v>
      </c>
      <c r="F7318" s="82"/>
      <c r="G7318" s="83">
        <v>2300</v>
      </c>
      <c r="H7318" s="60" t="s">
        <v>1609</v>
      </c>
      <c r="I7318" s="60" t="s">
        <v>13</v>
      </c>
    </row>
    <row r="7319" spans="1:9" ht="29.25" customHeight="1" x14ac:dyDescent="0.25">
      <c r="A7319" s="81" t="s">
        <v>8424</v>
      </c>
      <c r="B7319" s="81"/>
      <c r="C7319" s="81"/>
      <c r="D7319" s="81"/>
      <c r="E7319" s="81" t="s">
        <v>8425</v>
      </c>
      <c r="F7319" s="82"/>
      <c r="G7319" s="83">
        <v>2400</v>
      </c>
      <c r="H7319" s="60" t="s">
        <v>1609</v>
      </c>
      <c r="I7319" s="60" t="s">
        <v>13</v>
      </c>
    </row>
    <row r="7320" spans="1:9" ht="29.25" customHeight="1" x14ac:dyDescent="0.25">
      <c r="A7320" s="81" t="s">
        <v>8426</v>
      </c>
      <c r="B7320" s="81"/>
      <c r="C7320" s="81"/>
      <c r="D7320" s="81"/>
      <c r="E7320" s="81" t="s">
        <v>8427</v>
      </c>
      <c r="F7320" s="82"/>
      <c r="G7320" s="83">
        <v>6480</v>
      </c>
      <c r="H7320" s="60" t="s">
        <v>1609</v>
      </c>
      <c r="I7320" s="60" t="s">
        <v>13</v>
      </c>
    </row>
    <row r="7321" spans="1:9" ht="29.25" customHeight="1" x14ac:dyDescent="0.25">
      <c r="A7321" s="81" t="s">
        <v>8428</v>
      </c>
      <c r="B7321" s="81"/>
      <c r="C7321" s="81"/>
      <c r="D7321" s="81"/>
      <c r="E7321" s="81" t="s">
        <v>8429</v>
      </c>
      <c r="F7321" s="82"/>
      <c r="G7321" s="83">
        <v>8860</v>
      </c>
      <c r="H7321" s="60" t="s">
        <v>1609</v>
      </c>
      <c r="I7321" s="60" t="s">
        <v>13</v>
      </c>
    </row>
    <row r="7322" spans="1:9" ht="29.25" customHeight="1" x14ac:dyDescent="0.25">
      <c r="A7322" s="81" t="s">
        <v>8430</v>
      </c>
      <c r="B7322" s="81"/>
      <c r="C7322" s="81"/>
      <c r="D7322" s="81"/>
      <c r="E7322" s="81" t="s">
        <v>8431</v>
      </c>
      <c r="F7322" s="82"/>
      <c r="G7322" s="83">
        <v>11020</v>
      </c>
      <c r="H7322" s="60" t="s">
        <v>1609</v>
      </c>
      <c r="I7322" s="60" t="s">
        <v>13</v>
      </c>
    </row>
    <row r="7323" spans="1:9" ht="29.25" customHeight="1" x14ac:dyDescent="0.25">
      <c r="A7323" s="81" t="s">
        <v>8432</v>
      </c>
      <c r="B7323" s="81"/>
      <c r="C7323" s="81"/>
      <c r="D7323" s="81"/>
      <c r="E7323" s="81" t="s">
        <v>8433</v>
      </c>
      <c r="F7323" s="82"/>
      <c r="G7323" s="83">
        <v>12660</v>
      </c>
      <c r="H7323" s="60" t="s">
        <v>1609</v>
      </c>
      <c r="I7323" s="60" t="s">
        <v>13</v>
      </c>
    </row>
    <row r="7324" spans="1:9" ht="29.25" customHeight="1" x14ac:dyDescent="0.25">
      <c r="A7324" s="81" t="s">
        <v>8434</v>
      </c>
      <c r="B7324" s="81"/>
      <c r="C7324" s="81"/>
      <c r="D7324" s="81"/>
      <c r="E7324" s="81" t="s">
        <v>8435</v>
      </c>
      <c r="F7324" s="82"/>
      <c r="G7324" s="83">
        <v>20020</v>
      </c>
      <c r="H7324" s="60" t="s">
        <v>1609</v>
      </c>
      <c r="I7324" s="60" t="s">
        <v>13</v>
      </c>
    </row>
    <row r="7325" spans="1:9" ht="29.25" customHeight="1" x14ac:dyDescent="0.25">
      <c r="A7325" s="81" t="s">
        <v>8436</v>
      </c>
      <c r="B7325" s="81"/>
      <c r="C7325" s="81"/>
      <c r="D7325" s="81"/>
      <c r="E7325" s="81" t="s">
        <v>8437</v>
      </c>
      <c r="F7325" s="82"/>
      <c r="G7325" s="83">
        <v>26020</v>
      </c>
      <c r="H7325" s="60" t="s">
        <v>1609</v>
      </c>
      <c r="I7325" s="60" t="s">
        <v>13</v>
      </c>
    </row>
    <row r="7326" spans="1:9" ht="29.25" customHeight="1" x14ac:dyDescent="0.25">
      <c r="A7326" s="81" t="s">
        <v>8438</v>
      </c>
      <c r="B7326" s="81"/>
      <c r="C7326" s="81"/>
      <c r="D7326" s="81"/>
      <c r="E7326" s="81" t="s">
        <v>8439</v>
      </c>
      <c r="F7326" s="82"/>
      <c r="G7326" s="83">
        <v>2020</v>
      </c>
      <c r="H7326" s="60" t="s">
        <v>1609</v>
      </c>
      <c r="I7326" s="60" t="s">
        <v>13</v>
      </c>
    </row>
    <row r="7327" spans="1:9" ht="29.25" customHeight="1" x14ac:dyDescent="0.25">
      <c r="A7327" s="81" t="s">
        <v>8440</v>
      </c>
      <c r="B7327" s="81"/>
      <c r="C7327" s="81"/>
      <c r="D7327" s="81"/>
      <c r="E7327" s="81" t="s">
        <v>8441</v>
      </c>
      <c r="F7327" s="82"/>
      <c r="G7327" s="83">
        <v>3920</v>
      </c>
      <c r="H7327" s="60" t="s">
        <v>1609</v>
      </c>
      <c r="I7327" s="60" t="s">
        <v>13</v>
      </c>
    </row>
    <row r="7328" spans="1:9" ht="29.25" customHeight="1" x14ac:dyDescent="0.25">
      <c r="A7328" s="81" t="s">
        <v>8442</v>
      </c>
      <c r="B7328" s="81"/>
      <c r="C7328" s="81"/>
      <c r="D7328" s="81"/>
      <c r="E7328" s="81" t="s">
        <v>8443</v>
      </c>
      <c r="F7328" s="82"/>
      <c r="G7328" s="83">
        <v>2680</v>
      </c>
      <c r="H7328" s="60" t="s">
        <v>1609</v>
      </c>
      <c r="I7328" s="60" t="s">
        <v>13</v>
      </c>
    </row>
    <row r="7329" spans="1:9" ht="29.25" customHeight="1" x14ac:dyDescent="0.25">
      <c r="A7329" s="81" t="s">
        <v>8444</v>
      </c>
      <c r="B7329" s="81"/>
      <c r="C7329" s="81"/>
      <c r="D7329" s="81"/>
      <c r="E7329" s="81" t="s">
        <v>8445</v>
      </c>
      <c r="F7329" s="82"/>
      <c r="G7329" s="83">
        <v>780</v>
      </c>
      <c r="H7329" s="60" t="s">
        <v>1609</v>
      </c>
      <c r="I7329" s="60" t="s">
        <v>13</v>
      </c>
    </row>
    <row r="7330" spans="1:9" ht="29.25" customHeight="1" x14ac:dyDescent="0.25">
      <c r="A7330" s="81" t="s">
        <v>8446</v>
      </c>
      <c r="B7330" s="81"/>
      <c r="C7330" s="81"/>
      <c r="D7330" s="81"/>
      <c r="E7330" s="81" t="s">
        <v>8447</v>
      </c>
      <c r="F7330" s="82"/>
      <c r="G7330" s="83">
        <v>1460</v>
      </c>
      <c r="H7330" s="60" t="s">
        <v>1609</v>
      </c>
      <c r="I7330" s="60" t="s">
        <v>13</v>
      </c>
    </row>
    <row r="7331" spans="1:9" ht="29.25" customHeight="1" x14ac:dyDescent="0.25">
      <c r="A7331" s="81" t="s">
        <v>8448</v>
      </c>
      <c r="B7331" s="81"/>
      <c r="C7331" s="81"/>
      <c r="D7331" s="81"/>
      <c r="E7331" s="81" t="s">
        <v>8449</v>
      </c>
      <c r="F7331" s="82"/>
      <c r="G7331" s="83">
        <v>2240</v>
      </c>
      <c r="H7331" s="60" t="s">
        <v>1609</v>
      </c>
      <c r="I7331" s="60" t="s">
        <v>13</v>
      </c>
    </row>
    <row r="7332" spans="1:9" ht="29.25" customHeight="1" x14ac:dyDescent="0.25">
      <c r="A7332" s="81" t="s">
        <v>8450</v>
      </c>
      <c r="B7332" s="81"/>
      <c r="C7332" s="81"/>
      <c r="D7332" s="81"/>
      <c r="E7332" s="81" t="s">
        <v>8451</v>
      </c>
      <c r="F7332" s="82"/>
      <c r="G7332" s="83">
        <v>2880</v>
      </c>
      <c r="H7332" s="60" t="s">
        <v>1609</v>
      </c>
      <c r="I7332" s="60" t="s">
        <v>13</v>
      </c>
    </row>
    <row r="7333" spans="1:9" ht="29.25" customHeight="1" x14ac:dyDescent="0.25">
      <c r="A7333" s="81" t="s">
        <v>8452</v>
      </c>
      <c r="B7333" s="81"/>
      <c r="C7333" s="81"/>
      <c r="D7333" s="81"/>
      <c r="E7333" s="81" t="s">
        <v>8453</v>
      </c>
      <c r="F7333" s="82"/>
      <c r="G7333" s="83">
        <v>3760</v>
      </c>
      <c r="H7333" s="60" t="s">
        <v>1609</v>
      </c>
      <c r="I7333" s="60" t="s">
        <v>13</v>
      </c>
    </row>
    <row r="7334" spans="1:9" ht="29.25" customHeight="1" x14ac:dyDescent="0.25">
      <c r="A7334" s="81" t="s">
        <v>8454</v>
      </c>
      <c r="B7334" s="81"/>
      <c r="C7334" s="81"/>
      <c r="D7334" s="81"/>
      <c r="E7334" s="81" t="s">
        <v>8455</v>
      </c>
      <c r="F7334" s="82"/>
      <c r="G7334" s="83">
        <v>4400</v>
      </c>
      <c r="H7334" s="60" t="s">
        <v>1609</v>
      </c>
      <c r="I7334" s="60" t="s">
        <v>13</v>
      </c>
    </row>
    <row r="7335" spans="1:9" ht="29.25" customHeight="1" x14ac:dyDescent="0.25">
      <c r="A7335" s="81" t="s">
        <v>8456</v>
      </c>
      <c r="B7335" s="81"/>
      <c r="C7335" s="81"/>
      <c r="D7335" s="81"/>
      <c r="E7335" s="81" t="s">
        <v>8457</v>
      </c>
      <c r="F7335" s="82"/>
      <c r="G7335" s="83">
        <v>5040</v>
      </c>
      <c r="H7335" s="60" t="s">
        <v>1609</v>
      </c>
      <c r="I7335" s="60" t="s">
        <v>13</v>
      </c>
    </row>
    <row r="7336" spans="1:9" ht="29.25" customHeight="1" x14ac:dyDescent="0.25">
      <c r="A7336" s="81" t="s">
        <v>8458</v>
      </c>
      <c r="B7336" s="81"/>
      <c r="C7336" s="81"/>
      <c r="D7336" s="81"/>
      <c r="E7336" s="81" t="s">
        <v>8459</v>
      </c>
      <c r="F7336" s="82"/>
      <c r="G7336" s="83">
        <v>6340</v>
      </c>
      <c r="H7336" s="60" t="s">
        <v>1609</v>
      </c>
      <c r="I7336" s="60" t="s">
        <v>13</v>
      </c>
    </row>
    <row r="7337" spans="1:9" ht="29.25" customHeight="1" x14ac:dyDescent="0.25">
      <c r="A7337" s="81" t="s">
        <v>8460</v>
      </c>
      <c r="B7337" s="81"/>
      <c r="C7337" s="81"/>
      <c r="D7337" s="81"/>
      <c r="E7337" s="81" t="s">
        <v>8461</v>
      </c>
      <c r="F7337" s="82"/>
      <c r="G7337" s="83">
        <v>8140</v>
      </c>
      <c r="H7337" s="60" t="s">
        <v>1609</v>
      </c>
      <c r="I7337" s="60" t="s">
        <v>13</v>
      </c>
    </row>
    <row r="7338" spans="1:9" ht="29.25" customHeight="1" x14ac:dyDescent="0.25">
      <c r="A7338" s="81" t="s">
        <v>8462</v>
      </c>
      <c r="B7338" s="81"/>
      <c r="C7338" s="81"/>
      <c r="D7338" s="81"/>
      <c r="E7338" s="81" t="s">
        <v>8463</v>
      </c>
      <c r="F7338" s="82"/>
      <c r="G7338" s="83">
        <v>11340</v>
      </c>
      <c r="H7338" s="60" t="s">
        <v>1609</v>
      </c>
      <c r="I7338" s="60" t="s">
        <v>13</v>
      </c>
    </row>
    <row r="7339" spans="1:9" ht="29.25" customHeight="1" x14ac:dyDescent="0.25">
      <c r="A7339" s="81" t="s">
        <v>8464</v>
      </c>
      <c r="B7339" s="81"/>
      <c r="C7339" s="81"/>
      <c r="D7339" s="81"/>
      <c r="E7339" s="81" t="s">
        <v>8465</v>
      </c>
      <c r="F7339" s="82"/>
      <c r="G7339" s="83">
        <v>13240</v>
      </c>
      <c r="H7339" s="60" t="s">
        <v>1609</v>
      </c>
      <c r="I7339" s="60" t="s">
        <v>13</v>
      </c>
    </row>
    <row r="7340" spans="1:9" ht="29.25" customHeight="1" x14ac:dyDescent="0.25">
      <c r="A7340" s="81" t="s">
        <v>8466</v>
      </c>
      <c r="B7340" s="81"/>
      <c r="C7340" s="81"/>
      <c r="D7340" s="81"/>
      <c r="E7340" s="81" t="s">
        <v>8467</v>
      </c>
      <c r="F7340" s="82"/>
      <c r="G7340" s="83">
        <v>17960</v>
      </c>
      <c r="H7340" s="60" t="s">
        <v>1609</v>
      </c>
      <c r="I7340" s="60" t="s">
        <v>13</v>
      </c>
    </row>
    <row r="7341" spans="1:9" ht="29.25" customHeight="1" x14ac:dyDescent="0.25">
      <c r="A7341" s="81" t="s">
        <v>8468</v>
      </c>
      <c r="B7341" s="81"/>
      <c r="C7341" s="81"/>
      <c r="D7341" s="81"/>
      <c r="E7341" s="81" t="s">
        <v>8469</v>
      </c>
      <c r="F7341" s="82"/>
      <c r="G7341" s="83">
        <v>21640</v>
      </c>
      <c r="H7341" s="60" t="s">
        <v>1609</v>
      </c>
      <c r="I7341" s="60" t="s">
        <v>13</v>
      </c>
    </row>
    <row r="7342" spans="1:9" ht="29.25" customHeight="1" x14ac:dyDescent="0.25">
      <c r="A7342" s="81" t="s">
        <v>8470</v>
      </c>
      <c r="B7342" s="81"/>
      <c r="C7342" s="81"/>
      <c r="D7342" s="81"/>
      <c r="E7342" s="81" t="s">
        <v>8471</v>
      </c>
      <c r="F7342" s="82"/>
      <c r="G7342" s="83">
        <v>17500</v>
      </c>
      <c r="H7342" s="60" t="s">
        <v>8472</v>
      </c>
      <c r="I7342" s="60" t="s">
        <v>13</v>
      </c>
    </row>
    <row r="7343" spans="1:9" ht="29.25" customHeight="1" x14ac:dyDescent="0.25">
      <c r="A7343" s="81" t="s">
        <v>8473</v>
      </c>
      <c r="B7343" s="81"/>
      <c r="C7343" s="81"/>
      <c r="D7343" s="81"/>
      <c r="E7343" s="81" t="s">
        <v>8474</v>
      </c>
      <c r="F7343" s="82"/>
      <c r="G7343" s="83">
        <v>17500</v>
      </c>
      <c r="H7343" s="60" t="s">
        <v>8472</v>
      </c>
      <c r="I7343" s="60" t="s">
        <v>13</v>
      </c>
    </row>
    <row r="7344" spans="1:9" ht="29.25" customHeight="1" x14ac:dyDescent="0.25">
      <c r="A7344" s="81" t="s">
        <v>8475</v>
      </c>
      <c r="B7344" s="81"/>
      <c r="C7344" s="81"/>
      <c r="D7344" s="81"/>
      <c r="E7344" s="81" t="s">
        <v>8476</v>
      </c>
      <c r="F7344" s="82"/>
      <c r="G7344" s="83">
        <v>17500</v>
      </c>
      <c r="H7344" s="60" t="s">
        <v>8472</v>
      </c>
      <c r="I7344" s="60" t="s">
        <v>13</v>
      </c>
    </row>
    <row r="7345" spans="1:9" ht="29.25" customHeight="1" x14ac:dyDescent="0.25">
      <c r="A7345" s="81" t="s">
        <v>8477</v>
      </c>
      <c r="B7345" s="81"/>
      <c r="C7345" s="81"/>
      <c r="D7345" s="81"/>
      <c r="E7345" s="81" t="s">
        <v>8478</v>
      </c>
      <c r="F7345" s="82"/>
      <c r="G7345" s="83">
        <v>17500</v>
      </c>
      <c r="H7345" s="60" t="s">
        <v>8472</v>
      </c>
      <c r="I7345" s="60" t="s">
        <v>13</v>
      </c>
    </row>
    <row r="7346" spans="1:9" ht="29.25" customHeight="1" x14ac:dyDescent="0.25">
      <c r="A7346" s="81" t="s">
        <v>8479</v>
      </c>
      <c r="B7346" s="81"/>
      <c r="C7346" s="81"/>
      <c r="D7346" s="81"/>
      <c r="E7346" s="81" t="s">
        <v>8480</v>
      </c>
      <c r="F7346" s="82"/>
      <c r="G7346" s="83">
        <v>17500</v>
      </c>
      <c r="H7346" s="60" t="s">
        <v>8472</v>
      </c>
      <c r="I7346" s="60" t="s">
        <v>13</v>
      </c>
    </row>
    <row r="7347" spans="1:9" ht="29.25" customHeight="1" x14ac:dyDescent="0.25">
      <c r="A7347" s="81" t="s">
        <v>8481</v>
      </c>
      <c r="B7347" s="81"/>
      <c r="C7347" s="81"/>
      <c r="D7347" s="81"/>
      <c r="E7347" s="81" t="s">
        <v>8482</v>
      </c>
      <c r="F7347" s="82"/>
      <c r="G7347" s="83">
        <v>31000</v>
      </c>
      <c r="H7347" s="60" t="s">
        <v>8472</v>
      </c>
      <c r="I7347" s="60" t="s">
        <v>13</v>
      </c>
    </row>
    <row r="7348" spans="1:9" ht="29.25" customHeight="1" x14ac:dyDescent="0.25">
      <c r="A7348" s="81" t="s">
        <v>8483</v>
      </c>
      <c r="B7348" s="81"/>
      <c r="C7348" s="81"/>
      <c r="D7348" s="81"/>
      <c r="E7348" s="81" t="s">
        <v>8484</v>
      </c>
      <c r="F7348" s="82"/>
      <c r="G7348" s="83">
        <v>31000</v>
      </c>
      <c r="H7348" s="60" t="s">
        <v>8472</v>
      </c>
      <c r="I7348" s="60" t="s">
        <v>13</v>
      </c>
    </row>
    <row r="7349" spans="1:9" ht="29.25" customHeight="1" x14ac:dyDescent="0.25">
      <c r="A7349" s="81" t="s">
        <v>8485</v>
      </c>
      <c r="B7349" s="81"/>
      <c r="C7349" s="81"/>
      <c r="D7349" s="81"/>
      <c r="E7349" s="81" t="s">
        <v>8486</v>
      </c>
      <c r="F7349" s="82"/>
      <c r="G7349" s="83">
        <v>31000</v>
      </c>
      <c r="H7349" s="60" t="s">
        <v>8472</v>
      </c>
      <c r="I7349" s="60" t="s">
        <v>13</v>
      </c>
    </row>
    <row r="7350" spans="1:9" ht="29.25" customHeight="1" x14ac:dyDescent="0.25">
      <c r="A7350" s="81" t="s">
        <v>8487</v>
      </c>
      <c r="B7350" s="81"/>
      <c r="C7350" s="81"/>
      <c r="D7350" s="81"/>
      <c r="E7350" s="81" t="s">
        <v>8488</v>
      </c>
      <c r="F7350" s="82"/>
      <c r="G7350" s="83">
        <v>31000</v>
      </c>
      <c r="H7350" s="60" t="s">
        <v>8472</v>
      </c>
      <c r="I7350" s="60" t="s">
        <v>13</v>
      </c>
    </row>
    <row r="7351" spans="1:9" ht="29.25" customHeight="1" x14ac:dyDescent="0.25">
      <c r="A7351" s="81" t="s">
        <v>8489</v>
      </c>
      <c r="B7351" s="81"/>
      <c r="C7351" s="81"/>
      <c r="D7351" s="81"/>
      <c r="E7351" s="81" t="s">
        <v>8490</v>
      </c>
      <c r="F7351" s="82"/>
      <c r="G7351" s="83">
        <v>11400</v>
      </c>
      <c r="H7351" s="60" t="s">
        <v>8472</v>
      </c>
      <c r="I7351" s="60" t="s">
        <v>13</v>
      </c>
    </row>
    <row r="7352" spans="1:9" ht="29.25" customHeight="1" x14ac:dyDescent="0.25">
      <c r="A7352" s="81" t="s">
        <v>8491</v>
      </c>
      <c r="B7352" s="81"/>
      <c r="C7352" s="81"/>
      <c r="D7352" s="81"/>
      <c r="E7352" s="81" t="s">
        <v>8492</v>
      </c>
      <c r="F7352" s="82"/>
      <c r="G7352" s="83">
        <v>13100</v>
      </c>
      <c r="H7352" s="60" t="s">
        <v>8472</v>
      </c>
      <c r="I7352" s="60" t="s">
        <v>13</v>
      </c>
    </row>
    <row r="7353" spans="1:9" ht="29.25" customHeight="1" x14ac:dyDescent="0.25">
      <c r="A7353" s="81" t="s">
        <v>8493</v>
      </c>
      <c r="B7353" s="81"/>
      <c r="C7353" s="81"/>
      <c r="D7353" s="81"/>
      <c r="E7353" s="81" t="s">
        <v>8494</v>
      </c>
      <c r="F7353" s="82"/>
      <c r="G7353" s="83">
        <v>39100</v>
      </c>
      <c r="H7353" s="60" t="s">
        <v>8472</v>
      </c>
      <c r="I7353" s="60" t="s">
        <v>13</v>
      </c>
    </row>
    <row r="7354" spans="1:9" ht="29.25" customHeight="1" x14ac:dyDescent="0.25">
      <c r="A7354" s="81" t="s">
        <v>8495</v>
      </c>
      <c r="B7354" s="81"/>
      <c r="C7354" s="81"/>
      <c r="D7354" s="81"/>
      <c r="E7354" s="81" t="s">
        <v>8496</v>
      </c>
      <c r="F7354" s="82"/>
      <c r="G7354" s="83">
        <v>8200</v>
      </c>
      <c r="H7354" s="60" t="s">
        <v>8472</v>
      </c>
      <c r="I7354" s="60" t="s">
        <v>13</v>
      </c>
    </row>
    <row r="7355" spans="1:9" ht="29.25" customHeight="1" x14ac:dyDescent="0.25">
      <c r="A7355" s="81" t="s">
        <v>8497</v>
      </c>
      <c r="B7355" s="81"/>
      <c r="C7355" s="81"/>
      <c r="D7355" s="81"/>
      <c r="E7355" s="81" t="s">
        <v>8498</v>
      </c>
      <c r="F7355" s="82"/>
      <c r="G7355" s="83">
        <v>8200</v>
      </c>
      <c r="H7355" s="60" t="s">
        <v>8472</v>
      </c>
      <c r="I7355" s="60" t="s">
        <v>13</v>
      </c>
    </row>
    <row r="7356" spans="1:9" ht="29.25" customHeight="1" x14ac:dyDescent="0.25">
      <c r="A7356" s="81" t="s">
        <v>8499</v>
      </c>
      <c r="B7356" s="81"/>
      <c r="C7356" s="81"/>
      <c r="D7356" s="81"/>
      <c r="E7356" s="81" t="s">
        <v>8500</v>
      </c>
      <c r="F7356" s="82"/>
      <c r="G7356" s="83">
        <v>8200</v>
      </c>
      <c r="H7356" s="60" t="s">
        <v>8472</v>
      </c>
      <c r="I7356" s="60" t="s">
        <v>13</v>
      </c>
    </row>
    <row r="7357" spans="1:9" ht="29.25" customHeight="1" x14ac:dyDescent="0.25">
      <c r="A7357" s="81" t="s">
        <v>8501</v>
      </c>
      <c r="B7357" s="81"/>
      <c r="C7357" s="81"/>
      <c r="D7357" s="81"/>
      <c r="E7357" s="81" t="s">
        <v>8502</v>
      </c>
      <c r="F7357" s="82"/>
      <c r="G7357" s="83">
        <v>8200</v>
      </c>
      <c r="H7357" s="60" t="s">
        <v>8472</v>
      </c>
      <c r="I7357" s="60" t="s">
        <v>13</v>
      </c>
    </row>
    <row r="7358" spans="1:9" ht="29.25" customHeight="1" x14ac:dyDescent="0.25">
      <c r="A7358" s="81" t="s">
        <v>8503</v>
      </c>
      <c r="B7358" s="81"/>
      <c r="C7358" s="81"/>
      <c r="D7358" s="81"/>
      <c r="E7358" s="81" t="s">
        <v>8504</v>
      </c>
      <c r="F7358" s="82"/>
      <c r="G7358" s="83">
        <v>8200</v>
      </c>
      <c r="H7358" s="60" t="s">
        <v>8472</v>
      </c>
      <c r="I7358" s="60" t="s">
        <v>13</v>
      </c>
    </row>
    <row r="7359" spans="1:9" ht="29.25" customHeight="1" x14ac:dyDescent="0.25">
      <c r="A7359" s="81" t="s">
        <v>8505</v>
      </c>
      <c r="B7359" s="81"/>
      <c r="C7359" s="81"/>
      <c r="D7359" s="81"/>
      <c r="E7359" s="81" t="s">
        <v>8506</v>
      </c>
      <c r="F7359" s="82"/>
      <c r="G7359" s="83">
        <v>9100</v>
      </c>
      <c r="H7359" s="60" t="s">
        <v>8472</v>
      </c>
      <c r="I7359" s="60" t="s">
        <v>13</v>
      </c>
    </row>
    <row r="7360" spans="1:9" ht="29.25" customHeight="1" x14ac:dyDescent="0.25">
      <c r="A7360" s="81" t="s">
        <v>8507</v>
      </c>
      <c r="B7360" s="81"/>
      <c r="C7360" s="81"/>
      <c r="D7360" s="81"/>
      <c r="E7360" s="81" t="s">
        <v>8508</v>
      </c>
      <c r="F7360" s="82"/>
      <c r="G7360" s="83">
        <v>9100</v>
      </c>
      <c r="H7360" s="60" t="s">
        <v>8472</v>
      </c>
      <c r="I7360" s="60" t="s">
        <v>13</v>
      </c>
    </row>
    <row r="7361" spans="1:9" ht="29.25" customHeight="1" x14ac:dyDescent="0.25">
      <c r="A7361" s="81" t="s">
        <v>8509</v>
      </c>
      <c r="B7361" s="81"/>
      <c r="C7361" s="81"/>
      <c r="D7361" s="81"/>
      <c r="E7361" s="81" t="s">
        <v>8510</v>
      </c>
      <c r="F7361" s="82"/>
      <c r="G7361" s="83">
        <v>9100</v>
      </c>
      <c r="H7361" s="60" t="s">
        <v>8472</v>
      </c>
      <c r="I7361" s="60" t="s">
        <v>13</v>
      </c>
    </row>
    <row r="7362" spans="1:9" ht="29.25" customHeight="1" x14ac:dyDescent="0.25">
      <c r="A7362" s="81" t="s">
        <v>8511</v>
      </c>
      <c r="B7362" s="81"/>
      <c r="C7362" s="81"/>
      <c r="D7362" s="81"/>
      <c r="E7362" s="81" t="s">
        <v>8512</v>
      </c>
      <c r="F7362" s="82"/>
      <c r="G7362" s="83">
        <v>9100</v>
      </c>
      <c r="H7362" s="60" t="s">
        <v>8472</v>
      </c>
      <c r="I7362" s="60" t="s">
        <v>13</v>
      </c>
    </row>
    <row r="7363" spans="1:9" ht="29.25" customHeight="1" x14ac:dyDescent="0.25">
      <c r="A7363" s="81" t="s">
        <v>8513</v>
      </c>
      <c r="B7363" s="81"/>
      <c r="C7363" s="81"/>
      <c r="D7363" s="81"/>
      <c r="E7363" s="81" t="s">
        <v>8514</v>
      </c>
      <c r="F7363" s="82"/>
      <c r="G7363" s="83">
        <v>12600</v>
      </c>
      <c r="H7363" s="60" t="s">
        <v>8472</v>
      </c>
      <c r="I7363" s="60" t="s">
        <v>13</v>
      </c>
    </row>
    <row r="7364" spans="1:9" ht="29.25" customHeight="1" x14ac:dyDescent="0.25">
      <c r="A7364" s="81" t="s">
        <v>8515</v>
      </c>
      <c r="B7364" s="81"/>
      <c r="C7364" s="81"/>
      <c r="D7364" s="81"/>
      <c r="E7364" s="81" t="s">
        <v>8516</v>
      </c>
      <c r="F7364" s="82"/>
      <c r="G7364" s="83">
        <v>12600</v>
      </c>
      <c r="H7364" s="60" t="s">
        <v>8472</v>
      </c>
      <c r="I7364" s="60" t="s">
        <v>13</v>
      </c>
    </row>
    <row r="7365" spans="1:9" ht="29.25" customHeight="1" x14ac:dyDescent="0.25">
      <c r="A7365" s="81" t="s">
        <v>8517</v>
      </c>
      <c r="B7365" s="81"/>
      <c r="C7365" s="81"/>
      <c r="D7365" s="81"/>
      <c r="E7365" s="81" t="s">
        <v>8518</v>
      </c>
      <c r="F7365" s="82"/>
      <c r="G7365" s="83">
        <v>137600</v>
      </c>
      <c r="H7365" s="60" t="s">
        <v>8472</v>
      </c>
      <c r="I7365" s="60" t="s">
        <v>13</v>
      </c>
    </row>
    <row r="7366" spans="1:9" ht="29.25" customHeight="1" x14ac:dyDescent="0.25">
      <c r="A7366" s="81" t="s">
        <v>8519</v>
      </c>
      <c r="B7366" s="81"/>
      <c r="C7366" s="81"/>
      <c r="D7366" s="81"/>
      <c r="E7366" s="81" t="s">
        <v>8520</v>
      </c>
      <c r="F7366" s="82"/>
      <c r="G7366" s="83">
        <v>8900</v>
      </c>
      <c r="H7366" s="60" t="s">
        <v>8472</v>
      </c>
      <c r="I7366" s="60" t="s">
        <v>13</v>
      </c>
    </row>
    <row r="7367" spans="1:9" ht="29.25" customHeight="1" x14ac:dyDescent="0.25">
      <c r="A7367" s="81" t="s">
        <v>8521</v>
      </c>
      <c r="B7367" s="81"/>
      <c r="C7367" s="81"/>
      <c r="D7367" s="81"/>
      <c r="E7367" s="81" t="s">
        <v>8522</v>
      </c>
      <c r="F7367" s="82"/>
      <c r="G7367" s="83">
        <v>8900</v>
      </c>
      <c r="H7367" s="60" t="s">
        <v>8472</v>
      </c>
      <c r="I7367" s="60" t="s">
        <v>13</v>
      </c>
    </row>
    <row r="7368" spans="1:9" ht="29.25" customHeight="1" x14ac:dyDescent="0.25">
      <c r="A7368" s="81" t="s">
        <v>8523</v>
      </c>
      <c r="B7368" s="81"/>
      <c r="C7368" s="81"/>
      <c r="D7368" s="81"/>
      <c r="E7368" s="81" t="s">
        <v>8524</v>
      </c>
      <c r="F7368" s="82"/>
      <c r="G7368" s="83">
        <v>17900</v>
      </c>
      <c r="H7368" s="60" t="s">
        <v>8472</v>
      </c>
      <c r="I7368" s="60" t="s">
        <v>13</v>
      </c>
    </row>
    <row r="7369" spans="1:9" ht="29.25" customHeight="1" x14ac:dyDescent="0.25">
      <c r="A7369" s="81" t="s">
        <v>8525</v>
      </c>
      <c r="B7369" s="81"/>
      <c r="C7369" s="81"/>
      <c r="D7369" s="81"/>
      <c r="E7369" s="81" t="s">
        <v>8526</v>
      </c>
      <c r="F7369" s="82"/>
      <c r="G7369" s="83">
        <v>1200</v>
      </c>
      <c r="H7369" s="60" t="s">
        <v>8472</v>
      </c>
      <c r="I7369" s="60" t="s">
        <v>13</v>
      </c>
    </row>
    <row r="7370" spans="1:9" ht="29.25" customHeight="1" x14ac:dyDescent="0.25">
      <c r="A7370" s="81" t="s">
        <v>8527</v>
      </c>
      <c r="B7370" s="81"/>
      <c r="C7370" s="81"/>
      <c r="D7370" s="81"/>
      <c r="E7370" s="81" t="s">
        <v>8528</v>
      </c>
      <c r="F7370" s="82"/>
      <c r="G7370" s="83">
        <v>1200</v>
      </c>
      <c r="H7370" s="60" t="s">
        <v>8472</v>
      </c>
      <c r="I7370" s="60" t="s">
        <v>13</v>
      </c>
    </row>
    <row r="7371" spans="1:9" ht="29.25" customHeight="1" x14ac:dyDescent="0.25">
      <c r="A7371" s="81" t="s">
        <v>8529</v>
      </c>
      <c r="B7371" s="81"/>
      <c r="C7371" s="81"/>
      <c r="D7371" s="81"/>
      <c r="E7371" s="81" t="s">
        <v>8530</v>
      </c>
      <c r="F7371" s="82"/>
      <c r="G7371" s="83">
        <v>1200</v>
      </c>
      <c r="H7371" s="60" t="s">
        <v>8472</v>
      </c>
      <c r="I7371" s="60" t="s">
        <v>13</v>
      </c>
    </row>
    <row r="7372" spans="1:9" ht="29.25" customHeight="1" x14ac:dyDescent="0.25">
      <c r="A7372" s="81" t="s">
        <v>8531</v>
      </c>
      <c r="B7372" s="81"/>
      <c r="C7372" s="81"/>
      <c r="D7372" s="81"/>
      <c r="E7372" s="81" t="s">
        <v>8532</v>
      </c>
      <c r="F7372" s="82"/>
      <c r="G7372" s="83">
        <v>55500</v>
      </c>
      <c r="H7372" s="60" t="s">
        <v>8472</v>
      </c>
      <c r="I7372" s="60" t="s">
        <v>13</v>
      </c>
    </row>
    <row r="7373" spans="1:9" ht="29.25" customHeight="1" x14ac:dyDescent="0.25">
      <c r="A7373" s="81" t="s">
        <v>8533</v>
      </c>
      <c r="B7373" s="81"/>
      <c r="C7373" s="81"/>
      <c r="D7373" s="81"/>
      <c r="E7373" s="81" t="s">
        <v>8534</v>
      </c>
      <c r="F7373" s="82"/>
      <c r="G7373" s="83">
        <v>6000</v>
      </c>
      <c r="H7373" s="60" t="s">
        <v>8472</v>
      </c>
      <c r="I7373" s="60" t="s">
        <v>13</v>
      </c>
    </row>
    <row r="7374" spans="1:9" ht="29.25" customHeight="1" x14ac:dyDescent="0.25">
      <c r="A7374" s="81" t="s">
        <v>8535</v>
      </c>
      <c r="B7374" s="81"/>
      <c r="C7374" s="81"/>
      <c r="D7374" s="81"/>
      <c r="E7374" s="81" t="s">
        <v>8536</v>
      </c>
      <c r="F7374" s="82"/>
      <c r="G7374" s="83">
        <v>13000</v>
      </c>
      <c r="H7374" s="60" t="s">
        <v>8472</v>
      </c>
      <c r="I7374" s="60" t="s">
        <v>13</v>
      </c>
    </row>
    <row r="7375" spans="1:9" ht="29.25" customHeight="1" x14ac:dyDescent="0.25">
      <c r="A7375" s="81" t="s">
        <v>8537</v>
      </c>
      <c r="B7375" s="81"/>
      <c r="C7375" s="81"/>
      <c r="D7375" s="81"/>
      <c r="E7375" s="81" t="s">
        <v>8538</v>
      </c>
      <c r="F7375" s="82"/>
      <c r="G7375" s="83">
        <v>13000</v>
      </c>
      <c r="H7375" s="60" t="s">
        <v>8472</v>
      </c>
      <c r="I7375" s="60" t="s">
        <v>13</v>
      </c>
    </row>
    <row r="7376" spans="1:9" ht="29.25" customHeight="1" x14ac:dyDescent="0.25">
      <c r="A7376" s="81" t="s">
        <v>8539</v>
      </c>
      <c r="B7376" s="81"/>
      <c r="C7376" s="81"/>
      <c r="D7376" s="81"/>
      <c r="E7376" s="81" t="s">
        <v>8540</v>
      </c>
      <c r="F7376" s="82"/>
      <c r="G7376" s="83">
        <v>13000</v>
      </c>
      <c r="H7376" s="60" t="s">
        <v>8472</v>
      </c>
      <c r="I7376" s="60" t="s">
        <v>13</v>
      </c>
    </row>
    <row r="7377" spans="1:9" ht="29.25" customHeight="1" x14ac:dyDescent="0.25">
      <c r="A7377" s="81" t="s">
        <v>8541</v>
      </c>
      <c r="B7377" s="81"/>
      <c r="C7377" s="81"/>
      <c r="D7377" s="81"/>
      <c r="E7377" s="81" t="s">
        <v>8542</v>
      </c>
      <c r="F7377" s="82"/>
      <c r="G7377" s="83">
        <v>15400</v>
      </c>
      <c r="H7377" s="60" t="s">
        <v>8472</v>
      </c>
      <c r="I7377" s="60" t="s">
        <v>13</v>
      </c>
    </row>
    <row r="7378" spans="1:9" ht="29.25" customHeight="1" x14ac:dyDescent="0.25">
      <c r="A7378" s="81" t="s">
        <v>8543</v>
      </c>
      <c r="B7378" s="81"/>
      <c r="C7378" s="81"/>
      <c r="D7378" s="81"/>
      <c r="E7378" s="81" t="s">
        <v>8544</v>
      </c>
      <c r="F7378" s="82"/>
      <c r="G7378" s="83">
        <v>15400</v>
      </c>
      <c r="H7378" s="60" t="s">
        <v>8472</v>
      </c>
      <c r="I7378" s="60" t="s">
        <v>13</v>
      </c>
    </row>
    <row r="7379" spans="1:9" ht="29.25" customHeight="1" x14ac:dyDescent="0.25">
      <c r="A7379" s="81" t="s">
        <v>8545</v>
      </c>
      <c r="B7379" s="81"/>
      <c r="C7379" s="81"/>
      <c r="D7379" s="81"/>
      <c r="E7379" s="81" t="s">
        <v>8546</v>
      </c>
      <c r="F7379" s="82"/>
      <c r="G7379" s="83">
        <v>15400</v>
      </c>
      <c r="H7379" s="60" t="s">
        <v>8472</v>
      </c>
      <c r="I7379" s="60" t="s">
        <v>13</v>
      </c>
    </row>
    <row r="7380" spans="1:9" ht="29.25" customHeight="1" x14ac:dyDescent="0.25">
      <c r="A7380" s="81" t="s">
        <v>8547</v>
      </c>
      <c r="B7380" s="81"/>
      <c r="C7380" s="81"/>
      <c r="D7380" s="81"/>
      <c r="E7380" s="81" t="s">
        <v>8548</v>
      </c>
      <c r="F7380" s="82"/>
      <c r="G7380" s="83">
        <v>16800</v>
      </c>
      <c r="H7380" s="60" t="s">
        <v>8472</v>
      </c>
      <c r="I7380" s="60" t="s">
        <v>13</v>
      </c>
    </row>
    <row r="7381" spans="1:9" ht="29.25" customHeight="1" x14ac:dyDescent="0.25">
      <c r="A7381" s="81" t="s">
        <v>8549</v>
      </c>
      <c r="B7381" s="81"/>
      <c r="C7381" s="81"/>
      <c r="D7381" s="81"/>
      <c r="E7381" s="81" t="s">
        <v>8550</v>
      </c>
      <c r="F7381" s="82"/>
      <c r="G7381" s="83">
        <v>19600</v>
      </c>
      <c r="H7381" s="60" t="s">
        <v>8472</v>
      </c>
      <c r="I7381" s="60" t="s">
        <v>13</v>
      </c>
    </row>
    <row r="7382" spans="1:9" ht="29.25" customHeight="1" x14ac:dyDescent="0.25">
      <c r="A7382" s="81" t="s">
        <v>8551</v>
      </c>
      <c r="B7382" s="81"/>
      <c r="C7382" s="81"/>
      <c r="D7382" s="81"/>
      <c r="E7382" s="81" t="s">
        <v>8552</v>
      </c>
      <c r="F7382" s="82"/>
      <c r="G7382" s="83">
        <v>19600</v>
      </c>
      <c r="H7382" s="60" t="s">
        <v>8472</v>
      </c>
      <c r="I7382" s="60" t="s">
        <v>13</v>
      </c>
    </row>
    <row r="7383" spans="1:9" ht="29.25" customHeight="1" x14ac:dyDescent="0.25">
      <c r="A7383" s="81" t="s">
        <v>8553</v>
      </c>
      <c r="B7383" s="81"/>
      <c r="C7383" s="81"/>
      <c r="D7383" s="81"/>
      <c r="E7383" s="81" t="s">
        <v>8554</v>
      </c>
      <c r="F7383" s="82"/>
      <c r="G7383" s="83">
        <v>19600</v>
      </c>
      <c r="H7383" s="60" t="s">
        <v>8472</v>
      </c>
      <c r="I7383" s="60" t="s">
        <v>13</v>
      </c>
    </row>
    <row r="7384" spans="1:9" ht="29.25" customHeight="1" x14ac:dyDescent="0.25">
      <c r="A7384" s="81" t="s">
        <v>8555</v>
      </c>
      <c r="B7384" s="81"/>
      <c r="C7384" s="81"/>
      <c r="D7384" s="81"/>
      <c r="E7384" s="81" t="s">
        <v>8556</v>
      </c>
      <c r="F7384" s="82"/>
      <c r="G7384" s="83">
        <v>25200</v>
      </c>
      <c r="H7384" s="60" t="s">
        <v>8472</v>
      </c>
      <c r="I7384" s="60" t="s">
        <v>13</v>
      </c>
    </row>
    <row r="7385" spans="1:9" ht="29.25" customHeight="1" x14ac:dyDescent="0.25">
      <c r="A7385" s="81" t="s">
        <v>8557</v>
      </c>
      <c r="B7385" s="81"/>
      <c r="C7385" s="81"/>
      <c r="D7385" s="81"/>
      <c r="E7385" s="81" t="s">
        <v>8558</v>
      </c>
      <c r="F7385" s="82"/>
      <c r="G7385" s="83">
        <v>25200</v>
      </c>
      <c r="H7385" s="60" t="s">
        <v>8472</v>
      </c>
      <c r="I7385" s="60" t="s">
        <v>13</v>
      </c>
    </row>
    <row r="7386" spans="1:9" ht="29.25" customHeight="1" x14ac:dyDescent="0.25">
      <c r="A7386" s="81" t="s">
        <v>8559</v>
      </c>
      <c r="B7386" s="81"/>
      <c r="C7386" s="81"/>
      <c r="D7386" s="81"/>
      <c r="E7386" s="81" t="s">
        <v>8560</v>
      </c>
      <c r="F7386" s="82"/>
      <c r="G7386" s="83">
        <v>25200</v>
      </c>
      <c r="H7386" s="60" t="s">
        <v>8472</v>
      </c>
      <c r="I7386" s="60" t="s">
        <v>13</v>
      </c>
    </row>
    <row r="7387" spans="1:9" ht="29.25" customHeight="1" x14ac:dyDescent="0.25">
      <c r="A7387" s="81" t="s">
        <v>8561</v>
      </c>
      <c r="B7387" s="81"/>
      <c r="C7387" s="81"/>
      <c r="D7387" s="81"/>
      <c r="E7387" s="81" t="s">
        <v>8562</v>
      </c>
      <c r="F7387" s="82"/>
      <c r="G7387" s="83">
        <v>27700</v>
      </c>
      <c r="H7387" s="60" t="s">
        <v>8472</v>
      </c>
      <c r="I7387" s="60" t="s">
        <v>13</v>
      </c>
    </row>
    <row r="7388" spans="1:9" ht="29.25" customHeight="1" x14ac:dyDescent="0.25">
      <c r="A7388" s="81" t="s">
        <v>8563</v>
      </c>
      <c r="B7388" s="81"/>
      <c r="C7388" s="81"/>
      <c r="D7388" s="81"/>
      <c r="E7388" s="81" t="s">
        <v>8564</v>
      </c>
      <c r="F7388" s="82"/>
      <c r="G7388" s="83">
        <v>27700</v>
      </c>
      <c r="H7388" s="60" t="s">
        <v>8472</v>
      </c>
      <c r="I7388" s="60" t="s">
        <v>13</v>
      </c>
    </row>
    <row r="7389" spans="1:9" ht="29.25" customHeight="1" x14ac:dyDescent="0.25">
      <c r="A7389" s="81" t="s">
        <v>8565</v>
      </c>
      <c r="B7389" s="81"/>
      <c r="C7389" s="81"/>
      <c r="D7389" s="81"/>
      <c r="E7389" s="81" t="s">
        <v>8566</v>
      </c>
      <c r="F7389" s="82"/>
      <c r="G7389" s="83">
        <v>27700</v>
      </c>
      <c r="H7389" s="60" t="s">
        <v>8472</v>
      </c>
      <c r="I7389" s="60" t="s">
        <v>13</v>
      </c>
    </row>
    <row r="7390" spans="1:9" ht="29.25" customHeight="1" x14ac:dyDescent="0.25">
      <c r="A7390" s="81" t="s">
        <v>8567</v>
      </c>
      <c r="B7390" s="81"/>
      <c r="C7390" s="81"/>
      <c r="D7390" s="81"/>
      <c r="E7390" s="81" t="s">
        <v>8568</v>
      </c>
      <c r="F7390" s="82"/>
      <c r="G7390" s="83">
        <v>30300</v>
      </c>
      <c r="H7390" s="60" t="s">
        <v>8472</v>
      </c>
      <c r="I7390" s="60" t="s">
        <v>13</v>
      </c>
    </row>
    <row r="7391" spans="1:9" ht="29.25" customHeight="1" x14ac:dyDescent="0.25">
      <c r="A7391" s="81" t="s">
        <v>8569</v>
      </c>
      <c r="B7391" s="81"/>
      <c r="C7391" s="81"/>
      <c r="D7391" s="81"/>
      <c r="E7391" s="81" t="s">
        <v>8570</v>
      </c>
      <c r="F7391" s="82"/>
      <c r="G7391" s="83">
        <v>30300</v>
      </c>
      <c r="H7391" s="60" t="s">
        <v>8472</v>
      </c>
      <c r="I7391" s="60" t="s">
        <v>13</v>
      </c>
    </row>
    <row r="7392" spans="1:9" ht="29.25" customHeight="1" x14ac:dyDescent="0.25">
      <c r="A7392" s="81" t="s">
        <v>8571</v>
      </c>
      <c r="B7392" s="81"/>
      <c r="C7392" s="81"/>
      <c r="D7392" s="81"/>
      <c r="E7392" s="81" t="s">
        <v>8572</v>
      </c>
      <c r="F7392" s="82"/>
      <c r="G7392" s="83">
        <v>30300</v>
      </c>
      <c r="H7392" s="60" t="s">
        <v>8472</v>
      </c>
      <c r="I7392" s="60" t="s">
        <v>13</v>
      </c>
    </row>
    <row r="7393" spans="1:9" ht="29.25" customHeight="1" x14ac:dyDescent="0.25">
      <c r="A7393" s="81" t="s">
        <v>8573</v>
      </c>
      <c r="B7393" s="81"/>
      <c r="C7393" s="81"/>
      <c r="D7393" s="81"/>
      <c r="E7393" s="81" t="s">
        <v>8574</v>
      </c>
      <c r="F7393" s="82"/>
      <c r="G7393" s="83">
        <v>49200</v>
      </c>
      <c r="H7393" s="60" t="s">
        <v>8472</v>
      </c>
      <c r="I7393" s="60" t="s">
        <v>13</v>
      </c>
    </row>
    <row r="7394" spans="1:9" ht="29.25" customHeight="1" x14ac:dyDescent="0.25">
      <c r="A7394" s="81" t="s">
        <v>8575</v>
      </c>
      <c r="B7394" s="81"/>
      <c r="C7394" s="81"/>
      <c r="D7394" s="81"/>
      <c r="E7394" s="81" t="s">
        <v>8576</v>
      </c>
      <c r="F7394" s="82"/>
      <c r="G7394" s="83">
        <v>49200</v>
      </c>
      <c r="H7394" s="60" t="s">
        <v>8472</v>
      </c>
      <c r="I7394" s="60" t="s">
        <v>13</v>
      </c>
    </row>
    <row r="7395" spans="1:9" ht="29.25" customHeight="1" x14ac:dyDescent="0.25">
      <c r="A7395" s="81" t="s">
        <v>8577</v>
      </c>
      <c r="B7395" s="81"/>
      <c r="C7395" s="81"/>
      <c r="D7395" s="81"/>
      <c r="E7395" s="81" t="s">
        <v>8578</v>
      </c>
      <c r="F7395" s="82"/>
      <c r="G7395" s="83">
        <v>49200</v>
      </c>
      <c r="H7395" s="60" t="s">
        <v>8472</v>
      </c>
      <c r="I7395" s="60" t="s">
        <v>13</v>
      </c>
    </row>
    <row r="7396" spans="1:9" ht="29.25" customHeight="1" x14ac:dyDescent="0.25">
      <c r="A7396" s="81" t="s">
        <v>8579</v>
      </c>
      <c r="B7396" s="81"/>
      <c r="C7396" s="81"/>
      <c r="D7396" s="81"/>
      <c r="E7396" s="81" t="s">
        <v>8580</v>
      </c>
      <c r="F7396" s="82"/>
      <c r="G7396" s="83">
        <v>200900</v>
      </c>
      <c r="H7396" s="60" t="s">
        <v>8472</v>
      </c>
      <c r="I7396" s="60" t="s">
        <v>13</v>
      </c>
    </row>
    <row r="7397" spans="1:9" ht="29.25" customHeight="1" x14ac:dyDescent="0.25">
      <c r="A7397" s="81" t="s">
        <v>8581</v>
      </c>
      <c r="B7397" s="81"/>
      <c r="C7397" s="81"/>
      <c r="D7397" s="81"/>
      <c r="E7397" s="81" t="s">
        <v>8582</v>
      </c>
      <c r="F7397" s="82"/>
      <c r="G7397" s="83">
        <v>202900</v>
      </c>
      <c r="H7397" s="60" t="s">
        <v>8472</v>
      </c>
      <c r="I7397" s="60" t="s">
        <v>13</v>
      </c>
    </row>
    <row r="7398" spans="1:9" ht="29.25" customHeight="1" x14ac:dyDescent="0.25">
      <c r="A7398" s="81" t="s">
        <v>8583</v>
      </c>
      <c r="B7398" s="81"/>
      <c r="C7398" s="81"/>
      <c r="D7398" s="81"/>
      <c r="E7398" s="81" t="s">
        <v>8584</v>
      </c>
      <c r="F7398" s="82"/>
      <c r="G7398" s="83">
        <v>162300</v>
      </c>
      <c r="H7398" s="60" t="s">
        <v>8472</v>
      </c>
      <c r="I7398" s="60" t="s">
        <v>13</v>
      </c>
    </row>
    <row r="7399" spans="1:9" ht="29.25" customHeight="1" x14ac:dyDescent="0.25">
      <c r="A7399" s="81" t="s">
        <v>8585</v>
      </c>
      <c r="B7399" s="81"/>
      <c r="C7399" s="81"/>
      <c r="D7399" s="81"/>
      <c r="E7399" s="81" t="s">
        <v>8586</v>
      </c>
      <c r="F7399" s="82"/>
      <c r="G7399" s="83">
        <v>257800</v>
      </c>
      <c r="H7399" s="60" t="s">
        <v>8472</v>
      </c>
      <c r="I7399" s="60" t="s">
        <v>13</v>
      </c>
    </row>
    <row r="7400" spans="1:9" ht="29.25" customHeight="1" x14ac:dyDescent="0.25">
      <c r="A7400" s="81" t="s">
        <v>8587</v>
      </c>
      <c r="B7400" s="81"/>
      <c r="C7400" s="81"/>
      <c r="D7400" s="81"/>
      <c r="E7400" s="81" t="s">
        <v>8588</v>
      </c>
      <c r="F7400" s="82"/>
      <c r="G7400" s="83">
        <v>291200</v>
      </c>
      <c r="H7400" s="60" t="s">
        <v>8472</v>
      </c>
      <c r="I7400" s="60" t="s">
        <v>13</v>
      </c>
    </row>
    <row r="7401" spans="1:9" ht="29.25" customHeight="1" x14ac:dyDescent="0.25">
      <c r="A7401" s="81" t="s">
        <v>8589</v>
      </c>
      <c r="B7401" s="81"/>
      <c r="C7401" s="81"/>
      <c r="D7401" s="81"/>
      <c r="E7401" s="81" t="s">
        <v>8590</v>
      </c>
      <c r="F7401" s="82"/>
      <c r="G7401" s="83">
        <v>248800</v>
      </c>
      <c r="H7401" s="60" t="s">
        <v>8472</v>
      </c>
      <c r="I7401" s="60" t="s">
        <v>13</v>
      </c>
    </row>
    <row r="7402" spans="1:9" ht="29.25" customHeight="1" x14ac:dyDescent="0.25">
      <c r="A7402" s="81" t="s">
        <v>8591</v>
      </c>
      <c r="B7402" s="81"/>
      <c r="C7402" s="81"/>
      <c r="D7402" s="81"/>
      <c r="E7402" s="81" t="s">
        <v>8592</v>
      </c>
      <c r="F7402" s="82"/>
      <c r="G7402" s="83">
        <v>241000</v>
      </c>
      <c r="H7402" s="60" t="s">
        <v>8472</v>
      </c>
      <c r="I7402" s="60" t="s">
        <v>13</v>
      </c>
    </row>
    <row r="7403" spans="1:9" ht="29.25" customHeight="1" x14ac:dyDescent="0.25">
      <c r="A7403" s="81" t="s">
        <v>8593</v>
      </c>
      <c r="B7403" s="81"/>
      <c r="C7403" s="81"/>
      <c r="D7403" s="81"/>
      <c r="E7403" s="81" t="s">
        <v>8594</v>
      </c>
      <c r="F7403" s="82"/>
      <c r="G7403" s="83">
        <v>329000</v>
      </c>
      <c r="H7403" s="60" t="s">
        <v>8472</v>
      </c>
      <c r="I7403" s="60" t="s">
        <v>13</v>
      </c>
    </row>
    <row r="7404" spans="1:9" ht="29.25" customHeight="1" x14ac:dyDescent="0.25">
      <c r="A7404" s="81" t="s">
        <v>8595</v>
      </c>
      <c r="B7404" s="81"/>
      <c r="C7404" s="81"/>
      <c r="D7404" s="81"/>
      <c r="E7404" s="81" t="s">
        <v>8596</v>
      </c>
      <c r="F7404" s="82"/>
      <c r="G7404" s="83">
        <v>338400</v>
      </c>
      <c r="H7404" s="60" t="s">
        <v>8472</v>
      </c>
      <c r="I7404" s="60" t="s">
        <v>13</v>
      </c>
    </row>
    <row r="7405" spans="1:9" ht="29.25" customHeight="1" x14ac:dyDescent="0.25">
      <c r="A7405" s="81" t="s">
        <v>8597</v>
      </c>
      <c r="B7405" s="81"/>
      <c r="C7405" s="81"/>
      <c r="D7405" s="81"/>
      <c r="E7405" s="81" t="s">
        <v>8598</v>
      </c>
      <c r="F7405" s="82"/>
      <c r="G7405" s="83">
        <v>249100</v>
      </c>
      <c r="H7405" s="60" t="s">
        <v>8472</v>
      </c>
      <c r="I7405" s="60" t="s">
        <v>13</v>
      </c>
    </row>
    <row r="7406" spans="1:9" ht="29.25" customHeight="1" x14ac:dyDescent="0.25">
      <c r="A7406" s="81" t="s">
        <v>8599</v>
      </c>
      <c r="B7406" s="81"/>
      <c r="C7406" s="81"/>
      <c r="D7406" s="81"/>
      <c r="E7406" s="81" t="s">
        <v>8600</v>
      </c>
      <c r="F7406" s="82"/>
      <c r="G7406" s="83">
        <v>308100</v>
      </c>
      <c r="H7406" s="60" t="s">
        <v>8472</v>
      </c>
      <c r="I7406" s="60" t="s">
        <v>13</v>
      </c>
    </row>
    <row r="7407" spans="1:9" ht="29.25" customHeight="1" x14ac:dyDescent="0.25">
      <c r="A7407" s="81" t="s">
        <v>8601</v>
      </c>
      <c r="B7407" s="81"/>
      <c r="C7407" s="81"/>
      <c r="D7407" s="81"/>
      <c r="E7407" s="81" t="s">
        <v>8602</v>
      </c>
      <c r="F7407" s="82"/>
      <c r="G7407" s="83">
        <v>181300</v>
      </c>
      <c r="H7407" s="60" t="s">
        <v>8472</v>
      </c>
      <c r="I7407" s="60" t="s">
        <v>13</v>
      </c>
    </row>
    <row r="7408" spans="1:9" ht="29.25" customHeight="1" x14ac:dyDescent="0.25">
      <c r="A7408" s="81" t="s">
        <v>8603</v>
      </c>
      <c r="B7408" s="81"/>
      <c r="C7408" s="81"/>
      <c r="D7408" s="81"/>
      <c r="E7408" s="81" t="s">
        <v>8604</v>
      </c>
      <c r="F7408" s="82"/>
      <c r="G7408" s="83">
        <v>302100</v>
      </c>
      <c r="H7408" s="60" t="s">
        <v>8472</v>
      </c>
      <c r="I7408" s="60" t="s">
        <v>13</v>
      </c>
    </row>
    <row r="7409" spans="1:9" ht="29.25" customHeight="1" x14ac:dyDescent="0.25">
      <c r="A7409" s="81" t="s">
        <v>8605</v>
      </c>
      <c r="B7409" s="81"/>
      <c r="C7409" s="81"/>
      <c r="D7409" s="81"/>
      <c r="E7409" s="81" t="s">
        <v>8606</v>
      </c>
      <c r="F7409" s="82"/>
      <c r="G7409" s="83">
        <v>606100</v>
      </c>
      <c r="H7409" s="60" t="s">
        <v>8472</v>
      </c>
      <c r="I7409" s="60" t="s">
        <v>13</v>
      </c>
    </row>
    <row r="7410" spans="1:9" ht="29.25" customHeight="1" x14ac:dyDescent="0.25">
      <c r="A7410" s="81" t="s">
        <v>8607</v>
      </c>
      <c r="B7410" s="81"/>
      <c r="C7410" s="81"/>
      <c r="D7410" s="81"/>
      <c r="E7410" s="81" t="s">
        <v>8608</v>
      </c>
      <c r="F7410" s="82"/>
      <c r="G7410" s="83">
        <v>343700</v>
      </c>
      <c r="H7410" s="60" t="s">
        <v>8472</v>
      </c>
      <c r="I7410" s="60" t="s">
        <v>13</v>
      </c>
    </row>
    <row r="7411" spans="1:9" ht="29.25" customHeight="1" x14ac:dyDescent="0.25">
      <c r="A7411" s="81" t="s">
        <v>8609</v>
      </c>
      <c r="B7411" s="81"/>
      <c r="C7411" s="81"/>
      <c r="D7411" s="81"/>
      <c r="E7411" s="81" t="s">
        <v>8610</v>
      </c>
      <c r="F7411" s="82"/>
      <c r="G7411" s="83">
        <v>346600</v>
      </c>
      <c r="H7411" s="60" t="s">
        <v>8472</v>
      </c>
      <c r="I7411" s="60" t="s">
        <v>13</v>
      </c>
    </row>
    <row r="7412" spans="1:9" ht="29.25" customHeight="1" x14ac:dyDescent="0.25">
      <c r="A7412" s="81" t="s">
        <v>8611</v>
      </c>
      <c r="B7412" s="81"/>
      <c r="C7412" s="81"/>
      <c r="D7412" s="81"/>
      <c r="E7412" s="81" t="s">
        <v>8612</v>
      </c>
      <c r="F7412" s="82"/>
      <c r="G7412" s="83">
        <v>258200</v>
      </c>
      <c r="H7412" s="60" t="s">
        <v>8472</v>
      </c>
      <c r="I7412" s="60" t="s">
        <v>13</v>
      </c>
    </row>
    <row r="7413" spans="1:9" ht="29.25" customHeight="1" x14ac:dyDescent="0.25">
      <c r="A7413" s="81" t="s">
        <v>8613</v>
      </c>
      <c r="B7413" s="81"/>
      <c r="C7413" s="81"/>
      <c r="D7413" s="81"/>
      <c r="E7413" s="81" t="s">
        <v>8614</v>
      </c>
      <c r="F7413" s="82"/>
      <c r="G7413" s="83">
        <v>51500</v>
      </c>
      <c r="H7413" s="60" t="s">
        <v>8472</v>
      </c>
      <c r="I7413" s="60" t="s">
        <v>13</v>
      </c>
    </row>
    <row r="7414" spans="1:9" ht="29.25" customHeight="1" x14ac:dyDescent="0.25">
      <c r="A7414" s="81" t="s">
        <v>8615</v>
      </c>
      <c r="B7414" s="81"/>
      <c r="C7414" s="81"/>
      <c r="D7414" s="81"/>
      <c r="E7414" s="81" t="s">
        <v>8616</v>
      </c>
      <c r="F7414" s="82"/>
      <c r="G7414" s="83">
        <v>65800</v>
      </c>
      <c r="H7414" s="60" t="s">
        <v>8472</v>
      </c>
      <c r="I7414" s="60" t="s">
        <v>13</v>
      </c>
    </row>
    <row r="7415" spans="1:9" ht="29.25" customHeight="1" x14ac:dyDescent="0.25">
      <c r="A7415" s="81" t="s">
        <v>8617</v>
      </c>
      <c r="B7415" s="81"/>
      <c r="C7415" s="81"/>
      <c r="D7415" s="81"/>
      <c r="E7415" s="81" t="s">
        <v>8618</v>
      </c>
      <c r="F7415" s="82"/>
      <c r="G7415" s="83">
        <v>71100</v>
      </c>
      <c r="H7415" s="60" t="s">
        <v>8472</v>
      </c>
      <c r="I7415" s="60" t="s">
        <v>13</v>
      </c>
    </row>
    <row r="7416" spans="1:9" ht="29.25" customHeight="1" x14ac:dyDescent="0.25">
      <c r="A7416" s="81" t="s">
        <v>8619</v>
      </c>
      <c r="B7416" s="81"/>
      <c r="C7416" s="81"/>
      <c r="D7416" s="81"/>
      <c r="E7416" s="81" t="s">
        <v>8620</v>
      </c>
      <c r="F7416" s="82"/>
      <c r="G7416" s="83">
        <v>105600</v>
      </c>
      <c r="H7416" s="60" t="s">
        <v>8472</v>
      </c>
      <c r="I7416" s="60" t="s">
        <v>13</v>
      </c>
    </row>
    <row r="7417" spans="1:9" ht="29.25" customHeight="1" x14ac:dyDescent="0.25">
      <c r="A7417" s="81" t="s">
        <v>8621</v>
      </c>
      <c r="B7417" s="81"/>
      <c r="C7417" s="81"/>
      <c r="D7417" s="81"/>
      <c r="E7417" s="81" t="s">
        <v>8622</v>
      </c>
      <c r="F7417" s="82"/>
      <c r="G7417" s="83">
        <v>27100</v>
      </c>
      <c r="H7417" s="60" t="s">
        <v>8472</v>
      </c>
      <c r="I7417" s="60" t="s">
        <v>13</v>
      </c>
    </row>
    <row r="7418" spans="1:9" ht="29.25" customHeight="1" x14ac:dyDescent="0.25">
      <c r="A7418" s="81" t="s">
        <v>8623</v>
      </c>
      <c r="B7418" s="81"/>
      <c r="C7418" s="81"/>
      <c r="D7418" s="81"/>
      <c r="E7418" s="81" t="s">
        <v>8624</v>
      </c>
      <c r="F7418" s="82"/>
      <c r="G7418" s="83">
        <v>33700</v>
      </c>
      <c r="H7418" s="60" t="s">
        <v>8472</v>
      </c>
      <c r="I7418" s="60" t="s">
        <v>13</v>
      </c>
    </row>
    <row r="7419" spans="1:9" ht="29.25" customHeight="1" x14ac:dyDescent="0.25">
      <c r="A7419" s="81" t="s">
        <v>8625</v>
      </c>
      <c r="B7419" s="81"/>
      <c r="C7419" s="81"/>
      <c r="D7419" s="81"/>
      <c r="E7419" s="81" t="s">
        <v>8626</v>
      </c>
      <c r="F7419" s="82"/>
      <c r="G7419" s="83">
        <v>60600</v>
      </c>
      <c r="H7419" s="60" t="s">
        <v>8472</v>
      </c>
      <c r="I7419" s="60" t="s">
        <v>13</v>
      </c>
    </row>
    <row r="7420" spans="1:9" ht="29.25" customHeight="1" x14ac:dyDescent="0.25">
      <c r="A7420" s="81" t="s">
        <v>8627</v>
      </c>
      <c r="B7420" s="81"/>
      <c r="C7420" s="81"/>
      <c r="D7420" s="81"/>
      <c r="E7420" s="81" t="s">
        <v>8628</v>
      </c>
      <c r="F7420" s="82"/>
      <c r="G7420" s="83">
        <v>148500</v>
      </c>
      <c r="H7420" s="60" t="s">
        <v>8472</v>
      </c>
      <c r="I7420" s="60" t="s">
        <v>13</v>
      </c>
    </row>
    <row r="7421" spans="1:9" ht="29.25" customHeight="1" x14ac:dyDescent="0.25">
      <c r="A7421" s="81" t="s">
        <v>8629</v>
      </c>
      <c r="B7421" s="81"/>
      <c r="C7421" s="81"/>
      <c r="D7421" s="81"/>
      <c r="E7421" s="81" t="s">
        <v>8630</v>
      </c>
      <c r="F7421" s="82"/>
      <c r="G7421" s="83">
        <v>143800</v>
      </c>
      <c r="H7421" s="60" t="s">
        <v>8472</v>
      </c>
      <c r="I7421" s="60" t="s">
        <v>13</v>
      </c>
    </row>
    <row r="7422" spans="1:9" ht="29.25" customHeight="1" x14ac:dyDescent="0.25">
      <c r="A7422" s="81" t="s">
        <v>8631</v>
      </c>
      <c r="B7422" s="81"/>
      <c r="C7422" s="81"/>
      <c r="D7422" s="81"/>
      <c r="E7422" s="81" t="s">
        <v>8632</v>
      </c>
      <c r="F7422" s="82"/>
      <c r="G7422" s="83">
        <v>48500</v>
      </c>
      <c r="H7422" s="60" t="s">
        <v>8472</v>
      </c>
      <c r="I7422" s="60" t="s">
        <v>13</v>
      </c>
    </row>
    <row r="7423" spans="1:9" ht="29.25" customHeight="1" x14ac:dyDescent="0.25">
      <c r="A7423" s="81" t="s">
        <v>8633</v>
      </c>
      <c r="B7423" s="81"/>
      <c r="C7423" s="81"/>
      <c r="D7423" s="81"/>
      <c r="E7423" s="81" t="s">
        <v>8634</v>
      </c>
      <c r="F7423" s="82"/>
      <c r="G7423" s="83">
        <v>68200</v>
      </c>
      <c r="H7423" s="60" t="s">
        <v>8472</v>
      </c>
      <c r="I7423" s="60" t="s">
        <v>13</v>
      </c>
    </row>
    <row r="7424" spans="1:9" ht="29.25" customHeight="1" x14ac:dyDescent="0.25">
      <c r="A7424" s="81" t="s">
        <v>8635</v>
      </c>
      <c r="B7424" s="81"/>
      <c r="C7424" s="81"/>
      <c r="D7424" s="81"/>
      <c r="E7424" s="81" t="s">
        <v>8636</v>
      </c>
      <c r="F7424" s="82"/>
      <c r="G7424" s="83">
        <v>57800</v>
      </c>
      <c r="H7424" s="60" t="s">
        <v>8472</v>
      </c>
      <c r="I7424" s="60" t="s">
        <v>13</v>
      </c>
    </row>
    <row r="7425" spans="1:9" ht="29.25" customHeight="1" x14ac:dyDescent="0.25">
      <c r="A7425" s="81" t="s">
        <v>8637</v>
      </c>
      <c r="B7425" s="81"/>
      <c r="C7425" s="81"/>
      <c r="D7425" s="81"/>
      <c r="E7425" s="81" t="s">
        <v>8638</v>
      </c>
      <c r="F7425" s="82"/>
      <c r="G7425" s="83">
        <v>101400</v>
      </c>
      <c r="H7425" s="60" t="s">
        <v>8472</v>
      </c>
      <c r="I7425" s="60" t="s">
        <v>13</v>
      </c>
    </row>
    <row r="7426" spans="1:9" ht="29.25" customHeight="1" x14ac:dyDescent="0.25">
      <c r="A7426" s="81" t="s">
        <v>8639</v>
      </c>
      <c r="B7426" s="81"/>
      <c r="C7426" s="81"/>
      <c r="D7426" s="81"/>
      <c r="E7426" s="81" t="s">
        <v>8640</v>
      </c>
      <c r="F7426" s="82"/>
      <c r="G7426" s="83">
        <v>52200</v>
      </c>
      <c r="H7426" s="60" t="s">
        <v>8472</v>
      </c>
      <c r="I7426" s="60" t="s">
        <v>13</v>
      </c>
    </row>
    <row r="7427" spans="1:9" ht="29.25" customHeight="1" x14ac:dyDescent="0.25">
      <c r="A7427" s="81" t="s">
        <v>8641</v>
      </c>
      <c r="B7427" s="81"/>
      <c r="C7427" s="81"/>
      <c r="D7427" s="81"/>
      <c r="E7427" s="81" t="s">
        <v>8642</v>
      </c>
      <c r="F7427" s="82"/>
      <c r="G7427" s="83">
        <v>71100</v>
      </c>
      <c r="H7427" s="60" t="s">
        <v>8472</v>
      </c>
      <c r="I7427" s="60" t="s">
        <v>13</v>
      </c>
    </row>
    <row r="7428" spans="1:9" ht="29.25" customHeight="1" x14ac:dyDescent="0.25">
      <c r="A7428" s="81" t="s">
        <v>8643</v>
      </c>
      <c r="B7428" s="81"/>
      <c r="C7428" s="81"/>
      <c r="D7428" s="81"/>
      <c r="E7428" s="81" t="s">
        <v>8644</v>
      </c>
      <c r="F7428" s="82"/>
      <c r="G7428" s="83">
        <v>142200</v>
      </c>
      <c r="H7428" s="60" t="s">
        <v>8472</v>
      </c>
      <c r="I7428" s="60" t="s">
        <v>13</v>
      </c>
    </row>
    <row r="7429" spans="1:9" ht="29.25" customHeight="1" x14ac:dyDescent="0.25">
      <c r="A7429" s="81" t="s">
        <v>8645</v>
      </c>
      <c r="B7429" s="81"/>
      <c r="C7429" s="81"/>
      <c r="D7429" s="81"/>
      <c r="E7429" s="81" t="s">
        <v>8646</v>
      </c>
      <c r="F7429" s="82"/>
      <c r="G7429" s="83">
        <v>726200</v>
      </c>
      <c r="H7429" s="60" t="s">
        <v>8472</v>
      </c>
      <c r="I7429" s="60" t="s">
        <v>13</v>
      </c>
    </row>
    <row r="7430" spans="1:9" ht="29.25" customHeight="1" x14ac:dyDescent="0.25">
      <c r="A7430" s="81" t="s">
        <v>8647</v>
      </c>
      <c r="B7430" s="81"/>
      <c r="C7430" s="81"/>
      <c r="D7430" s="81"/>
      <c r="E7430" s="81" t="s">
        <v>8648</v>
      </c>
      <c r="F7430" s="82"/>
      <c r="G7430" s="83">
        <v>1308100</v>
      </c>
      <c r="H7430" s="60" t="s">
        <v>8472</v>
      </c>
      <c r="I7430" s="60" t="s">
        <v>13</v>
      </c>
    </row>
    <row r="7431" spans="1:9" ht="29.25" customHeight="1" x14ac:dyDescent="0.25">
      <c r="A7431" s="81" t="s">
        <v>8649</v>
      </c>
      <c r="B7431" s="81"/>
      <c r="C7431" s="81"/>
      <c r="D7431" s="81"/>
      <c r="E7431" s="81" t="s">
        <v>8650</v>
      </c>
      <c r="F7431" s="82"/>
      <c r="G7431" s="83">
        <v>666700</v>
      </c>
      <c r="H7431" s="60" t="s">
        <v>8472</v>
      </c>
      <c r="I7431" s="60" t="s">
        <v>13</v>
      </c>
    </row>
    <row r="7432" spans="1:9" ht="29.25" customHeight="1" x14ac:dyDescent="0.25">
      <c r="A7432" s="81" t="s">
        <v>8651</v>
      </c>
      <c r="B7432" s="81"/>
      <c r="C7432" s="81"/>
      <c r="D7432" s="81"/>
      <c r="E7432" s="81" t="s">
        <v>8652</v>
      </c>
      <c r="F7432" s="82"/>
      <c r="G7432" s="83">
        <v>80300</v>
      </c>
      <c r="H7432" s="60" t="s">
        <v>8472</v>
      </c>
      <c r="I7432" s="60" t="s">
        <v>13</v>
      </c>
    </row>
    <row r="7433" spans="1:9" ht="29.25" customHeight="1" x14ac:dyDescent="0.25">
      <c r="A7433" s="81" t="s">
        <v>8653</v>
      </c>
      <c r="B7433" s="81"/>
      <c r="C7433" s="81"/>
      <c r="D7433" s="81"/>
      <c r="E7433" s="81" t="s">
        <v>8654</v>
      </c>
      <c r="F7433" s="82"/>
      <c r="G7433" s="83">
        <v>199000</v>
      </c>
      <c r="H7433" s="60" t="s">
        <v>8472</v>
      </c>
      <c r="I7433" s="60" t="s">
        <v>13</v>
      </c>
    </row>
    <row r="7434" spans="1:9" ht="29.25" customHeight="1" x14ac:dyDescent="0.25">
      <c r="A7434" s="81" t="s">
        <v>8655</v>
      </c>
      <c r="B7434" s="81"/>
      <c r="C7434" s="81"/>
      <c r="D7434" s="81"/>
      <c r="E7434" s="81" t="s">
        <v>8656</v>
      </c>
      <c r="F7434" s="82"/>
      <c r="G7434" s="83">
        <v>241200</v>
      </c>
      <c r="H7434" s="60" t="s">
        <v>8472</v>
      </c>
      <c r="I7434" s="60" t="s">
        <v>13</v>
      </c>
    </row>
    <row r="7435" spans="1:9" ht="29.25" customHeight="1" x14ac:dyDescent="0.25">
      <c r="A7435" s="81" t="s">
        <v>8657</v>
      </c>
      <c r="B7435" s="81"/>
      <c r="C7435" s="81"/>
      <c r="D7435" s="81"/>
      <c r="E7435" s="81" t="s">
        <v>8658</v>
      </c>
      <c r="F7435" s="82"/>
      <c r="G7435" s="83">
        <v>217600</v>
      </c>
      <c r="H7435" s="60" t="s">
        <v>8472</v>
      </c>
      <c r="I7435" s="60" t="s">
        <v>13</v>
      </c>
    </row>
    <row r="7436" spans="1:9" ht="29.25" customHeight="1" x14ac:dyDescent="0.25">
      <c r="A7436" s="81" t="s">
        <v>8659</v>
      </c>
      <c r="B7436" s="81"/>
      <c r="C7436" s="81"/>
      <c r="D7436" s="81"/>
      <c r="E7436" s="81" t="s">
        <v>8660</v>
      </c>
      <c r="F7436" s="82"/>
      <c r="G7436" s="83">
        <v>493200</v>
      </c>
      <c r="H7436" s="60" t="s">
        <v>8472</v>
      </c>
      <c r="I7436" s="60" t="s">
        <v>13</v>
      </c>
    </row>
    <row r="7437" spans="1:9" ht="29.25" customHeight="1" x14ac:dyDescent="0.25">
      <c r="A7437" s="81" t="s">
        <v>8661</v>
      </c>
      <c r="B7437" s="81"/>
      <c r="C7437" s="81"/>
      <c r="D7437" s="81"/>
      <c r="E7437" s="81" t="s">
        <v>8662</v>
      </c>
      <c r="F7437" s="82"/>
      <c r="G7437" s="83">
        <v>355500</v>
      </c>
      <c r="H7437" s="60" t="s">
        <v>8472</v>
      </c>
      <c r="I7437" s="60" t="s">
        <v>13</v>
      </c>
    </row>
    <row r="7438" spans="1:9" ht="29.25" customHeight="1" x14ac:dyDescent="0.25">
      <c r="A7438" s="81" t="s">
        <v>8663</v>
      </c>
      <c r="B7438" s="81"/>
      <c r="C7438" s="81"/>
      <c r="D7438" s="81"/>
      <c r="E7438" s="81" t="s">
        <v>8664</v>
      </c>
      <c r="F7438" s="82"/>
      <c r="G7438" s="83">
        <v>259400</v>
      </c>
      <c r="H7438" s="60" t="s">
        <v>8472</v>
      </c>
      <c r="I7438" s="60" t="s">
        <v>13</v>
      </c>
    </row>
    <row r="7439" spans="1:9" ht="29.25" customHeight="1" x14ac:dyDescent="0.25">
      <c r="A7439" s="81" t="s">
        <v>8665</v>
      </c>
      <c r="B7439" s="81"/>
      <c r="C7439" s="81"/>
      <c r="D7439" s="81"/>
      <c r="E7439" s="81" t="s">
        <v>8666</v>
      </c>
      <c r="F7439" s="82"/>
      <c r="G7439" s="83">
        <v>31000</v>
      </c>
      <c r="H7439" s="60" t="s">
        <v>8472</v>
      </c>
      <c r="I7439" s="60" t="s">
        <v>13</v>
      </c>
    </row>
    <row r="7440" spans="1:9" ht="29.25" customHeight="1" x14ac:dyDescent="0.25">
      <c r="A7440" s="81" t="s">
        <v>8667</v>
      </c>
      <c r="B7440" s="81"/>
      <c r="C7440" s="81"/>
      <c r="D7440" s="81"/>
      <c r="E7440" s="81" t="s">
        <v>8668</v>
      </c>
      <c r="F7440" s="82"/>
      <c r="G7440" s="83">
        <v>68000</v>
      </c>
      <c r="H7440" s="60" t="s">
        <v>8472</v>
      </c>
      <c r="I7440" s="60" t="s">
        <v>13</v>
      </c>
    </row>
    <row r="7441" spans="1:9" ht="29.25" customHeight="1" x14ac:dyDescent="0.25">
      <c r="A7441" s="81" t="s">
        <v>8669</v>
      </c>
      <c r="B7441" s="81"/>
      <c r="C7441" s="81"/>
      <c r="D7441" s="81"/>
      <c r="E7441" s="81" t="s">
        <v>8670</v>
      </c>
      <c r="F7441" s="82"/>
      <c r="G7441" s="83">
        <v>5853500</v>
      </c>
      <c r="H7441" s="60" t="s">
        <v>8472</v>
      </c>
      <c r="I7441" s="60" t="s">
        <v>13</v>
      </c>
    </row>
    <row r="7442" spans="1:9" ht="29.25" customHeight="1" x14ac:dyDescent="0.25">
      <c r="A7442" s="81" t="s">
        <v>8671</v>
      </c>
      <c r="B7442" s="81"/>
      <c r="C7442" s="81"/>
      <c r="D7442" s="81"/>
      <c r="E7442" s="81" t="s">
        <v>8672</v>
      </c>
      <c r="F7442" s="82"/>
      <c r="G7442" s="83">
        <v>6043100</v>
      </c>
      <c r="H7442" s="60" t="s">
        <v>8472</v>
      </c>
      <c r="I7442" s="60" t="s">
        <v>13</v>
      </c>
    </row>
    <row r="7443" spans="1:9" ht="29.25" customHeight="1" x14ac:dyDescent="0.25">
      <c r="A7443" s="81" t="s">
        <v>8673</v>
      </c>
      <c r="B7443" s="81"/>
      <c r="C7443" s="81"/>
      <c r="D7443" s="81"/>
      <c r="E7443" s="81" t="s">
        <v>8674</v>
      </c>
      <c r="F7443" s="82"/>
      <c r="G7443" s="83">
        <v>767600</v>
      </c>
      <c r="H7443" s="60" t="s">
        <v>8472</v>
      </c>
      <c r="I7443" s="60" t="s">
        <v>13</v>
      </c>
    </row>
    <row r="7444" spans="1:9" ht="29.25" customHeight="1" x14ac:dyDescent="0.25">
      <c r="A7444" s="81" t="s">
        <v>8675</v>
      </c>
      <c r="B7444" s="81"/>
      <c r="C7444" s="81"/>
      <c r="D7444" s="81"/>
      <c r="E7444" s="81" t="s">
        <v>8676</v>
      </c>
      <c r="F7444" s="82"/>
      <c r="G7444" s="83">
        <v>1507600</v>
      </c>
      <c r="H7444" s="60" t="s">
        <v>8472</v>
      </c>
      <c r="I7444" s="60" t="s">
        <v>13</v>
      </c>
    </row>
    <row r="7445" spans="1:9" ht="29.25" customHeight="1" x14ac:dyDescent="0.25">
      <c r="A7445" s="81" t="s">
        <v>8677</v>
      </c>
      <c r="B7445" s="81"/>
      <c r="C7445" s="81"/>
      <c r="D7445" s="81"/>
      <c r="E7445" s="81" t="s">
        <v>8678</v>
      </c>
      <c r="F7445" s="82"/>
      <c r="G7445" s="83">
        <v>354300</v>
      </c>
      <c r="H7445" s="60" t="s">
        <v>8472</v>
      </c>
      <c r="I7445" s="60" t="s">
        <v>13</v>
      </c>
    </row>
    <row r="7446" spans="1:9" ht="29.25" customHeight="1" x14ac:dyDescent="0.25">
      <c r="A7446" s="81" t="s">
        <v>8679</v>
      </c>
      <c r="B7446" s="81"/>
      <c r="C7446" s="81"/>
      <c r="D7446" s="81"/>
      <c r="E7446" s="81" t="s">
        <v>8680</v>
      </c>
      <c r="F7446" s="82"/>
      <c r="G7446" s="83">
        <v>574900</v>
      </c>
      <c r="H7446" s="60" t="s">
        <v>8472</v>
      </c>
      <c r="I7446" s="60" t="s">
        <v>13</v>
      </c>
    </row>
    <row r="7447" spans="1:9" ht="29.25" customHeight="1" x14ac:dyDescent="0.25">
      <c r="A7447" s="81" t="s">
        <v>8681</v>
      </c>
      <c r="B7447" s="81"/>
      <c r="C7447" s="81"/>
      <c r="D7447" s="81"/>
      <c r="E7447" s="81" t="s">
        <v>8682</v>
      </c>
      <c r="F7447" s="82"/>
      <c r="G7447" s="83">
        <v>1092300</v>
      </c>
      <c r="H7447" s="60" t="s">
        <v>8472</v>
      </c>
      <c r="I7447" s="60" t="s">
        <v>13</v>
      </c>
    </row>
    <row r="7448" spans="1:9" ht="29.25" customHeight="1" x14ac:dyDescent="0.25">
      <c r="A7448" s="81" t="s">
        <v>8683</v>
      </c>
      <c r="B7448" s="81"/>
      <c r="C7448" s="81"/>
      <c r="D7448" s="81"/>
      <c r="E7448" s="81" t="s">
        <v>8684</v>
      </c>
      <c r="F7448" s="82"/>
      <c r="G7448" s="83">
        <v>819900</v>
      </c>
      <c r="H7448" s="60" t="s">
        <v>8472</v>
      </c>
      <c r="I7448" s="60" t="s">
        <v>13</v>
      </c>
    </row>
    <row r="7449" spans="1:9" ht="29.25" customHeight="1" x14ac:dyDescent="0.25">
      <c r="A7449" s="81" t="s">
        <v>8685</v>
      </c>
      <c r="B7449" s="81"/>
      <c r="C7449" s="81"/>
      <c r="D7449" s="81"/>
      <c r="E7449" s="81" t="s">
        <v>8686</v>
      </c>
      <c r="F7449" s="82"/>
      <c r="G7449" s="83">
        <v>1495100</v>
      </c>
      <c r="H7449" s="60" t="s">
        <v>8472</v>
      </c>
      <c r="I7449" s="60" t="s">
        <v>13</v>
      </c>
    </row>
    <row r="7450" spans="1:9" ht="29.25" customHeight="1" x14ac:dyDescent="0.25">
      <c r="A7450" s="81" t="s">
        <v>8687</v>
      </c>
      <c r="B7450" s="81"/>
      <c r="C7450" s="81"/>
      <c r="D7450" s="81"/>
      <c r="E7450" s="81" t="s">
        <v>8688</v>
      </c>
      <c r="F7450" s="82"/>
      <c r="G7450" s="83">
        <v>179400</v>
      </c>
      <c r="H7450" s="60" t="s">
        <v>8472</v>
      </c>
      <c r="I7450" s="60" t="s">
        <v>13</v>
      </c>
    </row>
    <row r="7451" spans="1:9" ht="29.25" customHeight="1" x14ac:dyDescent="0.25">
      <c r="A7451" s="81" t="s">
        <v>8689</v>
      </c>
      <c r="B7451" s="81"/>
      <c r="C7451" s="81"/>
      <c r="D7451" s="81"/>
      <c r="E7451" s="81" t="s">
        <v>8690</v>
      </c>
      <c r="F7451" s="82"/>
      <c r="G7451" s="83">
        <v>184800</v>
      </c>
      <c r="H7451" s="60" t="s">
        <v>8472</v>
      </c>
      <c r="I7451" s="60" t="s">
        <v>13</v>
      </c>
    </row>
    <row r="7452" spans="1:9" ht="29.25" customHeight="1" x14ac:dyDescent="0.25">
      <c r="A7452" s="81" t="s">
        <v>8691</v>
      </c>
      <c r="B7452" s="81"/>
      <c r="C7452" s="81"/>
      <c r="D7452" s="81"/>
      <c r="E7452" s="81" t="s">
        <v>8692</v>
      </c>
      <c r="F7452" s="82"/>
      <c r="G7452" s="83">
        <v>255900</v>
      </c>
      <c r="H7452" s="60" t="s">
        <v>8472</v>
      </c>
      <c r="I7452" s="60" t="s">
        <v>13</v>
      </c>
    </row>
    <row r="7453" spans="1:9" ht="29.25" customHeight="1" x14ac:dyDescent="0.25">
      <c r="A7453" s="81" t="s">
        <v>8693</v>
      </c>
      <c r="B7453" s="81"/>
      <c r="C7453" s="81"/>
      <c r="D7453" s="81"/>
      <c r="E7453" s="81" t="s">
        <v>8694</v>
      </c>
      <c r="F7453" s="82"/>
      <c r="G7453" s="83">
        <v>128000</v>
      </c>
      <c r="H7453" s="60" t="s">
        <v>8472</v>
      </c>
      <c r="I7453" s="60" t="s">
        <v>13</v>
      </c>
    </row>
    <row r="7454" spans="1:9" ht="29.25" customHeight="1" x14ac:dyDescent="0.25">
      <c r="A7454" s="81" t="s">
        <v>8695</v>
      </c>
      <c r="B7454" s="81"/>
      <c r="C7454" s="81"/>
      <c r="D7454" s="81"/>
      <c r="E7454" s="81" t="s">
        <v>8696</v>
      </c>
      <c r="F7454" s="82"/>
      <c r="G7454" s="83">
        <v>207200</v>
      </c>
      <c r="H7454" s="60" t="s">
        <v>8472</v>
      </c>
      <c r="I7454" s="60" t="s">
        <v>13</v>
      </c>
    </row>
    <row r="7455" spans="1:9" ht="29.25" customHeight="1" x14ac:dyDescent="0.25">
      <c r="A7455" s="81" t="s">
        <v>8697</v>
      </c>
      <c r="B7455" s="81"/>
      <c r="C7455" s="81"/>
      <c r="D7455" s="81"/>
      <c r="E7455" s="81" t="s">
        <v>8698</v>
      </c>
      <c r="F7455" s="82"/>
      <c r="G7455" s="83">
        <v>90900</v>
      </c>
      <c r="H7455" s="60" t="s">
        <v>8472</v>
      </c>
      <c r="I7455" s="60" t="s">
        <v>13</v>
      </c>
    </row>
    <row r="7456" spans="1:9" ht="29.25" customHeight="1" x14ac:dyDescent="0.25">
      <c r="A7456" s="81" t="s">
        <v>8699</v>
      </c>
      <c r="B7456" s="81"/>
      <c r="C7456" s="81"/>
      <c r="D7456" s="81"/>
      <c r="E7456" s="81" t="s">
        <v>8700</v>
      </c>
      <c r="F7456" s="82"/>
      <c r="G7456" s="83">
        <v>77900</v>
      </c>
      <c r="H7456" s="60" t="s">
        <v>8472</v>
      </c>
      <c r="I7456" s="60" t="s">
        <v>13</v>
      </c>
    </row>
    <row r="7457" spans="1:9" ht="29.25" customHeight="1" x14ac:dyDescent="0.25">
      <c r="A7457" s="81" t="s">
        <v>8701</v>
      </c>
      <c r="B7457" s="81"/>
      <c r="C7457" s="81"/>
      <c r="D7457" s="81"/>
      <c r="E7457" s="81" t="s">
        <v>8702</v>
      </c>
      <c r="F7457" s="82"/>
      <c r="G7457" s="83">
        <v>12300</v>
      </c>
      <c r="H7457" s="60" t="s">
        <v>8472</v>
      </c>
      <c r="I7457" s="60" t="s">
        <v>13</v>
      </c>
    </row>
    <row r="7458" spans="1:9" ht="29.25" customHeight="1" x14ac:dyDescent="0.25">
      <c r="A7458" s="81" t="s">
        <v>8703</v>
      </c>
      <c r="B7458" s="81"/>
      <c r="C7458" s="81"/>
      <c r="D7458" s="81"/>
      <c r="E7458" s="81" t="s">
        <v>8704</v>
      </c>
      <c r="F7458" s="82"/>
      <c r="G7458" s="83">
        <v>154000</v>
      </c>
      <c r="H7458" s="60" t="s">
        <v>8472</v>
      </c>
      <c r="I7458" s="60" t="s">
        <v>13</v>
      </c>
    </row>
    <row r="7459" spans="1:9" ht="29.25" customHeight="1" x14ac:dyDescent="0.25">
      <c r="A7459" s="81" t="s">
        <v>8705</v>
      </c>
      <c r="B7459" s="81"/>
      <c r="C7459" s="81"/>
      <c r="D7459" s="81"/>
      <c r="E7459" s="81" t="s">
        <v>8706</v>
      </c>
      <c r="F7459" s="82"/>
      <c r="G7459" s="83">
        <v>5500</v>
      </c>
      <c r="H7459" s="60" t="s">
        <v>8472</v>
      </c>
      <c r="I7459" s="60" t="s">
        <v>13</v>
      </c>
    </row>
    <row r="7460" spans="1:9" ht="29.25" customHeight="1" x14ac:dyDescent="0.25">
      <c r="A7460" s="81" t="s">
        <v>8707</v>
      </c>
      <c r="B7460" s="81"/>
      <c r="C7460" s="81"/>
      <c r="D7460" s="81"/>
      <c r="E7460" s="81" t="s">
        <v>8708</v>
      </c>
      <c r="F7460" s="82"/>
      <c r="G7460" s="83">
        <v>603100</v>
      </c>
      <c r="H7460" s="60" t="s">
        <v>8472</v>
      </c>
      <c r="I7460" s="60" t="s">
        <v>13</v>
      </c>
    </row>
    <row r="7461" spans="1:9" ht="29.25" customHeight="1" x14ac:dyDescent="0.25">
      <c r="A7461" s="81" t="s">
        <v>8709</v>
      </c>
      <c r="B7461" s="81"/>
      <c r="C7461" s="81"/>
      <c r="D7461" s="81"/>
      <c r="E7461" s="81" t="s">
        <v>8710</v>
      </c>
      <c r="F7461" s="82"/>
      <c r="G7461" s="83">
        <v>94800</v>
      </c>
      <c r="H7461" s="60" t="s">
        <v>8472</v>
      </c>
      <c r="I7461" s="60" t="s">
        <v>13</v>
      </c>
    </row>
    <row r="7462" spans="1:9" ht="29.25" customHeight="1" x14ac:dyDescent="0.25">
      <c r="A7462" s="81" t="s">
        <v>8711</v>
      </c>
      <c r="B7462" s="81"/>
      <c r="C7462" s="81"/>
      <c r="D7462" s="81"/>
      <c r="E7462" s="81" t="s">
        <v>8712</v>
      </c>
      <c r="F7462" s="82"/>
      <c r="G7462" s="83">
        <v>5200</v>
      </c>
      <c r="H7462" s="60" t="s">
        <v>8472</v>
      </c>
      <c r="I7462" s="60" t="s">
        <v>13</v>
      </c>
    </row>
    <row r="7463" spans="1:9" ht="29.25" customHeight="1" x14ac:dyDescent="0.25">
      <c r="A7463" s="81" t="s">
        <v>8713</v>
      </c>
      <c r="B7463" s="81"/>
      <c r="C7463" s="81"/>
      <c r="D7463" s="81"/>
      <c r="E7463" s="81" t="s">
        <v>8714</v>
      </c>
      <c r="F7463" s="82"/>
      <c r="G7463" s="83">
        <v>24200</v>
      </c>
      <c r="H7463" s="60" t="s">
        <v>8472</v>
      </c>
      <c r="I7463" s="60" t="s">
        <v>13</v>
      </c>
    </row>
    <row r="7464" spans="1:9" ht="29.25" customHeight="1" x14ac:dyDescent="0.25">
      <c r="A7464" s="81" t="s">
        <v>8715</v>
      </c>
      <c r="B7464" s="81"/>
      <c r="C7464" s="81"/>
      <c r="D7464" s="81"/>
      <c r="E7464" s="81" t="s">
        <v>8716</v>
      </c>
      <c r="F7464" s="82"/>
      <c r="G7464" s="83">
        <v>197400</v>
      </c>
      <c r="H7464" s="60" t="s">
        <v>8472</v>
      </c>
      <c r="I7464" s="60" t="s">
        <v>13</v>
      </c>
    </row>
    <row r="7465" spans="1:9" ht="29.25" customHeight="1" x14ac:dyDescent="0.25">
      <c r="A7465" s="81" t="s">
        <v>8717</v>
      </c>
      <c r="B7465" s="81"/>
      <c r="C7465" s="81"/>
      <c r="D7465" s="81"/>
      <c r="E7465" s="81" t="s">
        <v>8718</v>
      </c>
      <c r="F7465" s="82"/>
      <c r="G7465" s="83">
        <v>312500</v>
      </c>
      <c r="H7465" s="60" t="s">
        <v>8472</v>
      </c>
      <c r="I7465" s="60" t="s">
        <v>13</v>
      </c>
    </row>
    <row r="7466" spans="1:9" ht="29.25" customHeight="1" x14ac:dyDescent="0.25">
      <c r="A7466" s="81" t="s">
        <v>8719</v>
      </c>
      <c r="B7466" s="81"/>
      <c r="C7466" s="81"/>
      <c r="D7466" s="81"/>
      <c r="E7466" s="81" t="s">
        <v>8720</v>
      </c>
      <c r="F7466" s="82"/>
      <c r="G7466" s="83">
        <v>358900</v>
      </c>
      <c r="H7466" s="60" t="s">
        <v>8472</v>
      </c>
      <c r="I7466" s="60" t="s">
        <v>13</v>
      </c>
    </row>
    <row r="7467" spans="1:9" ht="29.25" customHeight="1" x14ac:dyDescent="0.25">
      <c r="A7467" s="81" t="s">
        <v>8721</v>
      </c>
      <c r="B7467" s="81"/>
      <c r="C7467" s="81"/>
      <c r="D7467" s="81"/>
      <c r="E7467" s="81" t="s">
        <v>8722</v>
      </c>
      <c r="F7467" s="82"/>
      <c r="G7467" s="83">
        <v>25200</v>
      </c>
      <c r="H7467" s="60" t="s">
        <v>8472</v>
      </c>
      <c r="I7467" s="60" t="s">
        <v>13</v>
      </c>
    </row>
    <row r="7468" spans="1:9" ht="29.25" customHeight="1" x14ac:dyDescent="0.25">
      <c r="A7468" s="81" t="s">
        <v>8723</v>
      </c>
      <c r="B7468" s="81"/>
      <c r="C7468" s="81"/>
      <c r="D7468" s="81"/>
      <c r="E7468" s="81" t="s">
        <v>8724</v>
      </c>
      <c r="F7468" s="82"/>
      <c r="G7468" s="83">
        <v>416800</v>
      </c>
      <c r="H7468" s="60" t="s">
        <v>8472</v>
      </c>
      <c r="I7468" s="60" t="s">
        <v>13</v>
      </c>
    </row>
    <row r="7469" spans="1:9" ht="29.25" customHeight="1" x14ac:dyDescent="0.25">
      <c r="A7469" s="81" t="s">
        <v>8725</v>
      </c>
      <c r="B7469" s="81"/>
      <c r="C7469" s="81"/>
      <c r="D7469" s="81"/>
      <c r="E7469" s="81" t="s">
        <v>8726</v>
      </c>
      <c r="F7469" s="82"/>
      <c r="G7469" s="83">
        <v>358400</v>
      </c>
      <c r="H7469" s="60" t="s">
        <v>8472</v>
      </c>
      <c r="I7469" s="60" t="s">
        <v>13</v>
      </c>
    </row>
    <row r="7470" spans="1:9" ht="29.25" customHeight="1" x14ac:dyDescent="0.25">
      <c r="A7470" s="81" t="s">
        <v>8727</v>
      </c>
      <c r="B7470" s="81"/>
      <c r="C7470" s="81"/>
      <c r="D7470" s="81"/>
      <c r="E7470" s="81" t="s">
        <v>8728</v>
      </c>
      <c r="F7470" s="82"/>
      <c r="G7470" s="83">
        <v>1079500</v>
      </c>
      <c r="H7470" s="60" t="s">
        <v>8472</v>
      </c>
      <c r="I7470" s="60" t="s">
        <v>13</v>
      </c>
    </row>
    <row r="7471" spans="1:9" ht="29.25" customHeight="1" x14ac:dyDescent="0.25">
      <c r="A7471" s="81" t="s">
        <v>8729</v>
      </c>
      <c r="B7471" s="81"/>
      <c r="C7471" s="81"/>
      <c r="D7471" s="81"/>
      <c r="E7471" s="81" t="s">
        <v>8730</v>
      </c>
      <c r="F7471" s="82"/>
      <c r="G7471" s="83">
        <v>154000</v>
      </c>
      <c r="H7471" s="60" t="s">
        <v>8472</v>
      </c>
      <c r="I7471" s="60" t="s">
        <v>13</v>
      </c>
    </row>
    <row r="7472" spans="1:9" ht="29.25" customHeight="1" x14ac:dyDescent="0.25">
      <c r="A7472" s="81" t="s">
        <v>8731</v>
      </c>
      <c r="B7472" s="81"/>
      <c r="C7472" s="81"/>
      <c r="D7472" s="81"/>
      <c r="E7472" s="81" t="s">
        <v>8732</v>
      </c>
      <c r="F7472" s="82"/>
      <c r="G7472" s="83">
        <v>244800</v>
      </c>
      <c r="H7472" s="60" t="s">
        <v>8472</v>
      </c>
      <c r="I7472" s="60" t="s">
        <v>13</v>
      </c>
    </row>
    <row r="7473" spans="1:9" ht="29.25" customHeight="1" x14ac:dyDescent="0.25">
      <c r="A7473" s="81" t="s">
        <v>8733</v>
      </c>
      <c r="B7473" s="81"/>
      <c r="C7473" s="81"/>
      <c r="D7473" s="81"/>
      <c r="E7473" s="81" t="s">
        <v>8734</v>
      </c>
      <c r="F7473" s="82"/>
      <c r="G7473" s="83">
        <v>308000</v>
      </c>
      <c r="H7473" s="60" t="s">
        <v>8472</v>
      </c>
      <c r="I7473" s="60" t="s">
        <v>13</v>
      </c>
    </row>
    <row r="7474" spans="1:9" ht="29.25" customHeight="1" x14ac:dyDescent="0.25">
      <c r="A7474" s="81" t="s">
        <v>8735</v>
      </c>
      <c r="B7474" s="81"/>
      <c r="C7474" s="81"/>
      <c r="D7474" s="81"/>
      <c r="E7474" s="81" t="s">
        <v>8736</v>
      </c>
      <c r="F7474" s="82"/>
      <c r="G7474" s="83">
        <v>60400</v>
      </c>
      <c r="H7474" s="60" t="s">
        <v>8472</v>
      </c>
      <c r="I7474" s="60" t="s">
        <v>13</v>
      </c>
    </row>
    <row r="7475" spans="1:9" ht="29.25" customHeight="1" x14ac:dyDescent="0.25">
      <c r="A7475" s="81" t="s">
        <v>8737</v>
      </c>
      <c r="B7475" s="81"/>
      <c r="C7475" s="81"/>
      <c r="D7475" s="81"/>
      <c r="E7475" s="81" t="s">
        <v>8738</v>
      </c>
      <c r="F7475" s="82"/>
      <c r="G7475" s="83">
        <v>60400</v>
      </c>
      <c r="H7475" s="60" t="s">
        <v>8472</v>
      </c>
      <c r="I7475" s="60" t="s">
        <v>13</v>
      </c>
    </row>
    <row r="7476" spans="1:9" ht="29.25" customHeight="1" x14ac:dyDescent="0.25">
      <c r="A7476" s="81" t="s">
        <v>8739</v>
      </c>
      <c r="B7476" s="81"/>
      <c r="C7476" s="81"/>
      <c r="D7476" s="81"/>
      <c r="E7476" s="81" t="s">
        <v>8740</v>
      </c>
      <c r="F7476" s="82"/>
      <c r="G7476" s="83">
        <v>60400</v>
      </c>
      <c r="H7476" s="60" t="s">
        <v>8472</v>
      </c>
      <c r="I7476" s="60" t="s">
        <v>13</v>
      </c>
    </row>
    <row r="7477" spans="1:9" ht="29.25" customHeight="1" x14ac:dyDescent="0.25">
      <c r="A7477" s="81" t="s">
        <v>8741</v>
      </c>
      <c r="B7477" s="81"/>
      <c r="C7477" s="81"/>
      <c r="D7477" s="81"/>
      <c r="E7477" s="81" t="s">
        <v>8742</v>
      </c>
      <c r="F7477" s="82"/>
      <c r="G7477" s="83">
        <v>1780800</v>
      </c>
      <c r="H7477" s="60" t="s">
        <v>8472</v>
      </c>
      <c r="I7477" s="60" t="s">
        <v>13</v>
      </c>
    </row>
    <row r="7478" spans="1:9" ht="29.25" customHeight="1" x14ac:dyDescent="0.25">
      <c r="A7478" s="81" t="s">
        <v>8743</v>
      </c>
      <c r="B7478" s="81"/>
      <c r="C7478" s="81"/>
      <c r="D7478" s="81"/>
      <c r="E7478" s="81" t="s">
        <v>8744</v>
      </c>
      <c r="F7478" s="82"/>
      <c r="G7478" s="83">
        <v>3428100</v>
      </c>
      <c r="H7478" s="60" t="s">
        <v>8472</v>
      </c>
      <c r="I7478" s="60" t="s">
        <v>13</v>
      </c>
    </row>
    <row r="7479" spans="1:9" ht="29.25" customHeight="1" x14ac:dyDescent="0.25">
      <c r="A7479" s="81" t="s">
        <v>8745</v>
      </c>
      <c r="B7479" s="81"/>
      <c r="C7479" s="81"/>
      <c r="D7479" s="81"/>
      <c r="E7479" s="81" t="s">
        <v>8746</v>
      </c>
      <c r="F7479" s="82"/>
      <c r="G7479" s="83">
        <v>41600</v>
      </c>
      <c r="H7479" s="60" t="s">
        <v>8472</v>
      </c>
      <c r="I7479" s="60" t="s">
        <v>13</v>
      </c>
    </row>
    <row r="7480" spans="1:9" ht="29.25" customHeight="1" x14ac:dyDescent="0.25">
      <c r="A7480" s="81" t="s">
        <v>8747</v>
      </c>
      <c r="B7480" s="81"/>
      <c r="C7480" s="81"/>
      <c r="D7480" s="81"/>
      <c r="E7480" s="81" t="s">
        <v>8748</v>
      </c>
      <c r="F7480" s="82"/>
      <c r="G7480" s="83">
        <v>51400</v>
      </c>
      <c r="H7480" s="60" t="s">
        <v>8472</v>
      </c>
      <c r="I7480" s="60" t="s">
        <v>13</v>
      </c>
    </row>
    <row r="7481" spans="1:9" ht="29.25" customHeight="1" x14ac:dyDescent="0.25">
      <c r="A7481" s="81" t="s">
        <v>8749</v>
      </c>
      <c r="B7481" s="81"/>
      <c r="C7481" s="81"/>
      <c r="D7481" s="81"/>
      <c r="E7481" s="81" t="s">
        <v>8750</v>
      </c>
      <c r="F7481" s="82"/>
      <c r="G7481" s="83">
        <v>56800</v>
      </c>
      <c r="H7481" s="60" t="s">
        <v>8472</v>
      </c>
      <c r="I7481" s="60" t="s">
        <v>13</v>
      </c>
    </row>
    <row r="7482" spans="1:9" ht="29.25" customHeight="1" x14ac:dyDescent="0.25">
      <c r="A7482" s="81" t="s">
        <v>8751</v>
      </c>
      <c r="B7482" s="81"/>
      <c r="C7482" s="81"/>
      <c r="D7482" s="81"/>
      <c r="E7482" s="81" t="s">
        <v>8752</v>
      </c>
      <c r="F7482" s="82"/>
      <c r="G7482" s="83">
        <v>8200</v>
      </c>
      <c r="H7482" s="60" t="s">
        <v>8472</v>
      </c>
      <c r="I7482" s="60" t="s">
        <v>13</v>
      </c>
    </row>
    <row r="7483" spans="1:9" ht="29.25" customHeight="1" x14ac:dyDescent="0.25">
      <c r="A7483" s="81" t="s">
        <v>8753</v>
      </c>
      <c r="B7483" s="81"/>
      <c r="C7483" s="81"/>
      <c r="D7483" s="81"/>
      <c r="E7483" s="81" t="s">
        <v>8754</v>
      </c>
      <c r="F7483" s="82"/>
      <c r="G7483" s="83">
        <v>34400</v>
      </c>
      <c r="H7483" s="60" t="s">
        <v>8472</v>
      </c>
      <c r="I7483" s="60" t="s">
        <v>13</v>
      </c>
    </row>
    <row r="7484" spans="1:9" ht="29.25" customHeight="1" x14ac:dyDescent="0.25">
      <c r="A7484" s="81" t="s">
        <v>8755</v>
      </c>
      <c r="B7484" s="81"/>
      <c r="C7484" s="81"/>
      <c r="D7484" s="81"/>
      <c r="E7484" s="81" t="s">
        <v>8756</v>
      </c>
      <c r="F7484" s="82"/>
      <c r="G7484" s="83">
        <v>34400</v>
      </c>
      <c r="H7484" s="60" t="s">
        <v>8472</v>
      </c>
      <c r="I7484" s="60" t="s">
        <v>13</v>
      </c>
    </row>
    <row r="7485" spans="1:9" ht="29.25" customHeight="1" x14ac:dyDescent="0.25">
      <c r="A7485" s="81" t="s">
        <v>8757</v>
      </c>
      <c r="B7485" s="81"/>
      <c r="C7485" s="81"/>
      <c r="D7485" s="81"/>
      <c r="E7485" s="81" t="s">
        <v>8758</v>
      </c>
      <c r="F7485" s="82"/>
      <c r="G7485" s="83">
        <v>34400</v>
      </c>
      <c r="H7485" s="60" t="s">
        <v>8472</v>
      </c>
      <c r="I7485" s="60" t="s">
        <v>13</v>
      </c>
    </row>
    <row r="7486" spans="1:9" ht="29.25" customHeight="1" x14ac:dyDescent="0.25">
      <c r="A7486" s="81" t="s">
        <v>8759</v>
      </c>
      <c r="B7486" s="81"/>
      <c r="C7486" s="81"/>
      <c r="D7486" s="81"/>
      <c r="E7486" s="81" t="s">
        <v>8760</v>
      </c>
      <c r="F7486" s="82"/>
      <c r="G7486" s="83">
        <v>41600</v>
      </c>
      <c r="H7486" s="60" t="s">
        <v>8472</v>
      </c>
      <c r="I7486" s="60" t="s">
        <v>13</v>
      </c>
    </row>
    <row r="7487" spans="1:9" ht="29.25" customHeight="1" x14ac:dyDescent="0.25">
      <c r="A7487" s="81" t="s">
        <v>8761</v>
      </c>
      <c r="B7487" s="81"/>
      <c r="C7487" s="81"/>
      <c r="D7487" s="81"/>
      <c r="E7487" s="81" t="s">
        <v>8762</v>
      </c>
      <c r="F7487" s="82"/>
      <c r="G7487" s="83">
        <v>51400</v>
      </c>
      <c r="H7487" s="60" t="s">
        <v>8472</v>
      </c>
      <c r="I7487" s="60" t="s">
        <v>13</v>
      </c>
    </row>
    <row r="7488" spans="1:9" ht="29.25" customHeight="1" x14ac:dyDescent="0.25">
      <c r="A7488" s="81" t="s">
        <v>8763</v>
      </c>
      <c r="B7488" s="81"/>
      <c r="C7488" s="81"/>
      <c r="D7488" s="81"/>
      <c r="E7488" s="81" t="s">
        <v>8764</v>
      </c>
      <c r="F7488" s="82"/>
      <c r="G7488" s="83">
        <v>56800</v>
      </c>
      <c r="H7488" s="60" t="s">
        <v>8472</v>
      </c>
      <c r="I7488" s="60" t="s">
        <v>13</v>
      </c>
    </row>
    <row r="7489" spans="1:9" ht="29.25" customHeight="1" x14ac:dyDescent="0.25">
      <c r="A7489" s="81" t="s">
        <v>8765</v>
      </c>
      <c r="B7489" s="81"/>
      <c r="C7489" s="81"/>
      <c r="D7489" s="81"/>
      <c r="E7489" s="81" t="s">
        <v>8766</v>
      </c>
      <c r="F7489" s="82"/>
      <c r="G7489" s="83">
        <v>164000</v>
      </c>
      <c r="H7489" s="60" t="s">
        <v>8472</v>
      </c>
      <c r="I7489" s="60" t="s">
        <v>13</v>
      </c>
    </row>
    <row r="7490" spans="1:9" ht="29.25" customHeight="1" x14ac:dyDescent="0.25">
      <c r="A7490" s="81" t="s">
        <v>8767</v>
      </c>
      <c r="B7490" s="81"/>
      <c r="C7490" s="81"/>
      <c r="D7490" s="81"/>
      <c r="E7490" s="81" t="s">
        <v>8768</v>
      </c>
      <c r="F7490" s="82"/>
      <c r="G7490" s="83">
        <v>54700</v>
      </c>
      <c r="H7490" s="60" t="s">
        <v>8472</v>
      </c>
      <c r="I7490" s="60" t="s">
        <v>13</v>
      </c>
    </row>
    <row r="7491" spans="1:9" ht="29.25" customHeight="1" x14ac:dyDescent="0.25">
      <c r="A7491" s="81" t="s">
        <v>8769</v>
      </c>
      <c r="B7491" s="81"/>
      <c r="C7491" s="81"/>
      <c r="D7491" s="81"/>
      <c r="E7491" s="81" t="s">
        <v>8770</v>
      </c>
      <c r="F7491" s="82"/>
      <c r="G7491" s="83">
        <v>556300</v>
      </c>
      <c r="H7491" s="60" t="s">
        <v>8472</v>
      </c>
      <c r="I7491" s="60" t="s">
        <v>13</v>
      </c>
    </row>
    <row r="7492" spans="1:9" ht="29.25" customHeight="1" x14ac:dyDescent="0.25">
      <c r="A7492" s="81" t="s">
        <v>8771</v>
      </c>
      <c r="B7492" s="81"/>
      <c r="C7492" s="81"/>
      <c r="D7492" s="81"/>
      <c r="E7492" s="81" t="s">
        <v>8772</v>
      </c>
      <c r="F7492" s="82"/>
      <c r="G7492" s="83">
        <v>60400</v>
      </c>
      <c r="H7492" s="60" t="s">
        <v>8472</v>
      </c>
      <c r="I7492" s="60" t="s">
        <v>13</v>
      </c>
    </row>
    <row r="7493" spans="1:9" ht="29.25" customHeight="1" x14ac:dyDescent="0.25">
      <c r="A7493" s="81" t="s">
        <v>8773</v>
      </c>
      <c r="B7493" s="81"/>
      <c r="C7493" s="81"/>
      <c r="D7493" s="81"/>
      <c r="E7493" s="81" t="s">
        <v>8774</v>
      </c>
      <c r="F7493" s="82"/>
      <c r="G7493" s="83">
        <v>68500</v>
      </c>
      <c r="H7493" s="60" t="s">
        <v>8472</v>
      </c>
      <c r="I7493" s="60" t="s">
        <v>13</v>
      </c>
    </row>
    <row r="7494" spans="1:9" ht="29.25" customHeight="1" x14ac:dyDescent="0.25">
      <c r="A7494" s="81" t="s">
        <v>8775</v>
      </c>
      <c r="B7494" s="81"/>
      <c r="C7494" s="81"/>
      <c r="D7494" s="81"/>
      <c r="E7494" s="81" t="s">
        <v>8776</v>
      </c>
      <c r="F7494" s="82"/>
      <c r="G7494" s="83">
        <v>796800</v>
      </c>
      <c r="H7494" s="60" t="s">
        <v>8472</v>
      </c>
      <c r="I7494" s="60" t="s">
        <v>13</v>
      </c>
    </row>
    <row r="7495" spans="1:9" ht="29.25" customHeight="1" x14ac:dyDescent="0.25">
      <c r="A7495" s="81" t="s">
        <v>8777</v>
      </c>
      <c r="B7495" s="81"/>
      <c r="C7495" s="81"/>
      <c r="D7495" s="81"/>
      <c r="E7495" s="81" t="s">
        <v>8778</v>
      </c>
      <c r="F7495" s="82"/>
      <c r="G7495" s="83">
        <v>1014900</v>
      </c>
      <c r="H7495" s="60" t="s">
        <v>8472</v>
      </c>
      <c r="I7495" s="60" t="s">
        <v>13</v>
      </c>
    </row>
    <row r="7496" spans="1:9" ht="29.25" customHeight="1" x14ac:dyDescent="0.25">
      <c r="A7496" s="81" t="s">
        <v>8779</v>
      </c>
      <c r="B7496" s="81"/>
      <c r="C7496" s="81"/>
      <c r="D7496" s="81"/>
      <c r="E7496" s="81" t="s">
        <v>8780</v>
      </c>
      <c r="F7496" s="82"/>
      <c r="G7496" s="83">
        <v>7052700</v>
      </c>
      <c r="H7496" s="60" t="s">
        <v>8472</v>
      </c>
      <c r="I7496" s="60" t="s">
        <v>13</v>
      </c>
    </row>
    <row r="7497" spans="1:9" ht="29.25" customHeight="1" x14ac:dyDescent="0.25">
      <c r="A7497" s="81" t="s">
        <v>8781</v>
      </c>
      <c r="B7497" s="81"/>
      <c r="C7497" s="81"/>
      <c r="D7497" s="81"/>
      <c r="E7497" s="81" t="s">
        <v>8782</v>
      </c>
      <c r="F7497" s="82"/>
      <c r="G7497" s="83">
        <v>27300</v>
      </c>
      <c r="H7497" s="60" t="s">
        <v>8472</v>
      </c>
      <c r="I7497" s="60" t="s">
        <v>13</v>
      </c>
    </row>
    <row r="7498" spans="1:9" ht="29.25" customHeight="1" x14ac:dyDescent="0.25">
      <c r="A7498" s="81" t="s">
        <v>8783</v>
      </c>
      <c r="B7498" s="81"/>
      <c r="C7498" s="81"/>
      <c r="D7498" s="81"/>
      <c r="E7498" s="81" t="s">
        <v>8784</v>
      </c>
      <c r="F7498" s="82"/>
      <c r="G7498" s="83">
        <v>48100</v>
      </c>
      <c r="H7498" s="60" t="s">
        <v>8472</v>
      </c>
      <c r="I7498" s="60" t="s">
        <v>13</v>
      </c>
    </row>
    <row r="7499" spans="1:9" ht="29.25" customHeight="1" x14ac:dyDescent="0.25">
      <c r="A7499" s="81" t="s">
        <v>8785</v>
      </c>
      <c r="B7499" s="81"/>
      <c r="C7499" s="81"/>
      <c r="D7499" s="81"/>
      <c r="E7499" s="81" t="s">
        <v>8786</v>
      </c>
      <c r="F7499" s="82"/>
      <c r="G7499" s="83">
        <v>48100</v>
      </c>
      <c r="H7499" s="60" t="s">
        <v>8472</v>
      </c>
      <c r="I7499" s="60" t="s">
        <v>13</v>
      </c>
    </row>
    <row r="7500" spans="1:9" ht="29.25" customHeight="1" x14ac:dyDescent="0.25">
      <c r="A7500" s="81" t="s">
        <v>8787</v>
      </c>
      <c r="B7500" s="81"/>
      <c r="C7500" s="81"/>
      <c r="D7500" s="81"/>
      <c r="E7500" s="81" t="s">
        <v>8788</v>
      </c>
      <c r="F7500" s="82"/>
      <c r="G7500" s="83">
        <v>23100</v>
      </c>
      <c r="H7500" s="60" t="s">
        <v>8472</v>
      </c>
      <c r="I7500" s="60" t="s">
        <v>13</v>
      </c>
    </row>
    <row r="7501" spans="1:9" ht="29.25" customHeight="1" x14ac:dyDescent="0.25">
      <c r="A7501" s="81" t="s">
        <v>8789</v>
      </c>
      <c r="B7501" s="81"/>
      <c r="C7501" s="81"/>
      <c r="D7501" s="81"/>
      <c r="E7501" s="81" t="s">
        <v>8790</v>
      </c>
      <c r="F7501" s="82"/>
      <c r="G7501" s="83">
        <v>544200</v>
      </c>
      <c r="H7501" s="60" t="s">
        <v>8472</v>
      </c>
      <c r="I7501" s="60" t="s">
        <v>13</v>
      </c>
    </row>
    <row r="7502" spans="1:9" ht="29.25" customHeight="1" x14ac:dyDescent="0.25">
      <c r="A7502" s="81" t="s">
        <v>8791</v>
      </c>
      <c r="B7502" s="81"/>
      <c r="C7502" s="81"/>
      <c r="D7502" s="81"/>
      <c r="E7502" s="81" t="s">
        <v>8792</v>
      </c>
      <c r="F7502" s="82"/>
      <c r="G7502" s="83">
        <v>821500</v>
      </c>
      <c r="H7502" s="60" t="s">
        <v>8472</v>
      </c>
      <c r="I7502" s="60" t="s">
        <v>13</v>
      </c>
    </row>
    <row r="7503" spans="1:9" ht="29.25" customHeight="1" x14ac:dyDescent="0.25">
      <c r="A7503" s="81" t="s">
        <v>8793</v>
      </c>
      <c r="B7503" s="81"/>
      <c r="C7503" s="81"/>
      <c r="D7503" s="81"/>
      <c r="E7503" s="81" t="s">
        <v>8794</v>
      </c>
      <c r="F7503" s="82"/>
      <c r="G7503" s="83">
        <v>1706200</v>
      </c>
      <c r="H7503" s="60" t="s">
        <v>8472</v>
      </c>
      <c r="I7503" s="60" t="s">
        <v>13</v>
      </c>
    </row>
    <row r="7504" spans="1:9" ht="29.25" customHeight="1" x14ac:dyDescent="0.25">
      <c r="A7504" s="81" t="s">
        <v>8795</v>
      </c>
      <c r="B7504" s="81"/>
      <c r="C7504" s="81"/>
      <c r="D7504" s="81"/>
      <c r="E7504" s="81" t="s">
        <v>8796</v>
      </c>
      <c r="F7504" s="82"/>
      <c r="G7504" s="83">
        <v>1557000</v>
      </c>
      <c r="H7504" s="60" t="s">
        <v>8472</v>
      </c>
      <c r="I7504" s="60" t="s">
        <v>13</v>
      </c>
    </row>
    <row r="7505" spans="1:9" ht="29.25" customHeight="1" x14ac:dyDescent="0.25">
      <c r="A7505" s="81" t="s">
        <v>8797</v>
      </c>
      <c r="B7505" s="81"/>
      <c r="C7505" s="81"/>
      <c r="D7505" s="81"/>
      <c r="E7505" s="81" t="s">
        <v>8798</v>
      </c>
      <c r="F7505" s="82"/>
      <c r="G7505" s="83">
        <v>497100</v>
      </c>
      <c r="H7505" s="60" t="s">
        <v>8472</v>
      </c>
      <c r="I7505" s="60" t="s">
        <v>13</v>
      </c>
    </row>
    <row r="7506" spans="1:9" ht="29.25" customHeight="1" x14ac:dyDescent="0.25">
      <c r="A7506" s="81" t="s">
        <v>8799</v>
      </c>
      <c r="B7506" s="81"/>
      <c r="C7506" s="81"/>
      <c r="D7506" s="81"/>
      <c r="E7506" s="81" t="s">
        <v>8800</v>
      </c>
      <c r="F7506" s="82"/>
      <c r="G7506" s="83">
        <v>241000</v>
      </c>
      <c r="H7506" s="60" t="s">
        <v>8472</v>
      </c>
      <c r="I7506" s="60" t="s">
        <v>13</v>
      </c>
    </row>
    <row r="7507" spans="1:9" ht="29.25" customHeight="1" x14ac:dyDescent="0.25">
      <c r="A7507" s="81" t="s">
        <v>8801</v>
      </c>
      <c r="B7507" s="81"/>
      <c r="C7507" s="81"/>
      <c r="D7507" s="81"/>
      <c r="E7507" s="81" t="s">
        <v>8802</v>
      </c>
      <c r="F7507" s="82"/>
      <c r="G7507" s="83">
        <v>567700</v>
      </c>
      <c r="H7507" s="60" t="s">
        <v>8472</v>
      </c>
      <c r="I7507" s="60" t="s">
        <v>13</v>
      </c>
    </row>
    <row r="7508" spans="1:9" ht="29.25" customHeight="1" x14ac:dyDescent="0.25">
      <c r="A7508" s="81" t="s">
        <v>8803</v>
      </c>
      <c r="B7508" s="81"/>
      <c r="C7508" s="81"/>
      <c r="D7508" s="81"/>
      <c r="E7508" s="81" t="s">
        <v>8804</v>
      </c>
      <c r="F7508" s="82"/>
      <c r="G7508" s="83">
        <v>660800</v>
      </c>
      <c r="H7508" s="60" t="s">
        <v>8472</v>
      </c>
      <c r="I7508" s="60" t="s">
        <v>13</v>
      </c>
    </row>
    <row r="7509" spans="1:9" ht="29.25" customHeight="1" x14ac:dyDescent="0.25">
      <c r="A7509" s="81" t="s">
        <v>8805</v>
      </c>
      <c r="B7509" s="81"/>
      <c r="C7509" s="81"/>
      <c r="D7509" s="81"/>
      <c r="E7509" s="81" t="s">
        <v>8806</v>
      </c>
      <c r="F7509" s="82"/>
      <c r="G7509" s="83">
        <v>1581900</v>
      </c>
      <c r="H7509" s="60" t="s">
        <v>8472</v>
      </c>
      <c r="I7509" s="60" t="s">
        <v>13</v>
      </c>
    </row>
    <row r="7510" spans="1:9" ht="29.25" customHeight="1" x14ac:dyDescent="0.25">
      <c r="A7510" s="81" t="s">
        <v>8807</v>
      </c>
      <c r="B7510" s="81"/>
      <c r="C7510" s="81"/>
      <c r="D7510" s="81"/>
      <c r="E7510" s="81" t="s">
        <v>8808</v>
      </c>
      <c r="F7510" s="82"/>
      <c r="G7510" s="83">
        <v>56900</v>
      </c>
      <c r="H7510" s="60" t="s">
        <v>8472</v>
      </c>
      <c r="I7510" s="60" t="s">
        <v>13</v>
      </c>
    </row>
    <row r="7511" spans="1:9" ht="29.25" customHeight="1" x14ac:dyDescent="0.25">
      <c r="A7511" s="81" t="s">
        <v>8809</v>
      </c>
      <c r="B7511" s="81"/>
      <c r="C7511" s="81"/>
      <c r="D7511" s="81"/>
      <c r="E7511" s="81" t="s">
        <v>8810</v>
      </c>
      <c r="F7511" s="82"/>
      <c r="G7511" s="83">
        <v>71100</v>
      </c>
      <c r="H7511" s="60" t="s">
        <v>8472</v>
      </c>
      <c r="I7511" s="60" t="s">
        <v>13</v>
      </c>
    </row>
    <row r="7512" spans="1:9" ht="29.25" customHeight="1" x14ac:dyDescent="0.25">
      <c r="A7512" s="81" t="s">
        <v>8811</v>
      </c>
      <c r="B7512" s="81"/>
      <c r="C7512" s="81"/>
      <c r="D7512" s="81"/>
      <c r="E7512" s="81" t="s">
        <v>8812</v>
      </c>
      <c r="F7512" s="82"/>
      <c r="G7512" s="83">
        <v>41600</v>
      </c>
      <c r="H7512" s="60" t="s">
        <v>8472</v>
      </c>
      <c r="I7512" s="60" t="s">
        <v>13</v>
      </c>
    </row>
    <row r="7513" spans="1:9" ht="29.25" customHeight="1" x14ac:dyDescent="0.25">
      <c r="A7513" s="81" t="s">
        <v>8813</v>
      </c>
      <c r="B7513" s="81"/>
      <c r="C7513" s="81"/>
      <c r="D7513" s="81"/>
      <c r="E7513" s="81" t="s">
        <v>8814</v>
      </c>
      <c r="F7513" s="82"/>
      <c r="G7513" s="83">
        <v>51400</v>
      </c>
      <c r="H7513" s="60" t="s">
        <v>8472</v>
      </c>
      <c r="I7513" s="60" t="s">
        <v>13</v>
      </c>
    </row>
    <row r="7514" spans="1:9" ht="29.25" customHeight="1" x14ac:dyDescent="0.25">
      <c r="A7514" s="81" t="s">
        <v>8815</v>
      </c>
      <c r="B7514" s="81"/>
      <c r="C7514" s="81"/>
      <c r="D7514" s="81"/>
      <c r="E7514" s="81" t="s">
        <v>8816</v>
      </c>
      <c r="F7514" s="82"/>
      <c r="G7514" s="83">
        <v>56800</v>
      </c>
      <c r="H7514" s="60" t="s">
        <v>8472</v>
      </c>
      <c r="I7514" s="60" t="s">
        <v>13</v>
      </c>
    </row>
    <row r="7515" spans="1:9" ht="29.25" customHeight="1" x14ac:dyDescent="0.25">
      <c r="A7515" s="81" t="s">
        <v>8817</v>
      </c>
      <c r="B7515" s="81"/>
      <c r="C7515" s="81"/>
      <c r="D7515" s="81"/>
      <c r="E7515" s="81" t="s">
        <v>8818</v>
      </c>
      <c r="F7515" s="82"/>
      <c r="G7515" s="83">
        <v>88900</v>
      </c>
      <c r="H7515" s="60" t="s">
        <v>8472</v>
      </c>
      <c r="I7515" s="60" t="s">
        <v>13</v>
      </c>
    </row>
    <row r="7516" spans="1:9" ht="29.25" customHeight="1" x14ac:dyDescent="0.25">
      <c r="A7516" s="81" t="s">
        <v>8819</v>
      </c>
      <c r="B7516" s="81"/>
      <c r="C7516" s="81"/>
      <c r="D7516" s="81"/>
      <c r="E7516" s="81" t="s">
        <v>8820</v>
      </c>
      <c r="F7516" s="82"/>
      <c r="G7516" s="83">
        <v>114700</v>
      </c>
      <c r="H7516" s="60" t="s">
        <v>8472</v>
      </c>
      <c r="I7516" s="60" t="s">
        <v>13</v>
      </c>
    </row>
    <row r="7517" spans="1:9" ht="29.25" customHeight="1" x14ac:dyDescent="0.25">
      <c r="A7517" s="81" t="s">
        <v>8821</v>
      </c>
      <c r="B7517" s="81"/>
      <c r="C7517" s="81"/>
      <c r="D7517" s="81"/>
      <c r="E7517" s="81" t="s">
        <v>8822</v>
      </c>
      <c r="F7517" s="82"/>
      <c r="G7517" s="83">
        <v>141300</v>
      </c>
      <c r="H7517" s="60" t="s">
        <v>8472</v>
      </c>
      <c r="I7517" s="60" t="s">
        <v>13</v>
      </c>
    </row>
    <row r="7518" spans="1:9" ht="29.25" customHeight="1" x14ac:dyDescent="0.25">
      <c r="A7518" s="81" t="s">
        <v>8823</v>
      </c>
      <c r="B7518" s="81"/>
      <c r="C7518" s="81"/>
      <c r="D7518" s="81"/>
      <c r="E7518" s="81" t="s">
        <v>8824</v>
      </c>
      <c r="F7518" s="82"/>
      <c r="G7518" s="83">
        <v>88900</v>
      </c>
      <c r="H7518" s="60" t="s">
        <v>8472</v>
      </c>
      <c r="I7518" s="60" t="s">
        <v>13</v>
      </c>
    </row>
    <row r="7519" spans="1:9" ht="29.25" customHeight="1" x14ac:dyDescent="0.25">
      <c r="A7519" s="81" t="s">
        <v>8825</v>
      </c>
      <c r="B7519" s="81"/>
      <c r="C7519" s="81"/>
      <c r="D7519" s="81"/>
      <c r="E7519" s="81" t="s">
        <v>8826</v>
      </c>
      <c r="F7519" s="82"/>
      <c r="G7519" s="83">
        <v>114700</v>
      </c>
      <c r="H7519" s="60" t="s">
        <v>8472</v>
      </c>
      <c r="I7519" s="60" t="s">
        <v>13</v>
      </c>
    </row>
    <row r="7520" spans="1:9" ht="29.25" customHeight="1" x14ac:dyDescent="0.25">
      <c r="A7520" s="81" t="s">
        <v>8827</v>
      </c>
      <c r="B7520" s="81"/>
      <c r="C7520" s="81"/>
      <c r="D7520" s="81"/>
      <c r="E7520" s="81" t="s">
        <v>8828</v>
      </c>
      <c r="F7520" s="82"/>
      <c r="G7520" s="83">
        <v>141300</v>
      </c>
      <c r="H7520" s="60" t="s">
        <v>8472</v>
      </c>
      <c r="I7520" s="60" t="s">
        <v>13</v>
      </c>
    </row>
    <row r="7521" spans="1:9" ht="29.25" customHeight="1" x14ac:dyDescent="0.25">
      <c r="A7521" s="81" t="s">
        <v>8829</v>
      </c>
      <c r="B7521" s="81"/>
      <c r="C7521" s="81"/>
      <c r="D7521" s="81"/>
      <c r="E7521" s="81" t="s">
        <v>8830</v>
      </c>
      <c r="F7521" s="82"/>
      <c r="G7521" s="83">
        <v>5500</v>
      </c>
      <c r="H7521" s="60" t="s">
        <v>8472</v>
      </c>
      <c r="I7521" s="60" t="s">
        <v>13</v>
      </c>
    </row>
    <row r="7522" spans="1:9" ht="29.25" customHeight="1" x14ac:dyDescent="0.25">
      <c r="A7522" s="81" t="s">
        <v>8831</v>
      </c>
      <c r="B7522" s="81"/>
      <c r="C7522" s="81"/>
      <c r="D7522" s="81"/>
      <c r="E7522" s="81" t="s">
        <v>8832</v>
      </c>
      <c r="F7522" s="82"/>
      <c r="G7522" s="83">
        <v>5500</v>
      </c>
      <c r="H7522" s="60" t="s">
        <v>8472</v>
      </c>
      <c r="I7522" s="60" t="s">
        <v>13</v>
      </c>
    </row>
    <row r="7523" spans="1:9" ht="29.25" customHeight="1" x14ac:dyDescent="0.25">
      <c r="A7523" s="81" t="s">
        <v>8833</v>
      </c>
      <c r="B7523" s="81"/>
      <c r="C7523" s="81"/>
      <c r="D7523" s="81"/>
      <c r="E7523" s="81" t="s">
        <v>8834</v>
      </c>
      <c r="F7523" s="82"/>
      <c r="G7523" s="83">
        <v>425900</v>
      </c>
      <c r="H7523" s="60" t="s">
        <v>8472</v>
      </c>
      <c r="I7523" s="60" t="s">
        <v>13</v>
      </c>
    </row>
    <row r="7524" spans="1:9" ht="29.25" customHeight="1" x14ac:dyDescent="0.25">
      <c r="A7524" s="81" t="s">
        <v>8835</v>
      </c>
      <c r="B7524" s="81"/>
      <c r="C7524" s="81"/>
      <c r="D7524" s="81"/>
      <c r="E7524" s="81" t="s">
        <v>8836</v>
      </c>
      <c r="F7524" s="82"/>
      <c r="G7524" s="83">
        <v>962100</v>
      </c>
      <c r="H7524" s="60" t="s">
        <v>8472</v>
      </c>
      <c r="I7524" s="60" t="s">
        <v>13</v>
      </c>
    </row>
    <row r="7525" spans="1:9" ht="29.25" customHeight="1" x14ac:dyDescent="0.25">
      <c r="A7525" s="81" t="s">
        <v>8837</v>
      </c>
      <c r="B7525" s="81"/>
      <c r="C7525" s="81"/>
      <c r="D7525" s="81"/>
      <c r="E7525" s="81" t="s">
        <v>8838</v>
      </c>
      <c r="F7525" s="82"/>
      <c r="G7525" s="83">
        <v>1889700</v>
      </c>
      <c r="H7525" s="60" t="s">
        <v>8472</v>
      </c>
      <c r="I7525" s="60" t="s">
        <v>13</v>
      </c>
    </row>
    <row r="7526" spans="1:9" ht="29.25" customHeight="1" x14ac:dyDescent="0.25">
      <c r="A7526" s="81" t="s">
        <v>8839</v>
      </c>
      <c r="B7526" s="81"/>
      <c r="C7526" s="81"/>
      <c r="D7526" s="81"/>
      <c r="E7526" s="81" t="s">
        <v>8840</v>
      </c>
      <c r="F7526" s="82"/>
      <c r="G7526" s="83">
        <v>716500</v>
      </c>
      <c r="H7526" s="60" t="s">
        <v>8472</v>
      </c>
      <c r="I7526" s="60" t="s">
        <v>13</v>
      </c>
    </row>
    <row r="7527" spans="1:9" ht="29.25" customHeight="1" x14ac:dyDescent="0.25">
      <c r="A7527" s="81" t="s">
        <v>8841</v>
      </c>
      <c r="B7527" s="81"/>
      <c r="C7527" s="81"/>
      <c r="D7527" s="81"/>
      <c r="E7527" s="81" t="s">
        <v>8842</v>
      </c>
      <c r="F7527" s="82"/>
      <c r="G7527" s="83">
        <v>138900</v>
      </c>
      <c r="H7527" s="60" t="s">
        <v>8472</v>
      </c>
      <c r="I7527" s="60" t="s">
        <v>13</v>
      </c>
    </row>
    <row r="7528" spans="1:9" ht="29.25" customHeight="1" x14ac:dyDescent="0.25">
      <c r="A7528" s="81" t="s">
        <v>8843</v>
      </c>
      <c r="B7528" s="81"/>
      <c r="C7528" s="81"/>
      <c r="D7528" s="81"/>
      <c r="E7528" s="81" t="s">
        <v>8844</v>
      </c>
      <c r="F7528" s="82"/>
      <c r="G7528" s="83">
        <v>138900</v>
      </c>
      <c r="H7528" s="60" t="s">
        <v>8472</v>
      </c>
      <c r="I7528" s="60" t="s">
        <v>13</v>
      </c>
    </row>
    <row r="7529" spans="1:9" ht="29.25" customHeight="1" x14ac:dyDescent="0.25">
      <c r="A7529" s="81" t="s">
        <v>8845</v>
      </c>
      <c r="B7529" s="81"/>
      <c r="C7529" s="81"/>
      <c r="D7529" s="81"/>
      <c r="E7529" s="81" t="s">
        <v>8846</v>
      </c>
      <c r="F7529" s="82"/>
      <c r="G7529" s="83">
        <v>205300</v>
      </c>
      <c r="H7529" s="60" t="s">
        <v>8472</v>
      </c>
      <c r="I7529" s="60" t="s">
        <v>13</v>
      </c>
    </row>
    <row r="7530" spans="1:9" ht="29.25" customHeight="1" x14ac:dyDescent="0.25">
      <c r="A7530" s="81" t="s">
        <v>8847</v>
      </c>
      <c r="B7530" s="81"/>
      <c r="C7530" s="81"/>
      <c r="D7530" s="81"/>
      <c r="E7530" s="81" t="s">
        <v>8848</v>
      </c>
      <c r="F7530" s="82"/>
      <c r="G7530" s="83">
        <v>138900</v>
      </c>
      <c r="H7530" s="60" t="s">
        <v>8472</v>
      </c>
      <c r="I7530" s="60" t="s">
        <v>13</v>
      </c>
    </row>
    <row r="7531" spans="1:9" ht="29.25" customHeight="1" x14ac:dyDescent="0.25">
      <c r="A7531" s="81" t="s">
        <v>8849</v>
      </c>
      <c r="B7531" s="81"/>
      <c r="C7531" s="81"/>
      <c r="D7531" s="81"/>
      <c r="E7531" s="81" t="s">
        <v>8850</v>
      </c>
      <c r="F7531" s="82"/>
      <c r="G7531" s="83">
        <v>138900</v>
      </c>
      <c r="H7531" s="60" t="s">
        <v>8472</v>
      </c>
      <c r="I7531" s="60" t="s">
        <v>13</v>
      </c>
    </row>
    <row r="7532" spans="1:9" ht="29.25" customHeight="1" x14ac:dyDescent="0.25">
      <c r="A7532" s="81" t="s">
        <v>8851</v>
      </c>
      <c r="B7532" s="81"/>
      <c r="C7532" s="81"/>
      <c r="D7532" s="81"/>
      <c r="E7532" s="81" t="s">
        <v>8852</v>
      </c>
      <c r="F7532" s="82"/>
      <c r="G7532" s="83">
        <v>205300</v>
      </c>
      <c r="H7532" s="60" t="s">
        <v>8472</v>
      </c>
      <c r="I7532" s="60" t="s">
        <v>13</v>
      </c>
    </row>
    <row r="7533" spans="1:9" ht="29.25" customHeight="1" x14ac:dyDescent="0.25">
      <c r="A7533" s="81" t="s">
        <v>8853</v>
      </c>
      <c r="B7533" s="81"/>
      <c r="C7533" s="81"/>
      <c r="D7533" s="81"/>
      <c r="E7533" s="81" t="s">
        <v>8854</v>
      </c>
      <c r="F7533" s="82"/>
      <c r="G7533" s="83">
        <v>146800</v>
      </c>
      <c r="H7533" s="60" t="s">
        <v>8472</v>
      </c>
      <c r="I7533" s="60" t="s">
        <v>13</v>
      </c>
    </row>
    <row r="7534" spans="1:9" ht="29.25" customHeight="1" x14ac:dyDescent="0.25">
      <c r="A7534" s="81" t="s">
        <v>8855</v>
      </c>
      <c r="B7534" s="81"/>
      <c r="C7534" s="81"/>
      <c r="D7534" s="81"/>
      <c r="E7534" s="81" t="s">
        <v>8856</v>
      </c>
      <c r="F7534" s="82"/>
      <c r="G7534" s="83">
        <v>142600</v>
      </c>
      <c r="H7534" s="60" t="s">
        <v>8472</v>
      </c>
      <c r="I7534" s="60" t="s">
        <v>13</v>
      </c>
    </row>
    <row r="7535" spans="1:9" ht="29.25" customHeight="1" x14ac:dyDescent="0.25">
      <c r="A7535" s="81" t="s">
        <v>8857</v>
      </c>
      <c r="B7535" s="81"/>
      <c r="C7535" s="81"/>
      <c r="D7535" s="81"/>
      <c r="E7535" s="81" t="s">
        <v>8858</v>
      </c>
      <c r="F7535" s="82"/>
      <c r="G7535" s="83">
        <v>142600</v>
      </c>
      <c r="H7535" s="60" t="s">
        <v>8472</v>
      </c>
      <c r="I7535" s="60" t="s">
        <v>13</v>
      </c>
    </row>
    <row r="7536" spans="1:9" ht="29.25" customHeight="1" x14ac:dyDescent="0.25">
      <c r="A7536" s="81" t="s">
        <v>8859</v>
      </c>
      <c r="B7536" s="81"/>
      <c r="C7536" s="81"/>
      <c r="D7536" s="81"/>
      <c r="E7536" s="81" t="s">
        <v>8860</v>
      </c>
      <c r="F7536" s="82"/>
      <c r="G7536" s="83">
        <v>205300</v>
      </c>
      <c r="H7536" s="60" t="s">
        <v>8472</v>
      </c>
      <c r="I7536" s="60" t="s">
        <v>13</v>
      </c>
    </row>
    <row r="7537" spans="1:9" ht="29.25" customHeight="1" x14ac:dyDescent="0.25">
      <c r="A7537" s="81" t="s">
        <v>8861</v>
      </c>
      <c r="B7537" s="81"/>
      <c r="C7537" s="81"/>
      <c r="D7537" s="81"/>
      <c r="E7537" s="81" t="s">
        <v>8862</v>
      </c>
      <c r="F7537" s="82"/>
      <c r="G7537" s="83">
        <v>149000</v>
      </c>
      <c r="H7537" s="60" t="s">
        <v>8472</v>
      </c>
      <c r="I7537" s="60" t="s">
        <v>13</v>
      </c>
    </row>
    <row r="7538" spans="1:9" ht="29.25" customHeight="1" x14ac:dyDescent="0.25">
      <c r="A7538" s="81" t="s">
        <v>8863</v>
      </c>
      <c r="B7538" s="81"/>
      <c r="C7538" s="81"/>
      <c r="D7538" s="81"/>
      <c r="E7538" s="81" t="s">
        <v>8864</v>
      </c>
      <c r="F7538" s="82"/>
      <c r="G7538" s="83">
        <v>851000</v>
      </c>
      <c r="H7538" s="60" t="s">
        <v>8472</v>
      </c>
      <c r="I7538" s="60" t="s">
        <v>13</v>
      </c>
    </row>
    <row r="7539" spans="1:9" ht="29.25" customHeight="1" x14ac:dyDescent="0.25">
      <c r="A7539" s="81" t="s">
        <v>8865</v>
      </c>
      <c r="B7539" s="81"/>
      <c r="C7539" s="81"/>
      <c r="D7539" s="81"/>
      <c r="E7539" s="81" t="s">
        <v>8866</v>
      </c>
      <c r="F7539" s="82"/>
      <c r="G7539" s="83">
        <v>970500</v>
      </c>
      <c r="H7539" s="60" t="s">
        <v>8472</v>
      </c>
      <c r="I7539" s="60" t="s">
        <v>13</v>
      </c>
    </row>
    <row r="7540" spans="1:9" ht="29.25" customHeight="1" x14ac:dyDescent="0.25">
      <c r="A7540" s="81" t="s">
        <v>8867</v>
      </c>
      <c r="B7540" s="81"/>
      <c r="C7540" s="81"/>
      <c r="D7540" s="81"/>
      <c r="E7540" s="81" t="s">
        <v>8868</v>
      </c>
      <c r="F7540" s="82"/>
      <c r="G7540" s="83">
        <v>2002000</v>
      </c>
      <c r="H7540" s="60" t="s">
        <v>8472</v>
      </c>
      <c r="I7540" s="60" t="s">
        <v>13</v>
      </c>
    </row>
    <row r="7541" spans="1:9" ht="29.25" customHeight="1" x14ac:dyDescent="0.25">
      <c r="A7541" s="81" t="s">
        <v>8869</v>
      </c>
      <c r="B7541" s="81"/>
      <c r="C7541" s="81"/>
      <c r="D7541" s="81"/>
      <c r="E7541" s="81" t="s">
        <v>8870</v>
      </c>
      <c r="F7541" s="82"/>
      <c r="G7541" s="83">
        <v>2405000</v>
      </c>
      <c r="H7541" s="60" t="s">
        <v>8472</v>
      </c>
      <c r="I7541" s="60" t="s">
        <v>13</v>
      </c>
    </row>
    <row r="7542" spans="1:9" ht="29.25" customHeight="1" x14ac:dyDescent="0.25">
      <c r="A7542" s="81" t="s">
        <v>8871</v>
      </c>
      <c r="B7542" s="81"/>
      <c r="C7542" s="81"/>
      <c r="D7542" s="81"/>
      <c r="E7542" s="81" t="s">
        <v>8872</v>
      </c>
      <c r="F7542" s="82"/>
      <c r="G7542" s="83">
        <v>791000</v>
      </c>
      <c r="H7542" s="60" t="s">
        <v>8472</v>
      </c>
      <c r="I7542" s="60" t="s">
        <v>13</v>
      </c>
    </row>
    <row r="7543" spans="1:9" ht="29.25" customHeight="1" x14ac:dyDescent="0.25">
      <c r="A7543" s="81" t="s">
        <v>8873</v>
      </c>
      <c r="B7543" s="81"/>
      <c r="C7543" s="81"/>
      <c r="D7543" s="81"/>
      <c r="E7543" s="81" t="s">
        <v>8874</v>
      </c>
      <c r="F7543" s="82"/>
      <c r="G7543" s="83">
        <v>791000</v>
      </c>
      <c r="H7543" s="60" t="s">
        <v>8472</v>
      </c>
      <c r="I7543" s="60" t="s">
        <v>13</v>
      </c>
    </row>
    <row r="7544" spans="1:9" ht="29.25" customHeight="1" x14ac:dyDescent="0.25">
      <c r="A7544" s="81" t="s">
        <v>8875</v>
      </c>
      <c r="B7544" s="81"/>
      <c r="C7544" s="81"/>
      <c r="D7544" s="81"/>
      <c r="E7544" s="81" t="s">
        <v>8876</v>
      </c>
      <c r="F7544" s="82"/>
      <c r="G7544" s="83">
        <v>1848000</v>
      </c>
      <c r="H7544" s="60" t="s">
        <v>8472</v>
      </c>
      <c r="I7544" s="60" t="s">
        <v>13</v>
      </c>
    </row>
    <row r="7545" spans="1:9" ht="29.25" customHeight="1" x14ac:dyDescent="0.25">
      <c r="A7545" s="81" t="s">
        <v>8877</v>
      </c>
      <c r="B7545" s="81"/>
      <c r="C7545" s="81"/>
      <c r="D7545" s="81"/>
      <c r="E7545" s="81" t="s">
        <v>8878</v>
      </c>
      <c r="F7545" s="82"/>
      <c r="G7545" s="83">
        <v>1971000</v>
      </c>
      <c r="H7545" s="60" t="s">
        <v>8472</v>
      </c>
      <c r="I7545" s="60" t="s">
        <v>13</v>
      </c>
    </row>
    <row r="7546" spans="1:9" ht="29.25" customHeight="1" x14ac:dyDescent="0.25">
      <c r="A7546" s="81" t="s">
        <v>8879</v>
      </c>
      <c r="B7546" s="81"/>
      <c r="C7546" s="81"/>
      <c r="D7546" s="81"/>
      <c r="E7546" s="81" t="s">
        <v>8880</v>
      </c>
      <c r="F7546" s="82"/>
      <c r="G7546" s="83">
        <v>3947000</v>
      </c>
      <c r="H7546" s="60" t="s">
        <v>8472</v>
      </c>
      <c r="I7546" s="60" t="s">
        <v>13</v>
      </c>
    </row>
    <row r="7547" spans="1:9" ht="29.25" customHeight="1" x14ac:dyDescent="0.25">
      <c r="A7547" s="81" t="s">
        <v>8881</v>
      </c>
      <c r="B7547" s="81"/>
      <c r="C7547" s="81"/>
      <c r="D7547" s="81"/>
      <c r="E7547" s="81" t="s">
        <v>8882</v>
      </c>
      <c r="F7547" s="82"/>
      <c r="G7547" s="83">
        <v>4185000</v>
      </c>
      <c r="H7547" s="60" t="s">
        <v>8472</v>
      </c>
      <c r="I7547" s="60" t="s">
        <v>13</v>
      </c>
    </row>
    <row r="7548" spans="1:9" ht="29.25" customHeight="1" x14ac:dyDescent="0.25">
      <c r="A7548" s="81" t="s">
        <v>8883</v>
      </c>
      <c r="B7548" s="81"/>
      <c r="C7548" s="81"/>
      <c r="D7548" s="81"/>
      <c r="E7548" s="81" t="s">
        <v>8884</v>
      </c>
      <c r="F7548" s="82"/>
      <c r="G7548" s="83">
        <v>4371000</v>
      </c>
      <c r="H7548" s="60" t="s">
        <v>8472</v>
      </c>
      <c r="I7548" s="60" t="s">
        <v>13</v>
      </c>
    </row>
    <row r="7549" spans="1:9" ht="29.25" customHeight="1" x14ac:dyDescent="0.25">
      <c r="A7549" s="81" t="s">
        <v>8885</v>
      </c>
      <c r="B7549" s="81"/>
      <c r="C7549" s="81"/>
      <c r="D7549" s="81"/>
      <c r="E7549" s="81" t="s">
        <v>8886</v>
      </c>
      <c r="F7549" s="82"/>
      <c r="G7549" s="83">
        <v>3642000</v>
      </c>
      <c r="H7549" s="60" t="s">
        <v>8472</v>
      </c>
      <c r="I7549" s="60" t="s">
        <v>13</v>
      </c>
    </row>
    <row r="7550" spans="1:9" ht="29.25" customHeight="1" x14ac:dyDescent="0.25">
      <c r="A7550" s="81" t="s">
        <v>8887</v>
      </c>
      <c r="B7550" s="81"/>
      <c r="C7550" s="81"/>
      <c r="D7550" s="81"/>
      <c r="E7550" s="81" t="s">
        <v>8888</v>
      </c>
      <c r="F7550" s="82"/>
      <c r="G7550" s="83">
        <v>4013000</v>
      </c>
      <c r="H7550" s="60" t="s">
        <v>8472</v>
      </c>
      <c r="I7550" s="60" t="s">
        <v>13</v>
      </c>
    </row>
    <row r="7551" spans="1:9" ht="29.25" customHeight="1" x14ac:dyDescent="0.25">
      <c r="A7551" s="81" t="s">
        <v>8889</v>
      </c>
      <c r="B7551" s="81"/>
      <c r="C7551" s="81"/>
      <c r="D7551" s="81"/>
      <c r="E7551" s="81" t="s">
        <v>8890</v>
      </c>
      <c r="F7551" s="82"/>
      <c r="G7551" s="83">
        <v>4169000</v>
      </c>
      <c r="H7551" s="60" t="s">
        <v>8472</v>
      </c>
      <c r="I7551" s="60" t="s">
        <v>13</v>
      </c>
    </row>
    <row r="7552" spans="1:9" ht="29.25" customHeight="1" x14ac:dyDescent="0.25">
      <c r="A7552" s="81" t="s">
        <v>8891</v>
      </c>
      <c r="B7552" s="81"/>
      <c r="C7552" s="81"/>
      <c r="D7552" s="81"/>
      <c r="E7552" s="81" t="s">
        <v>8892</v>
      </c>
      <c r="F7552" s="82"/>
      <c r="G7552" s="83">
        <v>8186000</v>
      </c>
      <c r="H7552" s="60" t="s">
        <v>8472</v>
      </c>
      <c r="I7552" s="60" t="s">
        <v>13</v>
      </c>
    </row>
    <row r="7553" spans="1:9" ht="29.25" customHeight="1" x14ac:dyDescent="0.25">
      <c r="A7553" s="81" t="s">
        <v>8893</v>
      </c>
      <c r="B7553" s="81"/>
      <c r="C7553" s="81"/>
      <c r="D7553" s="81"/>
      <c r="E7553" s="81" t="s">
        <v>8894</v>
      </c>
      <c r="F7553" s="82"/>
      <c r="G7553" s="83">
        <v>8411000</v>
      </c>
      <c r="H7553" s="60" t="s">
        <v>8472</v>
      </c>
      <c r="I7553" s="60" t="s">
        <v>13</v>
      </c>
    </row>
    <row r="7554" spans="1:9" ht="29.25" customHeight="1" x14ac:dyDescent="0.25">
      <c r="A7554" s="81" t="s">
        <v>8895</v>
      </c>
      <c r="B7554" s="81"/>
      <c r="C7554" s="81"/>
      <c r="D7554" s="81"/>
      <c r="E7554" s="81" t="s">
        <v>8896</v>
      </c>
      <c r="F7554" s="82"/>
      <c r="G7554" s="83">
        <v>6623000</v>
      </c>
      <c r="H7554" s="60" t="s">
        <v>8472</v>
      </c>
      <c r="I7554" s="60" t="s">
        <v>13</v>
      </c>
    </row>
    <row r="7555" spans="1:9" ht="29.25" customHeight="1" x14ac:dyDescent="0.25">
      <c r="A7555" s="81" t="s">
        <v>8897</v>
      </c>
      <c r="B7555" s="81"/>
      <c r="C7555" s="81"/>
      <c r="D7555" s="81"/>
      <c r="E7555" s="81" t="s">
        <v>8898</v>
      </c>
      <c r="F7555" s="82"/>
      <c r="G7555" s="83">
        <v>7105000</v>
      </c>
      <c r="H7555" s="60" t="s">
        <v>8472</v>
      </c>
      <c r="I7555" s="60" t="s">
        <v>13</v>
      </c>
    </row>
    <row r="7556" spans="1:9" ht="29.25" customHeight="1" x14ac:dyDescent="0.25">
      <c r="A7556" s="81" t="s">
        <v>8899</v>
      </c>
      <c r="B7556" s="81"/>
      <c r="C7556" s="81"/>
      <c r="D7556" s="81"/>
      <c r="E7556" s="81" t="s">
        <v>8900</v>
      </c>
      <c r="F7556" s="82"/>
      <c r="G7556" s="83">
        <v>7474000</v>
      </c>
      <c r="H7556" s="60" t="s">
        <v>8472</v>
      </c>
      <c r="I7556" s="60" t="s">
        <v>13</v>
      </c>
    </row>
    <row r="7557" spans="1:9" ht="29.25" customHeight="1" x14ac:dyDescent="0.25">
      <c r="A7557" s="81" t="s">
        <v>8901</v>
      </c>
      <c r="B7557" s="81"/>
      <c r="C7557" s="81"/>
      <c r="D7557" s="81"/>
      <c r="E7557" s="81" t="s">
        <v>8902</v>
      </c>
      <c r="F7557" s="82"/>
      <c r="G7557" s="83">
        <v>687200</v>
      </c>
      <c r="H7557" s="60" t="s">
        <v>8472</v>
      </c>
      <c r="I7557" s="60" t="s">
        <v>13</v>
      </c>
    </row>
    <row r="7558" spans="1:9" ht="29.25" customHeight="1" x14ac:dyDescent="0.25">
      <c r="A7558" s="81" t="s">
        <v>8903</v>
      </c>
      <c r="B7558" s="81"/>
      <c r="C7558" s="81"/>
      <c r="D7558" s="81"/>
      <c r="E7558" s="81" t="s">
        <v>8904</v>
      </c>
      <c r="F7558" s="82"/>
      <c r="G7558" s="83">
        <v>8246700</v>
      </c>
      <c r="H7558" s="60" t="s">
        <v>8472</v>
      </c>
      <c r="I7558" s="60" t="s">
        <v>13</v>
      </c>
    </row>
    <row r="7559" spans="1:9" ht="29.25" customHeight="1" x14ac:dyDescent="0.25">
      <c r="A7559" s="81" t="s">
        <v>8905</v>
      </c>
      <c r="B7559" s="81"/>
      <c r="C7559" s="81"/>
      <c r="D7559" s="81"/>
      <c r="E7559" s="81" t="s">
        <v>8906</v>
      </c>
      <c r="F7559" s="82"/>
      <c r="G7559" s="83">
        <v>15517500</v>
      </c>
      <c r="H7559" s="60" t="s">
        <v>8472</v>
      </c>
      <c r="I7559" s="60" t="s">
        <v>13</v>
      </c>
    </row>
    <row r="7560" spans="1:9" ht="29.25" customHeight="1" x14ac:dyDescent="0.25">
      <c r="A7560" s="81" t="s">
        <v>8907</v>
      </c>
      <c r="B7560" s="81"/>
      <c r="C7560" s="81"/>
      <c r="D7560" s="81"/>
      <c r="E7560" s="81" t="s">
        <v>8908</v>
      </c>
      <c r="F7560" s="82"/>
      <c r="G7560" s="83">
        <v>21100</v>
      </c>
      <c r="H7560" s="60" t="s">
        <v>8472</v>
      </c>
      <c r="I7560" s="60" t="s">
        <v>13</v>
      </c>
    </row>
    <row r="7561" spans="1:9" ht="29.25" customHeight="1" x14ac:dyDescent="0.25">
      <c r="A7561" s="81" t="s">
        <v>8909</v>
      </c>
      <c r="B7561" s="81"/>
      <c r="C7561" s="81"/>
      <c r="D7561" s="81"/>
      <c r="E7561" s="81" t="s">
        <v>8910</v>
      </c>
      <c r="F7561" s="82"/>
      <c r="G7561" s="83">
        <v>25000</v>
      </c>
      <c r="H7561" s="60" t="s">
        <v>8472</v>
      </c>
      <c r="I7561" s="60" t="s">
        <v>13</v>
      </c>
    </row>
    <row r="7562" spans="1:9" ht="29.25" customHeight="1" x14ac:dyDescent="0.25">
      <c r="A7562" s="81" t="s">
        <v>8911</v>
      </c>
      <c r="B7562" s="81"/>
      <c r="C7562" s="81"/>
      <c r="D7562" s="81"/>
      <c r="E7562" s="81" t="s">
        <v>8912</v>
      </c>
      <c r="F7562" s="82"/>
      <c r="G7562" s="83">
        <v>249800</v>
      </c>
      <c r="H7562" s="60" t="s">
        <v>8472</v>
      </c>
      <c r="I7562" s="60" t="s">
        <v>13</v>
      </c>
    </row>
    <row r="7563" spans="1:9" ht="29.25" customHeight="1" x14ac:dyDescent="0.25">
      <c r="A7563" s="81" t="s">
        <v>8913</v>
      </c>
      <c r="B7563" s="81"/>
      <c r="C7563" s="81"/>
      <c r="D7563" s="81"/>
      <c r="E7563" s="81" t="s">
        <v>8914</v>
      </c>
      <c r="F7563" s="82"/>
      <c r="G7563" s="83">
        <v>355600</v>
      </c>
      <c r="H7563" s="60" t="s">
        <v>8472</v>
      </c>
      <c r="I7563" s="60" t="s">
        <v>13</v>
      </c>
    </row>
    <row r="7564" spans="1:9" ht="29.25" customHeight="1" x14ac:dyDescent="0.25">
      <c r="A7564" s="81" t="s">
        <v>8915</v>
      </c>
      <c r="B7564" s="81"/>
      <c r="C7564" s="81"/>
      <c r="D7564" s="81"/>
      <c r="E7564" s="81" t="s">
        <v>8916</v>
      </c>
      <c r="F7564" s="82"/>
      <c r="G7564" s="83">
        <v>610000</v>
      </c>
      <c r="H7564" s="60" t="s">
        <v>8472</v>
      </c>
      <c r="I7564" s="60" t="s">
        <v>13</v>
      </c>
    </row>
    <row r="7565" spans="1:9" ht="29.25" customHeight="1" x14ac:dyDescent="0.25">
      <c r="A7565" s="81" t="s">
        <v>8917</v>
      </c>
      <c r="B7565" s="81"/>
      <c r="C7565" s="81"/>
      <c r="D7565" s="81"/>
      <c r="E7565" s="81" t="s">
        <v>8918</v>
      </c>
      <c r="F7565" s="82"/>
      <c r="G7565" s="83">
        <v>403100</v>
      </c>
      <c r="H7565" s="60" t="s">
        <v>8472</v>
      </c>
      <c r="I7565" s="60" t="s">
        <v>13</v>
      </c>
    </row>
    <row r="7566" spans="1:9" ht="29.25" customHeight="1" x14ac:dyDescent="0.25">
      <c r="A7566" s="81" t="s">
        <v>8919</v>
      </c>
      <c r="B7566" s="81"/>
      <c r="C7566" s="81"/>
      <c r="D7566" s="81"/>
      <c r="E7566" s="81" t="s">
        <v>8920</v>
      </c>
      <c r="F7566" s="82"/>
      <c r="G7566" s="83">
        <v>497700</v>
      </c>
      <c r="H7566" s="60" t="s">
        <v>8472</v>
      </c>
      <c r="I7566" s="60" t="s">
        <v>13</v>
      </c>
    </row>
    <row r="7567" spans="1:9" ht="29.25" customHeight="1" x14ac:dyDescent="0.25">
      <c r="A7567" s="81" t="s">
        <v>8921</v>
      </c>
      <c r="B7567" s="81"/>
      <c r="C7567" s="81"/>
      <c r="D7567" s="81"/>
      <c r="E7567" s="81" t="s">
        <v>8922</v>
      </c>
      <c r="F7567" s="82"/>
      <c r="G7567" s="83">
        <v>764900</v>
      </c>
      <c r="H7567" s="60" t="s">
        <v>8472</v>
      </c>
      <c r="I7567" s="60" t="s">
        <v>13</v>
      </c>
    </row>
    <row r="7568" spans="1:9" ht="29.25" customHeight="1" x14ac:dyDescent="0.25">
      <c r="A7568" s="81" t="s">
        <v>8923</v>
      </c>
      <c r="B7568" s="81"/>
      <c r="C7568" s="81"/>
      <c r="D7568" s="81"/>
      <c r="E7568" s="81" t="s">
        <v>8924</v>
      </c>
      <c r="F7568" s="82"/>
      <c r="G7568" s="83">
        <v>639900</v>
      </c>
      <c r="H7568" s="60" t="s">
        <v>8472</v>
      </c>
      <c r="I7568" s="60" t="s">
        <v>13</v>
      </c>
    </row>
    <row r="7569" spans="1:9" ht="29.25" customHeight="1" x14ac:dyDescent="0.25">
      <c r="A7569" s="81" t="s">
        <v>8925</v>
      </c>
      <c r="B7569" s="81"/>
      <c r="C7569" s="81"/>
      <c r="D7569" s="81"/>
      <c r="E7569" s="81" t="s">
        <v>8926</v>
      </c>
      <c r="F7569" s="82"/>
      <c r="G7569" s="83">
        <v>89600</v>
      </c>
      <c r="H7569" s="60" t="s">
        <v>8472</v>
      </c>
      <c r="I7569" s="60" t="s">
        <v>13</v>
      </c>
    </row>
    <row r="7570" spans="1:9" ht="29.25" customHeight="1" x14ac:dyDescent="0.25">
      <c r="A7570" s="81" t="s">
        <v>8927</v>
      </c>
      <c r="B7570" s="81"/>
      <c r="C7570" s="81"/>
      <c r="D7570" s="81"/>
      <c r="E7570" s="81" t="s">
        <v>8928</v>
      </c>
      <c r="F7570" s="82"/>
      <c r="G7570" s="83">
        <v>356300</v>
      </c>
      <c r="H7570" s="60" t="s">
        <v>8472</v>
      </c>
      <c r="I7570" s="60" t="s">
        <v>13</v>
      </c>
    </row>
    <row r="7571" spans="1:9" ht="29.25" customHeight="1" x14ac:dyDescent="0.25">
      <c r="A7571" s="81" t="s">
        <v>8929</v>
      </c>
      <c r="B7571" s="81"/>
      <c r="C7571" s="81"/>
      <c r="D7571" s="81"/>
      <c r="E7571" s="81" t="s">
        <v>8930</v>
      </c>
      <c r="F7571" s="82"/>
      <c r="G7571" s="83">
        <v>689500</v>
      </c>
      <c r="H7571" s="60" t="s">
        <v>8472</v>
      </c>
      <c r="I7571" s="60" t="s">
        <v>13</v>
      </c>
    </row>
    <row r="7572" spans="1:9" ht="29.25" customHeight="1" x14ac:dyDescent="0.25">
      <c r="A7572" s="81" t="s">
        <v>8931</v>
      </c>
      <c r="B7572" s="81"/>
      <c r="C7572" s="81"/>
      <c r="D7572" s="81"/>
      <c r="E7572" s="81" t="s">
        <v>8932</v>
      </c>
      <c r="F7572" s="82"/>
      <c r="G7572" s="83">
        <v>1063300</v>
      </c>
      <c r="H7572" s="60" t="s">
        <v>8472</v>
      </c>
      <c r="I7572" s="60" t="s">
        <v>13</v>
      </c>
    </row>
    <row r="7573" spans="1:9" ht="29.25" customHeight="1" x14ac:dyDescent="0.25">
      <c r="A7573" s="81" t="s">
        <v>8933</v>
      </c>
      <c r="B7573" s="81"/>
      <c r="C7573" s="81"/>
      <c r="D7573" s="81"/>
      <c r="E7573" s="81" t="s">
        <v>8934</v>
      </c>
      <c r="F7573" s="82"/>
      <c r="G7573" s="83">
        <v>1312000</v>
      </c>
      <c r="H7573" s="60" t="s">
        <v>8472</v>
      </c>
      <c r="I7573" s="60" t="s">
        <v>13</v>
      </c>
    </row>
    <row r="7574" spans="1:9" ht="29.25" customHeight="1" x14ac:dyDescent="0.25">
      <c r="A7574" s="81" t="s">
        <v>8935</v>
      </c>
      <c r="B7574" s="81"/>
      <c r="C7574" s="81"/>
      <c r="D7574" s="81"/>
      <c r="E7574" s="81" t="s">
        <v>8936</v>
      </c>
      <c r="F7574" s="82"/>
      <c r="G7574" s="83">
        <v>398400</v>
      </c>
      <c r="H7574" s="60" t="s">
        <v>8472</v>
      </c>
      <c r="I7574" s="60" t="s">
        <v>13</v>
      </c>
    </row>
    <row r="7575" spans="1:9" ht="29.25" customHeight="1" x14ac:dyDescent="0.25">
      <c r="A7575" s="81" t="s">
        <v>8937</v>
      </c>
      <c r="B7575" s="81"/>
      <c r="C7575" s="81"/>
      <c r="D7575" s="81"/>
      <c r="E7575" s="81" t="s">
        <v>8938</v>
      </c>
      <c r="F7575" s="82"/>
      <c r="G7575" s="83">
        <v>509900</v>
      </c>
      <c r="H7575" s="60" t="s">
        <v>8472</v>
      </c>
      <c r="I7575" s="60" t="s">
        <v>13</v>
      </c>
    </row>
    <row r="7576" spans="1:9" ht="29.25" customHeight="1" x14ac:dyDescent="0.25">
      <c r="A7576" s="81" t="s">
        <v>8939</v>
      </c>
      <c r="B7576" s="81"/>
      <c r="C7576" s="81"/>
      <c r="D7576" s="81"/>
      <c r="E7576" s="81" t="s">
        <v>8940</v>
      </c>
      <c r="F7576" s="82"/>
      <c r="G7576" s="83">
        <v>637400</v>
      </c>
      <c r="H7576" s="60" t="s">
        <v>8472</v>
      </c>
      <c r="I7576" s="60" t="s">
        <v>13</v>
      </c>
    </row>
    <row r="7577" spans="1:9" ht="29.25" customHeight="1" x14ac:dyDescent="0.25">
      <c r="A7577" s="81" t="s">
        <v>8941</v>
      </c>
      <c r="B7577" s="81"/>
      <c r="C7577" s="81"/>
      <c r="D7577" s="81"/>
      <c r="E7577" s="81" t="s">
        <v>8942</v>
      </c>
      <c r="F7577" s="82"/>
      <c r="G7577" s="83">
        <v>781900</v>
      </c>
      <c r="H7577" s="60" t="s">
        <v>8472</v>
      </c>
      <c r="I7577" s="60" t="s">
        <v>13</v>
      </c>
    </row>
    <row r="7578" spans="1:9" ht="29.25" customHeight="1" x14ac:dyDescent="0.25">
      <c r="A7578" s="81" t="s">
        <v>8943</v>
      </c>
      <c r="B7578" s="81"/>
      <c r="C7578" s="81"/>
      <c r="D7578" s="81"/>
      <c r="E7578" s="81" t="s">
        <v>8944</v>
      </c>
      <c r="F7578" s="82"/>
      <c r="G7578" s="83">
        <v>1919400</v>
      </c>
      <c r="H7578" s="60" t="s">
        <v>8472</v>
      </c>
      <c r="I7578" s="60" t="s">
        <v>13</v>
      </c>
    </row>
    <row r="7579" spans="1:9" ht="29.25" customHeight="1" x14ac:dyDescent="0.25">
      <c r="A7579" s="81" t="s">
        <v>8945</v>
      </c>
      <c r="B7579" s="81"/>
      <c r="C7579" s="81"/>
      <c r="D7579" s="81"/>
      <c r="E7579" s="81" t="s">
        <v>8946</v>
      </c>
      <c r="F7579" s="82"/>
      <c r="G7579" s="83">
        <v>611600</v>
      </c>
      <c r="H7579" s="60" t="s">
        <v>8472</v>
      </c>
      <c r="I7579" s="60" t="s">
        <v>13</v>
      </c>
    </row>
    <row r="7580" spans="1:9" ht="29.25" customHeight="1" x14ac:dyDescent="0.25">
      <c r="A7580" s="81" t="s">
        <v>8947</v>
      </c>
      <c r="B7580" s="81"/>
      <c r="C7580" s="81"/>
      <c r="D7580" s="81"/>
      <c r="E7580" s="81" t="s">
        <v>8948</v>
      </c>
      <c r="F7580" s="82"/>
      <c r="G7580" s="83">
        <v>875200</v>
      </c>
      <c r="H7580" s="60" t="s">
        <v>8472</v>
      </c>
      <c r="I7580" s="60" t="s">
        <v>13</v>
      </c>
    </row>
    <row r="7581" spans="1:9" ht="29.25" customHeight="1" x14ac:dyDescent="0.25">
      <c r="A7581" s="81" t="s">
        <v>8949</v>
      </c>
      <c r="B7581" s="81"/>
      <c r="C7581" s="81"/>
      <c r="D7581" s="81"/>
      <c r="E7581" s="81" t="s">
        <v>8950</v>
      </c>
      <c r="F7581" s="82"/>
      <c r="G7581" s="83">
        <v>710800</v>
      </c>
      <c r="H7581" s="60" t="s">
        <v>8472</v>
      </c>
      <c r="I7581" s="60" t="s">
        <v>13</v>
      </c>
    </row>
    <row r="7582" spans="1:9" ht="29.25" customHeight="1" x14ac:dyDescent="0.25">
      <c r="A7582" s="81" t="s">
        <v>8951</v>
      </c>
      <c r="B7582" s="81"/>
      <c r="C7582" s="81"/>
      <c r="D7582" s="81"/>
      <c r="E7582" s="81" t="s">
        <v>8952</v>
      </c>
      <c r="F7582" s="82"/>
      <c r="G7582" s="83">
        <v>1333000</v>
      </c>
      <c r="H7582" s="60" t="s">
        <v>8472</v>
      </c>
      <c r="I7582" s="60" t="s">
        <v>13</v>
      </c>
    </row>
    <row r="7583" spans="1:9" ht="29.25" customHeight="1" x14ac:dyDescent="0.25">
      <c r="A7583" s="81" t="s">
        <v>8953</v>
      </c>
      <c r="B7583" s="81"/>
      <c r="C7583" s="81"/>
      <c r="D7583" s="81"/>
      <c r="E7583" s="81" t="s">
        <v>8954</v>
      </c>
      <c r="F7583" s="82"/>
      <c r="G7583" s="83">
        <v>1972900</v>
      </c>
      <c r="H7583" s="60" t="s">
        <v>8472</v>
      </c>
      <c r="I7583" s="60" t="s">
        <v>13</v>
      </c>
    </row>
    <row r="7584" spans="1:9" ht="29.25" customHeight="1" x14ac:dyDescent="0.25">
      <c r="A7584" s="81" t="s">
        <v>8955</v>
      </c>
      <c r="B7584" s="81"/>
      <c r="C7584" s="81"/>
      <c r="D7584" s="81"/>
      <c r="E7584" s="81" t="s">
        <v>8956</v>
      </c>
      <c r="F7584" s="82"/>
      <c r="G7584" s="83">
        <v>1208600</v>
      </c>
      <c r="H7584" s="60" t="s">
        <v>8472</v>
      </c>
      <c r="I7584" s="60" t="s">
        <v>13</v>
      </c>
    </row>
    <row r="7585" spans="1:9" ht="29.25" customHeight="1" x14ac:dyDescent="0.25">
      <c r="A7585" s="81" t="s">
        <v>8957</v>
      </c>
      <c r="B7585" s="81"/>
      <c r="C7585" s="81"/>
      <c r="D7585" s="81"/>
      <c r="E7585" s="81" t="s">
        <v>8958</v>
      </c>
      <c r="F7585" s="82"/>
      <c r="G7585" s="83">
        <v>508300</v>
      </c>
      <c r="H7585" s="60" t="s">
        <v>8472</v>
      </c>
      <c r="I7585" s="60" t="s">
        <v>13</v>
      </c>
    </row>
    <row r="7586" spans="1:9" ht="29.25" customHeight="1" x14ac:dyDescent="0.25">
      <c r="A7586" s="81" t="s">
        <v>8959</v>
      </c>
      <c r="B7586" s="81"/>
      <c r="C7586" s="81"/>
      <c r="D7586" s="81"/>
      <c r="E7586" s="81" t="s">
        <v>8960</v>
      </c>
      <c r="F7586" s="82"/>
      <c r="G7586" s="83">
        <v>2346200</v>
      </c>
      <c r="H7586" s="60" t="s">
        <v>8472</v>
      </c>
      <c r="I7586" s="60" t="s">
        <v>13</v>
      </c>
    </row>
    <row r="7587" spans="1:9" ht="29.25" customHeight="1" x14ac:dyDescent="0.25">
      <c r="A7587" s="81" t="s">
        <v>8961</v>
      </c>
      <c r="B7587" s="81"/>
      <c r="C7587" s="81"/>
      <c r="D7587" s="81"/>
      <c r="E7587" s="81" t="s">
        <v>8962</v>
      </c>
      <c r="F7587" s="82"/>
      <c r="G7587" s="83">
        <v>50800</v>
      </c>
      <c r="H7587" s="60" t="s">
        <v>8472</v>
      </c>
      <c r="I7587" s="60" t="s">
        <v>13</v>
      </c>
    </row>
    <row r="7588" spans="1:9" ht="29.25" customHeight="1" x14ac:dyDescent="0.25">
      <c r="A7588" s="81" t="s">
        <v>8963</v>
      </c>
      <c r="B7588" s="81"/>
      <c r="C7588" s="81"/>
      <c r="D7588" s="81"/>
      <c r="E7588" s="81" t="s">
        <v>8964</v>
      </c>
      <c r="F7588" s="82"/>
      <c r="G7588" s="83">
        <v>34400</v>
      </c>
      <c r="H7588" s="60" t="s">
        <v>8472</v>
      </c>
      <c r="I7588" s="60" t="s">
        <v>13</v>
      </c>
    </row>
    <row r="7589" spans="1:9" ht="29.25" customHeight="1" x14ac:dyDescent="0.25">
      <c r="A7589" s="81" t="s">
        <v>8965</v>
      </c>
      <c r="B7589" s="81"/>
      <c r="C7589" s="81"/>
      <c r="D7589" s="81"/>
      <c r="E7589" s="81" t="s">
        <v>8966</v>
      </c>
      <c r="F7589" s="82"/>
      <c r="G7589" s="83">
        <v>34400</v>
      </c>
      <c r="H7589" s="60" t="s">
        <v>8472</v>
      </c>
      <c r="I7589" s="60" t="s">
        <v>13</v>
      </c>
    </row>
    <row r="7590" spans="1:9" ht="29.25" customHeight="1" x14ac:dyDescent="0.25">
      <c r="A7590" s="81" t="s">
        <v>8967</v>
      </c>
      <c r="B7590" s="81"/>
      <c r="C7590" s="81"/>
      <c r="D7590" s="81"/>
      <c r="E7590" s="81" t="s">
        <v>8968</v>
      </c>
      <c r="F7590" s="82"/>
      <c r="G7590" s="83">
        <v>49800</v>
      </c>
      <c r="H7590" s="60" t="s">
        <v>8472</v>
      </c>
      <c r="I7590" s="60" t="s">
        <v>13</v>
      </c>
    </row>
    <row r="7591" spans="1:9" ht="29.25" customHeight="1" x14ac:dyDescent="0.25">
      <c r="A7591" s="81" t="s">
        <v>8969</v>
      </c>
      <c r="B7591" s="81"/>
      <c r="C7591" s="81"/>
      <c r="D7591" s="81"/>
      <c r="E7591" s="81" t="s">
        <v>8970</v>
      </c>
      <c r="F7591" s="82"/>
      <c r="G7591" s="83">
        <v>49800</v>
      </c>
      <c r="H7591" s="60" t="s">
        <v>8472</v>
      </c>
      <c r="I7591" s="60" t="s">
        <v>13</v>
      </c>
    </row>
    <row r="7592" spans="1:9" ht="29.25" customHeight="1" x14ac:dyDescent="0.25">
      <c r="A7592" s="81" t="s">
        <v>8971</v>
      </c>
      <c r="B7592" s="81"/>
      <c r="C7592" s="81"/>
      <c r="D7592" s="81"/>
      <c r="E7592" s="81" t="s">
        <v>8972</v>
      </c>
      <c r="F7592" s="82"/>
      <c r="G7592" s="83">
        <v>4200</v>
      </c>
      <c r="H7592" s="60" t="s">
        <v>8472</v>
      </c>
      <c r="I7592" s="60" t="s">
        <v>13</v>
      </c>
    </row>
    <row r="7593" spans="1:9" ht="29.25" customHeight="1" x14ac:dyDescent="0.25">
      <c r="A7593" s="81" t="s">
        <v>8973</v>
      </c>
      <c r="B7593" s="81"/>
      <c r="C7593" s="81"/>
      <c r="D7593" s="81"/>
      <c r="E7593" s="81" t="s">
        <v>8974</v>
      </c>
      <c r="F7593" s="82"/>
      <c r="G7593" s="83">
        <v>4400</v>
      </c>
      <c r="H7593" s="60" t="s">
        <v>8472</v>
      </c>
      <c r="I7593" s="60" t="s">
        <v>13</v>
      </c>
    </row>
    <row r="7594" spans="1:9" ht="29.25" customHeight="1" x14ac:dyDescent="0.25">
      <c r="A7594" s="81" t="s">
        <v>8975</v>
      </c>
      <c r="B7594" s="81"/>
      <c r="C7594" s="81"/>
      <c r="D7594" s="81"/>
      <c r="E7594" s="81" t="s">
        <v>8976</v>
      </c>
      <c r="F7594" s="82"/>
      <c r="G7594" s="83">
        <v>10800</v>
      </c>
      <c r="H7594" s="60" t="s">
        <v>8472</v>
      </c>
      <c r="I7594" s="60" t="s">
        <v>13</v>
      </c>
    </row>
    <row r="7595" spans="1:9" ht="29.25" customHeight="1" x14ac:dyDescent="0.25">
      <c r="A7595" s="81" t="s">
        <v>8977</v>
      </c>
      <c r="B7595" s="81"/>
      <c r="C7595" s="81"/>
      <c r="D7595" s="81"/>
      <c r="E7595" s="81" t="s">
        <v>8978</v>
      </c>
      <c r="F7595" s="82"/>
      <c r="G7595" s="83">
        <v>17800</v>
      </c>
      <c r="H7595" s="60" t="s">
        <v>8472</v>
      </c>
      <c r="I7595" s="60" t="s">
        <v>13</v>
      </c>
    </row>
    <row r="7596" spans="1:9" ht="29.25" customHeight="1" x14ac:dyDescent="0.25">
      <c r="A7596" s="81" t="s">
        <v>8979</v>
      </c>
      <c r="B7596" s="81"/>
      <c r="C7596" s="81"/>
      <c r="D7596" s="81"/>
      <c r="E7596" s="81" t="s">
        <v>8980</v>
      </c>
      <c r="F7596" s="82"/>
      <c r="G7596" s="83">
        <v>21400</v>
      </c>
      <c r="H7596" s="60" t="s">
        <v>8472</v>
      </c>
      <c r="I7596" s="60" t="s">
        <v>13</v>
      </c>
    </row>
    <row r="7597" spans="1:9" ht="29.25" customHeight="1" x14ac:dyDescent="0.25">
      <c r="A7597" s="81" t="s">
        <v>8981</v>
      </c>
      <c r="B7597" s="81"/>
      <c r="C7597" s="81"/>
      <c r="D7597" s="81"/>
      <c r="E7597" s="81" t="s">
        <v>8982</v>
      </c>
      <c r="F7597" s="82"/>
      <c r="G7597" s="83">
        <v>31700</v>
      </c>
      <c r="H7597" s="60" t="s">
        <v>8472</v>
      </c>
      <c r="I7597" s="60" t="s">
        <v>13</v>
      </c>
    </row>
    <row r="7598" spans="1:9" ht="29.25" customHeight="1" x14ac:dyDescent="0.25">
      <c r="A7598" s="81" t="s">
        <v>8983</v>
      </c>
      <c r="B7598" s="81"/>
      <c r="C7598" s="81"/>
      <c r="D7598" s="81"/>
      <c r="E7598" s="81" t="s">
        <v>8984</v>
      </c>
      <c r="F7598" s="82"/>
      <c r="G7598" s="83">
        <v>91900</v>
      </c>
      <c r="H7598" s="60" t="s">
        <v>8472</v>
      </c>
      <c r="I7598" s="60" t="s">
        <v>13</v>
      </c>
    </row>
    <row r="7599" spans="1:9" ht="29.25" customHeight="1" x14ac:dyDescent="0.25">
      <c r="A7599" s="81" t="s">
        <v>8985</v>
      </c>
      <c r="B7599" s="81"/>
      <c r="C7599" s="81"/>
      <c r="D7599" s="81"/>
      <c r="E7599" s="81" t="s">
        <v>8986</v>
      </c>
      <c r="F7599" s="82"/>
      <c r="G7599" s="83">
        <v>20200</v>
      </c>
      <c r="H7599" s="60" t="s">
        <v>8472</v>
      </c>
      <c r="I7599" s="60" t="s">
        <v>13</v>
      </c>
    </row>
    <row r="7600" spans="1:9" ht="29.25" customHeight="1" x14ac:dyDescent="0.25">
      <c r="A7600" s="81" t="s">
        <v>8987</v>
      </c>
      <c r="B7600" s="81"/>
      <c r="C7600" s="81"/>
      <c r="D7600" s="81"/>
      <c r="E7600" s="81" t="s">
        <v>8988</v>
      </c>
      <c r="F7600" s="82"/>
      <c r="G7600" s="83">
        <v>21400</v>
      </c>
      <c r="H7600" s="60" t="s">
        <v>8472</v>
      </c>
      <c r="I7600" s="60" t="s">
        <v>13</v>
      </c>
    </row>
    <row r="7601" spans="1:9" ht="29.25" customHeight="1" x14ac:dyDescent="0.25">
      <c r="A7601" s="81" t="s">
        <v>8989</v>
      </c>
      <c r="B7601" s="81"/>
      <c r="C7601" s="81"/>
      <c r="D7601" s="81"/>
      <c r="E7601" s="81" t="s">
        <v>8990</v>
      </c>
      <c r="F7601" s="82"/>
      <c r="G7601" s="83">
        <v>5500</v>
      </c>
      <c r="H7601" s="60" t="s">
        <v>8472</v>
      </c>
      <c r="I7601" s="60" t="s">
        <v>13</v>
      </c>
    </row>
    <row r="7602" spans="1:9" ht="29.25" customHeight="1" x14ac:dyDescent="0.25">
      <c r="A7602" s="81" t="s">
        <v>8991</v>
      </c>
      <c r="B7602" s="81"/>
      <c r="C7602" s="81"/>
      <c r="D7602" s="81"/>
      <c r="E7602" s="81" t="s">
        <v>8992</v>
      </c>
      <c r="F7602" s="82"/>
      <c r="G7602" s="83">
        <v>5900</v>
      </c>
      <c r="H7602" s="60" t="s">
        <v>8472</v>
      </c>
      <c r="I7602" s="60" t="s">
        <v>13</v>
      </c>
    </row>
    <row r="7603" spans="1:9" ht="29.25" customHeight="1" x14ac:dyDescent="0.25">
      <c r="A7603" s="81" t="s">
        <v>8993</v>
      </c>
      <c r="B7603" s="81"/>
      <c r="C7603" s="81"/>
      <c r="D7603" s="81"/>
      <c r="E7603" s="81" t="s">
        <v>8994</v>
      </c>
      <c r="F7603" s="82"/>
      <c r="G7603" s="83">
        <v>20200</v>
      </c>
      <c r="H7603" s="60" t="s">
        <v>8472</v>
      </c>
      <c r="I7603" s="60" t="s">
        <v>13</v>
      </c>
    </row>
    <row r="7604" spans="1:9" ht="29.25" customHeight="1" x14ac:dyDescent="0.25">
      <c r="A7604" s="81" t="s">
        <v>8995</v>
      </c>
      <c r="B7604" s="81"/>
      <c r="C7604" s="81"/>
      <c r="D7604" s="81"/>
      <c r="E7604" s="81" t="s">
        <v>8996</v>
      </c>
      <c r="F7604" s="82"/>
      <c r="G7604" s="83">
        <v>21400</v>
      </c>
      <c r="H7604" s="60" t="s">
        <v>8472</v>
      </c>
      <c r="I7604" s="60" t="s">
        <v>13</v>
      </c>
    </row>
    <row r="7605" spans="1:9" ht="29.25" customHeight="1" x14ac:dyDescent="0.25">
      <c r="A7605" s="81" t="s">
        <v>8997</v>
      </c>
      <c r="B7605" s="81"/>
      <c r="C7605" s="81"/>
      <c r="D7605" s="81"/>
      <c r="E7605" s="81" t="s">
        <v>8998</v>
      </c>
      <c r="F7605" s="82"/>
      <c r="G7605" s="83">
        <v>8600</v>
      </c>
      <c r="H7605" s="60" t="s">
        <v>8472</v>
      </c>
      <c r="I7605" s="60" t="s">
        <v>13</v>
      </c>
    </row>
    <row r="7606" spans="1:9" ht="29.25" customHeight="1" x14ac:dyDescent="0.25">
      <c r="A7606" s="81" t="s">
        <v>8999</v>
      </c>
      <c r="B7606" s="81"/>
      <c r="C7606" s="81"/>
      <c r="D7606" s="81"/>
      <c r="E7606" s="81" t="s">
        <v>9000</v>
      </c>
      <c r="F7606" s="82"/>
      <c r="G7606" s="83">
        <v>9200</v>
      </c>
      <c r="H7606" s="60" t="s">
        <v>8472</v>
      </c>
      <c r="I7606" s="60" t="s">
        <v>13</v>
      </c>
    </row>
    <row r="7607" spans="1:9" ht="29.25" customHeight="1" x14ac:dyDescent="0.25">
      <c r="A7607" s="81" t="s">
        <v>9001</v>
      </c>
      <c r="B7607" s="81"/>
      <c r="C7607" s="81"/>
      <c r="D7607" s="81"/>
      <c r="E7607" s="81" t="s">
        <v>9002</v>
      </c>
      <c r="F7607" s="82"/>
      <c r="G7607" s="83">
        <v>59200</v>
      </c>
      <c r="H7607" s="60" t="s">
        <v>8472</v>
      </c>
      <c r="I7607" s="60" t="s">
        <v>13</v>
      </c>
    </row>
    <row r="7608" spans="1:9" ht="29.25" customHeight="1" x14ac:dyDescent="0.25">
      <c r="A7608" s="81" t="s">
        <v>9003</v>
      </c>
      <c r="B7608" s="81"/>
      <c r="C7608" s="81"/>
      <c r="D7608" s="81"/>
      <c r="E7608" s="81" t="s">
        <v>9004</v>
      </c>
      <c r="F7608" s="82"/>
      <c r="G7608" s="83">
        <v>2600</v>
      </c>
      <c r="H7608" s="60" t="s">
        <v>8472</v>
      </c>
      <c r="I7608" s="60" t="s">
        <v>13</v>
      </c>
    </row>
    <row r="7609" spans="1:9" ht="29.25" customHeight="1" x14ac:dyDescent="0.25">
      <c r="A7609" s="81" t="s">
        <v>9005</v>
      </c>
      <c r="B7609" s="81"/>
      <c r="C7609" s="81"/>
      <c r="D7609" s="81"/>
      <c r="E7609" s="81" t="s">
        <v>9006</v>
      </c>
      <c r="F7609" s="82"/>
      <c r="G7609" s="83">
        <v>1300</v>
      </c>
      <c r="H7609" s="60" t="s">
        <v>8472</v>
      </c>
      <c r="I7609" s="60" t="s">
        <v>13</v>
      </c>
    </row>
    <row r="7610" spans="1:9" ht="29.25" customHeight="1" x14ac:dyDescent="0.25">
      <c r="A7610" s="81" t="s">
        <v>9007</v>
      </c>
      <c r="B7610" s="81"/>
      <c r="C7610" s="81"/>
      <c r="D7610" s="81"/>
      <c r="E7610" s="81" t="s">
        <v>9008</v>
      </c>
      <c r="F7610" s="82"/>
      <c r="G7610" s="83">
        <v>8400</v>
      </c>
      <c r="H7610" s="60" t="s">
        <v>8472</v>
      </c>
      <c r="I7610" s="60" t="s">
        <v>13</v>
      </c>
    </row>
    <row r="7611" spans="1:9" ht="29.25" customHeight="1" x14ac:dyDescent="0.25">
      <c r="A7611" s="81" t="s">
        <v>9009</v>
      </c>
      <c r="B7611" s="81"/>
      <c r="C7611" s="81"/>
      <c r="D7611" s="81"/>
      <c r="E7611" s="81" t="s">
        <v>9010</v>
      </c>
      <c r="F7611" s="82"/>
      <c r="G7611" s="83">
        <v>132100</v>
      </c>
      <c r="H7611" s="60" t="s">
        <v>8472</v>
      </c>
      <c r="I7611" s="60" t="s">
        <v>13</v>
      </c>
    </row>
    <row r="7612" spans="1:9" ht="29.25" customHeight="1" x14ac:dyDescent="0.25">
      <c r="A7612" s="81" t="s">
        <v>9011</v>
      </c>
      <c r="B7612" s="81"/>
      <c r="C7612" s="81"/>
      <c r="D7612" s="81"/>
      <c r="E7612" s="81" t="s">
        <v>9012</v>
      </c>
      <c r="F7612" s="82"/>
      <c r="G7612" s="83">
        <v>132100</v>
      </c>
      <c r="H7612" s="60" t="s">
        <v>8472</v>
      </c>
      <c r="I7612" s="60" t="s">
        <v>13</v>
      </c>
    </row>
    <row r="7613" spans="1:9" ht="29.25" customHeight="1" x14ac:dyDescent="0.25">
      <c r="A7613" s="81" t="s">
        <v>9013</v>
      </c>
      <c r="B7613" s="81"/>
      <c r="C7613" s="81"/>
      <c r="D7613" s="81"/>
      <c r="E7613" s="81" t="s">
        <v>9014</v>
      </c>
      <c r="F7613" s="82"/>
      <c r="G7613" s="83">
        <v>64600</v>
      </c>
      <c r="H7613" s="60" t="s">
        <v>8472</v>
      </c>
      <c r="I7613" s="60" t="s">
        <v>13</v>
      </c>
    </row>
    <row r="7614" spans="1:9" ht="29.25" customHeight="1" x14ac:dyDescent="0.25">
      <c r="A7614" s="81" t="s">
        <v>9015</v>
      </c>
      <c r="B7614" s="81"/>
      <c r="C7614" s="81"/>
      <c r="D7614" s="81"/>
      <c r="E7614" s="81" t="s">
        <v>9016</v>
      </c>
      <c r="F7614" s="82"/>
      <c r="G7614" s="83">
        <v>64600</v>
      </c>
      <c r="H7614" s="60" t="s">
        <v>8472</v>
      </c>
      <c r="I7614" s="60" t="s">
        <v>13</v>
      </c>
    </row>
    <row r="7615" spans="1:9" ht="29.25" customHeight="1" x14ac:dyDescent="0.25">
      <c r="A7615" s="81" t="s">
        <v>9017</v>
      </c>
      <c r="B7615" s="81"/>
      <c r="C7615" s="81"/>
      <c r="D7615" s="81"/>
      <c r="E7615" s="81" t="s">
        <v>9018</v>
      </c>
      <c r="F7615" s="82"/>
      <c r="G7615" s="83">
        <v>24300</v>
      </c>
      <c r="H7615" s="60" t="s">
        <v>8472</v>
      </c>
      <c r="I7615" s="60" t="s">
        <v>13</v>
      </c>
    </row>
    <row r="7616" spans="1:9" ht="29.25" customHeight="1" x14ac:dyDescent="0.25">
      <c r="A7616" s="81" t="s">
        <v>9019</v>
      </c>
      <c r="B7616" s="81"/>
      <c r="C7616" s="81"/>
      <c r="D7616" s="81"/>
      <c r="E7616" s="81" t="s">
        <v>9020</v>
      </c>
      <c r="F7616" s="82"/>
      <c r="G7616" s="83">
        <v>24300</v>
      </c>
      <c r="H7616" s="60" t="s">
        <v>8472</v>
      </c>
      <c r="I7616" s="60" t="s">
        <v>13</v>
      </c>
    </row>
    <row r="7617" spans="1:9" ht="29.25" customHeight="1" x14ac:dyDescent="0.25">
      <c r="A7617" s="81" t="s">
        <v>9021</v>
      </c>
      <c r="B7617" s="81"/>
      <c r="C7617" s="81"/>
      <c r="D7617" s="81"/>
      <c r="E7617" s="81" t="s">
        <v>9022</v>
      </c>
      <c r="F7617" s="82"/>
      <c r="G7617" s="83">
        <v>24300</v>
      </c>
      <c r="H7617" s="60" t="s">
        <v>8472</v>
      </c>
      <c r="I7617" s="60" t="s">
        <v>13</v>
      </c>
    </row>
    <row r="7618" spans="1:9" ht="29.25" customHeight="1" x14ac:dyDescent="0.25">
      <c r="A7618" s="81" t="s">
        <v>9023</v>
      </c>
      <c r="B7618" s="81"/>
      <c r="C7618" s="81"/>
      <c r="D7618" s="81"/>
      <c r="E7618" s="81" t="s">
        <v>9024</v>
      </c>
      <c r="F7618" s="82"/>
      <c r="G7618" s="83">
        <v>24300</v>
      </c>
      <c r="H7618" s="60" t="s">
        <v>8472</v>
      </c>
      <c r="I7618" s="60" t="s">
        <v>13</v>
      </c>
    </row>
    <row r="7619" spans="1:9" ht="29.25" customHeight="1" x14ac:dyDescent="0.25">
      <c r="A7619" s="81" t="s">
        <v>9025</v>
      </c>
      <c r="B7619" s="81"/>
      <c r="C7619" s="81"/>
      <c r="D7619" s="81"/>
      <c r="E7619" s="81" t="s">
        <v>9026</v>
      </c>
      <c r="F7619" s="82"/>
      <c r="G7619" s="83">
        <v>24300</v>
      </c>
      <c r="H7619" s="60" t="s">
        <v>8472</v>
      </c>
      <c r="I7619" s="60" t="s">
        <v>13</v>
      </c>
    </row>
    <row r="7620" spans="1:9" ht="29.25" customHeight="1" x14ac:dyDescent="0.25">
      <c r="A7620" s="81" t="s">
        <v>9027</v>
      </c>
      <c r="B7620" s="81"/>
      <c r="C7620" s="81"/>
      <c r="D7620" s="81"/>
      <c r="E7620" s="81" t="s">
        <v>9028</v>
      </c>
      <c r="F7620" s="82"/>
      <c r="G7620" s="83">
        <v>38000</v>
      </c>
      <c r="H7620" s="60" t="s">
        <v>8472</v>
      </c>
      <c r="I7620" s="60" t="s">
        <v>13</v>
      </c>
    </row>
    <row r="7621" spans="1:9" ht="29.25" customHeight="1" x14ac:dyDescent="0.25">
      <c r="A7621" s="81" t="s">
        <v>9029</v>
      </c>
      <c r="B7621" s="81"/>
      <c r="C7621" s="81"/>
      <c r="D7621" s="81"/>
      <c r="E7621" s="81" t="s">
        <v>9030</v>
      </c>
      <c r="F7621" s="82"/>
      <c r="G7621" s="83">
        <v>38800</v>
      </c>
      <c r="H7621" s="60" t="s">
        <v>8472</v>
      </c>
      <c r="I7621" s="60" t="s">
        <v>13</v>
      </c>
    </row>
    <row r="7622" spans="1:9" ht="29.25" customHeight="1" x14ac:dyDescent="0.25">
      <c r="A7622" s="81" t="s">
        <v>9031</v>
      </c>
      <c r="B7622" s="81"/>
      <c r="C7622" s="81"/>
      <c r="D7622" s="81"/>
      <c r="E7622" s="81" t="s">
        <v>9032</v>
      </c>
      <c r="F7622" s="82"/>
      <c r="G7622" s="83">
        <v>38800</v>
      </c>
      <c r="H7622" s="60" t="s">
        <v>8472</v>
      </c>
      <c r="I7622" s="60" t="s">
        <v>13</v>
      </c>
    </row>
    <row r="7623" spans="1:9" ht="29.25" customHeight="1" x14ac:dyDescent="0.25">
      <c r="A7623" s="81" t="s">
        <v>9033</v>
      </c>
      <c r="B7623" s="81"/>
      <c r="C7623" s="81"/>
      <c r="D7623" s="81"/>
      <c r="E7623" s="81" t="s">
        <v>9034</v>
      </c>
      <c r="F7623" s="82"/>
      <c r="G7623" s="83">
        <v>38800</v>
      </c>
      <c r="H7623" s="60" t="s">
        <v>8472</v>
      </c>
      <c r="I7623" s="60" t="s">
        <v>13</v>
      </c>
    </row>
    <row r="7624" spans="1:9" ht="29.25" customHeight="1" x14ac:dyDescent="0.25">
      <c r="A7624" s="81" t="s">
        <v>9035</v>
      </c>
      <c r="B7624" s="81"/>
      <c r="C7624" s="81"/>
      <c r="D7624" s="81"/>
      <c r="E7624" s="81" t="s">
        <v>9036</v>
      </c>
      <c r="F7624" s="82"/>
      <c r="G7624" s="83">
        <v>38800</v>
      </c>
      <c r="H7624" s="60" t="s">
        <v>8472</v>
      </c>
      <c r="I7624" s="60" t="s">
        <v>13</v>
      </c>
    </row>
    <row r="7625" spans="1:9" ht="29.25" customHeight="1" x14ac:dyDescent="0.25">
      <c r="A7625" s="81" t="s">
        <v>9037</v>
      </c>
      <c r="B7625" s="81"/>
      <c r="C7625" s="81"/>
      <c r="D7625" s="81"/>
      <c r="E7625" s="81" t="s">
        <v>9038</v>
      </c>
      <c r="F7625" s="82"/>
      <c r="G7625" s="83">
        <v>42500</v>
      </c>
      <c r="H7625" s="60" t="s">
        <v>8472</v>
      </c>
      <c r="I7625" s="60" t="s">
        <v>13</v>
      </c>
    </row>
    <row r="7626" spans="1:9" ht="29.25" customHeight="1" x14ac:dyDescent="0.25">
      <c r="A7626" s="81" t="s">
        <v>9039</v>
      </c>
      <c r="B7626" s="81"/>
      <c r="C7626" s="81"/>
      <c r="D7626" s="81"/>
      <c r="E7626" s="81" t="s">
        <v>9040</v>
      </c>
      <c r="F7626" s="82"/>
      <c r="G7626" s="83">
        <v>42500</v>
      </c>
      <c r="H7626" s="60" t="s">
        <v>8472</v>
      </c>
      <c r="I7626" s="60" t="s">
        <v>13</v>
      </c>
    </row>
    <row r="7627" spans="1:9" ht="29.25" customHeight="1" x14ac:dyDescent="0.25">
      <c r="A7627" s="81" t="s">
        <v>9041</v>
      </c>
      <c r="B7627" s="81"/>
      <c r="C7627" s="81"/>
      <c r="D7627" s="81"/>
      <c r="E7627" s="81" t="s">
        <v>9042</v>
      </c>
      <c r="F7627" s="82"/>
      <c r="G7627" s="83">
        <v>42500</v>
      </c>
      <c r="H7627" s="60" t="s">
        <v>8472</v>
      </c>
      <c r="I7627" s="60" t="s">
        <v>13</v>
      </c>
    </row>
    <row r="7628" spans="1:9" ht="29.25" customHeight="1" x14ac:dyDescent="0.25">
      <c r="A7628" s="81" t="s">
        <v>9043</v>
      </c>
      <c r="B7628" s="81"/>
      <c r="C7628" s="81"/>
      <c r="D7628" s="81"/>
      <c r="E7628" s="81" t="s">
        <v>9044</v>
      </c>
      <c r="F7628" s="82"/>
      <c r="G7628" s="83">
        <v>21200</v>
      </c>
      <c r="H7628" s="60" t="s">
        <v>8472</v>
      </c>
      <c r="I7628" s="60" t="s">
        <v>13</v>
      </c>
    </row>
    <row r="7629" spans="1:9" ht="29.25" customHeight="1" x14ac:dyDescent="0.25">
      <c r="A7629" s="81" t="s">
        <v>9045</v>
      </c>
      <c r="B7629" s="81"/>
      <c r="C7629" s="81"/>
      <c r="D7629" s="81"/>
      <c r="E7629" s="81" t="s">
        <v>9046</v>
      </c>
      <c r="F7629" s="82"/>
      <c r="G7629" s="83">
        <v>133100</v>
      </c>
      <c r="H7629" s="60" t="s">
        <v>8472</v>
      </c>
      <c r="I7629" s="60" t="s">
        <v>13</v>
      </c>
    </row>
    <row r="7630" spans="1:9" ht="29.25" customHeight="1" x14ac:dyDescent="0.25">
      <c r="A7630" s="81" t="s">
        <v>9047</v>
      </c>
      <c r="B7630" s="81"/>
      <c r="C7630" s="81"/>
      <c r="D7630" s="81"/>
      <c r="E7630" s="81" t="s">
        <v>9048</v>
      </c>
      <c r="F7630" s="82"/>
      <c r="G7630" s="83">
        <v>133100</v>
      </c>
      <c r="H7630" s="60" t="s">
        <v>8472</v>
      </c>
      <c r="I7630" s="60" t="s">
        <v>13</v>
      </c>
    </row>
    <row r="7631" spans="1:9" ht="29.25" customHeight="1" x14ac:dyDescent="0.25">
      <c r="A7631" s="81" t="s">
        <v>9049</v>
      </c>
      <c r="B7631" s="81"/>
      <c r="C7631" s="81"/>
      <c r="D7631" s="81"/>
      <c r="E7631" s="81" t="s">
        <v>9050</v>
      </c>
      <c r="F7631" s="82"/>
      <c r="G7631" s="83">
        <v>51400</v>
      </c>
      <c r="H7631" s="60" t="s">
        <v>8472</v>
      </c>
      <c r="I7631" s="60" t="s">
        <v>13</v>
      </c>
    </row>
    <row r="7632" spans="1:9" ht="29.25" customHeight="1" x14ac:dyDescent="0.25">
      <c r="A7632" s="81" t="s">
        <v>9051</v>
      </c>
      <c r="B7632" s="81"/>
      <c r="C7632" s="81"/>
      <c r="D7632" s="81"/>
      <c r="E7632" s="81" t="s">
        <v>9052</v>
      </c>
      <c r="F7632" s="82"/>
      <c r="G7632" s="83">
        <v>54300</v>
      </c>
      <c r="H7632" s="60" t="s">
        <v>8472</v>
      </c>
      <c r="I7632" s="60" t="s">
        <v>13</v>
      </c>
    </row>
    <row r="7633" spans="1:9" ht="29.25" customHeight="1" x14ac:dyDescent="0.25">
      <c r="A7633" s="81" t="s">
        <v>9053</v>
      </c>
      <c r="B7633" s="81"/>
      <c r="C7633" s="81"/>
      <c r="D7633" s="81"/>
      <c r="E7633" s="81" t="s">
        <v>9054</v>
      </c>
      <c r="F7633" s="82"/>
      <c r="G7633" s="83">
        <v>284400</v>
      </c>
      <c r="H7633" s="60" t="s">
        <v>8472</v>
      </c>
      <c r="I7633" s="60" t="s">
        <v>13</v>
      </c>
    </row>
    <row r="7634" spans="1:9" ht="29.25" customHeight="1" x14ac:dyDescent="0.25">
      <c r="A7634" s="81" t="s">
        <v>9055</v>
      </c>
      <c r="B7634" s="81"/>
      <c r="C7634" s="81"/>
      <c r="D7634" s="81"/>
      <c r="E7634" s="81" t="s">
        <v>9056</v>
      </c>
      <c r="F7634" s="82"/>
      <c r="G7634" s="83">
        <v>422600</v>
      </c>
      <c r="H7634" s="60" t="s">
        <v>8472</v>
      </c>
      <c r="I7634" s="60" t="s">
        <v>13</v>
      </c>
    </row>
    <row r="7635" spans="1:9" ht="29.25" customHeight="1" x14ac:dyDescent="0.25">
      <c r="A7635" s="81" t="s">
        <v>9057</v>
      </c>
      <c r="B7635" s="81"/>
      <c r="C7635" s="81"/>
      <c r="D7635" s="81"/>
      <c r="E7635" s="81" t="s">
        <v>9058</v>
      </c>
      <c r="F7635" s="82"/>
      <c r="G7635" s="83">
        <v>13200</v>
      </c>
      <c r="H7635" s="60" t="s">
        <v>8472</v>
      </c>
      <c r="I7635" s="60" t="s">
        <v>13</v>
      </c>
    </row>
    <row r="7636" spans="1:9" ht="29.25" customHeight="1" x14ac:dyDescent="0.25">
      <c r="A7636" s="81" t="s">
        <v>9059</v>
      </c>
      <c r="B7636" s="81"/>
      <c r="C7636" s="81"/>
      <c r="D7636" s="81"/>
      <c r="E7636" s="81" t="s">
        <v>9060</v>
      </c>
      <c r="F7636" s="82"/>
      <c r="G7636" s="83">
        <v>14200</v>
      </c>
      <c r="H7636" s="60" t="s">
        <v>8472</v>
      </c>
      <c r="I7636" s="60" t="s">
        <v>13</v>
      </c>
    </row>
    <row r="7637" spans="1:9" ht="29.25" customHeight="1" x14ac:dyDescent="0.25">
      <c r="A7637" s="81" t="s">
        <v>9061</v>
      </c>
      <c r="B7637" s="81"/>
      <c r="C7637" s="81"/>
      <c r="D7637" s="81"/>
      <c r="E7637" s="81" t="s">
        <v>9062</v>
      </c>
      <c r="F7637" s="82"/>
      <c r="G7637" s="83">
        <v>25200</v>
      </c>
      <c r="H7637" s="60" t="s">
        <v>8472</v>
      </c>
      <c r="I7637" s="60" t="s">
        <v>13</v>
      </c>
    </row>
    <row r="7638" spans="1:9" ht="29.25" customHeight="1" x14ac:dyDescent="0.25">
      <c r="A7638" s="81" t="s">
        <v>9063</v>
      </c>
      <c r="B7638" s="81"/>
      <c r="C7638" s="81"/>
      <c r="D7638" s="81"/>
      <c r="E7638" s="81" t="s">
        <v>9064</v>
      </c>
      <c r="F7638" s="82"/>
      <c r="G7638" s="83">
        <v>26300</v>
      </c>
      <c r="H7638" s="60" t="s">
        <v>8472</v>
      </c>
      <c r="I7638" s="60" t="s">
        <v>13</v>
      </c>
    </row>
    <row r="7639" spans="1:9" ht="29.25" customHeight="1" x14ac:dyDescent="0.25">
      <c r="A7639" s="81" t="s">
        <v>9065</v>
      </c>
      <c r="B7639" s="81"/>
      <c r="C7639" s="81"/>
      <c r="D7639" s="81"/>
      <c r="E7639" s="81" t="s">
        <v>9066</v>
      </c>
      <c r="F7639" s="82"/>
      <c r="G7639" s="83">
        <v>17600</v>
      </c>
      <c r="H7639" s="60" t="s">
        <v>8472</v>
      </c>
      <c r="I7639" s="60" t="s">
        <v>13</v>
      </c>
    </row>
    <row r="7640" spans="1:9" ht="29.25" customHeight="1" x14ac:dyDescent="0.25">
      <c r="A7640" s="81" t="s">
        <v>9067</v>
      </c>
      <c r="B7640" s="81"/>
      <c r="C7640" s="81"/>
      <c r="D7640" s="81"/>
      <c r="E7640" s="81" t="s">
        <v>9068</v>
      </c>
      <c r="F7640" s="82"/>
      <c r="G7640" s="83">
        <v>18100</v>
      </c>
      <c r="H7640" s="60" t="s">
        <v>8472</v>
      </c>
      <c r="I7640" s="60" t="s">
        <v>13</v>
      </c>
    </row>
    <row r="7641" spans="1:9" ht="29.25" customHeight="1" x14ac:dyDescent="0.25">
      <c r="A7641" s="81" t="s">
        <v>9069</v>
      </c>
      <c r="B7641" s="81"/>
      <c r="C7641" s="81"/>
      <c r="D7641" s="81"/>
      <c r="E7641" s="81" t="s">
        <v>9070</v>
      </c>
      <c r="F7641" s="82"/>
      <c r="G7641" s="83">
        <v>27200</v>
      </c>
      <c r="H7641" s="60" t="s">
        <v>8472</v>
      </c>
      <c r="I7641" s="60" t="s">
        <v>13</v>
      </c>
    </row>
    <row r="7642" spans="1:9" ht="29.25" customHeight="1" x14ac:dyDescent="0.25">
      <c r="A7642" s="81" t="s">
        <v>9071</v>
      </c>
      <c r="B7642" s="81"/>
      <c r="C7642" s="81"/>
      <c r="D7642" s="81"/>
      <c r="E7642" s="81" t="s">
        <v>9072</v>
      </c>
      <c r="F7642" s="82"/>
      <c r="G7642" s="83">
        <v>28000</v>
      </c>
      <c r="H7642" s="60" t="s">
        <v>8472</v>
      </c>
      <c r="I7642" s="60" t="s">
        <v>13</v>
      </c>
    </row>
    <row r="7643" spans="1:9" ht="29.25" customHeight="1" x14ac:dyDescent="0.25">
      <c r="A7643" s="81" t="s">
        <v>9073</v>
      </c>
      <c r="B7643" s="81"/>
      <c r="C7643" s="81"/>
      <c r="D7643" s="81"/>
      <c r="E7643" s="81" t="s">
        <v>9074</v>
      </c>
      <c r="F7643" s="82"/>
      <c r="G7643" s="83">
        <v>34800</v>
      </c>
      <c r="H7643" s="60" t="s">
        <v>8472</v>
      </c>
      <c r="I7643" s="60" t="s">
        <v>13</v>
      </c>
    </row>
    <row r="7644" spans="1:9" ht="29.25" customHeight="1" x14ac:dyDescent="0.25">
      <c r="A7644" s="81" t="s">
        <v>9075</v>
      </c>
      <c r="B7644" s="81"/>
      <c r="C7644" s="81"/>
      <c r="D7644" s="81"/>
      <c r="E7644" s="81" t="s">
        <v>9076</v>
      </c>
      <c r="F7644" s="82"/>
      <c r="G7644" s="83">
        <v>35800</v>
      </c>
      <c r="H7644" s="60" t="s">
        <v>8472</v>
      </c>
      <c r="I7644" s="60" t="s">
        <v>13</v>
      </c>
    </row>
    <row r="7645" spans="1:9" ht="29.25" customHeight="1" x14ac:dyDescent="0.25">
      <c r="A7645" s="81" t="s">
        <v>9077</v>
      </c>
      <c r="B7645" s="81"/>
      <c r="C7645" s="81"/>
      <c r="D7645" s="81"/>
      <c r="E7645" s="81" t="s">
        <v>9078</v>
      </c>
      <c r="F7645" s="82"/>
      <c r="G7645" s="83">
        <v>53500</v>
      </c>
      <c r="H7645" s="60" t="s">
        <v>8472</v>
      </c>
      <c r="I7645" s="60" t="s">
        <v>13</v>
      </c>
    </row>
    <row r="7646" spans="1:9" ht="29.25" customHeight="1" x14ac:dyDescent="0.25">
      <c r="A7646" s="81" t="s">
        <v>9079</v>
      </c>
      <c r="B7646" s="81"/>
      <c r="C7646" s="81"/>
      <c r="D7646" s="81"/>
      <c r="E7646" s="81" t="s">
        <v>9080</v>
      </c>
      <c r="F7646" s="82"/>
      <c r="G7646" s="83">
        <v>54500</v>
      </c>
      <c r="H7646" s="60" t="s">
        <v>8472</v>
      </c>
      <c r="I7646" s="60" t="s">
        <v>13</v>
      </c>
    </row>
    <row r="7647" spans="1:9" ht="29.25" customHeight="1" x14ac:dyDescent="0.25">
      <c r="A7647" s="81" t="s">
        <v>9081</v>
      </c>
      <c r="B7647" s="81"/>
      <c r="C7647" s="81"/>
      <c r="D7647" s="81"/>
      <c r="E7647" s="81" t="s">
        <v>9082</v>
      </c>
      <c r="F7647" s="82"/>
      <c r="G7647" s="83">
        <v>36100</v>
      </c>
      <c r="H7647" s="60" t="s">
        <v>8472</v>
      </c>
      <c r="I7647" s="60" t="s">
        <v>13</v>
      </c>
    </row>
    <row r="7648" spans="1:9" ht="29.25" customHeight="1" x14ac:dyDescent="0.25">
      <c r="A7648" s="81" t="s">
        <v>9083</v>
      </c>
      <c r="B7648" s="81"/>
      <c r="C7648" s="81"/>
      <c r="D7648" s="81"/>
      <c r="E7648" s="81" t="s">
        <v>9084</v>
      </c>
      <c r="F7648" s="82"/>
      <c r="G7648" s="83">
        <v>37200</v>
      </c>
      <c r="H7648" s="60" t="s">
        <v>8472</v>
      </c>
      <c r="I7648" s="60" t="s">
        <v>13</v>
      </c>
    </row>
    <row r="7649" spans="1:9" ht="29.25" customHeight="1" x14ac:dyDescent="0.25">
      <c r="A7649" s="81" t="s">
        <v>9085</v>
      </c>
      <c r="B7649" s="81"/>
      <c r="C7649" s="81"/>
      <c r="D7649" s="81"/>
      <c r="E7649" s="81" t="s">
        <v>9086</v>
      </c>
      <c r="F7649" s="82"/>
      <c r="G7649" s="83">
        <v>32500</v>
      </c>
      <c r="H7649" s="60" t="s">
        <v>8472</v>
      </c>
      <c r="I7649" s="60" t="s">
        <v>13</v>
      </c>
    </row>
    <row r="7650" spans="1:9" ht="29.25" customHeight="1" x14ac:dyDescent="0.25">
      <c r="A7650" s="81" t="s">
        <v>9087</v>
      </c>
      <c r="B7650" s="81"/>
      <c r="C7650" s="81"/>
      <c r="D7650" s="81"/>
      <c r="E7650" s="81" t="s">
        <v>9088</v>
      </c>
      <c r="F7650" s="82"/>
      <c r="G7650" s="83">
        <v>35100</v>
      </c>
      <c r="H7650" s="60" t="s">
        <v>8472</v>
      </c>
      <c r="I7650" s="60" t="s">
        <v>13</v>
      </c>
    </row>
    <row r="7651" spans="1:9" ht="29.25" customHeight="1" x14ac:dyDescent="0.25">
      <c r="A7651" s="81" t="s">
        <v>9089</v>
      </c>
      <c r="B7651" s="81"/>
      <c r="C7651" s="81"/>
      <c r="D7651" s="81"/>
      <c r="E7651" s="81" t="s">
        <v>9090</v>
      </c>
      <c r="F7651" s="82"/>
      <c r="G7651" s="83">
        <v>36100</v>
      </c>
      <c r="H7651" s="60" t="s">
        <v>8472</v>
      </c>
      <c r="I7651" s="60" t="s">
        <v>13</v>
      </c>
    </row>
    <row r="7652" spans="1:9" ht="29.25" customHeight="1" x14ac:dyDescent="0.25">
      <c r="A7652" s="81" t="s">
        <v>9091</v>
      </c>
      <c r="B7652" s="81"/>
      <c r="C7652" s="81"/>
      <c r="D7652" s="81"/>
      <c r="E7652" s="81" t="s">
        <v>9092</v>
      </c>
      <c r="F7652" s="82"/>
      <c r="G7652" s="83">
        <v>37200</v>
      </c>
      <c r="H7652" s="60" t="s">
        <v>8472</v>
      </c>
      <c r="I7652" s="60" t="s">
        <v>13</v>
      </c>
    </row>
    <row r="7653" spans="1:9" ht="29.25" customHeight="1" x14ac:dyDescent="0.25">
      <c r="A7653" s="81" t="s">
        <v>9093</v>
      </c>
      <c r="B7653" s="81"/>
      <c r="C7653" s="81"/>
      <c r="D7653" s="81"/>
      <c r="E7653" s="81" t="s">
        <v>9094</v>
      </c>
      <c r="F7653" s="82"/>
      <c r="G7653" s="83">
        <v>36100</v>
      </c>
      <c r="H7653" s="60" t="s">
        <v>8472</v>
      </c>
      <c r="I7653" s="60" t="s">
        <v>13</v>
      </c>
    </row>
    <row r="7654" spans="1:9" ht="29.25" customHeight="1" x14ac:dyDescent="0.25">
      <c r="A7654" s="81" t="s">
        <v>9095</v>
      </c>
      <c r="B7654" s="81"/>
      <c r="C7654" s="81"/>
      <c r="D7654" s="81"/>
      <c r="E7654" s="81" t="s">
        <v>9096</v>
      </c>
      <c r="F7654" s="82"/>
      <c r="G7654" s="83">
        <v>37200</v>
      </c>
      <c r="H7654" s="60" t="s">
        <v>8472</v>
      </c>
      <c r="I7654" s="60" t="s">
        <v>13</v>
      </c>
    </row>
    <row r="7655" spans="1:9" ht="29.25" customHeight="1" x14ac:dyDescent="0.25">
      <c r="A7655" s="81" t="s">
        <v>9097</v>
      </c>
      <c r="B7655" s="81"/>
      <c r="C7655" s="81"/>
      <c r="D7655" s="81"/>
      <c r="E7655" s="81" t="s">
        <v>9098</v>
      </c>
      <c r="F7655" s="82"/>
      <c r="G7655" s="83">
        <v>48400</v>
      </c>
      <c r="H7655" s="60" t="s">
        <v>8472</v>
      </c>
      <c r="I7655" s="60" t="s">
        <v>13</v>
      </c>
    </row>
    <row r="7656" spans="1:9" ht="29.25" customHeight="1" x14ac:dyDescent="0.25">
      <c r="A7656" s="81" t="s">
        <v>9099</v>
      </c>
      <c r="B7656" s="81"/>
      <c r="C7656" s="81"/>
      <c r="D7656" s="81"/>
      <c r="E7656" s="81" t="s">
        <v>9100</v>
      </c>
      <c r="F7656" s="82"/>
      <c r="G7656" s="83">
        <v>49700</v>
      </c>
      <c r="H7656" s="60" t="s">
        <v>8472</v>
      </c>
      <c r="I7656" s="60" t="s">
        <v>13</v>
      </c>
    </row>
    <row r="7657" spans="1:9" ht="29.25" customHeight="1" x14ac:dyDescent="0.25">
      <c r="A7657" s="81" t="s">
        <v>9101</v>
      </c>
      <c r="B7657" s="81"/>
      <c r="C7657" s="81"/>
      <c r="D7657" s="81"/>
      <c r="E7657" s="81" t="s">
        <v>9102</v>
      </c>
      <c r="F7657" s="82"/>
      <c r="G7657" s="83">
        <v>26400</v>
      </c>
      <c r="H7657" s="60" t="s">
        <v>8472</v>
      </c>
      <c r="I7657" s="60" t="s">
        <v>13</v>
      </c>
    </row>
    <row r="7658" spans="1:9" ht="29.25" customHeight="1" x14ac:dyDescent="0.25">
      <c r="A7658" s="81" t="s">
        <v>9103</v>
      </c>
      <c r="B7658" s="81"/>
      <c r="C7658" s="81"/>
      <c r="D7658" s="81"/>
      <c r="E7658" s="81" t="s">
        <v>9104</v>
      </c>
      <c r="F7658" s="82"/>
      <c r="G7658" s="83">
        <v>27500</v>
      </c>
      <c r="H7658" s="60" t="s">
        <v>8472</v>
      </c>
      <c r="I7658" s="60" t="s">
        <v>13</v>
      </c>
    </row>
    <row r="7659" spans="1:9" ht="29.25" customHeight="1" x14ac:dyDescent="0.25">
      <c r="A7659" s="81" t="s">
        <v>9105</v>
      </c>
      <c r="B7659" s="81"/>
      <c r="C7659" s="81"/>
      <c r="D7659" s="81"/>
      <c r="E7659" s="81" t="s">
        <v>9106</v>
      </c>
      <c r="F7659" s="82"/>
      <c r="G7659" s="83">
        <v>35200</v>
      </c>
      <c r="H7659" s="60" t="s">
        <v>8472</v>
      </c>
      <c r="I7659" s="60" t="s">
        <v>13</v>
      </c>
    </row>
    <row r="7660" spans="1:9" ht="29.25" customHeight="1" x14ac:dyDescent="0.25">
      <c r="A7660" s="81" t="s">
        <v>9107</v>
      </c>
      <c r="B7660" s="81"/>
      <c r="C7660" s="81"/>
      <c r="D7660" s="81"/>
      <c r="E7660" s="81" t="s">
        <v>9108</v>
      </c>
      <c r="F7660" s="82"/>
      <c r="G7660" s="83">
        <v>36200</v>
      </c>
      <c r="H7660" s="60" t="s">
        <v>8472</v>
      </c>
      <c r="I7660" s="60" t="s">
        <v>13</v>
      </c>
    </row>
    <row r="7661" spans="1:9" ht="29.25" customHeight="1" x14ac:dyDescent="0.25">
      <c r="A7661" s="81" t="s">
        <v>9109</v>
      </c>
      <c r="B7661" s="81"/>
      <c r="C7661" s="81"/>
      <c r="D7661" s="81"/>
      <c r="E7661" s="81" t="s">
        <v>9110</v>
      </c>
      <c r="F7661" s="82"/>
      <c r="G7661" s="83">
        <v>10300</v>
      </c>
      <c r="H7661" s="60" t="s">
        <v>8472</v>
      </c>
      <c r="I7661" s="60" t="s">
        <v>13</v>
      </c>
    </row>
    <row r="7662" spans="1:9" ht="29.25" customHeight="1" x14ac:dyDescent="0.25">
      <c r="A7662" s="81" t="s">
        <v>9111</v>
      </c>
      <c r="B7662" s="81"/>
      <c r="C7662" s="81"/>
      <c r="D7662" s="81"/>
      <c r="E7662" s="81" t="s">
        <v>9112</v>
      </c>
      <c r="F7662" s="82"/>
      <c r="G7662" s="83">
        <v>10800</v>
      </c>
      <c r="H7662" s="60" t="s">
        <v>8472</v>
      </c>
      <c r="I7662" s="60" t="s">
        <v>13</v>
      </c>
    </row>
    <row r="7663" spans="1:9" ht="29.25" customHeight="1" x14ac:dyDescent="0.25">
      <c r="A7663" s="81" t="s">
        <v>9113</v>
      </c>
      <c r="B7663" s="81"/>
      <c r="C7663" s="81"/>
      <c r="D7663" s="81"/>
      <c r="E7663" s="81" t="s">
        <v>9114</v>
      </c>
      <c r="F7663" s="82"/>
      <c r="G7663" s="83">
        <v>106900</v>
      </c>
      <c r="H7663" s="60" t="s">
        <v>8472</v>
      </c>
      <c r="I7663" s="60" t="s">
        <v>13</v>
      </c>
    </row>
    <row r="7664" spans="1:9" ht="29.25" customHeight="1" x14ac:dyDescent="0.25">
      <c r="A7664" s="81" t="s">
        <v>9115</v>
      </c>
      <c r="B7664" s="81"/>
      <c r="C7664" s="81"/>
      <c r="D7664" s="81"/>
      <c r="E7664" s="81" t="s">
        <v>9116</v>
      </c>
      <c r="F7664" s="82"/>
      <c r="G7664" s="83">
        <v>106900</v>
      </c>
      <c r="H7664" s="60" t="s">
        <v>8472</v>
      </c>
      <c r="I7664" s="60" t="s">
        <v>13</v>
      </c>
    </row>
    <row r="7665" spans="1:9" ht="29.25" customHeight="1" x14ac:dyDescent="0.25">
      <c r="A7665" s="81" t="s">
        <v>9117</v>
      </c>
      <c r="B7665" s="81"/>
      <c r="C7665" s="81"/>
      <c r="D7665" s="81"/>
      <c r="E7665" s="81" t="s">
        <v>9118</v>
      </c>
      <c r="F7665" s="82"/>
      <c r="G7665" s="83">
        <v>14300</v>
      </c>
      <c r="H7665" s="60" t="s">
        <v>8472</v>
      </c>
      <c r="I7665" s="60" t="s">
        <v>13</v>
      </c>
    </row>
    <row r="7666" spans="1:9" ht="29.25" customHeight="1" x14ac:dyDescent="0.25">
      <c r="A7666" s="81" t="s">
        <v>9119</v>
      </c>
      <c r="B7666" s="81"/>
      <c r="C7666" s="81"/>
      <c r="D7666" s="81"/>
      <c r="E7666" s="81" t="s">
        <v>9120</v>
      </c>
      <c r="F7666" s="82"/>
      <c r="G7666" s="83">
        <v>15200</v>
      </c>
      <c r="H7666" s="60" t="s">
        <v>8472</v>
      </c>
      <c r="I7666" s="60" t="s">
        <v>13</v>
      </c>
    </row>
    <row r="7667" spans="1:9" ht="29.25" customHeight="1" x14ac:dyDescent="0.25">
      <c r="A7667" s="81" t="s">
        <v>9121</v>
      </c>
      <c r="B7667" s="81"/>
      <c r="C7667" s="81"/>
      <c r="D7667" s="81"/>
      <c r="E7667" s="81" t="s">
        <v>9122</v>
      </c>
      <c r="F7667" s="82"/>
      <c r="G7667" s="83">
        <v>29100</v>
      </c>
      <c r="H7667" s="60" t="s">
        <v>8472</v>
      </c>
      <c r="I7667" s="60" t="s">
        <v>13</v>
      </c>
    </row>
    <row r="7668" spans="1:9" ht="29.25" customHeight="1" x14ac:dyDescent="0.25">
      <c r="A7668" s="81" t="s">
        <v>9123</v>
      </c>
      <c r="B7668" s="81"/>
      <c r="C7668" s="81"/>
      <c r="D7668" s="81"/>
      <c r="E7668" s="81" t="s">
        <v>9124</v>
      </c>
      <c r="F7668" s="82"/>
      <c r="G7668" s="83">
        <v>12600</v>
      </c>
      <c r="H7668" s="60" t="s">
        <v>8472</v>
      </c>
      <c r="I7668" s="60" t="s">
        <v>13</v>
      </c>
    </row>
    <row r="7669" spans="1:9" ht="29.25" customHeight="1" x14ac:dyDescent="0.25">
      <c r="A7669" s="81" t="s">
        <v>9125</v>
      </c>
      <c r="B7669" s="81"/>
      <c r="C7669" s="81"/>
      <c r="D7669" s="81"/>
      <c r="E7669" s="81" t="s">
        <v>9126</v>
      </c>
      <c r="F7669" s="82"/>
      <c r="G7669" s="83">
        <v>13100</v>
      </c>
      <c r="H7669" s="60" t="s">
        <v>8472</v>
      </c>
      <c r="I7669" s="60" t="s">
        <v>13</v>
      </c>
    </row>
    <row r="7670" spans="1:9" ht="29.25" customHeight="1" x14ac:dyDescent="0.25">
      <c r="A7670" s="81" t="s">
        <v>9127</v>
      </c>
      <c r="B7670" s="81"/>
      <c r="C7670" s="81"/>
      <c r="D7670" s="81"/>
      <c r="E7670" s="81" t="s">
        <v>9128</v>
      </c>
      <c r="F7670" s="82"/>
      <c r="G7670" s="83">
        <v>25100</v>
      </c>
      <c r="H7670" s="60" t="s">
        <v>8472</v>
      </c>
      <c r="I7670" s="60" t="s">
        <v>13</v>
      </c>
    </row>
    <row r="7671" spans="1:9" ht="29.25" customHeight="1" x14ac:dyDescent="0.25">
      <c r="A7671" s="81" t="s">
        <v>9129</v>
      </c>
      <c r="B7671" s="81"/>
      <c r="C7671" s="81"/>
      <c r="D7671" s="81"/>
      <c r="E7671" s="81" t="s">
        <v>9130</v>
      </c>
      <c r="F7671" s="82"/>
      <c r="G7671" s="83">
        <v>14500</v>
      </c>
      <c r="H7671" s="60" t="s">
        <v>8472</v>
      </c>
      <c r="I7671" s="60" t="s">
        <v>13</v>
      </c>
    </row>
    <row r="7672" spans="1:9" ht="29.25" customHeight="1" x14ac:dyDescent="0.25">
      <c r="A7672" s="81" t="s">
        <v>9131</v>
      </c>
      <c r="B7672" s="81"/>
      <c r="C7672" s="81"/>
      <c r="D7672" s="81"/>
      <c r="E7672" s="81" t="s">
        <v>9132</v>
      </c>
      <c r="F7672" s="82"/>
      <c r="G7672" s="83">
        <v>33000</v>
      </c>
      <c r="H7672" s="60" t="s">
        <v>8472</v>
      </c>
      <c r="I7672" s="60" t="s">
        <v>13</v>
      </c>
    </row>
    <row r="7673" spans="1:9" ht="29.25" customHeight="1" x14ac:dyDescent="0.25">
      <c r="A7673" s="81" t="s">
        <v>9133</v>
      </c>
      <c r="B7673" s="81"/>
      <c r="C7673" s="81"/>
      <c r="D7673" s="81"/>
      <c r="E7673" s="81" t="s">
        <v>9134</v>
      </c>
      <c r="F7673" s="82"/>
      <c r="G7673" s="83">
        <v>60000</v>
      </c>
      <c r="H7673" s="60" t="s">
        <v>8472</v>
      </c>
      <c r="I7673" s="60" t="s">
        <v>13</v>
      </c>
    </row>
    <row r="7674" spans="1:9" ht="29.25" customHeight="1" x14ac:dyDescent="0.25">
      <c r="A7674" s="81" t="s">
        <v>9135</v>
      </c>
      <c r="B7674" s="81"/>
      <c r="C7674" s="81"/>
      <c r="D7674" s="81"/>
      <c r="E7674" s="81" t="s">
        <v>9136</v>
      </c>
      <c r="F7674" s="82"/>
      <c r="G7674" s="83">
        <v>81700</v>
      </c>
      <c r="H7674" s="60" t="s">
        <v>8472</v>
      </c>
      <c r="I7674" s="60" t="s">
        <v>13</v>
      </c>
    </row>
    <row r="7675" spans="1:9" ht="29.25" customHeight="1" x14ac:dyDescent="0.25">
      <c r="A7675" s="81" t="s">
        <v>9137</v>
      </c>
      <c r="B7675" s="81"/>
      <c r="C7675" s="81"/>
      <c r="D7675" s="81"/>
      <c r="E7675" s="81" t="s">
        <v>9138</v>
      </c>
      <c r="F7675" s="82"/>
      <c r="G7675" s="83">
        <v>81400</v>
      </c>
      <c r="H7675" s="60" t="s">
        <v>8472</v>
      </c>
      <c r="I7675" s="60" t="s">
        <v>13</v>
      </c>
    </row>
    <row r="7676" spans="1:9" ht="29.25" customHeight="1" x14ac:dyDescent="0.25">
      <c r="A7676" s="81" t="s">
        <v>9139</v>
      </c>
      <c r="B7676" s="81"/>
      <c r="C7676" s="81"/>
      <c r="D7676" s="81"/>
      <c r="E7676" s="81" t="s">
        <v>9140</v>
      </c>
      <c r="F7676" s="82"/>
      <c r="G7676" s="83">
        <v>81400</v>
      </c>
      <c r="H7676" s="60" t="s">
        <v>8472</v>
      </c>
      <c r="I7676" s="60" t="s">
        <v>13</v>
      </c>
    </row>
    <row r="7677" spans="1:9" ht="29.25" customHeight="1" x14ac:dyDescent="0.25">
      <c r="A7677" s="81" t="s">
        <v>9141</v>
      </c>
      <c r="B7677" s="81"/>
      <c r="C7677" s="81"/>
      <c r="D7677" s="81"/>
      <c r="E7677" s="81" t="s">
        <v>9142</v>
      </c>
      <c r="F7677" s="82"/>
      <c r="G7677" s="83">
        <v>79400</v>
      </c>
      <c r="H7677" s="60" t="s">
        <v>8472</v>
      </c>
      <c r="I7677" s="60" t="s">
        <v>13</v>
      </c>
    </row>
    <row r="7678" spans="1:9" ht="29.25" customHeight="1" x14ac:dyDescent="0.25">
      <c r="A7678" s="81" t="s">
        <v>9143</v>
      </c>
      <c r="B7678" s="81"/>
      <c r="C7678" s="81"/>
      <c r="D7678" s="81"/>
      <c r="E7678" s="81" t="s">
        <v>9144</v>
      </c>
      <c r="F7678" s="82"/>
      <c r="G7678" s="83">
        <v>79400</v>
      </c>
      <c r="H7678" s="60" t="s">
        <v>8472</v>
      </c>
      <c r="I7678" s="60" t="s">
        <v>13</v>
      </c>
    </row>
    <row r="7679" spans="1:9" ht="29.25" customHeight="1" x14ac:dyDescent="0.25">
      <c r="A7679" s="81" t="s">
        <v>9145</v>
      </c>
      <c r="B7679" s="81"/>
      <c r="C7679" s="81"/>
      <c r="D7679" s="81"/>
      <c r="E7679" s="81" t="s">
        <v>9146</v>
      </c>
      <c r="F7679" s="82"/>
      <c r="G7679" s="83">
        <v>1800</v>
      </c>
      <c r="H7679" s="60" t="s">
        <v>8472</v>
      </c>
      <c r="I7679" s="60" t="s">
        <v>13</v>
      </c>
    </row>
    <row r="7680" spans="1:9" ht="29.25" customHeight="1" x14ac:dyDescent="0.25">
      <c r="A7680" s="81" t="s">
        <v>9147</v>
      </c>
      <c r="B7680" s="81"/>
      <c r="C7680" s="81"/>
      <c r="D7680" s="81"/>
      <c r="E7680" s="81" t="s">
        <v>9148</v>
      </c>
      <c r="F7680" s="82"/>
      <c r="G7680" s="83">
        <v>1900</v>
      </c>
      <c r="H7680" s="60" t="s">
        <v>8472</v>
      </c>
      <c r="I7680" s="60" t="s">
        <v>13</v>
      </c>
    </row>
    <row r="7681" spans="1:9" ht="29.25" customHeight="1" x14ac:dyDescent="0.25">
      <c r="A7681" s="81" t="s">
        <v>9149</v>
      </c>
      <c r="B7681" s="81"/>
      <c r="C7681" s="81"/>
      <c r="D7681" s="81"/>
      <c r="E7681" s="81" t="s">
        <v>9150</v>
      </c>
      <c r="F7681" s="82"/>
      <c r="G7681" s="83">
        <v>1800</v>
      </c>
      <c r="H7681" s="60" t="s">
        <v>8472</v>
      </c>
      <c r="I7681" s="60" t="s">
        <v>13</v>
      </c>
    </row>
    <row r="7682" spans="1:9" ht="29.25" customHeight="1" x14ac:dyDescent="0.25">
      <c r="A7682" s="81" t="s">
        <v>9151</v>
      </c>
      <c r="B7682" s="81"/>
      <c r="C7682" s="81"/>
      <c r="D7682" s="81"/>
      <c r="E7682" s="81" t="s">
        <v>9152</v>
      </c>
      <c r="F7682" s="82"/>
      <c r="G7682" s="83">
        <v>1900</v>
      </c>
      <c r="H7682" s="60" t="s">
        <v>8472</v>
      </c>
      <c r="I7682" s="60" t="s">
        <v>13</v>
      </c>
    </row>
    <row r="7683" spans="1:9" ht="29.25" customHeight="1" x14ac:dyDescent="0.25">
      <c r="A7683" s="81" t="s">
        <v>9153</v>
      </c>
      <c r="B7683" s="81"/>
      <c r="C7683" s="81"/>
      <c r="D7683" s="81"/>
      <c r="E7683" s="81" t="s">
        <v>9154</v>
      </c>
      <c r="F7683" s="82"/>
      <c r="G7683" s="83">
        <v>4400</v>
      </c>
      <c r="H7683" s="60" t="s">
        <v>8472</v>
      </c>
      <c r="I7683" s="60" t="s">
        <v>13</v>
      </c>
    </row>
    <row r="7684" spans="1:9" ht="29.25" customHeight="1" x14ac:dyDescent="0.25">
      <c r="A7684" s="81" t="s">
        <v>9155</v>
      </c>
      <c r="B7684" s="81"/>
      <c r="C7684" s="81"/>
      <c r="D7684" s="81"/>
      <c r="E7684" s="81" t="s">
        <v>9156</v>
      </c>
      <c r="F7684" s="82"/>
      <c r="G7684" s="83">
        <v>6000</v>
      </c>
      <c r="H7684" s="60" t="s">
        <v>8472</v>
      </c>
      <c r="I7684" s="60" t="s">
        <v>13</v>
      </c>
    </row>
    <row r="7685" spans="1:9" ht="29.25" customHeight="1" x14ac:dyDescent="0.25">
      <c r="A7685" s="81" t="s">
        <v>9157</v>
      </c>
      <c r="B7685" s="81"/>
      <c r="C7685" s="81"/>
      <c r="D7685" s="81"/>
      <c r="E7685" s="81" t="s">
        <v>9158</v>
      </c>
      <c r="F7685" s="82"/>
      <c r="G7685" s="83">
        <v>23300</v>
      </c>
      <c r="H7685" s="60" t="s">
        <v>8472</v>
      </c>
      <c r="I7685" s="60" t="s">
        <v>13</v>
      </c>
    </row>
    <row r="7686" spans="1:9" ht="29.25" customHeight="1" x14ac:dyDescent="0.25">
      <c r="A7686" s="81" t="s">
        <v>9159</v>
      </c>
      <c r="B7686" s="81"/>
      <c r="C7686" s="81"/>
      <c r="D7686" s="81"/>
      <c r="E7686" s="81" t="s">
        <v>9160</v>
      </c>
      <c r="F7686" s="82"/>
      <c r="G7686" s="83">
        <v>9400</v>
      </c>
      <c r="H7686" s="60" t="s">
        <v>8472</v>
      </c>
      <c r="I7686" s="60" t="s">
        <v>13</v>
      </c>
    </row>
    <row r="7687" spans="1:9" ht="29.25" customHeight="1" x14ac:dyDescent="0.25">
      <c r="A7687" s="81" t="s">
        <v>9161</v>
      </c>
      <c r="B7687" s="81"/>
      <c r="C7687" s="81"/>
      <c r="D7687" s="81"/>
      <c r="E7687" s="81" t="s">
        <v>9162</v>
      </c>
      <c r="F7687" s="82"/>
      <c r="G7687" s="83">
        <v>9400</v>
      </c>
      <c r="H7687" s="60" t="s">
        <v>8472</v>
      </c>
      <c r="I7687" s="60" t="s">
        <v>13</v>
      </c>
    </row>
    <row r="7688" spans="1:9" ht="29.25" customHeight="1" x14ac:dyDescent="0.25">
      <c r="A7688" s="81" t="s">
        <v>9163</v>
      </c>
      <c r="B7688" s="81"/>
      <c r="C7688" s="81"/>
      <c r="D7688" s="81"/>
      <c r="E7688" s="81" t="s">
        <v>9164</v>
      </c>
      <c r="F7688" s="82"/>
      <c r="G7688" s="83">
        <v>9400</v>
      </c>
      <c r="H7688" s="60" t="s">
        <v>8472</v>
      </c>
      <c r="I7688" s="60" t="s">
        <v>13</v>
      </c>
    </row>
    <row r="7689" spans="1:9" ht="29.25" customHeight="1" x14ac:dyDescent="0.25">
      <c r="A7689" s="81" t="s">
        <v>9165</v>
      </c>
      <c r="B7689" s="81"/>
      <c r="C7689" s="81"/>
      <c r="D7689" s="81"/>
      <c r="E7689" s="81" t="s">
        <v>9166</v>
      </c>
      <c r="F7689" s="82"/>
      <c r="G7689" s="83">
        <v>3000</v>
      </c>
      <c r="H7689" s="60" t="s">
        <v>8472</v>
      </c>
      <c r="I7689" s="60" t="s">
        <v>13</v>
      </c>
    </row>
    <row r="7690" spans="1:9" ht="29.25" customHeight="1" x14ac:dyDescent="0.25">
      <c r="A7690" s="81" t="s">
        <v>9167</v>
      </c>
      <c r="B7690" s="81"/>
      <c r="C7690" s="81"/>
      <c r="D7690" s="81"/>
      <c r="E7690" s="81" t="s">
        <v>9168</v>
      </c>
      <c r="F7690" s="82"/>
      <c r="G7690" s="83">
        <v>3000</v>
      </c>
      <c r="H7690" s="60" t="s">
        <v>8472</v>
      </c>
      <c r="I7690" s="60" t="s">
        <v>13</v>
      </c>
    </row>
    <row r="7691" spans="1:9" ht="29.25" customHeight="1" x14ac:dyDescent="0.25">
      <c r="A7691" s="81" t="s">
        <v>9169</v>
      </c>
      <c r="B7691" s="81"/>
      <c r="C7691" s="81"/>
      <c r="D7691" s="81"/>
      <c r="E7691" s="81" t="s">
        <v>9170</v>
      </c>
      <c r="F7691" s="82"/>
      <c r="G7691" s="83">
        <v>3000</v>
      </c>
      <c r="H7691" s="60" t="s">
        <v>8472</v>
      </c>
      <c r="I7691" s="60" t="s">
        <v>13</v>
      </c>
    </row>
    <row r="7692" spans="1:9" ht="29.25" customHeight="1" x14ac:dyDescent="0.25">
      <c r="A7692" s="81" t="s">
        <v>9171</v>
      </c>
      <c r="B7692" s="81"/>
      <c r="C7692" s="81"/>
      <c r="D7692" s="81"/>
      <c r="E7692" s="81" t="s">
        <v>9172</v>
      </c>
      <c r="F7692" s="82"/>
      <c r="G7692" s="83">
        <v>3000</v>
      </c>
      <c r="H7692" s="60" t="s">
        <v>8472</v>
      </c>
      <c r="I7692" s="60" t="s">
        <v>13</v>
      </c>
    </row>
    <row r="7693" spans="1:9" ht="29.25" customHeight="1" x14ac:dyDescent="0.25">
      <c r="A7693" s="81" t="s">
        <v>9173</v>
      </c>
      <c r="B7693" s="81"/>
      <c r="C7693" s="81"/>
      <c r="D7693" s="81"/>
      <c r="E7693" s="81" t="s">
        <v>9174</v>
      </c>
      <c r="F7693" s="82"/>
      <c r="G7693" s="83">
        <v>3000</v>
      </c>
      <c r="H7693" s="60" t="s">
        <v>8472</v>
      </c>
      <c r="I7693" s="60" t="s">
        <v>13</v>
      </c>
    </row>
    <row r="7694" spans="1:9" ht="29.25" customHeight="1" x14ac:dyDescent="0.25">
      <c r="A7694" s="81" t="s">
        <v>9175</v>
      </c>
      <c r="B7694" s="81"/>
      <c r="C7694" s="81"/>
      <c r="D7694" s="81"/>
      <c r="E7694" s="81" t="s">
        <v>9176</v>
      </c>
      <c r="F7694" s="82"/>
      <c r="G7694" s="83">
        <v>2200</v>
      </c>
      <c r="H7694" s="60" t="s">
        <v>8472</v>
      </c>
      <c r="I7694" s="60" t="s">
        <v>13</v>
      </c>
    </row>
    <row r="7695" spans="1:9" ht="29.25" customHeight="1" x14ac:dyDescent="0.25">
      <c r="A7695" s="81" t="s">
        <v>9177</v>
      </c>
      <c r="B7695" s="81"/>
      <c r="C7695" s="81"/>
      <c r="D7695" s="81"/>
      <c r="E7695" s="81" t="s">
        <v>9178</v>
      </c>
      <c r="F7695" s="82"/>
      <c r="G7695" s="83">
        <v>2200</v>
      </c>
      <c r="H7695" s="60" t="s">
        <v>8472</v>
      </c>
      <c r="I7695" s="60" t="s">
        <v>13</v>
      </c>
    </row>
    <row r="7696" spans="1:9" ht="29.25" customHeight="1" x14ac:dyDescent="0.25">
      <c r="A7696" s="81" t="s">
        <v>9179</v>
      </c>
      <c r="B7696" s="81"/>
      <c r="C7696" s="81"/>
      <c r="D7696" s="81"/>
      <c r="E7696" s="81" t="s">
        <v>9180</v>
      </c>
      <c r="F7696" s="82"/>
      <c r="G7696" s="83">
        <v>10100</v>
      </c>
      <c r="H7696" s="60" t="s">
        <v>8472</v>
      </c>
      <c r="I7696" s="60" t="s">
        <v>13</v>
      </c>
    </row>
    <row r="7697" spans="1:9" ht="29.25" customHeight="1" x14ac:dyDescent="0.25">
      <c r="A7697" s="81" t="s">
        <v>9181</v>
      </c>
      <c r="B7697" s="81"/>
      <c r="C7697" s="81"/>
      <c r="D7697" s="81"/>
      <c r="E7697" s="81" t="s">
        <v>9182</v>
      </c>
      <c r="F7697" s="82"/>
      <c r="G7697" s="83">
        <v>10400</v>
      </c>
      <c r="H7697" s="60" t="s">
        <v>8472</v>
      </c>
      <c r="I7697" s="60" t="s">
        <v>13</v>
      </c>
    </row>
    <row r="7698" spans="1:9" ht="29.25" customHeight="1" x14ac:dyDescent="0.25">
      <c r="A7698" s="81" t="s">
        <v>9183</v>
      </c>
      <c r="B7698" s="81"/>
      <c r="C7698" s="81"/>
      <c r="D7698" s="81"/>
      <c r="E7698" s="81" t="s">
        <v>9184</v>
      </c>
      <c r="F7698" s="82"/>
      <c r="G7698" s="83">
        <v>22300</v>
      </c>
      <c r="H7698" s="60" t="s">
        <v>8472</v>
      </c>
      <c r="I7698" s="60" t="s">
        <v>13</v>
      </c>
    </row>
    <row r="7699" spans="1:9" ht="29.25" customHeight="1" x14ac:dyDescent="0.25">
      <c r="A7699" s="81" t="s">
        <v>9185</v>
      </c>
      <c r="B7699" s="81"/>
      <c r="C7699" s="81"/>
      <c r="D7699" s="81"/>
      <c r="E7699" s="81" t="s">
        <v>9186</v>
      </c>
      <c r="F7699" s="82"/>
      <c r="G7699" s="83">
        <v>24500</v>
      </c>
      <c r="H7699" s="60" t="s">
        <v>8472</v>
      </c>
      <c r="I7699" s="60" t="s">
        <v>13</v>
      </c>
    </row>
    <row r="7700" spans="1:9" ht="29.25" customHeight="1" x14ac:dyDescent="0.25">
      <c r="A7700" s="81" t="s">
        <v>9187</v>
      </c>
      <c r="B7700" s="81"/>
      <c r="C7700" s="81"/>
      <c r="D7700" s="81"/>
      <c r="E7700" s="81" t="s">
        <v>9188</v>
      </c>
      <c r="F7700" s="82"/>
      <c r="G7700" s="83">
        <v>128700</v>
      </c>
      <c r="H7700" s="60" t="s">
        <v>8472</v>
      </c>
      <c r="I7700" s="60" t="s">
        <v>13</v>
      </c>
    </row>
    <row r="7701" spans="1:9" ht="29.25" customHeight="1" x14ac:dyDescent="0.25">
      <c r="A7701" s="81" t="s">
        <v>9189</v>
      </c>
      <c r="B7701" s="81"/>
      <c r="C7701" s="81"/>
      <c r="D7701" s="81"/>
      <c r="E7701" s="81" t="s">
        <v>9190</v>
      </c>
      <c r="F7701" s="82"/>
      <c r="G7701" s="83">
        <v>327000</v>
      </c>
      <c r="H7701" s="60" t="s">
        <v>8472</v>
      </c>
      <c r="I7701" s="60" t="s">
        <v>13</v>
      </c>
    </row>
    <row r="7702" spans="1:9" ht="29.25" customHeight="1" x14ac:dyDescent="0.25">
      <c r="A7702" s="81" t="s">
        <v>9191</v>
      </c>
      <c r="B7702" s="81"/>
      <c r="C7702" s="81"/>
      <c r="D7702" s="81"/>
      <c r="E7702" s="81" t="s">
        <v>9192</v>
      </c>
      <c r="F7702" s="82"/>
      <c r="G7702" s="83">
        <v>226600</v>
      </c>
      <c r="H7702" s="60" t="s">
        <v>8472</v>
      </c>
      <c r="I7702" s="60" t="s">
        <v>13</v>
      </c>
    </row>
    <row r="7703" spans="1:9" ht="29.25" customHeight="1" x14ac:dyDescent="0.25">
      <c r="A7703" s="81" t="s">
        <v>9193</v>
      </c>
      <c r="B7703" s="81"/>
      <c r="C7703" s="81"/>
      <c r="D7703" s="81"/>
      <c r="E7703" s="81" t="s">
        <v>9194</v>
      </c>
      <c r="F7703" s="82"/>
      <c r="G7703" s="83">
        <v>232800</v>
      </c>
      <c r="H7703" s="60" t="s">
        <v>8472</v>
      </c>
      <c r="I7703" s="60" t="s">
        <v>13</v>
      </c>
    </row>
    <row r="7704" spans="1:9" ht="29.25" customHeight="1" x14ac:dyDescent="0.25">
      <c r="A7704" s="81" t="s">
        <v>9195</v>
      </c>
      <c r="B7704" s="81"/>
      <c r="C7704" s="81"/>
      <c r="D7704" s="81"/>
      <c r="E7704" s="81" t="s">
        <v>9196</v>
      </c>
      <c r="F7704" s="82"/>
      <c r="G7704" s="83">
        <v>160700</v>
      </c>
      <c r="H7704" s="60" t="s">
        <v>8472</v>
      </c>
      <c r="I7704" s="60" t="s">
        <v>13</v>
      </c>
    </row>
    <row r="7705" spans="1:9" ht="29.25" customHeight="1" x14ac:dyDescent="0.25">
      <c r="A7705" s="81" t="s">
        <v>9197</v>
      </c>
      <c r="B7705" s="81"/>
      <c r="C7705" s="81"/>
      <c r="D7705" s="81"/>
      <c r="E7705" s="81" t="s">
        <v>9198</v>
      </c>
      <c r="F7705" s="82"/>
      <c r="G7705" s="83">
        <v>256800</v>
      </c>
      <c r="H7705" s="60" t="s">
        <v>8472</v>
      </c>
      <c r="I7705" s="60" t="s">
        <v>13</v>
      </c>
    </row>
    <row r="7706" spans="1:9" ht="29.25" customHeight="1" x14ac:dyDescent="0.25">
      <c r="A7706" s="81" t="s">
        <v>9199</v>
      </c>
      <c r="B7706" s="81"/>
      <c r="C7706" s="81"/>
      <c r="D7706" s="81"/>
      <c r="E7706" s="81" t="s">
        <v>9200</v>
      </c>
      <c r="F7706" s="82"/>
      <c r="G7706" s="83">
        <v>609500</v>
      </c>
      <c r="H7706" s="60" t="s">
        <v>8472</v>
      </c>
      <c r="I7706" s="60" t="s">
        <v>13</v>
      </c>
    </row>
    <row r="7707" spans="1:9" ht="29.25" customHeight="1" x14ac:dyDescent="0.25">
      <c r="A7707" s="81" t="s">
        <v>9201</v>
      </c>
      <c r="B7707" s="81"/>
      <c r="C7707" s="81"/>
      <c r="D7707" s="81"/>
      <c r="E7707" s="81" t="s">
        <v>9202</v>
      </c>
      <c r="F7707" s="82"/>
      <c r="G7707" s="83">
        <v>8350800</v>
      </c>
      <c r="H7707" s="60" t="s">
        <v>8472</v>
      </c>
      <c r="I7707" s="60" t="s">
        <v>13</v>
      </c>
    </row>
    <row r="7708" spans="1:9" ht="29.25" customHeight="1" x14ac:dyDescent="0.25">
      <c r="A7708" s="81" t="s">
        <v>9203</v>
      </c>
      <c r="B7708" s="81"/>
      <c r="C7708" s="81"/>
      <c r="D7708" s="81"/>
      <c r="E7708" s="81" t="s">
        <v>9204</v>
      </c>
      <c r="F7708" s="82"/>
      <c r="G7708" s="83">
        <v>5489000</v>
      </c>
      <c r="H7708" s="60" t="s">
        <v>8472</v>
      </c>
      <c r="I7708" s="60" t="s">
        <v>13</v>
      </c>
    </row>
    <row r="7709" spans="1:9" ht="29.25" customHeight="1" x14ac:dyDescent="0.25">
      <c r="A7709" s="81" t="s">
        <v>9205</v>
      </c>
      <c r="B7709" s="81"/>
      <c r="C7709" s="81"/>
      <c r="D7709" s="81"/>
      <c r="E7709" s="81" t="s">
        <v>9206</v>
      </c>
      <c r="F7709" s="82"/>
      <c r="G7709" s="83">
        <v>4330000</v>
      </c>
      <c r="H7709" s="60" t="s">
        <v>8472</v>
      </c>
      <c r="I7709" s="60" t="s">
        <v>13</v>
      </c>
    </row>
    <row r="7710" spans="1:9" ht="29.25" customHeight="1" x14ac:dyDescent="0.25">
      <c r="A7710" s="81" t="s">
        <v>9207</v>
      </c>
      <c r="B7710" s="81"/>
      <c r="C7710" s="81"/>
      <c r="D7710" s="81"/>
      <c r="E7710" s="81" t="s">
        <v>9208</v>
      </c>
      <c r="F7710" s="82"/>
      <c r="G7710" s="83">
        <v>1677700</v>
      </c>
      <c r="H7710" s="60" t="s">
        <v>8472</v>
      </c>
      <c r="I7710" s="60" t="s">
        <v>13</v>
      </c>
    </row>
    <row r="7711" spans="1:9" ht="29.25" customHeight="1" x14ac:dyDescent="0.25">
      <c r="A7711" s="81" t="s">
        <v>9209</v>
      </c>
      <c r="B7711" s="81"/>
      <c r="C7711" s="81"/>
      <c r="D7711" s="81"/>
      <c r="E7711" s="81" t="s">
        <v>9210</v>
      </c>
      <c r="F7711" s="82"/>
      <c r="G7711" s="83">
        <v>2979900</v>
      </c>
      <c r="H7711" s="60" t="s">
        <v>8472</v>
      </c>
      <c r="I7711" s="60" t="s">
        <v>13</v>
      </c>
    </row>
    <row r="7712" spans="1:9" ht="29.25" customHeight="1" x14ac:dyDescent="0.25">
      <c r="A7712" s="81" t="s">
        <v>9211</v>
      </c>
      <c r="B7712" s="81"/>
      <c r="C7712" s="81"/>
      <c r="D7712" s="81"/>
      <c r="E7712" s="81" t="s">
        <v>9212</v>
      </c>
      <c r="F7712" s="82"/>
      <c r="G7712" s="83">
        <v>2244900</v>
      </c>
      <c r="H7712" s="60" t="s">
        <v>8472</v>
      </c>
      <c r="I7712" s="60" t="s">
        <v>13</v>
      </c>
    </row>
    <row r="7713" spans="1:9" ht="29.25" customHeight="1" x14ac:dyDescent="0.25">
      <c r="A7713" s="81" t="s">
        <v>9213</v>
      </c>
      <c r="B7713" s="81"/>
      <c r="C7713" s="81"/>
      <c r="D7713" s="81"/>
      <c r="E7713" s="81" t="s">
        <v>9214</v>
      </c>
      <c r="F7713" s="82"/>
      <c r="G7713" s="83">
        <v>2313500</v>
      </c>
      <c r="H7713" s="60" t="s">
        <v>8472</v>
      </c>
      <c r="I7713" s="60" t="s">
        <v>13</v>
      </c>
    </row>
    <row r="7714" spans="1:9" ht="29.25" customHeight="1" x14ac:dyDescent="0.25">
      <c r="A7714" s="81" t="s">
        <v>9215</v>
      </c>
      <c r="B7714" s="81"/>
      <c r="C7714" s="81"/>
      <c r="D7714" s="81"/>
      <c r="E7714" s="81" t="s">
        <v>9216</v>
      </c>
      <c r="F7714" s="82"/>
      <c r="G7714" s="83">
        <v>2152600</v>
      </c>
      <c r="H7714" s="60" t="s">
        <v>8472</v>
      </c>
      <c r="I7714" s="60" t="s">
        <v>13</v>
      </c>
    </row>
    <row r="7715" spans="1:9" ht="29.25" customHeight="1" x14ac:dyDescent="0.25">
      <c r="A7715" s="81" t="s">
        <v>9217</v>
      </c>
      <c r="B7715" s="81"/>
      <c r="C7715" s="81"/>
      <c r="D7715" s="81"/>
      <c r="E7715" s="81" t="s">
        <v>9218</v>
      </c>
      <c r="F7715" s="82"/>
      <c r="G7715" s="83">
        <v>2157500</v>
      </c>
      <c r="H7715" s="60" t="s">
        <v>8472</v>
      </c>
      <c r="I7715" s="60" t="s">
        <v>13</v>
      </c>
    </row>
    <row r="7716" spans="1:9" ht="29.25" customHeight="1" x14ac:dyDescent="0.25">
      <c r="A7716" s="81" t="s">
        <v>9219</v>
      </c>
      <c r="B7716" s="81"/>
      <c r="C7716" s="81"/>
      <c r="D7716" s="81"/>
      <c r="E7716" s="81" t="s">
        <v>9220</v>
      </c>
      <c r="F7716" s="82"/>
      <c r="G7716" s="83">
        <v>1106800</v>
      </c>
      <c r="H7716" s="60" t="s">
        <v>8472</v>
      </c>
      <c r="I7716" s="60" t="s">
        <v>13</v>
      </c>
    </row>
    <row r="7717" spans="1:9" ht="29.25" customHeight="1" x14ac:dyDescent="0.25">
      <c r="A7717" s="81" t="s">
        <v>9221</v>
      </c>
      <c r="B7717" s="81"/>
      <c r="C7717" s="81"/>
      <c r="D7717" s="81"/>
      <c r="E7717" s="81" t="s">
        <v>9222</v>
      </c>
      <c r="F7717" s="82"/>
      <c r="G7717" s="83">
        <v>1161900</v>
      </c>
      <c r="H7717" s="60" t="s">
        <v>8472</v>
      </c>
      <c r="I7717" s="60" t="s">
        <v>13</v>
      </c>
    </row>
    <row r="7718" spans="1:9" ht="29.25" customHeight="1" x14ac:dyDescent="0.25">
      <c r="A7718" s="81" t="s">
        <v>9223</v>
      </c>
      <c r="B7718" s="81"/>
      <c r="C7718" s="81"/>
      <c r="D7718" s="81"/>
      <c r="E7718" s="81" t="s">
        <v>9224</v>
      </c>
      <c r="F7718" s="82"/>
      <c r="G7718" s="83">
        <v>1221200</v>
      </c>
      <c r="H7718" s="60" t="s">
        <v>8472</v>
      </c>
      <c r="I7718" s="60" t="s">
        <v>13</v>
      </c>
    </row>
    <row r="7719" spans="1:9" ht="29.25" customHeight="1" x14ac:dyDescent="0.25">
      <c r="A7719" s="81" t="s">
        <v>9225</v>
      </c>
      <c r="B7719" s="81"/>
      <c r="C7719" s="81"/>
      <c r="D7719" s="81"/>
      <c r="E7719" s="81" t="s">
        <v>9226</v>
      </c>
      <c r="F7719" s="82"/>
      <c r="G7719" s="83">
        <v>880400</v>
      </c>
      <c r="H7719" s="60" t="s">
        <v>8472</v>
      </c>
      <c r="I7719" s="60" t="s">
        <v>13</v>
      </c>
    </row>
    <row r="7720" spans="1:9" ht="29.25" customHeight="1" x14ac:dyDescent="0.25">
      <c r="A7720" s="81" t="s">
        <v>9227</v>
      </c>
      <c r="B7720" s="81"/>
      <c r="C7720" s="81"/>
      <c r="D7720" s="81"/>
      <c r="E7720" s="81" t="s">
        <v>9228</v>
      </c>
      <c r="F7720" s="82"/>
      <c r="G7720" s="83">
        <v>1085900</v>
      </c>
      <c r="H7720" s="60" t="s">
        <v>8472</v>
      </c>
      <c r="I7720" s="60" t="s">
        <v>13</v>
      </c>
    </row>
    <row r="7721" spans="1:9" ht="29.25" customHeight="1" x14ac:dyDescent="0.25">
      <c r="A7721" s="81" t="s">
        <v>9229</v>
      </c>
      <c r="B7721" s="81"/>
      <c r="C7721" s="81"/>
      <c r="D7721" s="81"/>
      <c r="E7721" s="81" t="s">
        <v>9230</v>
      </c>
      <c r="F7721" s="82"/>
      <c r="G7721" s="83">
        <v>105300</v>
      </c>
      <c r="H7721" s="60" t="s">
        <v>8472</v>
      </c>
      <c r="I7721" s="60" t="s">
        <v>13</v>
      </c>
    </row>
    <row r="7722" spans="1:9" ht="29.25" customHeight="1" x14ac:dyDescent="0.25">
      <c r="A7722" s="81" t="s">
        <v>9231</v>
      </c>
      <c r="B7722" s="81"/>
      <c r="C7722" s="81"/>
      <c r="D7722" s="81"/>
      <c r="E7722" s="81" t="s">
        <v>9232</v>
      </c>
      <c r="F7722" s="82"/>
      <c r="G7722" s="83">
        <v>106800</v>
      </c>
      <c r="H7722" s="60" t="s">
        <v>8472</v>
      </c>
      <c r="I7722" s="60" t="s">
        <v>13</v>
      </c>
    </row>
    <row r="7723" spans="1:9" ht="29.25" customHeight="1" x14ac:dyDescent="0.25">
      <c r="A7723" s="81" t="s">
        <v>9233</v>
      </c>
      <c r="B7723" s="81"/>
      <c r="C7723" s="81"/>
      <c r="D7723" s="81"/>
      <c r="E7723" s="81" t="s">
        <v>9234</v>
      </c>
      <c r="F7723" s="82"/>
      <c r="G7723" s="83">
        <v>903900</v>
      </c>
      <c r="H7723" s="60" t="s">
        <v>8472</v>
      </c>
      <c r="I7723" s="60" t="s">
        <v>13</v>
      </c>
    </row>
    <row r="7724" spans="1:9" ht="29.25" customHeight="1" x14ac:dyDescent="0.25">
      <c r="A7724" s="81" t="s">
        <v>9235</v>
      </c>
      <c r="B7724" s="81"/>
      <c r="C7724" s="81"/>
      <c r="D7724" s="81"/>
      <c r="E7724" s="81" t="s">
        <v>9236</v>
      </c>
      <c r="F7724" s="82"/>
      <c r="G7724" s="83">
        <v>266800</v>
      </c>
      <c r="H7724" s="60" t="s">
        <v>8472</v>
      </c>
      <c r="I7724" s="60" t="s">
        <v>13</v>
      </c>
    </row>
    <row r="7725" spans="1:9" ht="29.25" customHeight="1" x14ac:dyDescent="0.25">
      <c r="A7725" s="81" t="s">
        <v>9237</v>
      </c>
      <c r="B7725" s="81"/>
      <c r="C7725" s="81"/>
      <c r="D7725" s="81"/>
      <c r="E7725" s="81" t="s">
        <v>9238</v>
      </c>
      <c r="F7725" s="82"/>
      <c r="G7725" s="83">
        <v>202300</v>
      </c>
      <c r="H7725" s="60" t="s">
        <v>8472</v>
      </c>
      <c r="I7725" s="60" t="s">
        <v>13</v>
      </c>
    </row>
    <row r="7726" spans="1:9" ht="29.25" customHeight="1" x14ac:dyDescent="0.25">
      <c r="A7726" s="81" t="s">
        <v>9239</v>
      </c>
      <c r="B7726" s="81"/>
      <c r="C7726" s="81"/>
      <c r="D7726" s="81"/>
      <c r="E7726" s="81" t="s">
        <v>9240</v>
      </c>
      <c r="F7726" s="82"/>
      <c r="G7726" s="83">
        <v>182000</v>
      </c>
      <c r="H7726" s="60" t="s">
        <v>8472</v>
      </c>
      <c r="I7726" s="60" t="s">
        <v>13</v>
      </c>
    </row>
    <row r="7727" spans="1:9" ht="29.25" customHeight="1" x14ac:dyDescent="0.25">
      <c r="A7727" s="81" t="s">
        <v>9241</v>
      </c>
      <c r="B7727" s="81"/>
      <c r="C7727" s="81"/>
      <c r="D7727" s="81"/>
      <c r="E7727" s="81" t="s">
        <v>9242</v>
      </c>
      <c r="F7727" s="82"/>
      <c r="G7727" s="83">
        <v>44000</v>
      </c>
      <c r="H7727" s="60" t="s">
        <v>8472</v>
      </c>
      <c r="I7727" s="60" t="s">
        <v>13</v>
      </c>
    </row>
    <row r="7728" spans="1:9" ht="29.25" customHeight="1" x14ac:dyDescent="0.25">
      <c r="A7728" s="81" t="s">
        <v>9243</v>
      </c>
      <c r="B7728" s="81"/>
      <c r="C7728" s="81"/>
      <c r="D7728" s="81"/>
      <c r="E7728" s="81" t="s">
        <v>9244</v>
      </c>
      <c r="F7728" s="82"/>
      <c r="G7728" s="83">
        <v>28300</v>
      </c>
      <c r="H7728" s="60" t="s">
        <v>8472</v>
      </c>
      <c r="I7728" s="60" t="s">
        <v>13</v>
      </c>
    </row>
    <row r="7729" spans="1:9" ht="29.25" customHeight="1" x14ac:dyDescent="0.25">
      <c r="A7729" s="81" t="s">
        <v>9245</v>
      </c>
      <c r="B7729" s="81"/>
      <c r="C7729" s="81"/>
      <c r="D7729" s="81"/>
      <c r="E7729" s="81" t="s">
        <v>9246</v>
      </c>
      <c r="F7729" s="82"/>
      <c r="G7729" s="83">
        <v>9500</v>
      </c>
      <c r="H7729" s="60" t="s">
        <v>8472</v>
      </c>
      <c r="I7729" s="60" t="s">
        <v>13</v>
      </c>
    </row>
    <row r="7730" spans="1:9" ht="29.25" customHeight="1" x14ac:dyDescent="0.25">
      <c r="A7730" s="81" t="s">
        <v>9247</v>
      </c>
      <c r="B7730" s="81"/>
      <c r="C7730" s="81"/>
      <c r="D7730" s="81"/>
      <c r="E7730" s="81" t="s">
        <v>9248</v>
      </c>
      <c r="F7730" s="82"/>
      <c r="G7730" s="83">
        <v>21100</v>
      </c>
      <c r="H7730" s="60" t="s">
        <v>8472</v>
      </c>
      <c r="I7730" s="60" t="s">
        <v>13</v>
      </c>
    </row>
    <row r="7731" spans="1:9" ht="29.25" customHeight="1" x14ac:dyDescent="0.25">
      <c r="A7731" s="81" t="s">
        <v>9249</v>
      </c>
      <c r="B7731" s="81"/>
      <c r="C7731" s="81"/>
      <c r="D7731" s="81"/>
      <c r="E7731" s="81" t="s">
        <v>9250</v>
      </c>
      <c r="F7731" s="82"/>
      <c r="G7731" s="83">
        <v>14400</v>
      </c>
      <c r="H7731" s="60" t="s">
        <v>8472</v>
      </c>
      <c r="I7731" s="60" t="s">
        <v>13</v>
      </c>
    </row>
    <row r="7732" spans="1:9" ht="29.25" customHeight="1" x14ac:dyDescent="0.25">
      <c r="A7732" s="81" t="s">
        <v>9251</v>
      </c>
      <c r="B7732" s="81"/>
      <c r="C7732" s="81"/>
      <c r="D7732" s="81"/>
      <c r="E7732" s="81" t="s">
        <v>9252</v>
      </c>
      <c r="F7732" s="82"/>
      <c r="G7732" s="83">
        <v>22600</v>
      </c>
      <c r="H7732" s="60" t="s">
        <v>8472</v>
      </c>
      <c r="I7732" s="60" t="s">
        <v>13</v>
      </c>
    </row>
    <row r="7733" spans="1:9" ht="29.25" customHeight="1" x14ac:dyDescent="0.25">
      <c r="A7733" s="81" t="s">
        <v>9253</v>
      </c>
      <c r="B7733" s="81"/>
      <c r="C7733" s="81"/>
      <c r="D7733" s="81"/>
      <c r="E7733" s="81" t="s">
        <v>9254</v>
      </c>
      <c r="F7733" s="82"/>
      <c r="G7733" s="83">
        <v>26800</v>
      </c>
      <c r="H7733" s="60" t="s">
        <v>8472</v>
      </c>
      <c r="I7733" s="60" t="s">
        <v>13</v>
      </c>
    </row>
    <row r="7734" spans="1:9" ht="29.25" customHeight="1" x14ac:dyDescent="0.25">
      <c r="A7734" s="81" t="s">
        <v>9255</v>
      </c>
      <c r="B7734" s="81"/>
      <c r="C7734" s="81"/>
      <c r="D7734" s="81"/>
      <c r="E7734" s="81" t="s">
        <v>9256</v>
      </c>
      <c r="F7734" s="82"/>
      <c r="G7734" s="83">
        <v>42400</v>
      </c>
      <c r="H7734" s="60" t="s">
        <v>8472</v>
      </c>
      <c r="I7734" s="60" t="s">
        <v>13</v>
      </c>
    </row>
    <row r="7735" spans="1:9" ht="29.25" customHeight="1" x14ac:dyDescent="0.25">
      <c r="A7735" s="81" t="s">
        <v>9257</v>
      </c>
      <c r="B7735" s="81"/>
      <c r="C7735" s="81"/>
      <c r="D7735" s="81"/>
      <c r="E7735" s="81" t="s">
        <v>9258</v>
      </c>
      <c r="F7735" s="82"/>
      <c r="G7735" s="83">
        <v>38400</v>
      </c>
      <c r="H7735" s="60" t="s">
        <v>8472</v>
      </c>
      <c r="I7735" s="60" t="s">
        <v>13</v>
      </c>
    </row>
    <row r="7736" spans="1:9" ht="29.25" customHeight="1" x14ac:dyDescent="0.25">
      <c r="A7736" s="81" t="s">
        <v>9259</v>
      </c>
      <c r="B7736" s="81"/>
      <c r="C7736" s="81"/>
      <c r="D7736" s="81"/>
      <c r="E7736" s="81" t="s">
        <v>9260</v>
      </c>
      <c r="F7736" s="82"/>
      <c r="G7736" s="83">
        <v>35600</v>
      </c>
      <c r="H7736" s="60" t="s">
        <v>8472</v>
      </c>
      <c r="I7736" s="60" t="s">
        <v>13</v>
      </c>
    </row>
    <row r="7737" spans="1:9" ht="29.25" customHeight="1" x14ac:dyDescent="0.25">
      <c r="A7737" s="81" t="s">
        <v>9261</v>
      </c>
      <c r="B7737" s="81"/>
      <c r="C7737" s="81"/>
      <c r="D7737" s="81"/>
      <c r="E7737" s="81" t="s">
        <v>9262</v>
      </c>
      <c r="F7737" s="82"/>
      <c r="G7737" s="83">
        <v>147600</v>
      </c>
      <c r="H7737" s="60" t="s">
        <v>8472</v>
      </c>
      <c r="I7737" s="60" t="s">
        <v>13</v>
      </c>
    </row>
    <row r="7738" spans="1:9" ht="29.25" customHeight="1" x14ac:dyDescent="0.25">
      <c r="A7738" s="81" t="s">
        <v>9263</v>
      </c>
      <c r="B7738" s="81"/>
      <c r="C7738" s="81"/>
      <c r="D7738" s="81"/>
      <c r="E7738" s="81" t="s">
        <v>9264</v>
      </c>
      <c r="F7738" s="82"/>
      <c r="G7738" s="83">
        <v>45000</v>
      </c>
      <c r="H7738" s="60" t="s">
        <v>8472</v>
      </c>
      <c r="I7738" s="60" t="s">
        <v>13</v>
      </c>
    </row>
    <row r="7739" spans="1:9" ht="29.25" customHeight="1" x14ac:dyDescent="0.25">
      <c r="A7739" s="81" t="s">
        <v>9265</v>
      </c>
      <c r="B7739" s="81"/>
      <c r="C7739" s="81"/>
      <c r="D7739" s="81"/>
      <c r="E7739" s="81" t="s">
        <v>9266</v>
      </c>
      <c r="F7739" s="82"/>
      <c r="G7739" s="83">
        <v>53300</v>
      </c>
      <c r="H7739" s="60" t="s">
        <v>8472</v>
      </c>
      <c r="I7739" s="60" t="s">
        <v>13</v>
      </c>
    </row>
    <row r="7740" spans="1:9" ht="29.25" customHeight="1" x14ac:dyDescent="0.25">
      <c r="A7740" s="81" t="s">
        <v>9267</v>
      </c>
      <c r="B7740" s="81"/>
      <c r="C7740" s="81"/>
      <c r="D7740" s="81"/>
      <c r="E7740" s="81" t="s">
        <v>9268</v>
      </c>
      <c r="F7740" s="82"/>
      <c r="G7740" s="83">
        <v>53100</v>
      </c>
      <c r="H7740" s="60" t="s">
        <v>8472</v>
      </c>
      <c r="I7740" s="60" t="s">
        <v>13</v>
      </c>
    </row>
    <row r="7741" spans="1:9" ht="29.25" customHeight="1" x14ac:dyDescent="0.25">
      <c r="A7741" s="81" t="s">
        <v>9269</v>
      </c>
      <c r="B7741" s="81"/>
      <c r="C7741" s="81"/>
      <c r="D7741" s="81"/>
      <c r="E7741" s="81" t="s">
        <v>9270</v>
      </c>
      <c r="F7741" s="82"/>
      <c r="G7741" s="83">
        <v>83600</v>
      </c>
      <c r="H7741" s="60" t="s">
        <v>8472</v>
      </c>
      <c r="I7741" s="60" t="s">
        <v>13</v>
      </c>
    </row>
    <row r="7742" spans="1:9" ht="29.25" customHeight="1" x14ac:dyDescent="0.25">
      <c r="A7742" s="81" t="s">
        <v>9271</v>
      </c>
      <c r="B7742" s="81"/>
      <c r="C7742" s="81"/>
      <c r="D7742" s="81"/>
      <c r="E7742" s="81" t="s">
        <v>9272</v>
      </c>
      <c r="F7742" s="82"/>
      <c r="G7742" s="83">
        <v>81500</v>
      </c>
      <c r="H7742" s="60" t="s">
        <v>8472</v>
      </c>
      <c r="I7742" s="60" t="s">
        <v>13</v>
      </c>
    </row>
    <row r="7743" spans="1:9" ht="29.25" customHeight="1" x14ac:dyDescent="0.25">
      <c r="A7743" s="81" t="s">
        <v>9273</v>
      </c>
      <c r="B7743" s="81"/>
      <c r="C7743" s="81"/>
      <c r="D7743" s="81"/>
      <c r="E7743" s="81" t="s">
        <v>9274</v>
      </c>
      <c r="F7743" s="82"/>
      <c r="G7743" s="83">
        <v>58800</v>
      </c>
      <c r="H7743" s="60" t="s">
        <v>8472</v>
      </c>
      <c r="I7743" s="60" t="s">
        <v>13</v>
      </c>
    </row>
    <row r="7744" spans="1:9" ht="29.25" customHeight="1" x14ac:dyDescent="0.25">
      <c r="A7744" s="81" t="s">
        <v>9275</v>
      </c>
      <c r="B7744" s="81"/>
      <c r="C7744" s="81"/>
      <c r="D7744" s="81"/>
      <c r="E7744" s="81" t="s">
        <v>9276</v>
      </c>
      <c r="F7744" s="82"/>
      <c r="G7744" s="83">
        <v>56500</v>
      </c>
      <c r="H7744" s="60" t="s">
        <v>8472</v>
      </c>
      <c r="I7744" s="60" t="s">
        <v>13</v>
      </c>
    </row>
    <row r="7745" spans="1:9" ht="29.25" customHeight="1" x14ac:dyDescent="0.25">
      <c r="A7745" s="81" t="s">
        <v>9277</v>
      </c>
      <c r="B7745" s="81"/>
      <c r="C7745" s="81"/>
      <c r="D7745" s="81"/>
      <c r="E7745" s="81" t="s">
        <v>9278</v>
      </c>
      <c r="F7745" s="82"/>
      <c r="G7745" s="83">
        <v>75200</v>
      </c>
      <c r="H7745" s="60" t="s">
        <v>8472</v>
      </c>
      <c r="I7745" s="60" t="s">
        <v>13</v>
      </c>
    </row>
    <row r="7746" spans="1:9" ht="29.25" customHeight="1" x14ac:dyDescent="0.25">
      <c r="A7746" s="81" t="s">
        <v>9279</v>
      </c>
      <c r="B7746" s="81"/>
      <c r="C7746" s="81"/>
      <c r="D7746" s="81"/>
      <c r="E7746" s="81" t="s">
        <v>9280</v>
      </c>
      <c r="F7746" s="82"/>
      <c r="G7746" s="83">
        <v>59700</v>
      </c>
      <c r="H7746" s="60" t="s">
        <v>8472</v>
      </c>
      <c r="I7746" s="60" t="s">
        <v>13</v>
      </c>
    </row>
    <row r="7747" spans="1:9" ht="29.25" customHeight="1" x14ac:dyDescent="0.25">
      <c r="A7747" s="81" t="s">
        <v>9281</v>
      </c>
      <c r="B7747" s="81"/>
      <c r="C7747" s="81"/>
      <c r="D7747" s="81"/>
      <c r="E7747" s="81" t="s">
        <v>9282</v>
      </c>
      <c r="F7747" s="82"/>
      <c r="G7747" s="83">
        <v>53000</v>
      </c>
      <c r="H7747" s="60" t="s">
        <v>8472</v>
      </c>
      <c r="I7747" s="60" t="s">
        <v>13</v>
      </c>
    </row>
    <row r="7748" spans="1:9" ht="29.25" customHeight="1" x14ac:dyDescent="0.25">
      <c r="A7748" s="81" t="s">
        <v>9283</v>
      </c>
      <c r="B7748" s="81"/>
      <c r="C7748" s="81"/>
      <c r="D7748" s="81"/>
      <c r="E7748" s="81" t="s">
        <v>9284</v>
      </c>
      <c r="F7748" s="82"/>
      <c r="G7748" s="83">
        <v>65300</v>
      </c>
      <c r="H7748" s="60" t="s">
        <v>8472</v>
      </c>
      <c r="I7748" s="60" t="s">
        <v>13</v>
      </c>
    </row>
    <row r="7749" spans="1:9" ht="29.25" customHeight="1" x14ac:dyDescent="0.25">
      <c r="A7749" s="81" t="s">
        <v>9285</v>
      </c>
      <c r="B7749" s="81"/>
      <c r="C7749" s="81"/>
      <c r="D7749" s="81"/>
      <c r="E7749" s="81" t="s">
        <v>9286</v>
      </c>
      <c r="F7749" s="82"/>
      <c r="G7749" s="83">
        <v>47400</v>
      </c>
      <c r="H7749" s="60" t="s">
        <v>8472</v>
      </c>
      <c r="I7749" s="60" t="s">
        <v>13</v>
      </c>
    </row>
    <row r="7750" spans="1:9" ht="29.25" customHeight="1" x14ac:dyDescent="0.25">
      <c r="A7750" s="81" t="s">
        <v>9287</v>
      </c>
      <c r="B7750" s="81"/>
      <c r="C7750" s="81"/>
      <c r="D7750" s="81"/>
      <c r="E7750" s="81" t="s">
        <v>9288</v>
      </c>
      <c r="F7750" s="82"/>
      <c r="G7750" s="83">
        <v>53700</v>
      </c>
      <c r="H7750" s="60" t="s">
        <v>8472</v>
      </c>
      <c r="I7750" s="60" t="s">
        <v>13</v>
      </c>
    </row>
    <row r="7751" spans="1:9" ht="29.25" customHeight="1" x14ac:dyDescent="0.25">
      <c r="A7751" s="81" t="s">
        <v>9289</v>
      </c>
      <c r="B7751" s="81"/>
      <c r="C7751" s="81"/>
      <c r="D7751" s="81"/>
      <c r="E7751" s="81" t="s">
        <v>9290</v>
      </c>
      <c r="F7751" s="82"/>
      <c r="G7751" s="83">
        <v>75600</v>
      </c>
      <c r="H7751" s="60" t="s">
        <v>8472</v>
      </c>
      <c r="I7751" s="60" t="s">
        <v>13</v>
      </c>
    </row>
    <row r="7752" spans="1:9" ht="29.25" customHeight="1" x14ac:dyDescent="0.25">
      <c r="A7752" s="81" t="s">
        <v>9291</v>
      </c>
      <c r="B7752" s="81"/>
      <c r="C7752" s="81"/>
      <c r="D7752" s="81"/>
      <c r="E7752" s="81" t="s">
        <v>9292</v>
      </c>
      <c r="F7752" s="82"/>
      <c r="G7752" s="83">
        <v>58700</v>
      </c>
      <c r="H7752" s="60" t="s">
        <v>8472</v>
      </c>
      <c r="I7752" s="60" t="s">
        <v>13</v>
      </c>
    </row>
    <row r="7753" spans="1:9" ht="29.25" customHeight="1" x14ac:dyDescent="0.25">
      <c r="A7753" s="81" t="s">
        <v>9293</v>
      </c>
      <c r="B7753" s="81"/>
      <c r="C7753" s="81"/>
      <c r="D7753" s="81"/>
      <c r="E7753" s="81" t="s">
        <v>9294</v>
      </c>
      <c r="F7753" s="82"/>
      <c r="G7753" s="83">
        <v>61400</v>
      </c>
      <c r="H7753" s="60" t="s">
        <v>8472</v>
      </c>
      <c r="I7753" s="60" t="s">
        <v>13</v>
      </c>
    </row>
    <row r="7754" spans="1:9" ht="29.25" customHeight="1" x14ac:dyDescent="0.25">
      <c r="A7754" s="81" t="s">
        <v>9295</v>
      </c>
      <c r="B7754" s="81"/>
      <c r="C7754" s="81"/>
      <c r="D7754" s="81"/>
      <c r="E7754" s="81" t="s">
        <v>9296</v>
      </c>
      <c r="F7754" s="82"/>
      <c r="G7754" s="83">
        <v>63200</v>
      </c>
      <c r="H7754" s="60" t="s">
        <v>8472</v>
      </c>
      <c r="I7754" s="60" t="s">
        <v>13</v>
      </c>
    </row>
    <row r="7755" spans="1:9" ht="29.25" customHeight="1" x14ac:dyDescent="0.25">
      <c r="A7755" s="81" t="s">
        <v>9297</v>
      </c>
      <c r="B7755" s="81"/>
      <c r="C7755" s="81"/>
      <c r="D7755" s="81"/>
      <c r="E7755" s="81" t="s">
        <v>9298</v>
      </c>
      <c r="F7755" s="82"/>
      <c r="G7755" s="83">
        <v>49800</v>
      </c>
      <c r="H7755" s="60" t="s">
        <v>8472</v>
      </c>
      <c r="I7755" s="60" t="s">
        <v>13</v>
      </c>
    </row>
    <row r="7756" spans="1:9" ht="29.25" customHeight="1" x14ac:dyDescent="0.25">
      <c r="A7756" s="81" t="s">
        <v>9299</v>
      </c>
      <c r="B7756" s="81"/>
      <c r="C7756" s="81"/>
      <c r="D7756" s="81"/>
      <c r="E7756" s="81" t="s">
        <v>9300</v>
      </c>
      <c r="F7756" s="82"/>
      <c r="G7756" s="83">
        <v>137500</v>
      </c>
      <c r="H7756" s="60" t="s">
        <v>8472</v>
      </c>
      <c r="I7756" s="60" t="s">
        <v>13</v>
      </c>
    </row>
    <row r="7757" spans="1:9" ht="29.25" customHeight="1" x14ac:dyDescent="0.25">
      <c r="A7757" s="81" t="s">
        <v>9301</v>
      </c>
      <c r="B7757" s="81"/>
      <c r="C7757" s="81"/>
      <c r="D7757" s="81"/>
      <c r="E7757" s="81" t="s">
        <v>9302</v>
      </c>
      <c r="F7757" s="82"/>
      <c r="G7757" s="83">
        <v>64600</v>
      </c>
      <c r="H7757" s="60" t="s">
        <v>8472</v>
      </c>
      <c r="I7757" s="60" t="s">
        <v>13</v>
      </c>
    </row>
    <row r="7758" spans="1:9" ht="29.25" customHeight="1" x14ac:dyDescent="0.25">
      <c r="A7758" s="81" t="s">
        <v>9303</v>
      </c>
      <c r="B7758" s="81"/>
      <c r="C7758" s="81"/>
      <c r="D7758" s="81"/>
      <c r="E7758" s="81" t="s">
        <v>9304</v>
      </c>
      <c r="F7758" s="82"/>
      <c r="G7758" s="83">
        <v>62200</v>
      </c>
      <c r="H7758" s="60" t="s">
        <v>8472</v>
      </c>
      <c r="I7758" s="60" t="s">
        <v>13</v>
      </c>
    </row>
    <row r="7759" spans="1:9" ht="29.25" customHeight="1" x14ac:dyDescent="0.25">
      <c r="A7759" s="81" t="s">
        <v>9305</v>
      </c>
      <c r="B7759" s="81"/>
      <c r="C7759" s="81"/>
      <c r="D7759" s="81"/>
      <c r="E7759" s="81" t="s">
        <v>9306</v>
      </c>
      <c r="F7759" s="82"/>
      <c r="G7759" s="83">
        <v>59500</v>
      </c>
      <c r="H7759" s="60" t="s">
        <v>8472</v>
      </c>
      <c r="I7759" s="60" t="s">
        <v>13</v>
      </c>
    </row>
    <row r="7760" spans="1:9" ht="29.25" customHeight="1" x14ac:dyDescent="0.25">
      <c r="A7760" s="81" t="s">
        <v>9307</v>
      </c>
      <c r="B7760" s="81"/>
      <c r="C7760" s="81"/>
      <c r="D7760" s="81"/>
      <c r="E7760" s="81" t="s">
        <v>9308</v>
      </c>
      <c r="F7760" s="82"/>
      <c r="G7760" s="83">
        <v>53600</v>
      </c>
      <c r="H7760" s="60" t="s">
        <v>8472</v>
      </c>
      <c r="I7760" s="60" t="s">
        <v>13</v>
      </c>
    </row>
    <row r="7761" spans="1:9" ht="29.25" customHeight="1" x14ac:dyDescent="0.25">
      <c r="A7761" s="81" t="s">
        <v>9309</v>
      </c>
      <c r="B7761" s="81"/>
      <c r="C7761" s="81"/>
      <c r="D7761" s="81"/>
      <c r="E7761" s="81" t="s">
        <v>9310</v>
      </c>
      <c r="F7761" s="82"/>
      <c r="G7761" s="83">
        <v>67200</v>
      </c>
      <c r="H7761" s="60" t="s">
        <v>8472</v>
      </c>
      <c r="I7761" s="60" t="s">
        <v>13</v>
      </c>
    </row>
    <row r="7762" spans="1:9" ht="29.25" customHeight="1" x14ac:dyDescent="0.25">
      <c r="A7762" s="81" t="s">
        <v>9311</v>
      </c>
      <c r="B7762" s="81"/>
      <c r="C7762" s="81"/>
      <c r="D7762" s="81"/>
      <c r="E7762" s="81" t="s">
        <v>9312</v>
      </c>
      <c r="F7762" s="82"/>
      <c r="G7762" s="83">
        <v>59200</v>
      </c>
      <c r="H7762" s="60" t="s">
        <v>8472</v>
      </c>
      <c r="I7762" s="60" t="s">
        <v>13</v>
      </c>
    </row>
    <row r="7763" spans="1:9" ht="29.25" customHeight="1" x14ac:dyDescent="0.25">
      <c r="A7763" s="81" t="s">
        <v>9313</v>
      </c>
      <c r="B7763" s="81"/>
      <c r="C7763" s="81"/>
      <c r="D7763" s="81"/>
      <c r="E7763" s="81" t="s">
        <v>9314</v>
      </c>
      <c r="F7763" s="82"/>
      <c r="G7763" s="83">
        <v>85600</v>
      </c>
      <c r="H7763" s="60" t="s">
        <v>8472</v>
      </c>
      <c r="I7763" s="60" t="s">
        <v>13</v>
      </c>
    </row>
    <row r="7764" spans="1:9" ht="29.25" customHeight="1" x14ac:dyDescent="0.25">
      <c r="A7764" s="81" t="s">
        <v>9315</v>
      </c>
      <c r="B7764" s="81"/>
      <c r="C7764" s="81"/>
      <c r="D7764" s="81"/>
      <c r="E7764" s="81" t="s">
        <v>9316</v>
      </c>
      <c r="F7764" s="82"/>
      <c r="G7764" s="83">
        <v>124400</v>
      </c>
      <c r="H7764" s="60" t="s">
        <v>8472</v>
      </c>
      <c r="I7764" s="60" t="s">
        <v>13</v>
      </c>
    </row>
    <row r="7765" spans="1:9" ht="29.25" customHeight="1" x14ac:dyDescent="0.25">
      <c r="A7765" s="81" t="s">
        <v>9317</v>
      </c>
      <c r="B7765" s="81"/>
      <c r="C7765" s="81"/>
      <c r="D7765" s="81"/>
      <c r="E7765" s="81" t="s">
        <v>9318</v>
      </c>
      <c r="F7765" s="82"/>
      <c r="G7765" s="83">
        <v>70200</v>
      </c>
      <c r="H7765" s="60" t="s">
        <v>8472</v>
      </c>
      <c r="I7765" s="60" t="s">
        <v>13</v>
      </c>
    </row>
    <row r="7766" spans="1:9" ht="29.25" customHeight="1" x14ac:dyDescent="0.25">
      <c r="A7766" s="81" t="s">
        <v>9319</v>
      </c>
      <c r="B7766" s="81"/>
      <c r="C7766" s="81"/>
      <c r="D7766" s="81"/>
      <c r="E7766" s="81" t="s">
        <v>9320</v>
      </c>
      <c r="F7766" s="82"/>
      <c r="G7766" s="83">
        <v>160400</v>
      </c>
      <c r="H7766" s="60" t="s">
        <v>8472</v>
      </c>
      <c r="I7766" s="60" t="s">
        <v>13</v>
      </c>
    </row>
    <row r="7767" spans="1:9" ht="29.25" customHeight="1" x14ac:dyDescent="0.25">
      <c r="A7767" s="81" t="s">
        <v>9321</v>
      </c>
      <c r="B7767" s="81"/>
      <c r="C7767" s="81"/>
      <c r="D7767" s="81"/>
      <c r="E7767" s="81" t="s">
        <v>9322</v>
      </c>
      <c r="F7767" s="82"/>
      <c r="G7767" s="83">
        <v>128400</v>
      </c>
      <c r="H7767" s="60" t="s">
        <v>8472</v>
      </c>
      <c r="I7767" s="60" t="s">
        <v>13</v>
      </c>
    </row>
    <row r="7768" spans="1:9" ht="29.25" customHeight="1" x14ac:dyDescent="0.25">
      <c r="A7768" s="81" t="s">
        <v>9323</v>
      </c>
      <c r="B7768" s="81"/>
      <c r="C7768" s="81"/>
      <c r="D7768" s="81"/>
      <c r="E7768" s="81" t="s">
        <v>9324</v>
      </c>
      <c r="F7768" s="82"/>
      <c r="G7768" s="83">
        <v>71400</v>
      </c>
      <c r="H7768" s="60" t="s">
        <v>8472</v>
      </c>
      <c r="I7768" s="60" t="s">
        <v>13</v>
      </c>
    </row>
    <row r="7769" spans="1:9" ht="29.25" customHeight="1" x14ac:dyDescent="0.25">
      <c r="A7769" s="81" t="s">
        <v>9325</v>
      </c>
      <c r="B7769" s="81"/>
      <c r="C7769" s="81"/>
      <c r="D7769" s="81"/>
      <c r="E7769" s="81" t="s">
        <v>9326</v>
      </c>
      <c r="F7769" s="82"/>
      <c r="G7769" s="83">
        <v>90100</v>
      </c>
      <c r="H7769" s="60" t="s">
        <v>8472</v>
      </c>
      <c r="I7769" s="60" t="s">
        <v>13</v>
      </c>
    </row>
    <row r="7770" spans="1:9" ht="29.25" customHeight="1" x14ac:dyDescent="0.25">
      <c r="A7770" s="81" t="s">
        <v>9327</v>
      </c>
      <c r="B7770" s="81"/>
      <c r="C7770" s="81"/>
      <c r="D7770" s="81"/>
      <c r="E7770" s="81" t="s">
        <v>9328</v>
      </c>
      <c r="F7770" s="82"/>
      <c r="G7770" s="83">
        <v>85100</v>
      </c>
      <c r="H7770" s="60" t="s">
        <v>8472</v>
      </c>
      <c r="I7770" s="60" t="s">
        <v>13</v>
      </c>
    </row>
    <row r="7771" spans="1:9" ht="29.25" customHeight="1" x14ac:dyDescent="0.25">
      <c r="A7771" s="81" t="s">
        <v>9329</v>
      </c>
      <c r="B7771" s="81"/>
      <c r="C7771" s="81"/>
      <c r="D7771" s="81"/>
      <c r="E7771" s="81" t="s">
        <v>9330</v>
      </c>
      <c r="F7771" s="82"/>
      <c r="G7771" s="83">
        <v>549300</v>
      </c>
      <c r="H7771" s="60" t="s">
        <v>8472</v>
      </c>
      <c r="I7771" s="60" t="s">
        <v>13</v>
      </c>
    </row>
    <row r="7772" spans="1:9" ht="29.25" customHeight="1" x14ac:dyDescent="0.25">
      <c r="A7772" s="81" t="s">
        <v>9331</v>
      </c>
      <c r="B7772" s="81"/>
      <c r="C7772" s="81"/>
      <c r="D7772" s="81"/>
      <c r="E7772" s="81" t="s">
        <v>9332</v>
      </c>
      <c r="F7772" s="82"/>
      <c r="G7772" s="83">
        <v>673800</v>
      </c>
      <c r="H7772" s="60" t="s">
        <v>8472</v>
      </c>
      <c r="I7772" s="60" t="s">
        <v>13</v>
      </c>
    </row>
    <row r="7773" spans="1:9" ht="29.25" customHeight="1" x14ac:dyDescent="0.25">
      <c r="A7773" s="81" t="s">
        <v>9333</v>
      </c>
      <c r="B7773" s="81"/>
      <c r="C7773" s="81"/>
      <c r="D7773" s="81"/>
      <c r="E7773" s="81" t="s">
        <v>9334</v>
      </c>
      <c r="F7773" s="82"/>
      <c r="G7773" s="83">
        <v>370700</v>
      </c>
      <c r="H7773" s="60" t="s">
        <v>8472</v>
      </c>
      <c r="I7773" s="60" t="s">
        <v>13</v>
      </c>
    </row>
    <row r="7774" spans="1:9" ht="29.25" customHeight="1" x14ac:dyDescent="0.25">
      <c r="A7774" s="81" t="s">
        <v>9335</v>
      </c>
      <c r="B7774" s="81"/>
      <c r="C7774" s="81"/>
      <c r="D7774" s="81"/>
      <c r="E7774" s="81" t="s">
        <v>9336</v>
      </c>
      <c r="F7774" s="82"/>
      <c r="G7774" s="83">
        <v>110100</v>
      </c>
      <c r="H7774" s="60" t="s">
        <v>8472</v>
      </c>
      <c r="I7774" s="60" t="s">
        <v>13</v>
      </c>
    </row>
    <row r="7775" spans="1:9" ht="29.25" customHeight="1" x14ac:dyDescent="0.25">
      <c r="A7775" s="81" t="s">
        <v>9337</v>
      </c>
      <c r="B7775" s="81"/>
      <c r="C7775" s="81"/>
      <c r="D7775" s="81"/>
      <c r="E7775" s="81" t="s">
        <v>9338</v>
      </c>
      <c r="F7775" s="82"/>
      <c r="G7775" s="83">
        <v>80500</v>
      </c>
      <c r="H7775" s="60" t="s">
        <v>8472</v>
      </c>
      <c r="I7775" s="60" t="s">
        <v>13</v>
      </c>
    </row>
    <row r="7776" spans="1:9" ht="29.25" customHeight="1" x14ac:dyDescent="0.25">
      <c r="A7776" s="81" t="s">
        <v>9339</v>
      </c>
      <c r="B7776" s="81"/>
      <c r="C7776" s="81"/>
      <c r="D7776" s="81"/>
      <c r="E7776" s="81" t="s">
        <v>9340</v>
      </c>
      <c r="F7776" s="82"/>
      <c r="G7776" s="83">
        <v>127500</v>
      </c>
      <c r="H7776" s="60" t="s">
        <v>8472</v>
      </c>
      <c r="I7776" s="60" t="s">
        <v>13</v>
      </c>
    </row>
    <row r="7777" spans="1:9" ht="29.25" customHeight="1" x14ac:dyDescent="0.25">
      <c r="A7777" s="81" t="s">
        <v>9341</v>
      </c>
      <c r="B7777" s="81"/>
      <c r="C7777" s="81"/>
      <c r="D7777" s="81"/>
      <c r="E7777" s="81" t="s">
        <v>9342</v>
      </c>
      <c r="F7777" s="82"/>
      <c r="G7777" s="83">
        <v>90100</v>
      </c>
      <c r="H7777" s="60" t="s">
        <v>8472</v>
      </c>
      <c r="I7777" s="60" t="s">
        <v>13</v>
      </c>
    </row>
    <row r="7778" spans="1:9" ht="29.25" customHeight="1" x14ac:dyDescent="0.25">
      <c r="A7778" s="81" t="s">
        <v>9343</v>
      </c>
      <c r="B7778" s="81"/>
      <c r="C7778" s="81"/>
      <c r="D7778" s="81"/>
      <c r="E7778" s="81" t="s">
        <v>9344</v>
      </c>
      <c r="F7778" s="82"/>
      <c r="G7778" s="83">
        <v>68800</v>
      </c>
      <c r="H7778" s="60" t="s">
        <v>8472</v>
      </c>
      <c r="I7778" s="60" t="s">
        <v>13</v>
      </c>
    </row>
    <row r="7779" spans="1:9" ht="29.25" customHeight="1" x14ac:dyDescent="0.25">
      <c r="A7779" s="81" t="s">
        <v>9345</v>
      </c>
      <c r="B7779" s="81"/>
      <c r="C7779" s="81"/>
      <c r="D7779" s="81"/>
      <c r="E7779" s="81" t="s">
        <v>9346</v>
      </c>
      <c r="F7779" s="82"/>
      <c r="G7779" s="83">
        <v>69100</v>
      </c>
      <c r="H7779" s="60" t="s">
        <v>8472</v>
      </c>
      <c r="I7779" s="60" t="s">
        <v>13</v>
      </c>
    </row>
    <row r="7780" spans="1:9" ht="29.25" customHeight="1" x14ac:dyDescent="0.25">
      <c r="A7780" s="81" t="s">
        <v>9347</v>
      </c>
      <c r="B7780" s="81"/>
      <c r="C7780" s="81"/>
      <c r="D7780" s="81"/>
      <c r="E7780" s="81" t="s">
        <v>9348</v>
      </c>
      <c r="F7780" s="82"/>
      <c r="G7780" s="83">
        <v>79700</v>
      </c>
      <c r="H7780" s="60" t="s">
        <v>8472</v>
      </c>
      <c r="I7780" s="60" t="s">
        <v>13</v>
      </c>
    </row>
    <row r="7781" spans="1:9" ht="29.25" customHeight="1" x14ac:dyDescent="0.25">
      <c r="A7781" s="81" t="s">
        <v>9349</v>
      </c>
      <c r="B7781" s="81"/>
      <c r="C7781" s="81"/>
      <c r="D7781" s="81"/>
      <c r="E7781" s="81" t="s">
        <v>9350</v>
      </c>
      <c r="F7781" s="82"/>
      <c r="G7781" s="83">
        <v>81500</v>
      </c>
      <c r="H7781" s="60" t="s">
        <v>8472</v>
      </c>
      <c r="I7781" s="60" t="s">
        <v>13</v>
      </c>
    </row>
    <row r="7782" spans="1:9" ht="29.25" customHeight="1" x14ac:dyDescent="0.25">
      <c r="A7782" s="81" t="s">
        <v>9351</v>
      </c>
      <c r="B7782" s="81"/>
      <c r="C7782" s="81"/>
      <c r="D7782" s="81"/>
      <c r="E7782" s="81" t="s">
        <v>9352</v>
      </c>
      <c r="F7782" s="82"/>
      <c r="G7782" s="83">
        <v>73300</v>
      </c>
      <c r="H7782" s="60" t="s">
        <v>8472</v>
      </c>
      <c r="I7782" s="60" t="s">
        <v>13</v>
      </c>
    </row>
    <row r="7783" spans="1:9" ht="29.25" customHeight="1" x14ac:dyDescent="0.25">
      <c r="A7783" s="81" t="s">
        <v>9353</v>
      </c>
      <c r="B7783" s="81"/>
      <c r="C7783" s="81"/>
      <c r="D7783" s="81"/>
      <c r="E7783" s="81" t="s">
        <v>9354</v>
      </c>
      <c r="F7783" s="82"/>
      <c r="G7783" s="83">
        <v>660300</v>
      </c>
      <c r="H7783" s="60" t="s">
        <v>8472</v>
      </c>
      <c r="I7783" s="60" t="s">
        <v>13</v>
      </c>
    </row>
    <row r="7784" spans="1:9" ht="29.25" customHeight="1" x14ac:dyDescent="0.25">
      <c r="A7784" s="81" t="s">
        <v>9355</v>
      </c>
      <c r="B7784" s="81"/>
      <c r="C7784" s="81"/>
      <c r="D7784" s="81"/>
      <c r="E7784" s="81" t="s">
        <v>9356</v>
      </c>
      <c r="F7784" s="82"/>
      <c r="G7784" s="83">
        <v>90900</v>
      </c>
      <c r="H7784" s="60" t="s">
        <v>8472</v>
      </c>
      <c r="I7784" s="60" t="s">
        <v>13</v>
      </c>
    </row>
    <row r="7785" spans="1:9" ht="29.25" customHeight="1" x14ac:dyDescent="0.25">
      <c r="A7785" s="81" t="s">
        <v>9357</v>
      </c>
      <c r="B7785" s="81"/>
      <c r="C7785" s="81"/>
      <c r="D7785" s="81"/>
      <c r="E7785" s="81" t="s">
        <v>9358</v>
      </c>
      <c r="F7785" s="82"/>
      <c r="G7785" s="83">
        <v>16400</v>
      </c>
      <c r="H7785" s="60" t="s">
        <v>8472</v>
      </c>
      <c r="I7785" s="60" t="s">
        <v>13</v>
      </c>
    </row>
    <row r="7786" spans="1:9" ht="29.25" customHeight="1" x14ac:dyDescent="0.25">
      <c r="A7786" s="81" t="s">
        <v>9359</v>
      </c>
      <c r="B7786" s="81"/>
      <c r="C7786" s="81"/>
      <c r="D7786" s="81"/>
      <c r="E7786" s="81" t="s">
        <v>9360</v>
      </c>
      <c r="F7786" s="82"/>
      <c r="G7786" s="83">
        <v>170600</v>
      </c>
      <c r="H7786" s="60" t="s">
        <v>8472</v>
      </c>
      <c r="I7786" s="60" t="s">
        <v>13</v>
      </c>
    </row>
    <row r="7787" spans="1:9" ht="29.25" customHeight="1" x14ac:dyDescent="0.25">
      <c r="A7787" s="81" t="s">
        <v>9361</v>
      </c>
      <c r="B7787" s="81"/>
      <c r="C7787" s="81"/>
      <c r="D7787" s="81"/>
      <c r="E7787" s="81" t="s">
        <v>9362</v>
      </c>
      <c r="F7787" s="82"/>
      <c r="G7787" s="83">
        <v>88900</v>
      </c>
      <c r="H7787" s="60" t="s">
        <v>8472</v>
      </c>
      <c r="I7787" s="60" t="s">
        <v>13</v>
      </c>
    </row>
    <row r="7788" spans="1:9" ht="29.25" customHeight="1" x14ac:dyDescent="0.25">
      <c r="A7788" s="81" t="s">
        <v>9363</v>
      </c>
      <c r="B7788" s="81"/>
      <c r="C7788" s="81"/>
      <c r="D7788" s="81"/>
      <c r="E7788" s="81" t="s">
        <v>9364</v>
      </c>
      <c r="F7788" s="82"/>
      <c r="G7788" s="83">
        <v>87900</v>
      </c>
      <c r="H7788" s="60" t="s">
        <v>8472</v>
      </c>
      <c r="I7788" s="60" t="s">
        <v>13</v>
      </c>
    </row>
    <row r="7789" spans="1:9" ht="29.25" customHeight="1" x14ac:dyDescent="0.25">
      <c r="A7789" s="81" t="s">
        <v>9365</v>
      </c>
      <c r="B7789" s="81"/>
      <c r="C7789" s="81"/>
      <c r="D7789" s="81"/>
      <c r="E7789" s="81" t="s">
        <v>9366</v>
      </c>
      <c r="F7789" s="82"/>
      <c r="G7789" s="83">
        <v>96500</v>
      </c>
      <c r="H7789" s="60" t="s">
        <v>8472</v>
      </c>
      <c r="I7789" s="60" t="s">
        <v>13</v>
      </c>
    </row>
    <row r="7790" spans="1:9" ht="29.25" customHeight="1" x14ac:dyDescent="0.25">
      <c r="A7790" s="81" t="s">
        <v>9367</v>
      </c>
      <c r="B7790" s="81"/>
      <c r="C7790" s="81"/>
      <c r="D7790" s="81"/>
      <c r="E7790" s="81" t="s">
        <v>9368</v>
      </c>
      <c r="F7790" s="82"/>
      <c r="G7790" s="83">
        <v>9119700</v>
      </c>
      <c r="H7790" s="60" t="s">
        <v>8472</v>
      </c>
      <c r="I7790" s="60" t="s">
        <v>13</v>
      </c>
    </row>
    <row r="7791" spans="1:9" ht="29.25" customHeight="1" x14ac:dyDescent="0.25">
      <c r="A7791" s="81" t="s">
        <v>9369</v>
      </c>
      <c r="B7791" s="81"/>
      <c r="C7791" s="81"/>
      <c r="D7791" s="81"/>
      <c r="E7791" s="81" t="s">
        <v>9370</v>
      </c>
      <c r="F7791" s="82"/>
      <c r="G7791" s="83">
        <v>314400</v>
      </c>
      <c r="H7791" s="60" t="s">
        <v>8472</v>
      </c>
      <c r="I7791" s="60" t="s">
        <v>13</v>
      </c>
    </row>
    <row r="7792" spans="1:9" ht="29.25" customHeight="1" x14ac:dyDescent="0.25">
      <c r="A7792" s="81" t="s">
        <v>9371</v>
      </c>
      <c r="B7792" s="81"/>
      <c r="C7792" s="81"/>
      <c r="D7792" s="81"/>
      <c r="E7792" s="81" t="s">
        <v>9372</v>
      </c>
      <c r="F7792" s="82"/>
      <c r="G7792" s="83">
        <v>34300</v>
      </c>
      <c r="H7792" s="60" t="s">
        <v>8472</v>
      </c>
      <c r="I7792" s="60" t="s">
        <v>13</v>
      </c>
    </row>
    <row r="7793" spans="1:9" ht="29.25" customHeight="1" x14ac:dyDescent="0.25">
      <c r="A7793" s="81" t="s">
        <v>9373</v>
      </c>
      <c r="B7793" s="81"/>
      <c r="C7793" s="81"/>
      <c r="D7793" s="81"/>
      <c r="E7793" s="81" t="s">
        <v>9374</v>
      </c>
      <c r="F7793" s="82"/>
      <c r="G7793" s="83">
        <v>70400</v>
      </c>
      <c r="H7793" s="60" t="s">
        <v>8472</v>
      </c>
      <c r="I7793" s="60" t="s">
        <v>13</v>
      </c>
    </row>
    <row r="7794" spans="1:9" ht="29.25" customHeight="1" x14ac:dyDescent="0.25">
      <c r="A7794" s="81" t="s">
        <v>9375</v>
      </c>
      <c r="B7794" s="81"/>
      <c r="C7794" s="81"/>
      <c r="D7794" s="81"/>
      <c r="E7794" s="81" t="s">
        <v>9376</v>
      </c>
      <c r="F7794" s="82"/>
      <c r="G7794" s="83">
        <v>528300</v>
      </c>
      <c r="H7794" s="60" t="s">
        <v>8472</v>
      </c>
      <c r="I7794" s="60" t="s">
        <v>13</v>
      </c>
    </row>
    <row r="7795" spans="1:9" ht="29.25" customHeight="1" x14ac:dyDescent="0.25">
      <c r="A7795" s="81" t="s">
        <v>9377</v>
      </c>
      <c r="B7795" s="81"/>
      <c r="C7795" s="81"/>
      <c r="D7795" s="81"/>
      <c r="E7795" s="81" t="s">
        <v>9378</v>
      </c>
      <c r="F7795" s="82"/>
      <c r="G7795" s="83">
        <v>149000</v>
      </c>
      <c r="H7795" s="60" t="s">
        <v>8472</v>
      </c>
      <c r="I7795" s="60" t="s">
        <v>13</v>
      </c>
    </row>
    <row r="7796" spans="1:9" ht="29.25" customHeight="1" x14ac:dyDescent="0.25">
      <c r="A7796" s="81" t="s">
        <v>9379</v>
      </c>
      <c r="B7796" s="81"/>
      <c r="C7796" s="81"/>
      <c r="D7796" s="81"/>
      <c r="E7796" s="81" t="s">
        <v>9380</v>
      </c>
      <c r="F7796" s="82"/>
      <c r="G7796" s="83">
        <v>5135900</v>
      </c>
      <c r="H7796" s="60" t="s">
        <v>8472</v>
      </c>
      <c r="I7796" s="60" t="s">
        <v>13</v>
      </c>
    </row>
    <row r="7797" spans="1:9" ht="29.25" customHeight="1" x14ac:dyDescent="0.25">
      <c r="A7797" s="81" t="s">
        <v>9381</v>
      </c>
      <c r="B7797" s="81"/>
      <c r="C7797" s="81"/>
      <c r="D7797" s="81"/>
      <c r="E7797" s="81" t="s">
        <v>9382</v>
      </c>
      <c r="F7797" s="82"/>
      <c r="G7797" s="83">
        <v>5869600</v>
      </c>
      <c r="H7797" s="60" t="s">
        <v>8472</v>
      </c>
      <c r="I7797" s="60" t="s">
        <v>13</v>
      </c>
    </row>
    <row r="7798" spans="1:9" ht="29.25" customHeight="1" x14ac:dyDescent="0.25">
      <c r="A7798" s="81" t="s">
        <v>9383</v>
      </c>
      <c r="B7798" s="81"/>
      <c r="C7798" s="81"/>
      <c r="D7798" s="81"/>
      <c r="E7798" s="81" t="s">
        <v>9384</v>
      </c>
      <c r="F7798" s="82"/>
      <c r="G7798" s="83">
        <v>63800</v>
      </c>
      <c r="H7798" s="60" t="s">
        <v>8472</v>
      </c>
      <c r="I7798" s="60" t="s">
        <v>13</v>
      </c>
    </row>
    <row r="7799" spans="1:9" ht="29.25" customHeight="1" x14ac:dyDescent="0.25">
      <c r="A7799" s="81" t="s">
        <v>9385</v>
      </c>
      <c r="B7799" s="81"/>
      <c r="C7799" s="81"/>
      <c r="D7799" s="81"/>
      <c r="E7799" s="81" t="s">
        <v>9386</v>
      </c>
      <c r="F7799" s="82"/>
      <c r="G7799" s="83">
        <v>74800</v>
      </c>
      <c r="H7799" s="60" t="s">
        <v>8472</v>
      </c>
      <c r="I7799" s="60" t="s">
        <v>13</v>
      </c>
    </row>
    <row r="7800" spans="1:9" ht="29.25" customHeight="1" x14ac:dyDescent="0.25">
      <c r="A7800" s="81" t="s">
        <v>9387</v>
      </c>
      <c r="B7800" s="81"/>
      <c r="C7800" s="81"/>
      <c r="D7800" s="81"/>
      <c r="E7800" s="81" t="s">
        <v>9388</v>
      </c>
      <c r="F7800" s="82"/>
      <c r="G7800" s="83">
        <v>1320700</v>
      </c>
      <c r="H7800" s="60" t="s">
        <v>8472</v>
      </c>
      <c r="I7800" s="60" t="s">
        <v>13</v>
      </c>
    </row>
    <row r="7801" spans="1:9" ht="29.25" customHeight="1" x14ac:dyDescent="0.25">
      <c r="A7801" s="81" t="s">
        <v>9389</v>
      </c>
      <c r="B7801" s="81"/>
      <c r="C7801" s="81"/>
      <c r="D7801" s="81"/>
      <c r="E7801" s="81" t="s">
        <v>9390</v>
      </c>
      <c r="F7801" s="82"/>
      <c r="G7801" s="83">
        <v>72400</v>
      </c>
      <c r="H7801" s="60" t="s">
        <v>8472</v>
      </c>
      <c r="I7801" s="60" t="s">
        <v>13</v>
      </c>
    </row>
    <row r="7802" spans="1:9" ht="29.25" customHeight="1" x14ac:dyDescent="0.25">
      <c r="A7802" s="81" t="s">
        <v>9391</v>
      </c>
      <c r="B7802" s="81"/>
      <c r="C7802" s="81"/>
      <c r="D7802" s="81"/>
      <c r="E7802" s="81" t="s">
        <v>9392</v>
      </c>
      <c r="F7802" s="82"/>
      <c r="G7802" s="83">
        <v>10100</v>
      </c>
      <c r="H7802" s="60" t="s">
        <v>8472</v>
      </c>
      <c r="I7802" s="60" t="s">
        <v>13</v>
      </c>
    </row>
    <row r="7803" spans="1:9" ht="29.25" customHeight="1" x14ac:dyDescent="0.25">
      <c r="A7803" s="81" t="s">
        <v>9393</v>
      </c>
      <c r="B7803" s="81"/>
      <c r="C7803" s="81"/>
      <c r="D7803" s="81"/>
      <c r="E7803" s="81" t="s">
        <v>9394</v>
      </c>
      <c r="F7803" s="82"/>
      <c r="G7803" s="83">
        <v>48500</v>
      </c>
      <c r="H7803" s="60" t="s">
        <v>8472</v>
      </c>
      <c r="I7803" s="60" t="s">
        <v>13</v>
      </c>
    </row>
    <row r="7804" spans="1:9" ht="29.25" customHeight="1" x14ac:dyDescent="0.25">
      <c r="A7804" s="81" t="s">
        <v>9395</v>
      </c>
      <c r="B7804" s="81"/>
      <c r="C7804" s="81"/>
      <c r="D7804" s="81"/>
      <c r="E7804" s="81" t="s">
        <v>9396</v>
      </c>
      <c r="F7804" s="82"/>
      <c r="G7804" s="83">
        <v>140200</v>
      </c>
      <c r="H7804" s="60" t="s">
        <v>8472</v>
      </c>
      <c r="I7804" s="60" t="s">
        <v>13</v>
      </c>
    </row>
    <row r="7805" spans="1:9" ht="29.25" customHeight="1" x14ac:dyDescent="0.25">
      <c r="A7805" s="81" t="s">
        <v>9397</v>
      </c>
      <c r="B7805" s="81"/>
      <c r="C7805" s="81"/>
      <c r="D7805" s="81"/>
      <c r="E7805" s="81" t="s">
        <v>9398</v>
      </c>
      <c r="F7805" s="82"/>
      <c r="G7805" s="83">
        <v>37800</v>
      </c>
      <c r="H7805" s="60" t="s">
        <v>8472</v>
      </c>
      <c r="I7805" s="60" t="s">
        <v>13</v>
      </c>
    </row>
    <row r="7806" spans="1:9" ht="29.25" customHeight="1" x14ac:dyDescent="0.25">
      <c r="A7806" s="81" t="s">
        <v>9399</v>
      </c>
      <c r="B7806" s="81"/>
      <c r="C7806" s="81"/>
      <c r="D7806" s="81"/>
      <c r="E7806" s="81" t="s">
        <v>9400</v>
      </c>
      <c r="F7806" s="82"/>
      <c r="G7806" s="83">
        <v>37800</v>
      </c>
      <c r="H7806" s="60" t="s">
        <v>8472</v>
      </c>
      <c r="I7806" s="60" t="s">
        <v>13</v>
      </c>
    </row>
    <row r="7807" spans="1:9" ht="29.25" customHeight="1" x14ac:dyDescent="0.25">
      <c r="A7807" s="81" t="s">
        <v>9401</v>
      </c>
      <c r="B7807" s="81"/>
      <c r="C7807" s="81"/>
      <c r="D7807" s="81"/>
      <c r="E7807" s="81" t="s">
        <v>9402</v>
      </c>
      <c r="F7807" s="82"/>
      <c r="G7807" s="83">
        <v>7337000</v>
      </c>
      <c r="H7807" s="60" t="s">
        <v>8472</v>
      </c>
      <c r="I7807" s="60" t="s">
        <v>13</v>
      </c>
    </row>
    <row r="7808" spans="1:9" ht="29.25" customHeight="1" x14ac:dyDescent="0.25">
      <c r="A7808" s="81" t="s">
        <v>9403</v>
      </c>
      <c r="B7808" s="81"/>
      <c r="C7808" s="81"/>
      <c r="D7808" s="81"/>
      <c r="E7808" s="81" t="s">
        <v>9404</v>
      </c>
      <c r="F7808" s="82"/>
      <c r="G7808" s="83">
        <v>73200</v>
      </c>
      <c r="H7808" s="60" t="s">
        <v>8472</v>
      </c>
      <c r="I7808" s="60" t="s">
        <v>13</v>
      </c>
    </row>
    <row r="7809" spans="1:9" ht="29.25" customHeight="1" x14ac:dyDescent="0.25">
      <c r="A7809" s="81" t="s">
        <v>9405</v>
      </c>
      <c r="B7809" s="81"/>
      <c r="C7809" s="81"/>
      <c r="D7809" s="81"/>
      <c r="E7809" s="81" t="s">
        <v>9406</v>
      </c>
      <c r="F7809" s="82"/>
      <c r="G7809" s="83">
        <v>73400</v>
      </c>
      <c r="H7809" s="60" t="s">
        <v>8472</v>
      </c>
      <c r="I7809" s="60" t="s">
        <v>13</v>
      </c>
    </row>
    <row r="7810" spans="1:9" ht="29.25" customHeight="1" x14ac:dyDescent="0.25">
      <c r="A7810" s="81" t="s">
        <v>9407</v>
      </c>
      <c r="B7810" s="81"/>
      <c r="C7810" s="81"/>
      <c r="D7810" s="81"/>
      <c r="E7810" s="81" t="s">
        <v>9408</v>
      </c>
      <c r="F7810" s="82"/>
      <c r="G7810" s="83">
        <v>44000</v>
      </c>
      <c r="H7810" s="60" t="s">
        <v>8472</v>
      </c>
      <c r="I7810" s="60" t="s">
        <v>13</v>
      </c>
    </row>
    <row r="7811" spans="1:9" ht="29.25" customHeight="1" x14ac:dyDescent="0.25">
      <c r="A7811" s="81" t="s">
        <v>9409</v>
      </c>
      <c r="B7811" s="81"/>
      <c r="C7811" s="81"/>
      <c r="D7811" s="81"/>
      <c r="E7811" s="81" t="s">
        <v>9410</v>
      </c>
      <c r="F7811" s="82"/>
      <c r="G7811" s="83">
        <v>76700</v>
      </c>
      <c r="H7811" s="60" t="s">
        <v>8472</v>
      </c>
      <c r="I7811" s="60" t="s">
        <v>13</v>
      </c>
    </row>
    <row r="7812" spans="1:9" ht="29.25" customHeight="1" x14ac:dyDescent="0.25">
      <c r="A7812" s="81" t="s">
        <v>9411</v>
      </c>
      <c r="B7812" s="81"/>
      <c r="C7812" s="81"/>
      <c r="D7812" s="81"/>
      <c r="E7812" s="81" t="s">
        <v>9412</v>
      </c>
      <c r="F7812" s="82"/>
      <c r="G7812" s="83">
        <v>19000</v>
      </c>
      <c r="H7812" s="60" t="s">
        <v>8472</v>
      </c>
      <c r="I7812" s="60" t="s">
        <v>13</v>
      </c>
    </row>
    <row r="7813" spans="1:9" ht="29.25" customHeight="1" x14ac:dyDescent="0.25">
      <c r="A7813" s="81" t="s">
        <v>9413</v>
      </c>
      <c r="B7813" s="81"/>
      <c r="C7813" s="81"/>
      <c r="D7813" s="81"/>
      <c r="E7813" s="81" t="s">
        <v>9414</v>
      </c>
      <c r="F7813" s="82"/>
      <c r="G7813" s="83">
        <v>19700</v>
      </c>
      <c r="H7813" s="60" t="s">
        <v>8472</v>
      </c>
      <c r="I7813" s="60" t="s">
        <v>13</v>
      </c>
    </row>
    <row r="7814" spans="1:9" ht="29.25" customHeight="1" x14ac:dyDescent="0.25">
      <c r="A7814" s="81" t="s">
        <v>9415</v>
      </c>
      <c r="B7814" s="81"/>
      <c r="C7814" s="81"/>
      <c r="D7814" s="81"/>
      <c r="E7814" s="81" t="s">
        <v>9416</v>
      </c>
      <c r="F7814" s="82"/>
      <c r="G7814" s="83">
        <v>17600</v>
      </c>
      <c r="H7814" s="60" t="s">
        <v>8472</v>
      </c>
      <c r="I7814" s="60" t="s">
        <v>13</v>
      </c>
    </row>
    <row r="7815" spans="1:9" ht="29.25" customHeight="1" x14ac:dyDescent="0.25">
      <c r="A7815" s="81" t="s">
        <v>9417</v>
      </c>
      <c r="B7815" s="81"/>
      <c r="C7815" s="81"/>
      <c r="D7815" s="81"/>
      <c r="E7815" s="81" t="s">
        <v>9418</v>
      </c>
      <c r="F7815" s="82"/>
      <c r="G7815" s="83">
        <v>140200</v>
      </c>
      <c r="H7815" s="60" t="s">
        <v>8472</v>
      </c>
      <c r="I7815" s="60" t="s">
        <v>13</v>
      </c>
    </row>
    <row r="7816" spans="1:9" ht="29.25" customHeight="1" x14ac:dyDescent="0.25">
      <c r="A7816" s="81" t="s">
        <v>9419</v>
      </c>
      <c r="B7816" s="81"/>
      <c r="C7816" s="81"/>
      <c r="D7816" s="81"/>
      <c r="E7816" s="81" t="s">
        <v>9420</v>
      </c>
      <c r="F7816" s="82"/>
      <c r="G7816" s="83">
        <v>8886500</v>
      </c>
      <c r="H7816" s="60" t="s">
        <v>8472</v>
      </c>
      <c r="I7816" s="60" t="s">
        <v>13</v>
      </c>
    </row>
    <row r="7817" spans="1:9" ht="29.25" customHeight="1" x14ac:dyDescent="0.25">
      <c r="A7817" s="81" t="s">
        <v>9421</v>
      </c>
      <c r="B7817" s="81"/>
      <c r="C7817" s="81"/>
      <c r="D7817" s="81"/>
      <c r="E7817" s="81" t="s">
        <v>9422</v>
      </c>
      <c r="F7817" s="82"/>
      <c r="G7817" s="83">
        <v>8506600</v>
      </c>
      <c r="H7817" s="60" t="s">
        <v>8472</v>
      </c>
      <c r="I7817" s="60" t="s">
        <v>13</v>
      </c>
    </row>
    <row r="7818" spans="1:9" ht="29.25" customHeight="1" x14ac:dyDescent="0.25">
      <c r="A7818" s="81" t="s">
        <v>9423</v>
      </c>
      <c r="B7818" s="81"/>
      <c r="C7818" s="81"/>
      <c r="D7818" s="81"/>
      <c r="E7818" s="81" t="s">
        <v>9424</v>
      </c>
      <c r="F7818" s="82"/>
      <c r="G7818" s="83">
        <v>176100</v>
      </c>
      <c r="H7818" s="60" t="s">
        <v>8472</v>
      </c>
      <c r="I7818" s="60" t="s">
        <v>13</v>
      </c>
    </row>
    <row r="7819" spans="1:9" ht="29.25" customHeight="1" x14ac:dyDescent="0.25">
      <c r="A7819" s="81" t="s">
        <v>9425</v>
      </c>
      <c r="B7819" s="81"/>
      <c r="C7819" s="81"/>
      <c r="D7819" s="81"/>
      <c r="E7819" s="81" t="s">
        <v>9426</v>
      </c>
      <c r="F7819" s="82"/>
      <c r="G7819" s="83">
        <v>309800</v>
      </c>
      <c r="H7819" s="60" t="s">
        <v>8472</v>
      </c>
      <c r="I7819" s="60" t="s">
        <v>13</v>
      </c>
    </row>
    <row r="7820" spans="1:9" ht="29.25" customHeight="1" x14ac:dyDescent="0.25">
      <c r="A7820" s="81" t="s">
        <v>9427</v>
      </c>
      <c r="B7820" s="81"/>
      <c r="C7820" s="81"/>
      <c r="D7820" s="81"/>
      <c r="E7820" s="81" t="s">
        <v>9428</v>
      </c>
      <c r="F7820" s="82"/>
      <c r="G7820" s="83">
        <v>309800</v>
      </c>
      <c r="H7820" s="60" t="s">
        <v>8472</v>
      </c>
      <c r="I7820" s="60" t="s">
        <v>13</v>
      </c>
    </row>
    <row r="7821" spans="1:9" ht="29.25" customHeight="1" x14ac:dyDescent="0.25">
      <c r="A7821" s="81" t="s">
        <v>9429</v>
      </c>
      <c r="B7821" s="81"/>
      <c r="C7821" s="81"/>
      <c r="D7821" s="81"/>
      <c r="E7821" s="81" t="s">
        <v>9430</v>
      </c>
      <c r="F7821" s="82"/>
      <c r="G7821" s="83">
        <v>309800</v>
      </c>
      <c r="H7821" s="60" t="s">
        <v>8472</v>
      </c>
      <c r="I7821" s="60" t="s">
        <v>13</v>
      </c>
    </row>
    <row r="7822" spans="1:9" ht="29.25" customHeight="1" x14ac:dyDescent="0.25">
      <c r="A7822" s="81" t="s">
        <v>9431</v>
      </c>
      <c r="B7822" s="81"/>
      <c r="C7822" s="81"/>
      <c r="D7822" s="81"/>
      <c r="E7822" s="81" t="s">
        <v>9432</v>
      </c>
      <c r="F7822" s="82"/>
      <c r="G7822" s="83">
        <v>182000</v>
      </c>
      <c r="H7822" s="60" t="s">
        <v>8472</v>
      </c>
      <c r="I7822" s="60" t="s">
        <v>13</v>
      </c>
    </row>
    <row r="7823" spans="1:9" ht="29.25" customHeight="1" x14ac:dyDescent="0.25">
      <c r="A7823" s="81" t="s">
        <v>9433</v>
      </c>
      <c r="B7823" s="81"/>
      <c r="C7823" s="81"/>
      <c r="D7823" s="81"/>
      <c r="E7823" s="81" t="s">
        <v>9434</v>
      </c>
      <c r="F7823" s="82"/>
      <c r="G7823" s="83">
        <v>921600</v>
      </c>
      <c r="H7823" s="60" t="s">
        <v>8472</v>
      </c>
      <c r="I7823" s="60" t="s">
        <v>13</v>
      </c>
    </row>
    <row r="7824" spans="1:9" ht="29.25" customHeight="1" x14ac:dyDescent="0.25">
      <c r="A7824" s="81" t="s">
        <v>9435</v>
      </c>
      <c r="B7824" s="81"/>
      <c r="C7824" s="81"/>
      <c r="D7824" s="81"/>
      <c r="E7824" s="81" t="s">
        <v>9436</v>
      </c>
      <c r="F7824" s="82"/>
      <c r="G7824" s="83">
        <v>422600</v>
      </c>
      <c r="H7824" s="60" t="s">
        <v>8472</v>
      </c>
      <c r="I7824" s="60" t="s">
        <v>13</v>
      </c>
    </row>
    <row r="7825" spans="1:9" ht="29.25" customHeight="1" x14ac:dyDescent="0.25">
      <c r="A7825" s="81" t="s">
        <v>9437</v>
      </c>
      <c r="B7825" s="81"/>
      <c r="C7825" s="81"/>
      <c r="D7825" s="81"/>
      <c r="E7825" s="81" t="s">
        <v>9438</v>
      </c>
      <c r="F7825" s="82"/>
      <c r="G7825" s="83">
        <v>587000</v>
      </c>
      <c r="H7825" s="60" t="s">
        <v>8472</v>
      </c>
      <c r="I7825" s="60" t="s">
        <v>13</v>
      </c>
    </row>
    <row r="7826" spans="1:9" ht="29.25" customHeight="1" x14ac:dyDescent="0.25">
      <c r="A7826" s="81" t="s">
        <v>9439</v>
      </c>
      <c r="B7826" s="81"/>
      <c r="C7826" s="81"/>
      <c r="D7826" s="81"/>
      <c r="E7826" s="81" t="s">
        <v>9440</v>
      </c>
      <c r="F7826" s="82"/>
      <c r="G7826" s="83">
        <v>645700</v>
      </c>
      <c r="H7826" s="60" t="s">
        <v>8472</v>
      </c>
      <c r="I7826" s="60" t="s">
        <v>13</v>
      </c>
    </row>
    <row r="7827" spans="1:9" ht="29.25" customHeight="1" x14ac:dyDescent="0.25">
      <c r="A7827" s="81" t="s">
        <v>9441</v>
      </c>
      <c r="B7827" s="81"/>
      <c r="C7827" s="81"/>
      <c r="D7827" s="81"/>
      <c r="E7827" s="81" t="s">
        <v>9442</v>
      </c>
      <c r="F7827" s="82"/>
      <c r="G7827" s="83">
        <v>692600</v>
      </c>
      <c r="H7827" s="60" t="s">
        <v>8472</v>
      </c>
      <c r="I7827" s="60" t="s">
        <v>13</v>
      </c>
    </row>
    <row r="7828" spans="1:9" ht="29.25" customHeight="1" x14ac:dyDescent="0.25">
      <c r="A7828" s="81" t="s">
        <v>9443</v>
      </c>
      <c r="B7828" s="81"/>
      <c r="C7828" s="81"/>
      <c r="D7828" s="81"/>
      <c r="E7828" s="81" t="s">
        <v>9444</v>
      </c>
      <c r="F7828" s="82"/>
      <c r="G7828" s="83">
        <v>650200</v>
      </c>
      <c r="H7828" s="60" t="s">
        <v>8472</v>
      </c>
      <c r="I7828" s="60" t="s">
        <v>13</v>
      </c>
    </row>
    <row r="7829" spans="1:9" ht="29.25" customHeight="1" x14ac:dyDescent="0.25">
      <c r="A7829" s="81" t="s">
        <v>9445</v>
      </c>
      <c r="B7829" s="81"/>
      <c r="C7829" s="81"/>
      <c r="D7829" s="81"/>
      <c r="E7829" s="81" t="s">
        <v>9446</v>
      </c>
      <c r="F7829" s="82"/>
      <c r="G7829" s="83">
        <v>763000</v>
      </c>
      <c r="H7829" s="60" t="s">
        <v>8472</v>
      </c>
      <c r="I7829" s="60" t="s">
        <v>13</v>
      </c>
    </row>
    <row r="7830" spans="1:9" ht="29.25" customHeight="1" x14ac:dyDescent="0.25">
      <c r="A7830" s="81" t="s">
        <v>9447</v>
      </c>
      <c r="B7830" s="81"/>
      <c r="C7830" s="81"/>
      <c r="D7830" s="81"/>
      <c r="E7830" s="81" t="s">
        <v>9448</v>
      </c>
      <c r="F7830" s="82"/>
      <c r="G7830" s="83">
        <v>58700</v>
      </c>
      <c r="H7830" s="60" t="s">
        <v>8472</v>
      </c>
      <c r="I7830" s="60" t="s">
        <v>13</v>
      </c>
    </row>
    <row r="7831" spans="1:9" ht="29.25" customHeight="1" x14ac:dyDescent="0.25">
      <c r="A7831" s="81" t="s">
        <v>9449</v>
      </c>
      <c r="B7831" s="81"/>
      <c r="C7831" s="81"/>
      <c r="D7831" s="81"/>
      <c r="E7831" s="81" t="s">
        <v>9450</v>
      </c>
      <c r="F7831" s="82"/>
      <c r="G7831" s="83">
        <v>64600</v>
      </c>
      <c r="H7831" s="60" t="s">
        <v>8472</v>
      </c>
      <c r="I7831" s="60" t="s">
        <v>13</v>
      </c>
    </row>
    <row r="7832" spans="1:9" ht="29.25" customHeight="1" x14ac:dyDescent="0.25">
      <c r="A7832" s="81" t="s">
        <v>9451</v>
      </c>
      <c r="B7832" s="81"/>
      <c r="C7832" s="81"/>
      <c r="D7832" s="81"/>
      <c r="E7832" s="81" t="s">
        <v>9452</v>
      </c>
      <c r="F7832" s="82"/>
      <c r="G7832" s="83">
        <v>77000</v>
      </c>
      <c r="H7832" s="60" t="s">
        <v>8472</v>
      </c>
      <c r="I7832" s="60" t="s">
        <v>13</v>
      </c>
    </row>
    <row r="7833" spans="1:9" ht="29.25" customHeight="1" x14ac:dyDescent="0.25">
      <c r="A7833" s="81" t="s">
        <v>9453</v>
      </c>
      <c r="B7833" s="81"/>
      <c r="C7833" s="81"/>
      <c r="D7833" s="81"/>
      <c r="E7833" s="81" t="s">
        <v>9454</v>
      </c>
      <c r="F7833" s="82"/>
      <c r="G7833" s="83">
        <v>39000</v>
      </c>
      <c r="H7833" s="60" t="s">
        <v>8472</v>
      </c>
      <c r="I7833" s="60" t="s">
        <v>13</v>
      </c>
    </row>
    <row r="7834" spans="1:9" ht="29.25" customHeight="1" x14ac:dyDescent="0.25">
      <c r="A7834" s="81" t="s">
        <v>9455</v>
      </c>
      <c r="B7834" s="81"/>
      <c r="C7834" s="81"/>
      <c r="D7834" s="81"/>
      <c r="E7834" s="81" t="s">
        <v>9456</v>
      </c>
      <c r="F7834" s="82"/>
      <c r="G7834" s="83">
        <v>315600</v>
      </c>
      <c r="H7834" s="60" t="s">
        <v>8472</v>
      </c>
      <c r="I7834" s="60" t="s">
        <v>13</v>
      </c>
    </row>
    <row r="7835" spans="1:9" ht="29.25" customHeight="1" x14ac:dyDescent="0.25">
      <c r="A7835" s="81" t="s">
        <v>9457</v>
      </c>
      <c r="B7835" s="81"/>
      <c r="C7835" s="81"/>
      <c r="D7835" s="81"/>
      <c r="E7835" s="81" t="s">
        <v>9458</v>
      </c>
      <c r="F7835" s="82"/>
      <c r="G7835" s="83">
        <v>12600</v>
      </c>
      <c r="H7835" s="60" t="s">
        <v>8472</v>
      </c>
      <c r="I7835" s="60" t="s">
        <v>13</v>
      </c>
    </row>
    <row r="7836" spans="1:9" ht="29.25" customHeight="1" x14ac:dyDescent="0.25">
      <c r="A7836" s="81" t="s">
        <v>9459</v>
      </c>
      <c r="B7836" s="81"/>
      <c r="C7836" s="81"/>
      <c r="D7836" s="81"/>
      <c r="E7836" s="81" t="s">
        <v>9460</v>
      </c>
      <c r="F7836" s="82"/>
      <c r="G7836" s="83">
        <v>693300</v>
      </c>
      <c r="H7836" s="60" t="s">
        <v>8472</v>
      </c>
      <c r="I7836" s="60" t="s">
        <v>13</v>
      </c>
    </row>
    <row r="7837" spans="1:9" ht="29.25" customHeight="1" x14ac:dyDescent="0.25">
      <c r="A7837" s="81" t="s">
        <v>9461</v>
      </c>
      <c r="B7837" s="81"/>
      <c r="C7837" s="81"/>
      <c r="D7837" s="81"/>
      <c r="E7837" s="81" t="s">
        <v>9462</v>
      </c>
      <c r="F7837" s="82"/>
      <c r="G7837" s="83">
        <v>463400</v>
      </c>
      <c r="H7837" s="60" t="s">
        <v>8472</v>
      </c>
      <c r="I7837" s="60" t="s">
        <v>13</v>
      </c>
    </row>
    <row r="7838" spans="1:9" ht="29.25" customHeight="1" x14ac:dyDescent="0.25">
      <c r="A7838" s="81" t="s">
        <v>9463</v>
      </c>
      <c r="B7838" s="81"/>
      <c r="C7838" s="81"/>
      <c r="D7838" s="81"/>
      <c r="E7838" s="81" t="s">
        <v>9464</v>
      </c>
      <c r="F7838" s="82"/>
      <c r="G7838" s="83">
        <v>11400</v>
      </c>
      <c r="H7838" s="60" t="s">
        <v>8472</v>
      </c>
      <c r="I7838" s="60" t="s">
        <v>13</v>
      </c>
    </row>
    <row r="7839" spans="1:9" ht="29.25" customHeight="1" x14ac:dyDescent="0.25">
      <c r="A7839" s="81" t="s">
        <v>9465</v>
      </c>
      <c r="B7839" s="81"/>
      <c r="C7839" s="81"/>
      <c r="D7839" s="81"/>
      <c r="E7839" s="81" t="s">
        <v>9466</v>
      </c>
      <c r="F7839" s="82"/>
      <c r="G7839" s="83">
        <v>856500</v>
      </c>
      <c r="H7839" s="60" t="s">
        <v>8472</v>
      </c>
      <c r="I7839" s="60" t="s">
        <v>13</v>
      </c>
    </row>
    <row r="7840" spans="1:9" ht="29.25" customHeight="1" x14ac:dyDescent="0.25">
      <c r="A7840" s="81" t="s">
        <v>9467</v>
      </c>
      <c r="B7840" s="81"/>
      <c r="C7840" s="81"/>
      <c r="D7840" s="81"/>
      <c r="E7840" s="81" t="s">
        <v>9468</v>
      </c>
      <c r="F7840" s="82"/>
      <c r="G7840" s="83">
        <v>951400</v>
      </c>
      <c r="H7840" s="60" t="s">
        <v>8472</v>
      </c>
      <c r="I7840" s="60" t="s">
        <v>13</v>
      </c>
    </row>
    <row r="7841" spans="1:9" ht="29.25" customHeight="1" x14ac:dyDescent="0.25">
      <c r="A7841" s="81" t="s">
        <v>9469</v>
      </c>
      <c r="B7841" s="81"/>
      <c r="C7841" s="81"/>
      <c r="D7841" s="81"/>
      <c r="E7841" s="81" t="s">
        <v>9470</v>
      </c>
      <c r="F7841" s="82"/>
      <c r="G7841" s="83">
        <v>1342700</v>
      </c>
      <c r="H7841" s="60" t="s">
        <v>8472</v>
      </c>
      <c r="I7841" s="60" t="s">
        <v>13</v>
      </c>
    </row>
    <row r="7842" spans="1:9" ht="29.25" customHeight="1" x14ac:dyDescent="0.25">
      <c r="A7842" s="81" t="s">
        <v>9471</v>
      </c>
      <c r="B7842" s="81"/>
      <c r="C7842" s="81"/>
      <c r="D7842" s="81"/>
      <c r="E7842" s="81" t="s">
        <v>9472</v>
      </c>
      <c r="F7842" s="82"/>
      <c r="G7842" s="83">
        <v>742300</v>
      </c>
      <c r="H7842" s="60" t="s">
        <v>8472</v>
      </c>
      <c r="I7842" s="60" t="s">
        <v>13</v>
      </c>
    </row>
    <row r="7843" spans="1:9" ht="29.25" customHeight="1" x14ac:dyDescent="0.25">
      <c r="A7843" s="81" t="s">
        <v>9473</v>
      </c>
      <c r="B7843" s="81"/>
      <c r="C7843" s="81"/>
      <c r="D7843" s="81"/>
      <c r="E7843" s="81" t="s">
        <v>9474</v>
      </c>
      <c r="F7843" s="82"/>
      <c r="G7843" s="83">
        <v>1974900</v>
      </c>
      <c r="H7843" s="60" t="s">
        <v>8472</v>
      </c>
      <c r="I7843" s="60" t="s">
        <v>13</v>
      </c>
    </row>
    <row r="7844" spans="1:9" ht="29.25" customHeight="1" x14ac:dyDescent="0.25">
      <c r="A7844" s="81" t="s">
        <v>9475</v>
      </c>
      <c r="B7844" s="81"/>
      <c r="C7844" s="81"/>
      <c r="D7844" s="81"/>
      <c r="E7844" s="81" t="s">
        <v>9476</v>
      </c>
      <c r="F7844" s="82"/>
      <c r="G7844" s="83">
        <v>296200</v>
      </c>
      <c r="H7844" s="60" t="s">
        <v>8472</v>
      </c>
      <c r="I7844" s="60" t="s">
        <v>13</v>
      </c>
    </row>
    <row r="7845" spans="1:9" ht="29.25" customHeight="1" x14ac:dyDescent="0.25">
      <c r="A7845" s="81" t="s">
        <v>9477</v>
      </c>
      <c r="B7845" s="81"/>
      <c r="C7845" s="81"/>
      <c r="D7845" s="81"/>
      <c r="E7845" s="81" t="s">
        <v>9478</v>
      </c>
      <c r="F7845" s="82"/>
      <c r="G7845" s="83">
        <v>37000</v>
      </c>
      <c r="H7845" s="60" t="s">
        <v>8472</v>
      </c>
      <c r="I7845" s="60" t="s">
        <v>13</v>
      </c>
    </row>
    <row r="7846" spans="1:9" ht="29.25" customHeight="1" x14ac:dyDescent="0.25">
      <c r="A7846" s="81" t="s">
        <v>9479</v>
      </c>
      <c r="B7846" s="81"/>
      <c r="C7846" s="81"/>
      <c r="D7846" s="81"/>
      <c r="E7846" s="81" t="s">
        <v>9480</v>
      </c>
      <c r="F7846" s="82"/>
      <c r="G7846" s="83">
        <v>176100</v>
      </c>
      <c r="H7846" s="60" t="s">
        <v>8472</v>
      </c>
      <c r="I7846" s="60" t="s">
        <v>13</v>
      </c>
    </row>
    <row r="7847" spans="1:9" ht="29.25" customHeight="1" x14ac:dyDescent="0.25">
      <c r="A7847" s="81" t="s">
        <v>9481</v>
      </c>
      <c r="B7847" s="81"/>
      <c r="C7847" s="81"/>
      <c r="D7847" s="81"/>
      <c r="E7847" s="81" t="s">
        <v>9482</v>
      </c>
      <c r="F7847" s="82"/>
      <c r="G7847" s="83">
        <v>541800</v>
      </c>
      <c r="H7847" s="60" t="s">
        <v>8472</v>
      </c>
      <c r="I7847" s="60" t="s">
        <v>13</v>
      </c>
    </row>
    <row r="7848" spans="1:9" ht="29.25" customHeight="1" x14ac:dyDescent="0.25">
      <c r="A7848" s="81" t="s">
        <v>9483</v>
      </c>
      <c r="B7848" s="81"/>
      <c r="C7848" s="81"/>
      <c r="D7848" s="81"/>
      <c r="E7848" s="81" t="s">
        <v>9484</v>
      </c>
      <c r="F7848" s="82"/>
      <c r="G7848" s="83">
        <v>121900</v>
      </c>
      <c r="H7848" s="60" t="s">
        <v>8472</v>
      </c>
      <c r="I7848" s="60" t="s">
        <v>13</v>
      </c>
    </row>
    <row r="7849" spans="1:9" ht="29.25" customHeight="1" x14ac:dyDescent="0.25">
      <c r="A7849" s="81" t="s">
        <v>9485</v>
      </c>
      <c r="B7849" s="81"/>
      <c r="C7849" s="81"/>
      <c r="D7849" s="81"/>
      <c r="E7849" s="81" t="s">
        <v>9486</v>
      </c>
      <c r="F7849" s="82"/>
      <c r="G7849" s="83">
        <v>67700</v>
      </c>
      <c r="H7849" s="60" t="s">
        <v>8472</v>
      </c>
      <c r="I7849" s="60" t="s">
        <v>13</v>
      </c>
    </row>
    <row r="7850" spans="1:9" ht="29.25" customHeight="1" x14ac:dyDescent="0.25">
      <c r="A7850" s="81" t="s">
        <v>9487</v>
      </c>
      <c r="B7850" s="81"/>
      <c r="C7850" s="81"/>
      <c r="D7850" s="81"/>
      <c r="E7850" s="81" t="s">
        <v>9488</v>
      </c>
      <c r="F7850" s="82"/>
      <c r="G7850" s="83">
        <v>40600</v>
      </c>
      <c r="H7850" s="60" t="s">
        <v>8472</v>
      </c>
      <c r="I7850" s="60" t="s">
        <v>13</v>
      </c>
    </row>
    <row r="7851" spans="1:9" ht="29.25" customHeight="1" x14ac:dyDescent="0.25">
      <c r="A7851" s="81" t="s">
        <v>9489</v>
      </c>
      <c r="B7851" s="81"/>
      <c r="C7851" s="81"/>
      <c r="D7851" s="81"/>
      <c r="E7851" s="81" t="s">
        <v>9490</v>
      </c>
      <c r="F7851" s="82"/>
      <c r="G7851" s="83">
        <v>610400</v>
      </c>
      <c r="H7851" s="60" t="s">
        <v>8472</v>
      </c>
      <c r="I7851" s="60" t="s">
        <v>13</v>
      </c>
    </row>
    <row r="7852" spans="1:9" ht="29.25" customHeight="1" x14ac:dyDescent="0.25">
      <c r="A7852" s="81" t="s">
        <v>9491</v>
      </c>
      <c r="B7852" s="81"/>
      <c r="C7852" s="81"/>
      <c r="D7852" s="81"/>
      <c r="E7852" s="81" t="s">
        <v>9492</v>
      </c>
      <c r="F7852" s="82"/>
      <c r="G7852" s="83">
        <v>62400</v>
      </c>
      <c r="H7852" s="60" t="s">
        <v>8472</v>
      </c>
      <c r="I7852" s="60" t="s">
        <v>13</v>
      </c>
    </row>
    <row r="7853" spans="1:9" ht="29.25" customHeight="1" x14ac:dyDescent="0.25">
      <c r="A7853" s="81" t="s">
        <v>9493</v>
      </c>
      <c r="B7853" s="81"/>
      <c r="C7853" s="81"/>
      <c r="D7853" s="81"/>
      <c r="E7853" s="81" t="s">
        <v>9494</v>
      </c>
      <c r="F7853" s="82"/>
      <c r="G7853" s="83">
        <v>622200</v>
      </c>
      <c r="H7853" s="60" t="s">
        <v>8472</v>
      </c>
      <c r="I7853" s="60" t="s">
        <v>13</v>
      </c>
    </row>
    <row r="7854" spans="1:9" ht="29.25" customHeight="1" x14ac:dyDescent="0.25">
      <c r="A7854" s="81" t="s">
        <v>9495</v>
      </c>
      <c r="B7854" s="81"/>
      <c r="C7854" s="81"/>
      <c r="D7854" s="81"/>
      <c r="E7854" s="81" t="s">
        <v>9496</v>
      </c>
      <c r="F7854" s="82"/>
      <c r="G7854" s="83">
        <v>10800</v>
      </c>
      <c r="H7854" s="60" t="s">
        <v>8472</v>
      </c>
      <c r="I7854" s="60" t="s">
        <v>13</v>
      </c>
    </row>
    <row r="7855" spans="1:9" ht="29.25" customHeight="1" x14ac:dyDescent="0.25">
      <c r="A7855" s="81" t="s">
        <v>9497</v>
      </c>
      <c r="B7855" s="81"/>
      <c r="C7855" s="81"/>
      <c r="D7855" s="81"/>
      <c r="E7855" s="81" t="s">
        <v>9498</v>
      </c>
      <c r="F7855" s="82"/>
      <c r="G7855" s="83">
        <v>89600</v>
      </c>
      <c r="H7855" s="60" t="s">
        <v>8472</v>
      </c>
      <c r="I7855" s="60" t="s">
        <v>13</v>
      </c>
    </row>
    <row r="7856" spans="1:9" ht="29.25" customHeight="1" x14ac:dyDescent="0.25">
      <c r="A7856" s="81" t="s">
        <v>9499</v>
      </c>
      <c r="B7856" s="81"/>
      <c r="C7856" s="81"/>
      <c r="D7856" s="81"/>
      <c r="E7856" s="81" t="s">
        <v>9500</v>
      </c>
      <c r="F7856" s="82"/>
      <c r="G7856" s="83">
        <v>605600</v>
      </c>
      <c r="H7856" s="60" t="s">
        <v>8472</v>
      </c>
      <c r="I7856" s="60" t="s">
        <v>13</v>
      </c>
    </row>
    <row r="7857" spans="1:9" ht="29.25" customHeight="1" x14ac:dyDescent="0.25">
      <c r="A7857" s="81" t="s">
        <v>9501</v>
      </c>
      <c r="B7857" s="81"/>
      <c r="C7857" s="81"/>
      <c r="D7857" s="81"/>
      <c r="E7857" s="81" t="s">
        <v>9502</v>
      </c>
      <c r="F7857" s="82"/>
      <c r="G7857" s="83">
        <v>607400</v>
      </c>
      <c r="H7857" s="60" t="s">
        <v>8472</v>
      </c>
      <c r="I7857" s="60" t="s">
        <v>13</v>
      </c>
    </row>
    <row r="7858" spans="1:9" ht="29.25" customHeight="1" x14ac:dyDescent="0.25">
      <c r="A7858" s="81" t="s">
        <v>9503</v>
      </c>
      <c r="B7858" s="81"/>
      <c r="C7858" s="81"/>
      <c r="D7858" s="81"/>
      <c r="E7858" s="81" t="s">
        <v>9504</v>
      </c>
      <c r="F7858" s="82"/>
      <c r="G7858" s="83">
        <v>112100</v>
      </c>
      <c r="H7858" s="60" t="s">
        <v>8472</v>
      </c>
      <c r="I7858" s="60" t="s">
        <v>13</v>
      </c>
    </row>
    <row r="7859" spans="1:9" ht="29.25" customHeight="1" x14ac:dyDescent="0.25">
      <c r="A7859" s="81" t="s">
        <v>9505</v>
      </c>
      <c r="B7859" s="81"/>
      <c r="C7859" s="81"/>
      <c r="D7859" s="81"/>
      <c r="E7859" s="81" t="s">
        <v>9506</v>
      </c>
      <c r="F7859" s="82"/>
      <c r="G7859" s="83">
        <v>389900</v>
      </c>
      <c r="H7859" s="60" t="s">
        <v>8472</v>
      </c>
      <c r="I7859" s="60" t="s">
        <v>13</v>
      </c>
    </row>
    <row r="7860" spans="1:9" ht="29.25" customHeight="1" x14ac:dyDescent="0.25">
      <c r="A7860" s="81" t="s">
        <v>9507</v>
      </c>
      <c r="B7860" s="81"/>
      <c r="C7860" s="81"/>
      <c r="D7860" s="81"/>
      <c r="E7860" s="81" t="s">
        <v>9508</v>
      </c>
      <c r="F7860" s="82"/>
      <c r="G7860" s="83">
        <v>7800</v>
      </c>
      <c r="H7860" s="60" t="s">
        <v>8472</v>
      </c>
      <c r="I7860" s="60" t="s">
        <v>13</v>
      </c>
    </row>
    <row r="7861" spans="1:9" ht="29.25" customHeight="1" x14ac:dyDescent="0.25">
      <c r="A7861" s="81" t="s">
        <v>9509</v>
      </c>
      <c r="B7861" s="81"/>
      <c r="C7861" s="81"/>
      <c r="D7861" s="81"/>
      <c r="E7861" s="81" t="s">
        <v>9510</v>
      </c>
      <c r="F7861" s="82"/>
      <c r="G7861" s="83">
        <v>350400</v>
      </c>
      <c r="H7861" s="60" t="s">
        <v>8472</v>
      </c>
      <c r="I7861" s="60" t="s">
        <v>13</v>
      </c>
    </row>
    <row r="7862" spans="1:9" ht="29.25" customHeight="1" x14ac:dyDescent="0.25">
      <c r="A7862" s="81" t="s">
        <v>9511</v>
      </c>
      <c r="B7862" s="81"/>
      <c r="C7862" s="81"/>
      <c r="D7862" s="81"/>
      <c r="E7862" s="81" t="s">
        <v>9512</v>
      </c>
      <c r="F7862" s="82"/>
      <c r="G7862" s="83">
        <v>44300</v>
      </c>
      <c r="H7862" s="60" t="s">
        <v>8472</v>
      </c>
      <c r="I7862" s="60" t="s">
        <v>13</v>
      </c>
    </row>
    <row r="7863" spans="1:9" ht="29.25" customHeight="1" x14ac:dyDescent="0.25">
      <c r="A7863" s="81" t="s">
        <v>9513</v>
      </c>
      <c r="B7863" s="81"/>
      <c r="C7863" s="81"/>
      <c r="D7863" s="81"/>
      <c r="E7863" s="81" t="s">
        <v>9514</v>
      </c>
      <c r="F7863" s="82"/>
      <c r="G7863" s="83">
        <v>792400</v>
      </c>
      <c r="H7863" s="60" t="s">
        <v>8472</v>
      </c>
      <c r="I7863" s="60" t="s">
        <v>13</v>
      </c>
    </row>
    <row r="7864" spans="1:9" ht="29.25" customHeight="1" x14ac:dyDescent="0.25">
      <c r="A7864" s="81" t="s">
        <v>9515</v>
      </c>
      <c r="B7864" s="81"/>
      <c r="C7864" s="81"/>
      <c r="D7864" s="81"/>
      <c r="E7864" s="81" t="s">
        <v>9516</v>
      </c>
      <c r="F7864" s="82"/>
      <c r="G7864" s="83">
        <v>883800</v>
      </c>
      <c r="H7864" s="60" t="s">
        <v>8472</v>
      </c>
      <c r="I7864" s="60" t="s">
        <v>13</v>
      </c>
    </row>
    <row r="7865" spans="1:9" ht="29.25" customHeight="1" x14ac:dyDescent="0.25">
      <c r="A7865" s="81" t="s">
        <v>9517</v>
      </c>
      <c r="B7865" s="81"/>
      <c r="C7865" s="81"/>
      <c r="D7865" s="81"/>
      <c r="E7865" s="81" t="s">
        <v>9518</v>
      </c>
      <c r="F7865" s="82"/>
      <c r="G7865" s="83">
        <v>1264800</v>
      </c>
      <c r="H7865" s="60" t="s">
        <v>8472</v>
      </c>
      <c r="I7865" s="60" t="s">
        <v>13</v>
      </c>
    </row>
    <row r="7866" spans="1:9" ht="29.25" customHeight="1" x14ac:dyDescent="0.25">
      <c r="A7866" s="81" t="s">
        <v>9519</v>
      </c>
      <c r="B7866" s="81"/>
      <c r="C7866" s="81"/>
      <c r="D7866" s="81"/>
      <c r="E7866" s="81" t="s">
        <v>9520</v>
      </c>
      <c r="F7866" s="82"/>
      <c r="G7866" s="83">
        <v>761900</v>
      </c>
      <c r="H7866" s="60" t="s">
        <v>8472</v>
      </c>
      <c r="I7866" s="60" t="s">
        <v>13</v>
      </c>
    </row>
    <row r="7867" spans="1:9" ht="29.25" customHeight="1" x14ac:dyDescent="0.25">
      <c r="A7867" s="81" t="s">
        <v>9521</v>
      </c>
      <c r="B7867" s="81"/>
      <c r="C7867" s="81"/>
      <c r="D7867" s="81"/>
      <c r="E7867" s="81" t="s">
        <v>9522</v>
      </c>
      <c r="F7867" s="82"/>
      <c r="G7867" s="83">
        <v>838100</v>
      </c>
      <c r="H7867" s="60" t="s">
        <v>8472</v>
      </c>
      <c r="I7867" s="60" t="s">
        <v>13</v>
      </c>
    </row>
    <row r="7868" spans="1:9" ht="29.25" customHeight="1" x14ac:dyDescent="0.25">
      <c r="A7868" s="81" t="s">
        <v>9523</v>
      </c>
      <c r="B7868" s="81"/>
      <c r="C7868" s="81"/>
      <c r="D7868" s="81"/>
      <c r="E7868" s="81" t="s">
        <v>9524</v>
      </c>
      <c r="F7868" s="82"/>
      <c r="G7868" s="83">
        <v>381000</v>
      </c>
      <c r="H7868" s="60" t="s">
        <v>8472</v>
      </c>
      <c r="I7868" s="60" t="s">
        <v>13</v>
      </c>
    </row>
    <row r="7869" spans="1:9" ht="29.25" customHeight="1" x14ac:dyDescent="0.25">
      <c r="A7869" s="81" t="s">
        <v>9525</v>
      </c>
      <c r="B7869" s="81"/>
      <c r="C7869" s="81"/>
      <c r="D7869" s="81"/>
      <c r="E7869" s="81" t="s">
        <v>9526</v>
      </c>
      <c r="F7869" s="82"/>
      <c r="G7869" s="83">
        <v>259100</v>
      </c>
      <c r="H7869" s="60" t="s">
        <v>8472</v>
      </c>
      <c r="I7869" s="60" t="s">
        <v>13</v>
      </c>
    </row>
    <row r="7870" spans="1:9" ht="29.25" customHeight="1" x14ac:dyDescent="0.25">
      <c r="A7870" s="81" t="s">
        <v>9527</v>
      </c>
      <c r="B7870" s="81"/>
      <c r="C7870" s="81"/>
      <c r="D7870" s="81"/>
      <c r="E7870" s="81" t="s">
        <v>9528</v>
      </c>
      <c r="F7870" s="82"/>
      <c r="G7870" s="83">
        <v>320000</v>
      </c>
      <c r="H7870" s="60" t="s">
        <v>8472</v>
      </c>
      <c r="I7870" s="60" t="s">
        <v>13</v>
      </c>
    </row>
    <row r="7871" spans="1:9" ht="29.25" customHeight="1" x14ac:dyDescent="0.25">
      <c r="A7871" s="81" t="s">
        <v>9529</v>
      </c>
      <c r="B7871" s="81"/>
      <c r="C7871" s="81"/>
      <c r="D7871" s="81"/>
      <c r="E7871" s="81" t="s">
        <v>9530</v>
      </c>
      <c r="F7871" s="82"/>
      <c r="G7871" s="83">
        <v>30700</v>
      </c>
      <c r="H7871" s="60" t="s">
        <v>8472</v>
      </c>
      <c r="I7871" s="60" t="s">
        <v>13</v>
      </c>
    </row>
    <row r="7872" spans="1:9" ht="29.25" customHeight="1" x14ac:dyDescent="0.25">
      <c r="A7872" s="81" t="s">
        <v>9531</v>
      </c>
      <c r="B7872" s="81"/>
      <c r="C7872" s="81"/>
      <c r="D7872" s="81"/>
      <c r="E7872" s="81" t="s">
        <v>9532</v>
      </c>
      <c r="F7872" s="82"/>
      <c r="G7872" s="83">
        <v>167600</v>
      </c>
      <c r="H7872" s="60" t="s">
        <v>8472</v>
      </c>
      <c r="I7872" s="60" t="s">
        <v>13</v>
      </c>
    </row>
    <row r="7873" spans="1:9" ht="29.25" customHeight="1" x14ac:dyDescent="0.25">
      <c r="A7873" s="81" t="s">
        <v>9533</v>
      </c>
      <c r="B7873" s="81"/>
      <c r="C7873" s="81"/>
      <c r="D7873" s="81"/>
      <c r="E7873" s="81" t="s">
        <v>9534</v>
      </c>
      <c r="F7873" s="82"/>
      <c r="G7873" s="83">
        <v>228600</v>
      </c>
      <c r="H7873" s="60" t="s">
        <v>8472</v>
      </c>
      <c r="I7873" s="60" t="s">
        <v>13</v>
      </c>
    </row>
    <row r="7874" spans="1:9" ht="29.25" customHeight="1" x14ac:dyDescent="0.25">
      <c r="A7874" s="81" t="s">
        <v>9535</v>
      </c>
      <c r="B7874" s="81"/>
      <c r="C7874" s="81"/>
      <c r="D7874" s="81"/>
      <c r="E7874" s="81" t="s">
        <v>9536</v>
      </c>
      <c r="F7874" s="82"/>
      <c r="G7874" s="83">
        <v>106700</v>
      </c>
      <c r="H7874" s="60" t="s">
        <v>8472</v>
      </c>
      <c r="I7874" s="60" t="s">
        <v>13</v>
      </c>
    </row>
    <row r="7875" spans="1:9" ht="29.25" customHeight="1" x14ac:dyDescent="0.25">
      <c r="A7875" s="81" t="s">
        <v>9537</v>
      </c>
      <c r="B7875" s="81"/>
      <c r="C7875" s="81"/>
      <c r="D7875" s="81"/>
      <c r="E7875" s="81" t="s">
        <v>9538</v>
      </c>
      <c r="F7875" s="82"/>
      <c r="G7875" s="83">
        <v>137200</v>
      </c>
      <c r="H7875" s="60" t="s">
        <v>8472</v>
      </c>
      <c r="I7875" s="60" t="s">
        <v>13</v>
      </c>
    </row>
    <row r="7876" spans="1:9" ht="29.25" customHeight="1" x14ac:dyDescent="0.25">
      <c r="A7876" s="81" t="s">
        <v>9539</v>
      </c>
      <c r="B7876" s="81"/>
      <c r="C7876" s="81"/>
      <c r="D7876" s="81"/>
      <c r="E7876" s="81" t="s">
        <v>9540</v>
      </c>
      <c r="F7876" s="82"/>
      <c r="G7876" s="83">
        <v>267000</v>
      </c>
      <c r="H7876" s="60" t="s">
        <v>8472</v>
      </c>
      <c r="I7876" s="60" t="s">
        <v>13</v>
      </c>
    </row>
    <row r="7877" spans="1:9" ht="29.25" customHeight="1" x14ac:dyDescent="0.25">
      <c r="A7877" s="81" t="s">
        <v>9541</v>
      </c>
      <c r="B7877" s="81"/>
      <c r="C7877" s="81"/>
      <c r="D7877" s="81"/>
      <c r="E7877" s="81" t="s">
        <v>9542</v>
      </c>
      <c r="F7877" s="82"/>
      <c r="G7877" s="83">
        <v>149400</v>
      </c>
      <c r="H7877" s="60" t="s">
        <v>8472</v>
      </c>
      <c r="I7877" s="60" t="s">
        <v>13</v>
      </c>
    </row>
    <row r="7878" spans="1:9" ht="29.25" customHeight="1" x14ac:dyDescent="0.25">
      <c r="A7878" s="81" t="s">
        <v>9543</v>
      </c>
      <c r="B7878" s="81"/>
      <c r="C7878" s="81"/>
      <c r="D7878" s="81"/>
      <c r="E7878" s="81" t="s">
        <v>9544</v>
      </c>
      <c r="F7878" s="82"/>
      <c r="G7878" s="83">
        <v>186000</v>
      </c>
      <c r="H7878" s="60" t="s">
        <v>8472</v>
      </c>
      <c r="I7878" s="60" t="s">
        <v>13</v>
      </c>
    </row>
    <row r="7879" spans="1:9" ht="29.25" customHeight="1" x14ac:dyDescent="0.25">
      <c r="A7879" s="81" t="s">
        <v>9545</v>
      </c>
      <c r="B7879" s="81"/>
      <c r="C7879" s="81"/>
      <c r="D7879" s="81"/>
      <c r="E7879" s="81" t="s">
        <v>9546</v>
      </c>
      <c r="F7879" s="82"/>
      <c r="G7879" s="83">
        <v>315700</v>
      </c>
      <c r="H7879" s="60" t="s">
        <v>8472</v>
      </c>
      <c r="I7879" s="60" t="s">
        <v>13</v>
      </c>
    </row>
    <row r="7880" spans="1:9" ht="29.25" customHeight="1" x14ac:dyDescent="0.25">
      <c r="A7880" s="81" t="s">
        <v>9547</v>
      </c>
      <c r="B7880" s="81"/>
      <c r="C7880" s="81"/>
      <c r="D7880" s="81"/>
      <c r="E7880" s="81" t="s">
        <v>9548</v>
      </c>
      <c r="F7880" s="82"/>
      <c r="G7880" s="83">
        <v>57900</v>
      </c>
      <c r="H7880" s="60" t="s">
        <v>8472</v>
      </c>
      <c r="I7880" s="60" t="s">
        <v>13</v>
      </c>
    </row>
    <row r="7881" spans="1:9" ht="29.25" customHeight="1" x14ac:dyDescent="0.25">
      <c r="A7881" s="81" t="s">
        <v>9549</v>
      </c>
      <c r="B7881" s="81"/>
      <c r="C7881" s="81"/>
      <c r="D7881" s="81"/>
      <c r="E7881" s="81" t="s">
        <v>9550</v>
      </c>
      <c r="F7881" s="82"/>
      <c r="G7881" s="83">
        <v>167700</v>
      </c>
      <c r="H7881" s="60" t="s">
        <v>8472</v>
      </c>
      <c r="I7881" s="60" t="s">
        <v>13</v>
      </c>
    </row>
    <row r="7882" spans="1:9" ht="29.25" customHeight="1" x14ac:dyDescent="0.25">
      <c r="A7882" s="81" t="s">
        <v>9551</v>
      </c>
      <c r="B7882" s="81"/>
      <c r="C7882" s="81"/>
      <c r="D7882" s="81"/>
      <c r="E7882" s="81" t="s">
        <v>9552</v>
      </c>
      <c r="F7882" s="82"/>
      <c r="G7882" s="83">
        <v>29900</v>
      </c>
      <c r="H7882" s="60" t="s">
        <v>8472</v>
      </c>
      <c r="I7882" s="60" t="s">
        <v>13</v>
      </c>
    </row>
    <row r="7883" spans="1:9" ht="29.25" customHeight="1" x14ac:dyDescent="0.25">
      <c r="A7883" s="81" t="s">
        <v>9553</v>
      </c>
      <c r="B7883" s="81"/>
      <c r="C7883" s="81"/>
      <c r="D7883" s="81"/>
      <c r="E7883" s="81" t="s">
        <v>9554</v>
      </c>
      <c r="F7883" s="82"/>
      <c r="G7883" s="83">
        <v>104000</v>
      </c>
      <c r="H7883" s="60" t="s">
        <v>8472</v>
      </c>
      <c r="I7883" s="60" t="s">
        <v>13</v>
      </c>
    </row>
    <row r="7884" spans="1:9" ht="29.25" customHeight="1" x14ac:dyDescent="0.25">
      <c r="A7884" s="81" t="s">
        <v>9555</v>
      </c>
      <c r="B7884" s="81"/>
      <c r="C7884" s="81"/>
      <c r="D7884" s="81"/>
      <c r="E7884" s="81" t="s">
        <v>9556</v>
      </c>
      <c r="F7884" s="82"/>
      <c r="G7884" s="83">
        <v>198100</v>
      </c>
      <c r="H7884" s="60" t="s">
        <v>8472</v>
      </c>
      <c r="I7884" s="60" t="s">
        <v>13</v>
      </c>
    </row>
    <row r="7885" spans="1:9" ht="29.25" customHeight="1" x14ac:dyDescent="0.25">
      <c r="A7885" s="81" t="s">
        <v>9557</v>
      </c>
      <c r="B7885" s="81"/>
      <c r="C7885" s="81"/>
      <c r="D7885" s="81"/>
      <c r="E7885" s="81" t="s">
        <v>9558</v>
      </c>
      <c r="F7885" s="82"/>
      <c r="G7885" s="83">
        <v>240000</v>
      </c>
      <c r="H7885" s="60" t="s">
        <v>8472</v>
      </c>
      <c r="I7885" s="60" t="s">
        <v>13</v>
      </c>
    </row>
    <row r="7886" spans="1:9" ht="29.25" customHeight="1" x14ac:dyDescent="0.25">
      <c r="A7886" s="81" t="s">
        <v>9559</v>
      </c>
      <c r="B7886" s="81"/>
      <c r="C7886" s="81"/>
      <c r="D7886" s="81"/>
      <c r="E7886" s="81" t="s">
        <v>9560</v>
      </c>
      <c r="F7886" s="82"/>
      <c r="G7886" s="83">
        <v>333300</v>
      </c>
      <c r="H7886" s="60" t="s">
        <v>8472</v>
      </c>
      <c r="I7886" s="60" t="s">
        <v>13</v>
      </c>
    </row>
    <row r="7887" spans="1:9" ht="29.25" customHeight="1" x14ac:dyDescent="0.25">
      <c r="A7887" s="81" t="s">
        <v>9561</v>
      </c>
      <c r="B7887" s="81"/>
      <c r="C7887" s="81"/>
      <c r="D7887" s="81"/>
      <c r="E7887" s="81" t="s">
        <v>9562</v>
      </c>
      <c r="F7887" s="82"/>
      <c r="G7887" s="83">
        <v>792400</v>
      </c>
      <c r="H7887" s="60" t="s">
        <v>8472</v>
      </c>
      <c r="I7887" s="60" t="s">
        <v>13</v>
      </c>
    </row>
    <row r="7888" spans="1:9" ht="29.25" customHeight="1" x14ac:dyDescent="0.25">
      <c r="A7888" s="81" t="s">
        <v>9563</v>
      </c>
      <c r="B7888" s="81"/>
      <c r="C7888" s="81"/>
      <c r="D7888" s="81"/>
      <c r="E7888" s="81" t="s">
        <v>9564</v>
      </c>
      <c r="F7888" s="82"/>
      <c r="G7888" s="83">
        <v>358100</v>
      </c>
      <c r="H7888" s="60" t="s">
        <v>8472</v>
      </c>
      <c r="I7888" s="60" t="s">
        <v>13</v>
      </c>
    </row>
    <row r="7889" spans="1:9" ht="29.25" customHeight="1" x14ac:dyDescent="0.25">
      <c r="A7889" s="81" t="s">
        <v>9565</v>
      </c>
      <c r="B7889" s="81"/>
      <c r="C7889" s="81"/>
      <c r="D7889" s="81"/>
      <c r="E7889" s="81" t="s">
        <v>9566</v>
      </c>
      <c r="F7889" s="82"/>
      <c r="G7889" s="83">
        <v>341300</v>
      </c>
      <c r="H7889" s="60" t="s">
        <v>8472</v>
      </c>
      <c r="I7889" s="60" t="s">
        <v>13</v>
      </c>
    </row>
    <row r="7890" spans="1:9" ht="29.25" customHeight="1" x14ac:dyDescent="0.25">
      <c r="A7890" s="81" t="s">
        <v>9567</v>
      </c>
      <c r="B7890" s="81"/>
      <c r="C7890" s="81"/>
      <c r="D7890" s="81"/>
      <c r="E7890" s="81" t="s">
        <v>9568</v>
      </c>
      <c r="F7890" s="82"/>
      <c r="G7890" s="83">
        <v>274300</v>
      </c>
      <c r="H7890" s="60" t="s">
        <v>8472</v>
      </c>
      <c r="I7890" s="60" t="s">
        <v>13</v>
      </c>
    </row>
    <row r="7891" spans="1:9" ht="29.25" customHeight="1" x14ac:dyDescent="0.25">
      <c r="A7891" s="81" t="s">
        <v>9569</v>
      </c>
      <c r="B7891" s="81"/>
      <c r="C7891" s="81"/>
      <c r="D7891" s="81"/>
      <c r="E7891" s="81" t="s">
        <v>9570</v>
      </c>
      <c r="F7891" s="82"/>
      <c r="G7891" s="83">
        <v>45700</v>
      </c>
      <c r="H7891" s="60" t="s">
        <v>8472</v>
      </c>
      <c r="I7891" s="60" t="s">
        <v>13</v>
      </c>
    </row>
    <row r="7892" spans="1:9" ht="29.25" customHeight="1" x14ac:dyDescent="0.25">
      <c r="A7892" s="81" t="s">
        <v>9571</v>
      </c>
      <c r="B7892" s="81"/>
      <c r="C7892" s="81"/>
      <c r="D7892" s="81"/>
      <c r="E7892" s="81" t="s">
        <v>9572</v>
      </c>
      <c r="F7892" s="82"/>
      <c r="G7892" s="83">
        <v>61000</v>
      </c>
      <c r="H7892" s="60" t="s">
        <v>8472</v>
      </c>
      <c r="I7892" s="60" t="s">
        <v>13</v>
      </c>
    </row>
    <row r="7893" spans="1:9" ht="29.25" customHeight="1" x14ac:dyDescent="0.25">
      <c r="A7893" s="81" t="s">
        <v>9573</v>
      </c>
      <c r="B7893" s="81"/>
      <c r="C7893" s="81"/>
      <c r="D7893" s="81"/>
      <c r="E7893" s="81" t="s">
        <v>9574</v>
      </c>
      <c r="F7893" s="82"/>
      <c r="G7893" s="83">
        <v>76300</v>
      </c>
      <c r="H7893" s="60" t="s">
        <v>8472</v>
      </c>
      <c r="I7893" s="60" t="s">
        <v>13</v>
      </c>
    </row>
    <row r="7894" spans="1:9" ht="29.25" customHeight="1" x14ac:dyDescent="0.25">
      <c r="A7894" s="81" t="s">
        <v>9575</v>
      </c>
      <c r="B7894" s="81"/>
      <c r="C7894" s="81"/>
      <c r="D7894" s="81"/>
      <c r="E7894" s="81" t="s">
        <v>9576</v>
      </c>
      <c r="F7894" s="82"/>
      <c r="G7894" s="83">
        <v>106700</v>
      </c>
      <c r="H7894" s="60" t="s">
        <v>8472</v>
      </c>
      <c r="I7894" s="60" t="s">
        <v>13</v>
      </c>
    </row>
    <row r="7895" spans="1:9" ht="29.25" customHeight="1" x14ac:dyDescent="0.25">
      <c r="A7895" s="81" t="s">
        <v>9577</v>
      </c>
      <c r="B7895" s="81"/>
      <c r="C7895" s="81"/>
      <c r="D7895" s="81"/>
      <c r="E7895" s="81" t="s">
        <v>9578</v>
      </c>
      <c r="F7895" s="82"/>
      <c r="G7895" s="83">
        <v>152400</v>
      </c>
      <c r="H7895" s="60" t="s">
        <v>8472</v>
      </c>
      <c r="I7895" s="60" t="s">
        <v>13</v>
      </c>
    </row>
    <row r="7896" spans="1:9" ht="29.25" customHeight="1" x14ac:dyDescent="0.25">
      <c r="A7896" s="81" t="s">
        <v>9579</v>
      </c>
      <c r="B7896" s="81"/>
      <c r="C7896" s="81"/>
      <c r="D7896" s="81"/>
      <c r="E7896" s="81" t="s">
        <v>9580</v>
      </c>
      <c r="F7896" s="82"/>
      <c r="G7896" s="83">
        <v>228600</v>
      </c>
      <c r="H7896" s="60" t="s">
        <v>8472</v>
      </c>
      <c r="I7896" s="60" t="s">
        <v>13</v>
      </c>
    </row>
    <row r="7897" spans="1:9" ht="29.25" customHeight="1" x14ac:dyDescent="0.25">
      <c r="A7897" s="81" t="s">
        <v>9581</v>
      </c>
      <c r="B7897" s="81"/>
      <c r="C7897" s="81"/>
      <c r="D7897" s="81"/>
      <c r="E7897" s="81" t="s">
        <v>9582</v>
      </c>
      <c r="F7897" s="82"/>
      <c r="G7897" s="83">
        <v>57200</v>
      </c>
      <c r="H7897" s="60" t="s">
        <v>8472</v>
      </c>
      <c r="I7897" s="60" t="s">
        <v>13</v>
      </c>
    </row>
    <row r="7898" spans="1:9" ht="29.25" customHeight="1" x14ac:dyDescent="0.25">
      <c r="A7898" s="81" t="s">
        <v>9583</v>
      </c>
      <c r="B7898" s="81"/>
      <c r="C7898" s="81"/>
      <c r="D7898" s="81"/>
      <c r="E7898" s="81" t="s">
        <v>9584</v>
      </c>
      <c r="F7898" s="82"/>
      <c r="G7898" s="83">
        <v>34900</v>
      </c>
      <c r="H7898" s="60" t="s">
        <v>8472</v>
      </c>
      <c r="I7898" s="60" t="s">
        <v>13</v>
      </c>
    </row>
    <row r="7899" spans="1:9" ht="29.25" customHeight="1" x14ac:dyDescent="0.25">
      <c r="A7899" s="81" t="s">
        <v>9585</v>
      </c>
      <c r="B7899" s="81"/>
      <c r="C7899" s="81"/>
      <c r="D7899" s="81"/>
      <c r="E7899" s="81" t="s">
        <v>9586</v>
      </c>
      <c r="F7899" s="82"/>
      <c r="G7899" s="83">
        <v>907800</v>
      </c>
      <c r="H7899" s="60" t="s">
        <v>8472</v>
      </c>
      <c r="I7899" s="60" t="s">
        <v>13</v>
      </c>
    </row>
    <row r="7900" spans="1:9" ht="29.25" customHeight="1" x14ac:dyDescent="0.25">
      <c r="A7900" s="81" t="s">
        <v>9587</v>
      </c>
      <c r="B7900" s="81"/>
      <c r="C7900" s="81"/>
      <c r="D7900" s="81"/>
      <c r="E7900" s="81" t="s">
        <v>9588</v>
      </c>
      <c r="F7900" s="82"/>
      <c r="G7900" s="83">
        <v>1455700</v>
      </c>
      <c r="H7900" s="60" t="s">
        <v>8472</v>
      </c>
      <c r="I7900" s="60" t="s">
        <v>13</v>
      </c>
    </row>
    <row r="7901" spans="1:9" ht="29.25" customHeight="1" x14ac:dyDescent="0.25">
      <c r="A7901" s="81" t="s">
        <v>9589</v>
      </c>
      <c r="B7901" s="81"/>
      <c r="C7901" s="81"/>
      <c r="D7901" s="81"/>
      <c r="E7901" s="81" t="s">
        <v>9590</v>
      </c>
      <c r="F7901" s="82"/>
      <c r="G7901" s="83">
        <v>1936000</v>
      </c>
      <c r="H7901" s="60" t="s">
        <v>8472</v>
      </c>
      <c r="I7901" s="60" t="s">
        <v>13</v>
      </c>
    </row>
    <row r="7902" spans="1:9" ht="29.25" customHeight="1" x14ac:dyDescent="0.25">
      <c r="A7902" s="81" t="s">
        <v>9591</v>
      </c>
      <c r="B7902" s="81"/>
      <c r="C7902" s="81"/>
      <c r="D7902" s="81"/>
      <c r="E7902" s="81" t="s">
        <v>9592</v>
      </c>
      <c r="F7902" s="82"/>
      <c r="G7902" s="83">
        <v>1284400</v>
      </c>
      <c r="H7902" s="60" t="s">
        <v>8472</v>
      </c>
      <c r="I7902" s="60" t="s">
        <v>13</v>
      </c>
    </row>
    <row r="7903" spans="1:9" ht="29.25" customHeight="1" x14ac:dyDescent="0.25">
      <c r="A7903" s="81" t="s">
        <v>9593</v>
      </c>
      <c r="B7903" s="81"/>
      <c r="C7903" s="81"/>
      <c r="D7903" s="81"/>
      <c r="E7903" s="81" t="s">
        <v>9594</v>
      </c>
      <c r="F7903" s="82"/>
      <c r="G7903" s="83">
        <v>27300</v>
      </c>
      <c r="H7903" s="60" t="s">
        <v>8472</v>
      </c>
      <c r="I7903" s="60" t="s">
        <v>13</v>
      </c>
    </row>
    <row r="7904" spans="1:9" ht="29.25" customHeight="1" x14ac:dyDescent="0.25">
      <c r="A7904" s="81" t="s">
        <v>9595</v>
      </c>
      <c r="B7904" s="81"/>
      <c r="C7904" s="81"/>
      <c r="D7904" s="81"/>
      <c r="E7904" s="81" t="s">
        <v>9596</v>
      </c>
      <c r="F7904" s="82"/>
      <c r="G7904" s="83">
        <v>770700</v>
      </c>
      <c r="H7904" s="60" t="s">
        <v>8472</v>
      </c>
      <c r="I7904" s="60" t="s">
        <v>13</v>
      </c>
    </row>
    <row r="7905" spans="1:9" ht="29.25" customHeight="1" x14ac:dyDescent="0.25">
      <c r="A7905" s="81" t="s">
        <v>9597</v>
      </c>
      <c r="B7905" s="81"/>
      <c r="C7905" s="81"/>
      <c r="D7905" s="81"/>
      <c r="E7905" s="81" t="s">
        <v>9598</v>
      </c>
      <c r="F7905" s="82"/>
      <c r="G7905" s="83">
        <v>56700</v>
      </c>
      <c r="H7905" s="60" t="s">
        <v>8472</v>
      </c>
      <c r="I7905" s="60" t="s">
        <v>13</v>
      </c>
    </row>
    <row r="7906" spans="1:9" ht="29.25" customHeight="1" x14ac:dyDescent="0.25">
      <c r="A7906" s="81" t="s">
        <v>9599</v>
      </c>
      <c r="B7906" s="81"/>
      <c r="C7906" s="81"/>
      <c r="D7906" s="81"/>
      <c r="E7906" s="81" t="s">
        <v>9600</v>
      </c>
      <c r="F7906" s="82"/>
      <c r="G7906" s="83">
        <v>736300</v>
      </c>
      <c r="H7906" s="60" t="s">
        <v>8472</v>
      </c>
      <c r="I7906" s="60" t="s">
        <v>13</v>
      </c>
    </row>
    <row r="7907" spans="1:9" ht="29.25" customHeight="1" x14ac:dyDescent="0.25">
      <c r="A7907" s="81" t="s">
        <v>9601</v>
      </c>
      <c r="B7907" s="81"/>
      <c r="C7907" s="81"/>
      <c r="D7907" s="81"/>
      <c r="E7907" s="81" t="s">
        <v>9602</v>
      </c>
      <c r="F7907" s="82"/>
      <c r="G7907" s="83">
        <v>1032500</v>
      </c>
      <c r="H7907" s="60" t="s">
        <v>8472</v>
      </c>
      <c r="I7907" s="60" t="s">
        <v>13</v>
      </c>
    </row>
    <row r="7908" spans="1:9" ht="29.25" customHeight="1" x14ac:dyDescent="0.25">
      <c r="A7908" s="81" t="s">
        <v>9603</v>
      </c>
      <c r="B7908" s="81"/>
      <c r="C7908" s="81"/>
      <c r="D7908" s="81"/>
      <c r="E7908" s="81" t="s">
        <v>9604</v>
      </c>
      <c r="F7908" s="82"/>
      <c r="G7908" s="83">
        <v>700800</v>
      </c>
      <c r="H7908" s="60" t="s">
        <v>8472</v>
      </c>
      <c r="I7908" s="60" t="s">
        <v>13</v>
      </c>
    </row>
    <row r="7909" spans="1:9" ht="29.25" customHeight="1" x14ac:dyDescent="0.25">
      <c r="A7909" s="81" t="s">
        <v>9605</v>
      </c>
      <c r="B7909" s="81"/>
      <c r="C7909" s="81"/>
      <c r="D7909" s="81"/>
      <c r="E7909" s="81" t="s">
        <v>9606</v>
      </c>
      <c r="F7909" s="82"/>
      <c r="G7909" s="83">
        <v>55500</v>
      </c>
      <c r="H7909" s="60" t="s">
        <v>8472</v>
      </c>
      <c r="I7909" s="60" t="s">
        <v>13</v>
      </c>
    </row>
    <row r="7910" spans="1:9" ht="29.25" customHeight="1" x14ac:dyDescent="0.25">
      <c r="A7910" s="81" t="s">
        <v>9607</v>
      </c>
      <c r="B7910" s="81"/>
      <c r="C7910" s="81"/>
      <c r="D7910" s="81"/>
      <c r="E7910" s="81" t="s">
        <v>9608</v>
      </c>
      <c r="F7910" s="82"/>
      <c r="G7910" s="83">
        <v>68100</v>
      </c>
      <c r="H7910" s="60" t="s">
        <v>8472</v>
      </c>
      <c r="I7910" s="60" t="s">
        <v>13</v>
      </c>
    </row>
    <row r="7911" spans="1:9" ht="29.25" customHeight="1" x14ac:dyDescent="0.25">
      <c r="A7911" s="81" t="s">
        <v>9609</v>
      </c>
      <c r="B7911" s="81"/>
      <c r="C7911" s="81"/>
      <c r="D7911" s="81"/>
      <c r="E7911" s="81" t="s">
        <v>9610</v>
      </c>
      <c r="F7911" s="82"/>
      <c r="G7911" s="83">
        <v>693200</v>
      </c>
      <c r="H7911" s="60" t="s">
        <v>8472</v>
      </c>
      <c r="I7911" s="60" t="s">
        <v>13</v>
      </c>
    </row>
    <row r="7912" spans="1:9" ht="29.25" customHeight="1" x14ac:dyDescent="0.25">
      <c r="A7912" s="81" t="s">
        <v>9611</v>
      </c>
      <c r="B7912" s="81"/>
      <c r="C7912" s="81"/>
      <c r="D7912" s="81"/>
      <c r="E7912" s="81" t="s">
        <v>9612</v>
      </c>
      <c r="F7912" s="82"/>
      <c r="G7912" s="83">
        <v>1208500</v>
      </c>
      <c r="H7912" s="60" t="s">
        <v>8472</v>
      </c>
      <c r="I7912" s="60" t="s">
        <v>13</v>
      </c>
    </row>
    <row r="7913" spans="1:9" ht="29.25" customHeight="1" x14ac:dyDescent="0.25">
      <c r="A7913" s="81" t="s">
        <v>9613</v>
      </c>
      <c r="B7913" s="81"/>
      <c r="C7913" s="81"/>
      <c r="D7913" s="81"/>
      <c r="E7913" s="81" t="s">
        <v>9614</v>
      </c>
      <c r="F7913" s="82"/>
      <c r="G7913" s="83">
        <v>24200</v>
      </c>
      <c r="H7913" s="60" t="s">
        <v>8472</v>
      </c>
      <c r="I7913" s="60" t="s">
        <v>13</v>
      </c>
    </row>
    <row r="7914" spans="1:9" ht="29.25" customHeight="1" x14ac:dyDescent="0.25">
      <c r="A7914" s="81" t="s">
        <v>9615</v>
      </c>
      <c r="B7914" s="81"/>
      <c r="C7914" s="81"/>
      <c r="D7914" s="81"/>
      <c r="E7914" s="81" t="s">
        <v>9616</v>
      </c>
      <c r="F7914" s="82"/>
      <c r="G7914" s="83">
        <v>1492900</v>
      </c>
      <c r="H7914" s="60" t="s">
        <v>8472</v>
      </c>
      <c r="I7914" s="60" t="s">
        <v>13</v>
      </c>
    </row>
    <row r="7915" spans="1:9" ht="29.25" customHeight="1" x14ac:dyDescent="0.25">
      <c r="A7915" s="81" t="s">
        <v>9617</v>
      </c>
      <c r="B7915" s="81"/>
      <c r="C7915" s="81"/>
      <c r="D7915" s="81"/>
      <c r="E7915" s="81" t="s">
        <v>9618</v>
      </c>
      <c r="F7915" s="82"/>
      <c r="G7915" s="83">
        <v>60100</v>
      </c>
      <c r="H7915" s="60" t="s">
        <v>8472</v>
      </c>
      <c r="I7915" s="60" t="s">
        <v>13</v>
      </c>
    </row>
    <row r="7916" spans="1:9" ht="29.25" customHeight="1" x14ac:dyDescent="0.25">
      <c r="A7916" s="81" t="s">
        <v>9619</v>
      </c>
      <c r="B7916" s="81"/>
      <c r="C7916" s="81"/>
      <c r="D7916" s="81"/>
      <c r="E7916" s="81" t="s">
        <v>9620</v>
      </c>
      <c r="F7916" s="82"/>
      <c r="G7916" s="83">
        <v>60100</v>
      </c>
      <c r="H7916" s="60" t="s">
        <v>8472</v>
      </c>
      <c r="I7916" s="60" t="s">
        <v>13</v>
      </c>
    </row>
    <row r="7917" spans="1:9" ht="29.25" customHeight="1" x14ac:dyDescent="0.25">
      <c r="A7917" s="81" t="s">
        <v>9621</v>
      </c>
      <c r="B7917" s="81"/>
      <c r="C7917" s="81"/>
      <c r="D7917" s="81"/>
      <c r="E7917" s="81" t="s">
        <v>9622</v>
      </c>
      <c r="F7917" s="82"/>
      <c r="G7917" s="83">
        <v>479900</v>
      </c>
      <c r="H7917" s="60" t="s">
        <v>8472</v>
      </c>
      <c r="I7917" s="60" t="s">
        <v>13</v>
      </c>
    </row>
    <row r="7918" spans="1:9" ht="29.25" customHeight="1" x14ac:dyDescent="0.25">
      <c r="A7918" s="81" t="s">
        <v>9623</v>
      </c>
      <c r="B7918" s="81"/>
      <c r="C7918" s="81"/>
      <c r="D7918" s="81"/>
      <c r="E7918" s="81" t="s">
        <v>9624</v>
      </c>
      <c r="F7918" s="82"/>
      <c r="G7918" s="83">
        <v>218000</v>
      </c>
      <c r="H7918" s="60" t="s">
        <v>8472</v>
      </c>
      <c r="I7918" s="60" t="s">
        <v>13</v>
      </c>
    </row>
    <row r="7919" spans="1:9" ht="29.25" customHeight="1" x14ac:dyDescent="0.25">
      <c r="A7919" s="81" t="s">
        <v>9625</v>
      </c>
      <c r="B7919" s="81"/>
      <c r="C7919" s="81"/>
      <c r="D7919" s="81"/>
      <c r="E7919" s="81" t="s">
        <v>9626</v>
      </c>
      <c r="F7919" s="82"/>
      <c r="G7919" s="83">
        <v>411700</v>
      </c>
      <c r="H7919" s="60" t="s">
        <v>8472</v>
      </c>
      <c r="I7919" s="60" t="s">
        <v>13</v>
      </c>
    </row>
    <row r="7920" spans="1:9" ht="29.25" customHeight="1" x14ac:dyDescent="0.25">
      <c r="A7920" s="81" t="s">
        <v>9627</v>
      </c>
      <c r="B7920" s="81"/>
      <c r="C7920" s="81"/>
      <c r="D7920" s="81"/>
      <c r="E7920" s="81" t="s">
        <v>9628</v>
      </c>
      <c r="F7920" s="82"/>
      <c r="G7920" s="83">
        <v>501300</v>
      </c>
      <c r="H7920" s="60" t="s">
        <v>8472</v>
      </c>
      <c r="I7920" s="60" t="s">
        <v>13</v>
      </c>
    </row>
    <row r="7921" spans="1:9" ht="29.25" customHeight="1" x14ac:dyDescent="0.25">
      <c r="A7921" s="81" t="s">
        <v>9629</v>
      </c>
      <c r="B7921" s="81"/>
      <c r="C7921" s="81"/>
      <c r="D7921" s="81"/>
      <c r="E7921" s="81" t="s">
        <v>9630</v>
      </c>
      <c r="F7921" s="82"/>
      <c r="G7921" s="83">
        <v>696600</v>
      </c>
      <c r="H7921" s="60" t="s">
        <v>8472</v>
      </c>
      <c r="I7921" s="60" t="s">
        <v>13</v>
      </c>
    </row>
    <row r="7922" spans="1:9" ht="29.25" customHeight="1" x14ac:dyDescent="0.25">
      <c r="A7922" s="81" t="s">
        <v>9631</v>
      </c>
      <c r="B7922" s="81"/>
      <c r="C7922" s="81"/>
      <c r="D7922" s="81"/>
      <c r="E7922" s="81" t="s">
        <v>9632</v>
      </c>
      <c r="F7922" s="82"/>
      <c r="G7922" s="83">
        <v>1097600</v>
      </c>
      <c r="H7922" s="60" t="s">
        <v>8472</v>
      </c>
      <c r="I7922" s="60" t="s">
        <v>13</v>
      </c>
    </row>
    <row r="7923" spans="1:9" ht="29.25" customHeight="1" x14ac:dyDescent="0.25">
      <c r="A7923" s="81" t="s">
        <v>9633</v>
      </c>
      <c r="B7923" s="81"/>
      <c r="C7923" s="81"/>
      <c r="D7923" s="81"/>
      <c r="E7923" s="81" t="s">
        <v>9634</v>
      </c>
      <c r="F7923" s="82"/>
      <c r="G7923" s="83">
        <v>555900</v>
      </c>
      <c r="H7923" s="60" t="s">
        <v>8472</v>
      </c>
      <c r="I7923" s="60" t="s">
        <v>13</v>
      </c>
    </row>
    <row r="7924" spans="1:9" ht="29.25" customHeight="1" x14ac:dyDescent="0.25">
      <c r="A7924" s="81" t="s">
        <v>9635</v>
      </c>
      <c r="B7924" s="81"/>
      <c r="C7924" s="81"/>
      <c r="D7924" s="81"/>
      <c r="E7924" s="81" t="s">
        <v>9636</v>
      </c>
      <c r="F7924" s="82"/>
      <c r="G7924" s="83">
        <v>555900</v>
      </c>
      <c r="H7924" s="60" t="s">
        <v>8472</v>
      </c>
      <c r="I7924" s="60" t="s">
        <v>13</v>
      </c>
    </row>
    <row r="7925" spans="1:9" ht="29.25" customHeight="1" x14ac:dyDescent="0.25">
      <c r="A7925" s="81" t="s">
        <v>9637</v>
      </c>
      <c r="B7925" s="81"/>
      <c r="C7925" s="81"/>
      <c r="D7925" s="81"/>
      <c r="E7925" s="81" t="s">
        <v>9638</v>
      </c>
      <c r="F7925" s="82"/>
      <c r="G7925" s="83">
        <v>610100</v>
      </c>
      <c r="H7925" s="60" t="s">
        <v>8472</v>
      </c>
      <c r="I7925" s="60" t="s">
        <v>13</v>
      </c>
    </row>
    <row r="7926" spans="1:9" ht="29.25" customHeight="1" x14ac:dyDescent="0.25">
      <c r="A7926" s="81" t="s">
        <v>9639</v>
      </c>
      <c r="B7926" s="81"/>
      <c r="C7926" s="81"/>
      <c r="D7926" s="81"/>
      <c r="E7926" s="81" t="s">
        <v>9640</v>
      </c>
      <c r="F7926" s="82"/>
      <c r="G7926" s="83">
        <v>1097600</v>
      </c>
      <c r="H7926" s="60" t="s">
        <v>8472</v>
      </c>
      <c r="I7926" s="60" t="s">
        <v>13</v>
      </c>
    </row>
    <row r="7927" spans="1:9" ht="29.25" customHeight="1" x14ac:dyDescent="0.25">
      <c r="A7927" s="81" t="s">
        <v>9641</v>
      </c>
      <c r="B7927" s="81"/>
      <c r="C7927" s="81"/>
      <c r="D7927" s="81"/>
      <c r="E7927" s="81" t="s">
        <v>9642</v>
      </c>
      <c r="F7927" s="82"/>
      <c r="G7927" s="83">
        <v>263600</v>
      </c>
      <c r="H7927" s="60" t="s">
        <v>8472</v>
      </c>
      <c r="I7927" s="60" t="s">
        <v>13</v>
      </c>
    </row>
    <row r="7928" spans="1:9" ht="29.25" customHeight="1" x14ac:dyDescent="0.25">
      <c r="A7928" s="81" t="s">
        <v>9643</v>
      </c>
      <c r="B7928" s="81"/>
      <c r="C7928" s="81"/>
      <c r="D7928" s="81"/>
      <c r="E7928" s="81" t="s">
        <v>9644</v>
      </c>
      <c r="F7928" s="82"/>
      <c r="G7928" s="83">
        <v>176300</v>
      </c>
      <c r="H7928" s="60" t="s">
        <v>8472</v>
      </c>
      <c r="I7928" s="60" t="s">
        <v>13</v>
      </c>
    </row>
    <row r="7929" spans="1:9" ht="29.25" customHeight="1" x14ac:dyDescent="0.25">
      <c r="A7929" s="81" t="s">
        <v>9645</v>
      </c>
      <c r="B7929" s="81"/>
      <c r="C7929" s="81"/>
      <c r="D7929" s="81"/>
      <c r="E7929" s="81" t="s">
        <v>9646</v>
      </c>
      <c r="F7929" s="82"/>
      <c r="G7929" s="83">
        <v>189200</v>
      </c>
      <c r="H7929" s="60" t="s">
        <v>8472</v>
      </c>
      <c r="I7929" s="60" t="s">
        <v>13</v>
      </c>
    </row>
    <row r="7930" spans="1:9" ht="29.25" customHeight="1" x14ac:dyDescent="0.25">
      <c r="A7930" s="81" t="s">
        <v>9647</v>
      </c>
      <c r="B7930" s="81"/>
      <c r="C7930" s="81"/>
      <c r="D7930" s="81"/>
      <c r="E7930" s="81" t="s">
        <v>9648</v>
      </c>
      <c r="F7930" s="82"/>
      <c r="G7930" s="83">
        <v>189200</v>
      </c>
      <c r="H7930" s="60" t="s">
        <v>8472</v>
      </c>
      <c r="I7930" s="60" t="s">
        <v>13</v>
      </c>
    </row>
    <row r="7931" spans="1:9" ht="29.25" customHeight="1" x14ac:dyDescent="0.25">
      <c r="A7931" s="81" t="s">
        <v>9649</v>
      </c>
      <c r="B7931" s="81"/>
      <c r="C7931" s="81"/>
      <c r="D7931" s="81"/>
      <c r="E7931" s="81" t="s">
        <v>9650</v>
      </c>
      <c r="F7931" s="82"/>
      <c r="G7931" s="83">
        <v>161500</v>
      </c>
      <c r="H7931" s="60" t="s">
        <v>8472</v>
      </c>
      <c r="I7931" s="60" t="s">
        <v>13</v>
      </c>
    </row>
    <row r="7932" spans="1:9" ht="29.25" customHeight="1" x14ac:dyDescent="0.25">
      <c r="A7932" s="81" t="s">
        <v>9651</v>
      </c>
      <c r="B7932" s="81"/>
      <c r="C7932" s="81"/>
      <c r="D7932" s="81"/>
      <c r="E7932" s="81" t="s">
        <v>9652</v>
      </c>
      <c r="F7932" s="82"/>
      <c r="G7932" s="83">
        <v>95600</v>
      </c>
      <c r="H7932" s="60" t="s">
        <v>8472</v>
      </c>
      <c r="I7932" s="60" t="s">
        <v>13</v>
      </c>
    </row>
    <row r="7933" spans="1:9" ht="29.25" customHeight="1" x14ac:dyDescent="0.25">
      <c r="A7933" s="81" t="s">
        <v>9653</v>
      </c>
      <c r="B7933" s="81"/>
      <c r="C7933" s="81"/>
      <c r="D7933" s="81"/>
      <c r="E7933" s="81" t="s">
        <v>9654</v>
      </c>
      <c r="F7933" s="82"/>
      <c r="G7933" s="83">
        <v>45500</v>
      </c>
      <c r="H7933" s="60" t="s">
        <v>8472</v>
      </c>
      <c r="I7933" s="60" t="s">
        <v>13</v>
      </c>
    </row>
    <row r="7934" spans="1:9" ht="29.25" customHeight="1" x14ac:dyDescent="0.25">
      <c r="A7934" s="81" t="s">
        <v>9655</v>
      </c>
      <c r="B7934" s="81"/>
      <c r="C7934" s="81"/>
      <c r="D7934" s="81"/>
      <c r="E7934" s="81" t="s">
        <v>9656</v>
      </c>
      <c r="F7934" s="82"/>
      <c r="G7934" s="83">
        <v>76800</v>
      </c>
      <c r="H7934" s="60" t="s">
        <v>8472</v>
      </c>
      <c r="I7934" s="60" t="s">
        <v>13</v>
      </c>
    </row>
    <row r="7935" spans="1:9" ht="29.25" customHeight="1" x14ac:dyDescent="0.25">
      <c r="A7935" s="81" t="s">
        <v>9657</v>
      </c>
      <c r="B7935" s="81"/>
      <c r="C7935" s="81"/>
      <c r="D7935" s="81"/>
      <c r="E7935" s="81" t="s">
        <v>9658</v>
      </c>
      <c r="F7935" s="82"/>
      <c r="G7935" s="83">
        <v>999999</v>
      </c>
      <c r="H7935" s="60" t="s">
        <v>8472</v>
      </c>
      <c r="I7935" s="60" t="s">
        <v>13</v>
      </c>
    </row>
    <row r="7936" spans="1:9" ht="29.25" customHeight="1" x14ac:dyDescent="0.25">
      <c r="A7936" s="81" t="s">
        <v>9659</v>
      </c>
      <c r="B7936" s="81"/>
      <c r="C7936" s="81"/>
      <c r="D7936" s="81"/>
      <c r="E7936" s="81" t="s">
        <v>9660</v>
      </c>
      <c r="F7936" s="82"/>
      <c r="G7936" s="83">
        <v>60100</v>
      </c>
      <c r="H7936" s="60" t="s">
        <v>8472</v>
      </c>
      <c r="I7936" s="60" t="s">
        <v>13</v>
      </c>
    </row>
    <row r="7937" spans="1:15" ht="29.25" customHeight="1" x14ac:dyDescent="0.25">
      <c r="A7937" s="81" t="s">
        <v>9661</v>
      </c>
      <c r="B7937" s="81"/>
      <c r="C7937" s="81"/>
      <c r="D7937" s="81"/>
      <c r="E7937" s="81" t="s">
        <v>9662</v>
      </c>
      <c r="F7937" s="82"/>
      <c r="G7937" s="83">
        <v>22100</v>
      </c>
      <c r="H7937" s="60" t="s">
        <v>8472</v>
      </c>
      <c r="I7937" s="60" t="s">
        <v>13</v>
      </c>
    </row>
    <row r="7938" spans="1:15" ht="29.25" customHeight="1" x14ac:dyDescent="0.25">
      <c r="A7938" s="81" t="s">
        <v>9663</v>
      </c>
      <c r="B7938" s="81"/>
      <c r="C7938" s="81"/>
      <c r="D7938" s="81"/>
      <c r="E7938" s="81" t="s">
        <v>9664</v>
      </c>
      <c r="F7938" s="82"/>
      <c r="G7938" s="83">
        <v>790400</v>
      </c>
      <c r="H7938" s="60" t="s">
        <v>8472</v>
      </c>
      <c r="I7938" s="60" t="s">
        <v>13</v>
      </c>
    </row>
    <row r="7939" spans="1:15" ht="29.25" customHeight="1" x14ac:dyDescent="0.25">
      <c r="A7939" s="81" t="s">
        <v>9665</v>
      </c>
      <c r="B7939" s="81"/>
      <c r="C7939" s="81"/>
      <c r="D7939" s="81"/>
      <c r="E7939" s="81" t="s">
        <v>9666</v>
      </c>
      <c r="F7939" s="82"/>
      <c r="G7939" s="83">
        <v>414900</v>
      </c>
      <c r="H7939" s="60" t="s">
        <v>8472</v>
      </c>
      <c r="I7939" s="60" t="s">
        <v>13</v>
      </c>
    </row>
    <row r="7940" spans="1:15" ht="29.25" customHeight="1" x14ac:dyDescent="0.25">
      <c r="A7940" s="81" t="s">
        <v>9667</v>
      </c>
      <c r="B7940" s="81"/>
      <c r="C7940" s="81"/>
      <c r="D7940" s="81"/>
      <c r="E7940" s="81" t="s">
        <v>9668</v>
      </c>
      <c r="F7940" s="82"/>
      <c r="G7940" s="83">
        <v>56489900</v>
      </c>
      <c r="H7940" s="60" t="s">
        <v>8472</v>
      </c>
      <c r="I7940" s="60" t="s">
        <v>13</v>
      </c>
    </row>
    <row r="7941" spans="1:15" ht="29.25" customHeight="1" x14ac:dyDescent="0.25">
      <c r="A7941" s="81" t="s">
        <v>9669</v>
      </c>
      <c r="B7941" s="81"/>
      <c r="C7941" s="81"/>
      <c r="D7941" s="81"/>
      <c r="E7941" s="81" t="s">
        <v>9670</v>
      </c>
      <c r="F7941" s="82"/>
      <c r="G7941" s="83">
        <v>60282500</v>
      </c>
      <c r="H7941" s="60" t="s">
        <v>8472</v>
      </c>
      <c r="I7941" s="60" t="s">
        <v>13</v>
      </c>
    </row>
    <row r="7942" spans="1:15" ht="29.25" customHeight="1" x14ac:dyDescent="0.25">
      <c r="A7942" s="81" t="s">
        <v>9671</v>
      </c>
      <c r="B7942" s="81"/>
      <c r="C7942" s="81"/>
      <c r="D7942" s="81"/>
      <c r="E7942" s="81" t="s">
        <v>9672</v>
      </c>
      <c r="F7942" s="82"/>
      <c r="G7942" s="83">
        <v>54200</v>
      </c>
      <c r="H7942" s="60" t="s">
        <v>8472</v>
      </c>
      <c r="I7942" s="60" t="s">
        <v>13</v>
      </c>
    </row>
    <row r="7943" spans="1:15" ht="29.25" customHeight="1" x14ac:dyDescent="0.25">
      <c r="A7943" s="81" t="s">
        <v>9673</v>
      </c>
      <c r="B7943" s="81"/>
      <c r="C7943" s="81"/>
      <c r="D7943" s="81"/>
      <c r="E7943" s="81" t="s">
        <v>9674</v>
      </c>
      <c r="F7943" s="82"/>
      <c r="G7943" s="83">
        <v>141300</v>
      </c>
      <c r="H7943" s="60" t="s">
        <v>8472</v>
      </c>
      <c r="I7943" s="60" t="s">
        <v>13</v>
      </c>
    </row>
    <row r="7944" spans="1:15" ht="29.25" customHeight="1" x14ac:dyDescent="0.25">
      <c r="A7944" s="81" t="s">
        <v>9675</v>
      </c>
      <c r="B7944" s="81"/>
      <c r="C7944" s="81"/>
      <c r="D7944" s="81"/>
      <c r="E7944" s="81" t="s">
        <v>9676</v>
      </c>
      <c r="F7944" s="82"/>
      <c r="G7944" s="83">
        <v>52800</v>
      </c>
      <c r="H7944" s="60" t="s">
        <v>8472</v>
      </c>
      <c r="I7944" s="60" t="s">
        <v>13</v>
      </c>
    </row>
    <row r="7945" spans="1:15" ht="29.25" customHeight="1" x14ac:dyDescent="0.25">
      <c r="A7945" s="81" t="s">
        <v>9677</v>
      </c>
      <c r="B7945" s="81"/>
      <c r="C7945" s="81"/>
      <c r="D7945" s="81"/>
      <c r="E7945" s="81" t="s">
        <v>9678</v>
      </c>
      <c r="F7945" s="82"/>
      <c r="G7945" s="83">
        <v>12600</v>
      </c>
      <c r="H7945" s="60" t="s">
        <v>8472</v>
      </c>
      <c r="I7945" s="60" t="s">
        <v>13</v>
      </c>
    </row>
    <row r="7946" spans="1:15" ht="29.25" customHeight="1" x14ac:dyDescent="0.25">
      <c r="A7946" s="81" t="s">
        <v>9679</v>
      </c>
      <c r="B7946" s="81"/>
      <c r="C7946" s="81"/>
      <c r="D7946" s="81"/>
      <c r="E7946" s="81" t="s">
        <v>9680</v>
      </c>
      <c r="F7946" s="82"/>
      <c r="G7946" s="83">
        <v>37800</v>
      </c>
      <c r="H7946" s="60" t="s">
        <v>8472</v>
      </c>
      <c r="I7946" s="60" t="s">
        <v>13</v>
      </c>
    </row>
    <row r="7947" spans="1:15" ht="29.25" customHeight="1" x14ac:dyDescent="0.25">
      <c r="A7947" s="81" t="s">
        <v>9681</v>
      </c>
      <c r="B7947" s="81"/>
      <c r="C7947" s="81"/>
      <c r="D7947" s="81"/>
      <c r="E7947" s="81" t="s">
        <v>9682</v>
      </c>
      <c r="F7947" s="82"/>
      <c r="G7947" s="83">
        <v>596000</v>
      </c>
      <c r="H7947" s="60" t="s">
        <v>8472</v>
      </c>
      <c r="I7947" s="60" t="s">
        <v>13</v>
      </c>
    </row>
    <row r="7948" spans="1:15" ht="29.25" customHeight="1" x14ac:dyDescent="0.25">
      <c r="A7948" s="81" t="s">
        <v>9683</v>
      </c>
      <c r="B7948" s="81"/>
      <c r="C7948" s="81"/>
      <c r="D7948" s="81"/>
      <c r="E7948" s="81" t="s">
        <v>9684</v>
      </c>
      <c r="F7948" s="82"/>
      <c r="G7948" s="83">
        <v>479900</v>
      </c>
      <c r="H7948" s="60" t="s">
        <v>8472</v>
      </c>
      <c r="I7948" s="60" t="s">
        <v>13</v>
      </c>
    </row>
    <row r="7949" spans="1:15" ht="29.25" customHeight="1" x14ac:dyDescent="0.25">
      <c r="A7949" s="60" t="s">
        <v>9685</v>
      </c>
      <c r="C7949" s="60"/>
      <c r="D7949" s="60"/>
      <c r="E7949" s="68" t="s">
        <v>9686</v>
      </c>
      <c r="G7949" s="72">
        <v>633000</v>
      </c>
      <c r="H7949" s="60" t="s">
        <v>9687</v>
      </c>
      <c r="I7949" s="60" t="s">
        <v>13</v>
      </c>
    </row>
    <row r="7950" spans="1:15" ht="29.25" customHeight="1" x14ac:dyDescent="0.25">
      <c r="A7950" s="60">
        <v>3705100</v>
      </c>
      <c r="C7950" s="60"/>
      <c r="D7950" s="60"/>
      <c r="E7950" s="70" t="s">
        <v>10085</v>
      </c>
      <c r="G7950" s="72">
        <v>10824</v>
      </c>
      <c r="H7950" s="60" t="s">
        <v>9688</v>
      </c>
      <c r="I7950" s="60" t="s">
        <v>9689</v>
      </c>
      <c r="O7950" s="60">
        <v>3705100</v>
      </c>
    </row>
    <row r="7951" spans="1:15" ht="29.25" customHeight="1" x14ac:dyDescent="0.25">
      <c r="A7951" s="60">
        <v>3705103</v>
      </c>
      <c r="C7951" s="60"/>
      <c r="D7951" s="60"/>
      <c r="E7951" s="70" t="s">
        <v>10086</v>
      </c>
      <c r="G7951" s="72">
        <v>13545</v>
      </c>
      <c r="H7951" s="60" t="s">
        <v>9688</v>
      </c>
      <c r="I7951" s="60" t="s">
        <v>9689</v>
      </c>
      <c r="O7951" s="60">
        <v>3705103</v>
      </c>
    </row>
    <row r="7952" spans="1:15" ht="29.25" customHeight="1" x14ac:dyDescent="0.25">
      <c r="A7952" s="60">
        <v>3705106</v>
      </c>
      <c r="C7952" s="60"/>
      <c r="D7952" s="60"/>
      <c r="E7952" s="70" t="s">
        <v>10087</v>
      </c>
      <c r="G7952" s="72">
        <v>16236</v>
      </c>
      <c r="H7952" s="60" t="s">
        <v>9688</v>
      </c>
      <c r="I7952" s="60" t="s">
        <v>9689</v>
      </c>
      <c r="O7952" s="60">
        <v>3705106</v>
      </c>
    </row>
    <row r="7953" spans="1:15" ht="29.25" customHeight="1" x14ac:dyDescent="0.25">
      <c r="A7953" s="60">
        <v>3705200</v>
      </c>
      <c r="C7953" s="60"/>
      <c r="D7953" s="60"/>
      <c r="E7953" s="70" t="s">
        <v>10088</v>
      </c>
      <c r="G7953" s="72">
        <v>16206</v>
      </c>
      <c r="H7953" s="60" t="s">
        <v>9688</v>
      </c>
      <c r="I7953" s="60" t="s">
        <v>9689</v>
      </c>
      <c r="O7953" s="60">
        <v>3705200</v>
      </c>
    </row>
    <row r="7954" spans="1:15" ht="29.25" customHeight="1" x14ac:dyDescent="0.25">
      <c r="A7954" s="60">
        <v>3705203</v>
      </c>
      <c r="C7954" s="60"/>
      <c r="D7954" s="60"/>
      <c r="E7954" s="70" t="s">
        <v>10089</v>
      </c>
      <c r="G7954" s="72">
        <v>20183</v>
      </c>
      <c r="H7954" s="60" t="s">
        <v>9688</v>
      </c>
      <c r="I7954" s="60" t="s">
        <v>9689</v>
      </c>
      <c r="O7954" s="60">
        <v>3705203</v>
      </c>
    </row>
    <row r="7955" spans="1:15" ht="29.25" customHeight="1" x14ac:dyDescent="0.25">
      <c r="A7955" s="60">
        <v>3705109</v>
      </c>
      <c r="C7955" s="60"/>
      <c r="D7955" s="60"/>
      <c r="E7955" s="70" t="s">
        <v>10090</v>
      </c>
      <c r="G7955" s="72">
        <v>26208.799999999999</v>
      </c>
      <c r="H7955" s="60" t="s">
        <v>9688</v>
      </c>
      <c r="I7955" s="60" t="s">
        <v>9689</v>
      </c>
      <c r="O7955" s="60">
        <v>3705109</v>
      </c>
    </row>
    <row r="7956" spans="1:15" ht="29.25" customHeight="1" x14ac:dyDescent="0.25">
      <c r="A7956" s="60">
        <v>3705300</v>
      </c>
      <c r="C7956" s="60"/>
      <c r="D7956" s="60"/>
      <c r="E7956" s="70" t="s">
        <v>10090</v>
      </c>
      <c r="G7956" s="72">
        <v>26172.6</v>
      </c>
      <c r="H7956" s="60" t="s">
        <v>9688</v>
      </c>
      <c r="I7956" s="60" t="s">
        <v>9689</v>
      </c>
      <c r="O7956" s="60">
        <v>3705300</v>
      </c>
    </row>
    <row r="7957" spans="1:15" ht="29.25" customHeight="1" x14ac:dyDescent="0.25">
      <c r="A7957" s="60">
        <v>3705206</v>
      </c>
      <c r="C7957" s="60"/>
      <c r="D7957" s="60"/>
      <c r="E7957" s="70" t="s">
        <v>10091</v>
      </c>
      <c r="G7957" s="72">
        <v>29466.799999999999</v>
      </c>
      <c r="H7957" s="60" t="s">
        <v>9688</v>
      </c>
      <c r="I7957" s="60" t="s">
        <v>9689</v>
      </c>
      <c r="O7957" s="60">
        <v>3705206</v>
      </c>
    </row>
    <row r="7958" spans="1:15" ht="29.25" customHeight="1" x14ac:dyDescent="0.25">
      <c r="A7958" s="60">
        <v>3705110</v>
      </c>
      <c r="C7958" s="60"/>
      <c r="D7958" s="60"/>
      <c r="E7958" s="70" t="s">
        <v>10092</v>
      </c>
      <c r="G7958" s="72">
        <v>32724.799999999999</v>
      </c>
      <c r="H7958" s="60" t="s">
        <v>9688</v>
      </c>
      <c r="I7958" s="60" t="s">
        <v>9689</v>
      </c>
      <c r="O7958" s="60">
        <v>3705110</v>
      </c>
    </row>
    <row r="7959" spans="1:15" ht="29.25" customHeight="1" x14ac:dyDescent="0.25">
      <c r="A7959" s="60">
        <v>3705303</v>
      </c>
      <c r="C7959" s="60"/>
      <c r="D7959" s="60"/>
      <c r="E7959" s="70" t="s">
        <v>10092</v>
      </c>
      <c r="G7959" s="72">
        <v>32688.6</v>
      </c>
      <c r="H7959" s="60" t="s">
        <v>9688</v>
      </c>
      <c r="I7959" s="60" t="s">
        <v>9689</v>
      </c>
      <c r="O7959" s="60">
        <v>3705303</v>
      </c>
    </row>
    <row r="7960" spans="1:15" ht="29.25" customHeight="1" x14ac:dyDescent="0.25">
      <c r="A7960" s="60">
        <v>3705209</v>
      </c>
      <c r="C7960" s="60"/>
      <c r="D7960" s="60"/>
      <c r="E7960" s="70" t="s">
        <v>10093</v>
      </c>
      <c r="G7960" s="72">
        <v>39421.800000000003</v>
      </c>
      <c r="H7960" s="60" t="s">
        <v>9688</v>
      </c>
      <c r="I7960" s="60" t="s">
        <v>9689</v>
      </c>
      <c r="O7960" s="60">
        <v>3705209</v>
      </c>
    </row>
    <row r="7961" spans="1:15" ht="29.25" customHeight="1" x14ac:dyDescent="0.25">
      <c r="A7961" s="60">
        <v>3705112</v>
      </c>
      <c r="C7961" s="60"/>
      <c r="D7961" s="60"/>
      <c r="E7961" s="70" t="s">
        <v>10093</v>
      </c>
      <c r="G7961" s="72">
        <v>39313.200000000004</v>
      </c>
      <c r="H7961" s="60" t="s">
        <v>9688</v>
      </c>
      <c r="I7961" s="60" t="s">
        <v>9689</v>
      </c>
      <c r="O7961" s="60">
        <v>3705112</v>
      </c>
    </row>
    <row r="7962" spans="1:15" ht="29.25" customHeight="1" x14ac:dyDescent="0.25">
      <c r="A7962" s="60">
        <v>3705306</v>
      </c>
      <c r="C7962" s="60"/>
      <c r="D7962" s="60"/>
      <c r="E7962" s="70" t="s">
        <v>10093</v>
      </c>
      <c r="G7962" s="72">
        <v>39240.800000000003</v>
      </c>
      <c r="H7962" s="60" t="s">
        <v>9688</v>
      </c>
      <c r="I7962" s="60" t="s">
        <v>9689</v>
      </c>
      <c r="O7962" s="60">
        <v>3705306</v>
      </c>
    </row>
    <row r="7963" spans="1:15" ht="29.25" customHeight="1" x14ac:dyDescent="0.25">
      <c r="A7963" s="60">
        <v>3705210</v>
      </c>
      <c r="C7963" s="60"/>
      <c r="D7963" s="60"/>
      <c r="E7963" s="70" t="s">
        <v>10094</v>
      </c>
      <c r="G7963" s="72">
        <v>48870</v>
      </c>
      <c r="H7963" s="60" t="s">
        <v>9688</v>
      </c>
      <c r="I7963" s="60" t="s">
        <v>9689</v>
      </c>
      <c r="O7963" s="60">
        <v>3705210</v>
      </c>
    </row>
    <row r="7964" spans="1:15" ht="29.25" customHeight="1" x14ac:dyDescent="0.25">
      <c r="A7964" s="60">
        <v>3705115</v>
      </c>
      <c r="C7964" s="60"/>
      <c r="D7964" s="60"/>
      <c r="E7964" s="70" t="s">
        <v>10095</v>
      </c>
      <c r="G7964" s="72">
        <v>52381.4</v>
      </c>
      <c r="H7964" s="60" t="s">
        <v>9688</v>
      </c>
      <c r="I7964" s="60" t="s">
        <v>9689</v>
      </c>
      <c r="O7964" s="60">
        <v>3705115</v>
      </c>
    </row>
    <row r="7965" spans="1:15" ht="29.25" customHeight="1" x14ac:dyDescent="0.25">
      <c r="A7965" s="60">
        <v>3705309</v>
      </c>
      <c r="C7965" s="60"/>
      <c r="D7965" s="60"/>
      <c r="E7965" s="70" t="s">
        <v>10095</v>
      </c>
      <c r="G7965" s="72">
        <v>52309</v>
      </c>
      <c r="H7965" s="60" t="s">
        <v>9688</v>
      </c>
      <c r="I7965" s="60" t="s">
        <v>9689</v>
      </c>
      <c r="O7965" s="60">
        <v>3705309</v>
      </c>
    </row>
    <row r="7966" spans="1:15" ht="29.25" customHeight="1" x14ac:dyDescent="0.25">
      <c r="A7966" s="60">
        <v>3705212</v>
      </c>
      <c r="C7966" s="60"/>
      <c r="D7966" s="60"/>
      <c r="E7966" s="70" t="s">
        <v>10096</v>
      </c>
      <c r="G7966" s="72">
        <v>58933.599999999999</v>
      </c>
      <c r="H7966" s="60" t="s">
        <v>9688</v>
      </c>
      <c r="I7966" s="60" t="s">
        <v>9689</v>
      </c>
      <c r="O7966" s="60">
        <v>3705212</v>
      </c>
    </row>
    <row r="7967" spans="1:15" ht="29.25" customHeight="1" x14ac:dyDescent="0.25">
      <c r="A7967" s="60">
        <v>3705118</v>
      </c>
      <c r="C7967" s="60"/>
      <c r="D7967" s="60"/>
      <c r="E7967" s="70" t="s">
        <v>10097</v>
      </c>
      <c r="G7967" s="72">
        <v>65522</v>
      </c>
      <c r="H7967" s="60" t="s">
        <v>9688</v>
      </c>
      <c r="I7967" s="60" t="s">
        <v>9689</v>
      </c>
      <c r="O7967" s="60">
        <v>3705118</v>
      </c>
    </row>
    <row r="7968" spans="1:15" ht="29.25" customHeight="1" x14ac:dyDescent="0.25">
      <c r="A7968" s="60">
        <v>3705310</v>
      </c>
      <c r="C7968" s="60"/>
      <c r="D7968" s="60"/>
      <c r="E7968" s="70" t="s">
        <v>10097</v>
      </c>
      <c r="G7968" s="72">
        <v>65413.4</v>
      </c>
      <c r="H7968" s="60" t="s">
        <v>9688</v>
      </c>
      <c r="I7968" s="60" t="s">
        <v>9689</v>
      </c>
      <c r="O7968" s="60">
        <v>3705310</v>
      </c>
    </row>
    <row r="7969" spans="1:15" ht="29.25" customHeight="1" x14ac:dyDescent="0.25">
      <c r="A7969" s="60">
        <v>3705509</v>
      </c>
      <c r="C7969" s="60"/>
      <c r="D7969" s="60"/>
      <c r="E7969" s="70" t="s">
        <v>10098</v>
      </c>
      <c r="G7969" s="72">
        <v>78192</v>
      </c>
      <c r="H7969" s="60" t="s">
        <v>9688</v>
      </c>
      <c r="I7969" s="60" t="s">
        <v>9689</v>
      </c>
      <c r="O7969" s="60">
        <v>3705509</v>
      </c>
    </row>
    <row r="7970" spans="1:15" ht="29.25" customHeight="1" x14ac:dyDescent="0.25">
      <c r="A7970" s="60">
        <v>3705215</v>
      </c>
      <c r="C7970" s="60"/>
      <c r="D7970" s="60"/>
      <c r="E7970" s="70" t="s">
        <v>10098</v>
      </c>
      <c r="G7970" s="72">
        <v>78481.600000000006</v>
      </c>
      <c r="H7970" s="60" t="s">
        <v>9688</v>
      </c>
      <c r="I7970" s="60" t="s">
        <v>9689</v>
      </c>
      <c r="O7970" s="60">
        <v>3705215</v>
      </c>
    </row>
    <row r="7971" spans="1:15" ht="29.25" customHeight="1" x14ac:dyDescent="0.25">
      <c r="A7971" s="60">
        <v>3705121</v>
      </c>
      <c r="C7971" s="60"/>
      <c r="D7971" s="60"/>
      <c r="E7971" s="70" t="s">
        <v>10098</v>
      </c>
      <c r="G7971" s="72">
        <v>78626.400000000009</v>
      </c>
      <c r="H7971" s="60" t="s">
        <v>9688</v>
      </c>
      <c r="I7971" s="60" t="s">
        <v>9689</v>
      </c>
      <c r="O7971" s="60">
        <v>3705121</v>
      </c>
    </row>
    <row r="7972" spans="1:15" ht="29.25" customHeight="1" x14ac:dyDescent="0.25">
      <c r="A7972" s="60">
        <v>3705312</v>
      </c>
      <c r="C7972" s="60"/>
      <c r="D7972" s="60"/>
      <c r="E7972" s="70" t="s">
        <v>10098</v>
      </c>
      <c r="G7972" s="72">
        <v>79169.399999999994</v>
      </c>
      <c r="H7972" s="60" t="s">
        <v>9688</v>
      </c>
      <c r="I7972" s="60" t="s">
        <v>9689</v>
      </c>
      <c r="O7972" s="60">
        <v>3705312</v>
      </c>
    </row>
    <row r="7973" spans="1:15" ht="29.25" customHeight="1" x14ac:dyDescent="0.25">
      <c r="A7973" s="60">
        <v>3705510</v>
      </c>
      <c r="C7973" s="60"/>
      <c r="D7973" s="60"/>
      <c r="E7973" s="70" t="s">
        <v>10099</v>
      </c>
      <c r="G7973" s="72">
        <v>98102</v>
      </c>
      <c r="H7973" s="60" t="s">
        <v>9688</v>
      </c>
      <c r="I7973" s="60" t="s">
        <v>9689</v>
      </c>
      <c r="O7973" s="60">
        <v>3705510</v>
      </c>
    </row>
    <row r="7974" spans="1:15" ht="29.25" customHeight="1" x14ac:dyDescent="0.25">
      <c r="A7974" s="60">
        <v>3705218</v>
      </c>
      <c r="C7974" s="60"/>
      <c r="D7974" s="60"/>
      <c r="E7974" s="70" t="s">
        <v>10099</v>
      </c>
      <c r="G7974" s="72">
        <v>98246.8</v>
      </c>
      <c r="H7974" s="60" t="s">
        <v>9688</v>
      </c>
      <c r="I7974" s="60" t="s">
        <v>9689</v>
      </c>
      <c r="O7974" s="60">
        <v>3705218</v>
      </c>
    </row>
    <row r="7975" spans="1:15" ht="29.25" customHeight="1" x14ac:dyDescent="0.25">
      <c r="A7975" s="60">
        <v>3705315</v>
      </c>
      <c r="C7975" s="60"/>
      <c r="D7975" s="60"/>
      <c r="E7975" s="70" t="s">
        <v>10100</v>
      </c>
      <c r="G7975" s="72">
        <v>104618</v>
      </c>
      <c r="H7975" s="60" t="s">
        <v>9688</v>
      </c>
      <c r="I7975" s="60" t="s">
        <v>9689</v>
      </c>
      <c r="O7975" s="60">
        <v>3705315</v>
      </c>
    </row>
    <row r="7976" spans="1:15" ht="29.25" customHeight="1" x14ac:dyDescent="0.25">
      <c r="A7976" s="60">
        <v>3705609</v>
      </c>
      <c r="C7976" s="60"/>
      <c r="D7976" s="60"/>
      <c r="E7976" s="70" t="s">
        <v>10100</v>
      </c>
      <c r="G7976" s="72">
        <v>104618</v>
      </c>
      <c r="H7976" s="60" t="s">
        <v>9688</v>
      </c>
      <c r="I7976" s="60" t="s">
        <v>9689</v>
      </c>
      <c r="O7976" s="60">
        <v>3705609</v>
      </c>
    </row>
    <row r="7977" spans="1:15" ht="29.25" customHeight="1" x14ac:dyDescent="0.25">
      <c r="A7977" s="60">
        <v>3705512</v>
      </c>
      <c r="C7977" s="60"/>
      <c r="D7977" s="60"/>
      <c r="E7977" s="70" t="s">
        <v>10101</v>
      </c>
      <c r="G7977" s="72">
        <v>117650</v>
      </c>
      <c r="H7977" s="60" t="s">
        <v>9688</v>
      </c>
      <c r="I7977" s="60" t="s">
        <v>9689</v>
      </c>
      <c r="O7977" s="60">
        <v>3705512</v>
      </c>
    </row>
    <row r="7978" spans="1:15" ht="29.25" customHeight="1" x14ac:dyDescent="0.25">
      <c r="A7978" s="60">
        <v>3705221</v>
      </c>
      <c r="C7978" s="60"/>
      <c r="D7978" s="60"/>
      <c r="E7978" s="70" t="s">
        <v>10102</v>
      </c>
      <c r="G7978" s="72">
        <v>116238.2</v>
      </c>
      <c r="H7978" s="60" t="s">
        <v>9688</v>
      </c>
      <c r="I7978" s="60" t="s">
        <v>9689</v>
      </c>
      <c r="O7978" s="60">
        <v>3705221</v>
      </c>
    </row>
    <row r="7979" spans="1:15" ht="29.25" customHeight="1" x14ac:dyDescent="0.25">
      <c r="A7979" s="60">
        <v>3705318</v>
      </c>
      <c r="C7979" s="60"/>
      <c r="D7979" s="60"/>
      <c r="E7979" s="70" t="s">
        <v>10103</v>
      </c>
      <c r="G7979" s="72">
        <v>130682</v>
      </c>
      <c r="H7979" s="60" t="s">
        <v>9688</v>
      </c>
      <c r="I7979" s="60" t="s">
        <v>9689</v>
      </c>
      <c r="O7979" s="60">
        <v>3705318</v>
      </c>
    </row>
    <row r="7980" spans="1:15" ht="29.25" customHeight="1" x14ac:dyDescent="0.25">
      <c r="A7980" s="60">
        <v>3705610</v>
      </c>
      <c r="C7980" s="60"/>
      <c r="D7980" s="60"/>
      <c r="E7980" s="70" t="s">
        <v>10103</v>
      </c>
      <c r="G7980" s="72">
        <v>130682</v>
      </c>
      <c r="H7980" s="60" t="s">
        <v>9688</v>
      </c>
      <c r="I7980" s="60" t="s">
        <v>9689</v>
      </c>
      <c r="O7980" s="60">
        <v>3705610</v>
      </c>
    </row>
    <row r="7981" spans="1:15" ht="29.25" customHeight="1" x14ac:dyDescent="0.25">
      <c r="A7981" s="60">
        <v>3705612</v>
      </c>
      <c r="C7981" s="60"/>
      <c r="D7981" s="60"/>
      <c r="E7981" s="70" t="s">
        <v>10104</v>
      </c>
      <c r="G7981" s="72">
        <v>156746</v>
      </c>
      <c r="H7981" s="60" t="s">
        <v>9688</v>
      </c>
      <c r="I7981" s="60" t="s">
        <v>9689</v>
      </c>
      <c r="O7981" s="60">
        <v>3705612</v>
      </c>
    </row>
    <row r="7982" spans="1:15" ht="29.25" customHeight="1" x14ac:dyDescent="0.25">
      <c r="A7982" s="60">
        <v>3705515</v>
      </c>
      <c r="C7982" s="60"/>
      <c r="D7982" s="60"/>
      <c r="E7982" s="70" t="s">
        <v>10105</v>
      </c>
      <c r="G7982" s="72">
        <v>156746</v>
      </c>
      <c r="H7982" s="60" t="s">
        <v>9688</v>
      </c>
      <c r="I7982" s="60" t="s">
        <v>9689</v>
      </c>
      <c r="O7982" s="60">
        <v>3705515</v>
      </c>
    </row>
    <row r="7983" spans="1:15" ht="29.25" customHeight="1" x14ac:dyDescent="0.25">
      <c r="A7983" s="60">
        <v>3705321</v>
      </c>
      <c r="C7983" s="60"/>
      <c r="D7983" s="60"/>
      <c r="E7983" s="70" t="s">
        <v>10105</v>
      </c>
      <c r="G7983" s="72">
        <v>156746</v>
      </c>
      <c r="H7983" s="60" t="s">
        <v>9688</v>
      </c>
      <c r="I7983" s="60" t="s">
        <v>9689</v>
      </c>
      <c r="O7983" s="60">
        <v>3705321</v>
      </c>
    </row>
    <row r="7984" spans="1:15" ht="29.25" customHeight="1" x14ac:dyDescent="0.25">
      <c r="A7984" s="60">
        <v>3705518</v>
      </c>
      <c r="C7984" s="60"/>
      <c r="D7984" s="60"/>
      <c r="E7984" s="70" t="s">
        <v>10106</v>
      </c>
      <c r="G7984" s="72">
        <v>196204</v>
      </c>
      <c r="H7984" s="60" t="s">
        <v>9688</v>
      </c>
      <c r="I7984" s="60" t="s">
        <v>9689</v>
      </c>
      <c r="O7984" s="60">
        <v>3705518</v>
      </c>
    </row>
    <row r="7985" spans="1:15" ht="29.25" customHeight="1" x14ac:dyDescent="0.25">
      <c r="A7985" s="60">
        <v>3705330</v>
      </c>
      <c r="C7985" s="60"/>
      <c r="D7985" s="60"/>
      <c r="E7985" s="70" t="s">
        <v>10107</v>
      </c>
      <c r="G7985" s="72">
        <v>209236</v>
      </c>
      <c r="H7985" s="60" t="s">
        <v>9688</v>
      </c>
      <c r="I7985" s="60" t="s">
        <v>9689</v>
      </c>
      <c r="O7985" s="60">
        <v>3705330</v>
      </c>
    </row>
    <row r="7986" spans="1:15" ht="29.25" customHeight="1" x14ac:dyDescent="0.25">
      <c r="A7986" s="60">
        <v>3705615</v>
      </c>
      <c r="C7986" s="60"/>
      <c r="D7986" s="60"/>
      <c r="E7986" s="70" t="s">
        <v>10107</v>
      </c>
      <c r="G7986" s="72">
        <v>209236</v>
      </c>
      <c r="H7986" s="60" t="s">
        <v>9688</v>
      </c>
      <c r="I7986" s="60" t="s">
        <v>9689</v>
      </c>
      <c r="O7986" s="60">
        <v>3705615</v>
      </c>
    </row>
    <row r="7987" spans="1:15" ht="29.25" customHeight="1" x14ac:dyDescent="0.25">
      <c r="A7987" s="60">
        <v>3705521</v>
      </c>
      <c r="C7987" s="60"/>
      <c r="D7987" s="60"/>
      <c r="E7987" s="70" t="s">
        <v>10108</v>
      </c>
      <c r="G7987" s="72">
        <v>235300</v>
      </c>
      <c r="H7987" s="60" t="s">
        <v>9688</v>
      </c>
      <c r="I7987" s="60" t="s">
        <v>9689</v>
      </c>
      <c r="O7987" s="60">
        <v>3705521</v>
      </c>
    </row>
    <row r="7988" spans="1:15" ht="29.25" customHeight="1" x14ac:dyDescent="0.25">
      <c r="A7988" s="60">
        <v>3705339</v>
      </c>
      <c r="C7988" s="60"/>
      <c r="D7988" s="60"/>
      <c r="E7988" s="70" t="s">
        <v>10109</v>
      </c>
      <c r="G7988" s="72">
        <v>261726</v>
      </c>
      <c r="H7988" s="60" t="s">
        <v>9688</v>
      </c>
      <c r="I7988" s="60" t="s">
        <v>9689</v>
      </c>
      <c r="O7988" s="60">
        <v>3705339</v>
      </c>
    </row>
    <row r="7989" spans="1:15" ht="29.25" customHeight="1" x14ac:dyDescent="0.25">
      <c r="A7989" s="60">
        <v>3705618</v>
      </c>
      <c r="C7989" s="60"/>
      <c r="D7989" s="60"/>
      <c r="E7989" s="70" t="s">
        <v>10109</v>
      </c>
      <c r="G7989" s="72">
        <v>279464</v>
      </c>
      <c r="H7989" s="60" t="s">
        <v>9688</v>
      </c>
      <c r="I7989" s="60" t="s">
        <v>9689</v>
      </c>
      <c r="O7989" s="60">
        <v>3705618</v>
      </c>
    </row>
    <row r="7990" spans="1:15" ht="29.25" customHeight="1" x14ac:dyDescent="0.25">
      <c r="A7990" s="60">
        <v>3705530</v>
      </c>
      <c r="C7990" s="60"/>
      <c r="D7990" s="60"/>
      <c r="E7990" s="70" t="s">
        <v>10110</v>
      </c>
      <c r="G7990" s="72">
        <v>318560</v>
      </c>
      <c r="H7990" s="60" t="s">
        <v>9688</v>
      </c>
      <c r="I7990" s="60" t="s">
        <v>9689</v>
      </c>
      <c r="O7990" s="60">
        <v>3705530</v>
      </c>
    </row>
    <row r="7991" spans="1:15" ht="29.25" customHeight="1" x14ac:dyDescent="0.25">
      <c r="A7991" s="60">
        <v>3705621</v>
      </c>
      <c r="C7991" s="60"/>
      <c r="D7991" s="60"/>
      <c r="E7991" s="70" t="s">
        <v>10110</v>
      </c>
      <c r="G7991" s="72">
        <v>313854</v>
      </c>
      <c r="H7991" s="60" t="s">
        <v>9688</v>
      </c>
      <c r="I7991" s="60" t="s">
        <v>9689</v>
      </c>
      <c r="O7991" s="60">
        <v>3705621</v>
      </c>
    </row>
    <row r="7992" spans="1:15" ht="29.25" customHeight="1" x14ac:dyDescent="0.25">
      <c r="A7992" s="60">
        <v>3705630</v>
      </c>
      <c r="C7992" s="60"/>
      <c r="D7992" s="60"/>
      <c r="E7992" s="70" t="s">
        <v>10111</v>
      </c>
      <c r="G7992" s="72">
        <v>418472</v>
      </c>
      <c r="H7992" s="60" t="s">
        <v>9688</v>
      </c>
      <c r="I7992" s="60" t="s">
        <v>9689</v>
      </c>
      <c r="O7992" s="60">
        <v>3705630</v>
      </c>
    </row>
    <row r="7993" spans="1:15" ht="29.25" customHeight="1" x14ac:dyDescent="0.25">
      <c r="A7993" s="60">
        <v>3705539</v>
      </c>
      <c r="C7993" s="60"/>
      <c r="D7993" s="60"/>
      <c r="E7993" s="70" t="s">
        <v>10112</v>
      </c>
      <c r="G7993" s="72">
        <v>389874</v>
      </c>
      <c r="H7993" s="60" t="s">
        <v>9688</v>
      </c>
      <c r="I7993" s="60" t="s">
        <v>9689</v>
      </c>
      <c r="O7993" s="60">
        <v>3705539</v>
      </c>
    </row>
    <row r="7994" spans="1:15" ht="29.25" customHeight="1" x14ac:dyDescent="0.25">
      <c r="A7994" s="60">
        <v>3705639</v>
      </c>
      <c r="C7994" s="60"/>
      <c r="D7994" s="60"/>
      <c r="E7994" s="70" t="s">
        <v>10113</v>
      </c>
      <c r="G7994" s="72">
        <v>523090</v>
      </c>
      <c r="H7994" s="60" t="s">
        <v>9688</v>
      </c>
      <c r="I7994" s="60" t="s">
        <v>9689</v>
      </c>
      <c r="O7994" s="60">
        <v>3705639</v>
      </c>
    </row>
    <row r="7995" spans="1:15" ht="29.25" customHeight="1" x14ac:dyDescent="0.25">
      <c r="A7995" s="60" t="s">
        <v>9690</v>
      </c>
      <c r="C7995" s="60"/>
      <c r="D7995" s="60"/>
      <c r="E7995" s="70" t="s">
        <v>10114</v>
      </c>
      <c r="G7995" s="72">
        <v>19656.599999999999</v>
      </c>
      <c r="H7995" s="60" t="s">
        <v>9688</v>
      </c>
      <c r="I7995" s="60" t="s">
        <v>13</v>
      </c>
      <c r="O7995" s="60" t="s">
        <v>9690</v>
      </c>
    </row>
    <row r="7996" spans="1:15" ht="29.25" customHeight="1" x14ac:dyDescent="0.25">
      <c r="A7996" s="60" t="s">
        <v>9691</v>
      </c>
      <c r="C7996" s="60"/>
      <c r="D7996" s="60"/>
      <c r="E7996" s="70" t="s">
        <v>10115</v>
      </c>
      <c r="G7996" s="72">
        <v>24597.899999999998</v>
      </c>
      <c r="H7996" s="60" t="s">
        <v>9688</v>
      </c>
      <c r="I7996" s="60" t="s">
        <v>13</v>
      </c>
      <c r="O7996" s="60" t="s">
        <v>9691</v>
      </c>
    </row>
    <row r="7997" spans="1:15" ht="29.25" customHeight="1" x14ac:dyDescent="0.25">
      <c r="A7997" s="60" t="s">
        <v>9692</v>
      </c>
      <c r="C7997" s="60"/>
      <c r="D7997" s="60"/>
      <c r="E7997" s="70" t="s">
        <v>10116</v>
      </c>
      <c r="G7997" s="72">
        <v>29484.9</v>
      </c>
      <c r="H7997" s="60" t="s">
        <v>9688</v>
      </c>
      <c r="I7997" s="60" t="s">
        <v>13</v>
      </c>
      <c r="O7997" s="60" t="s">
        <v>9692</v>
      </c>
    </row>
    <row r="7998" spans="1:15" ht="29.25" customHeight="1" x14ac:dyDescent="0.25">
      <c r="A7998" s="60" t="s">
        <v>9693</v>
      </c>
      <c r="C7998" s="60"/>
      <c r="D7998" s="60"/>
      <c r="E7998" s="70" t="s">
        <v>10117</v>
      </c>
      <c r="G7998" s="72">
        <v>29430.600000000002</v>
      </c>
      <c r="H7998" s="60" t="s">
        <v>9688</v>
      </c>
      <c r="I7998" s="60" t="s">
        <v>13</v>
      </c>
      <c r="O7998" s="60" t="s">
        <v>9693</v>
      </c>
    </row>
    <row r="7999" spans="1:15" ht="29.25" customHeight="1" x14ac:dyDescent="0.25">
      <c r="A7999" s="60" t="s">
        <v>9694</v>
      </c>
      <c r="C7999" s="60"/>
      <c r="D7999" s="60"/>
      <c r="E7999" s="70" t="s">
        <v>10118</v>
      </c>
      <c r="G7999" s="72">
        <v>36652.5</v>
      </c>
      <c r="H7999" s="60" t="s">
        <v>9688</v>
      </c>
      <c r="I7999" s="60" t="s">
        <v>13</v>
      </c>
      <c r="O7999" s="60" t="s">
        <v>9694</v>
      </c>
    </row>
    <row r="8000" spans="1:15" ht="29.25" customHeight="1" x14ac:dyDescent="0.25">
      <c r="A8000" s="60" t="s">
        <v>9695</v>
      </c>
      <c r="C8000" s="60"/>
      <c r="D8000" s="60"/>
      <c r="E8000" s="70" t="s">
        <v>10119</v>
      </c>
      <c r="G8000" s="72">
        <v>39313.199999999997</v>
      </c>
      <c r="H8000" s="60" t="s">
        <v>9688</v>
      </c>
      <c r="I8000" s="60" t="s">
        <v>13</v>
      </c>
      <c r="O8000" s="60" t="s">
        <v>9695</v>
      </c>
    </row>
    <row r="8001" spans="1:15" ht="29.25" customHeight="1" x14ac:dyDescent="0.25">
      <c r="A8001" s="60" t="s">
        <v>9696</v>
      </c>
      <c r="C8001" s="60"/>
      <c r="D8001" s="60"/>
      <c r="E8001" s="70" t="s">
        <v>10119</v>
      </c>
      <c r="G8001" s="72">
        <v>39258.899999999994</v>
      </c>
      <c r="H8001" s="60" t="s">
        <v>9688</v>
      </c>
      <c r="I8001" s="60" t="s">
        <v>13</v>
      </c>
      <c r="O8001" s="60" t="s">
        <v>9696</v>
      </c>
    </row>
    <row r="8002" spans="1:15" ht="29.25" customHeight="1" x14ac:dyDescent="0.25">
      <c r="A8002" s="60" t="s">
        <v>9697</v>
      </c>
      <c r="C8002" s="60"/>
      <c r="D8002" s="60"/>
      <c r="E8002" s="70" t="s">
        <v>10120</v>
      </c>
      <c r="G8002" s="72">
        <v>44200.2</v>
      </c>
      <c r="H8002" s="60" t="s">
        <v>9688</v>
      </c>
      <c r="I8002" s="60" t="s">
        <v>13</v>
      </c>
      <c r="O8002" s="60" t="s">
        <v>9697</v>
      </c>
    </row>
    <row r="8003" spans="1:15" ht="29.25" customHeight="1" x14ac:dyDescent="0.25">
      <c r="A8003" s="60" t="s">
        <v>9698</v>
      </c>
      <c r="C8003" s="60"/>
      <c r="D8003" s="60"/>
      <c r="E8003" s="70" t="s">
        <v>10121</v>
      </c>
      <c r="G8003" s="72">
        <v>49087.199999999997</v>
      </c>
      <c r="H8003" s="60" t="s">
        <v>9688</v>
      </c>
      <c r="I8003" s="60" t="s">
        <v>13</v>
      </c>
      <c r="O8003" s="60" t="s">
        <v>9698</v>
      </c>
    </row>
    <row r="8004" spans="1:15" ht="29.25" customHeight="1" x14ac:dyDescent="0.25">
      <c r="A8004" s="60" t="s">
        <v>9699</v>
      </c>
      <c r="C8004" s="60"/>
      <c r="D8004" s="60"/>
      <c r="E8004" s="70" t="s">
        <v>10121</v>
      </c>
      <c r="G8004" s="72">
        <v>49032.899999999994</v>
      </c>
      <c r="H8004" s="60" t="s">
        <v>9688</v>
      </c>
      <c r="I8004" s="60" t="s">
        <v>13</v>
      </c>
      <c r="O8004" s="60" t="s">
        <v>9699</v>
      </c>
    </row>
    <row r="8005" spans="1:15" ht="29.25" customHeight="1" x14ac:dyDescent="0.25">
      <c r="A8005" s="60" t="s">
        <v>9700</v>
      </c>
      <c r="C8005" s="60"/>
      <c r="D8005" s="60"/>
      <c r="E8005" s="70" t="s">
        <v>10122</v>
      </c>
      <c r="G8005" s="72">
        <v>59132.700000000004</v>
      </c>
      <c r="H8005" s="60" t="s">
        <v>9688</v>
      </c>
      <c r="I8005" s="60" t="s">
        <v>13</v>
      </c>
      <c r="O8005" s="60" t="s">
        <v>9700</v>
      </c>
    </row>
    <row r="8006" spans="1:15" ht="29.25" customHeight="1" x14ac:dyDescent="0.25">
      <c r="A8006" s="60" t="s">
        <v>9701</v>
      </c>
      <c r="C8006" s="60"/>
      <c r="D8006" s="60"/>
      <c r="E8006" s="70" t="s">
        <v>10122</v>
      </c>
      <c r="G8006" s="72">
        <v>58969.8</v>
      </c>
      <c r="H8006" s="60" t="s">
        <v>9688</v>
      </c>
      <c r="I8006" s="60" t="s">
        <v>13</v>
      </c>
      <c r="O8006" s="60" t="s">
        <v>9701</v>
      </c>
    </row>
    <row r="8007" spans="1:15" ht="29.25" customHeight="1" x14ac:dyDescent="0.25">
      <c r="A8007" s="60" t="s">
        <v>9702</v>
      </c>
      <c r="C8007" s="60"/>
      <c r="D8007" s="60"/>
      <c r="E8007" s="70" t="s">
        <v>10122</v>
      </c>
      <c r="G8007" s="72">
        <v>58861.200000000004</v>
      </c>
      <c r="H8007" s="60" t="s">
        <v>9688</v>
      </c>
      <c r="I8007" s="60" t="s">
        <v>13</v>
      </c>
      <c r="O8007" s="60" t="s">
        <v>9702</v>
      </c>
    </row>
    <row r="8008" spans="1:15" ht="29.25" customHeight="1" x14ac:dyDescent="0.25">
      <c r="A8008" s="60" t="s">
        <v>9703</v>
      </c>
      <c r="C8008" s="60"/>
      <c r="D8008" s="60"/>
      <c r="E8008" s="70" t="s">
        <v>10123</v>
      </c>
      <c r="G8008" s="72">
        <v>73305</v>
      </c>
      <c r="H8008" s="60" t="s">
        <v>9688</v>
      </c>
      <c r="I8008" s="60" t="s">
        <v>13</v>
      </c>
      <c r="O8008" s="60" t="s">
        <v>9703</v>
      </c>
    </row>
    <row r="8009" spans="1:15" ht="29.25" customHeight="1" x14ac:dyDescent="0.25">
      <c r="A8009" s="60" t="s">
        <v>9704</v>
      </c>
      <c r="C8009" s="60"/>
      <c r="D8009" s="60"/>
      <c r="E8009" s="70" t="s">
        <v>10124</v>
      </c>
      <c r="G8009" s="72">
        <v>78572.100000000006</v>
      </c>
      <c r="H8009" s="60" t="s">
        <v>9688</v>
      </c>
      <c r="I8009" s="60" t="s">
        <v>13</v>
      </c>
      <c r="O8009" s="60" t="s">
        <v>9704</v>
      </c>
    </row>
    <row r="8010" spans="1:15" ht="29.25" customHeight="1" x14ac:dyDescent="0.25">
      <c r="A8010" s="60" t="s">
        <v>9705</v>
      </c>
      <c r="C8010" s="60"/>
      <c r="D8010" s="60"/>
      <c r="E8010" s="70" t="s">
        <v>10124</v>
      </c>
      <c r="G8010" s="72">
        <v>78463.5</v>
      </c>
      <c r="H8010" s="60" t="s">
        <v>9688</v>
      </c>
      <c r="I8010" s="60" t="s">
        <v>13</v>
      </c>
      <c r="O8010" s="60" t="s">
        <v>9705</v>
      </c>
    </row>
    <row r="8011" spans="1:15" ht="29.25" customHeight="1" x14ac:dyDescent="0.25">
      <c r="A8011" s="60" t="s">
        <v>9706</v>
      </c>
      <c r="C8011" s="60"/>
      <c r="D8011" s="60"/>
      <c r="E8011" s="70" t="s">
        <v>10125</v>
      </c>
      <c r="G8011" s="72">
        <v>88400.4</v>
      </c>
      <c r="H8011" s="60" t="s">
        <v>9688</v>
      </c>
      <c r="I8011" s="60" t="s">
        <v>13</v>
      </c>
      <c r="O8011" s="60" t="s">
        <v>9706</v>
      </c>
    </row>
    <row r="8012" spans="1:15" ht="29.25" customHeight="1" x14ac:dyDescent="0.25">
      <c r="A8012" s="60" t="s">
        <v>9707</v>
      </c>
      <c r="C8012" s="60"/>
      <c r="D8012" s="60"/>
      <c r="E8012" s="70" t="s">
        <v>10126</v>
      </c>
      <c r="G8012" s="72">
        <v>98283</v>
      </c>
      <c r="H8012" s="60" t="s">
        <v>9688</v>
      </c>
      <c r="I8012" s="60" t="s">
        <v>13</v>
      </c>
      <c r="O8012" s="60" t="s">
        <v>9707</v>
      </c>
    </row>
    <row r="8013" spans="1:15" ht="29.25" customHeight="1" x14ac:dyDescent="0.25">
      <c r="A8013" s="60" t="s">
        <v>9708</v>
      </c>
      <c r="C8013" s="60"/>
      <c r="D8013" s="60"/>
      <c r="E8013" s="70" t="s">
        <v>10126</v>
      </c>
      <c r="G8013" s="72">
        <v>98120.1</v>
      </c>
      <c r="H8013" s="60" t="s">
        <v>9688</v>
      </c>
      <c r="I8013" s="60" t="s">
        <v>13</v>
      </c>
      <c r="O8013" s="60" t="s">
        <v>9708</v>
      </c>
    </row>
    <row r="8014" spans="1:15" ht="29.25" customHeight="1" x14ac:dyDescent="0.25">
      <c r="A8014" s="60" t="s">
        <v>9709</v>
      </c>
      <c r="C8014" s="60"/>
      <c r="D8014" s="60"/>
      <c r="E8014" s="70" t="s">
        <v>10127</v>
      </c>
      <c r="G8014" s="72">
        <v>117288</v>
      </c>
      <c r="H8014" s="60" t="s">
        <v>9688</v>
      </c>
      <c r="I8014" s="60" t="s">
        <v>13</v>
      </c>
      <c r="O8014" s="60" t="s">
        <v>9709</v>
      </c>
    </row>
    <row r="8015" spans="1:15" ht="29.25" customHeight="1" x14ac:dyDescent="0.25">
      <c r="A8015" s="60" t="s">
        <v>9710</v>
      </c>
      <c r="C8015" s="60"/>
      <c r="D8015" s="60"/>
      <c r="E8015" s="70" t="s">
        <v>10127</v>
      </c>
      <c r="G8015" s="72">
        <v>117722.40000000001</v>
      </c>
      <c r="H8015" s="60" t="s">
        <v>9688</v>
      </c>
      <c r="I8015" s="60" t="s">
        <v>13</v>
      </c>
      <c r="O8015" s="60" t="s">
        <v>9710</v>
      </c>
    </row>
    <row r="8016" spans="1:15" ht="29.25" customHeight="1" x14ac:dyDescent="0.25">
      <c r="A8016" s="60" t="s">
        <v>9711</v>
      </c>
      <c r="C8016" s="60"/>
      <c r="D8016" s="60"/>
      <c r="E8016" s="70" t="s">
        <v>10127</v>
      </c>
      <c r="G8016" s="72">
        <v>117939.6</v>
      </c>
      <c r="H8016" s="60" t="s">
        <v>9688</v>
      </c>
      <c r="I8016" s="60" t="s">
        <v>13</v>
      </c>
      <c r="O8016" s="60" t="s">
        <v>9711</v>
      </c>
    </row>
    <row r="8017" spans="1:15" ht="29.25" customHeight="1" x14ac:dyDescent="0.25">
      <c r="A8017" s="60" t="s">
        <v>9712</v>
      </c>
      <c r="C8017" s="60"/>
      <c r="D8017" s="60"/>
      <c r="E8017" s="70" t="s">
        <v>10127</v>
      </c>
      <c r="G8017" s="72">
        <v>118754.09999999999</v>
      </c>
      <c r="H8017" s="60" t="s">
        <v>9688</v>
      </c>
      <c r="I8017" s="60" t="s">
        <v>13</v>
      </c>
      <c r="O8017" s="60" t="s">
        <v>9712</v>
      </c>
    </row>
    <row r="8018" spans="1:15" ht="29.25" customHeight="1" x14ac:dyDescent="0.25">
      <c r="A8018" s="60" t="s">
        <v>9713</v>
      </c>
      <c r="C8018" s="60"/>
      <c r="D8018" s="60"/>
      <c r="E8018" s="70" t="s">
        <v>10128</v>
      </c>
      <c r="G8018" s="72">
        <v>147153</v>
      </c>
      <c r="H8018" s="60" t="s">
        <v>9688</v>
      </c>
      <c r="I8018" s="60" t="s">
        <v>13</v>
      </c>
      <c r="O8018" s="60" t="s">
        <v>9713</v>
      </c>
    </row>
    <row r="8019" spans="1:15" ht="29.25" customHeight="1" x14ac:dyDescent="0.25">
      <c r="A8019" s="60" t="s">
        <v>9714</v>
      </c>
      <c r="C8019" s="60"/>
      <c r="D8019" s="60"/>
      <c r="E8019" s="70" t="s">
        <v>10128</v>
      </c>
      <c r="G8019" s="72">
        <v>147370.20000000001</v>
      </c>
      <c r="H8019" s="60" t="s">
        <v>9688</v>
      </c>
      <c r="I8019" s="60" t="s">
        <v>13</v>
      </c>
      <c r="O8019" s="60" t="s">
        <v>9714</v>
      </c>
    </row>
    <row r="8020" spans="1:15" ht="29.25" customHeight="1" x14ac:dyDescent="0.25">
      <c r="A8020" s="60" t="s">
        <v>9715</v>
      </c>
      <c r="C8020" s="60"/>
      <c r="D8020" s="60"/>
      <c r="E8020" s="70" t="s">
        <v>10129</v>
      </c>
      <c r="G8020" s="72">
        <v>156927</v>
      </c>
      <c r="H8020" s="60" t="s">
        <v>9688</v>
      </c>
      <c r="I8020" s="60" t="s">
        <v>13</v>
      </c>
      <c r="O8020" s="60" t="s">
        <v>9715</v>
      </c>
    </row>
    <row r="8021" spans="1:15" ht="29.25" customHeight="1" x14ac:dyDescent="0.25">
      <c r="A8021" s="60" t="s">
        <v>9716</v>
      </c>
      <c r="C8021" s="60"/>
      <c r="D8021" s="60"/>
      <c r="E8021" s="70" t="s">
        <v>10129</v>
      </c>
      <c r="G8021" s="72">
        <v>156927</v>
      </c>
      <c r="H8021" s="60" t="s">
        <v>9688</v>
      </c>
      <c r="I8021" s="60" t="s">
        <v>13</v>
      </c>
      <c r="O8021" s="60" t="s">
        <v>9716</v>
      </c>
    </row>
    <row r="8022" spans="1:15" ht="29.25" customHeight="1" x14ac:dyDescent="0.25">
      <c r="A8022" s="60" t="s">
        <v>9717</v>
      </c>
      <c r="C8022" s="60"/>
      <c r="D8022" s="60"/>
      <c r="E8022" s="70" t="s">
        <v>10130</v>
      </c>
      <c r="G8022" s="72">
        <v>176475</v>
      </c>
      <c r="H8022" s="60" t="s">
        <v>9688</v>
      </c>
      <c r="I8022" s="60" t="s">
        <v>13</v>
      </c>
      <c r="O8022" s="60" t="s">
        <v>9717</v>
      </c>
    </row>
    <row r="8023" spans="1:15" ht="29.25" customHeight="1" x14ac:dyDescent="0.25">
      <c r="A8023" s="60" t="s">
        <v>9718</v>
      </c>
      <c r="C8023" s="60"/>
      <c r="D8023" s="60"/>
      <c r="E8023" s="70" t="s">
        <v>10131</v>
      </c>
      <c r="G8023" s="72">
        <v>174357.3</v>
      </c>
      <c r="H8023" s="60" t="s">
        <v>9688</v>
      </c>
      <c r="I8023" s="60" t="s">
        <v>13</v>
      </c>
      <c r="O8023" s="60" t="s">
        <v>9718</v>
      </c>
    </row>
    <row r="8024" spans="1:15" ht="29.25" customHeight="1" x14ac:dyDescent="0.25">
      <c r="A8024" s="60" t="s">
        <v>9719</v>
      </c>
      <c r="C8024" s="60"/>
      <c r="D8024" s="60"/>
      <c r="E8024" s="70" t="s">
        <v>10132</v>
      </c>
      <c r="G8024" s="72">
        <v>196023</v>
      </c>
      <c r="H8024" s="60" t="s">
        <v>9688</v>
      </c>
      <c r="I8024" s="60" t="s">
        <v>13</v>
      </c>
      <c r="O8024" s="60" t="s">
        <v>9719</v>
      </c>
    </row>
    <row r="8025" spans="1:15" ht="29.25" customHeight="1" x14ac:dyDescent="0.25">
      <c r="A8025" s="60" t="s">
        <v>9720</v>
      </c>
      <c r="C8025" s="60"/>
      <c r="D8025" s="60"/>
      <c r="E8025" s="70" t="s">
        <v>10132</v>
      </c>
      <c r="G8025" s="72">
        <v>196023</v>
      </c>
      <c r="H8025" s="60" t="s">
        <v>9688</v>
      </c>
      <c r="I8025" s="60" t="s">
        <v>13</v>
      </c>
      <c r="O8025" s="60" t="s">
        <v>9720</v>
      </c>
    </row>
    <row r="8026" spans="1:15" ht="29.25" customHeight="1" x14ac:dyDescent="0.25">
      <c r="A8026" s="60" t="s">
        <v>9721</v>
      </c>
      <c r="C8026" s="60"/>
      <c r="D8026" s="60"/>
      <c r="E8026" s="70" t="s">
        <v>10133</v>
      </c>
      <c r="G8026" s="72">
        <v>235119</v>
      </c>
      <c r="H8026" s="60" t="s">
        <v>9688</v>
      </c>
      <c r="I8026" s="60" t="s">
        <v>13</v>
      </c>
      <c r="O8026" s="60" t="s">
        <v>9721</v>
      </c>
    </row>
    <row r="8027" spans="1:15" ht="29.25" customHeight="1" x14ac:dyDescent="0.25">
      <c r="A8027" s="60" t="s">
        <v>9722</v>
      </c>
      <c r="C8027" s="60"/>
      <c r="D8027" s="60"/>
      <c r="E8027" s="70" t="s">
        <v>10134</v>
      </c>
      <c r="G8027" s="72">
        <v>235119</v>
      </c>
      <c r="H8027" s="60" t="s">
        <v>9688</v>
      </c>
      <c r="I8027" s="60" t="s">
        <v>13</v>
      </c>
      <c r="O8027" s="60" t="s">
        <v>9722</v>
      </c>
    </row>
    <row r="8028" spans="1:15" ht="29.25" customHeight="1" x14ac:dyDescent="0.25">
      <c r="A8028" s="60" t="s">
        <v>9723</v>
      </c>
      <c r="C8028" s="60"/>
      <c r="D8028" s="60"/>
      <c r="E8028" s="70" t="s">
        <v>10134</v>
      </c>
      <c r="G8028" s="72">
        <v>235119</v>
      </c>
      <c r="H8028" s="60" t="s">
        <v>9688</v>
      </c>
      <c r="I8028" s="60" t="s">
        <v>13</v>
      </c>
      <c r="O8028" s="60" t="s">
        <v>9723</v>
      </c>
    </row>
    <row r="8029" spans="1:15" ht="29.25" customHeight="1" x14ac:dyDescent="0.25">
      <c r="A8029" s="60" t="s">
        <v>9724</v>
      </c>
      <c r="C8029" s="60"/>
      <c r="D8029" s="60"/>
      <c r="E8029" s="70" t="s">
        <v>10135</v>
      </c>
      <c r="G8029" s="72">
        <v>294306</v>
      </c>
      <c r="H8029" s="60" t="s">
        <v>9688</v>
      </c>
      <c r="I8029" s="60" t="s">
        <v>13</v>
      </c>
      <c r="O8029" s="60" t="s">
        <v>9724</v>
      </c>
    </row>
    <row r="8030" spans="1:15" ht="29.25" customHeight="1" x14ac:dyDescent="0.25">
      <c r="A8030" s="60" t="s">
        <v>9725</v>
      </c>
      <c r="C8030" s="60"/>
      <c r="D8030" s="60"/>
      <c r="E8030" s="70" t="s">
        <v>10136</v>
      </c>
      <c r="G8030" s="72">
        <v>313854</v>
      </c>
      <c r="H8030" s="60" t="s">
        <v>9688</v>
      </c>
      <c r="I8030" s="60" t="s">
        <v>13</v>
      </c>
      <c r="O8030" s="60" t="s">
        <v>9725</v>
      </c>
    </row>
    <row r="8031" spans="1:15" ht="29.25" customHeight="1" x14ac:dyDescent="0.25">
      <c r="A8031" s="60" t="s">
        <v>9726</v>
      </c>
      <c r="C8031" s="60"/>
      <c r="D8031" s="60"/>
      <c r="E8031" s="70" t="s">
        <v>10136</v>
      </c>
      <c r="G8031" s="72">
        <v>313854</v>
      </c>
      <c r="H8031" s="60" t="s">
        <v>9688</v>
      </c>
      <c r="I8031" s="60" t="s">
        <v>13</v>
      </c>
      <c r="O8031" s="60" t="s">
        <v>9726</v>
      </c>
    </row>
    <row r="8032" spans="1:15" ht="29.25" customHeight="1" x14ac:dyDescent="0.25">
      <c r="A8032" s="60" t="s">
        <v>9727</v>
      </c>
      <c r="C8032" s="60"/>
      <c r="D8032" s="60"/>
      <c r="E8032" s="70" t="s">
        <v>10137</v>
      </c>
      <c r="G8032" s="72">
        <v>352950</v>
      </c>
      <c r="H8032" s="60" t="s">
        <v>9688</v>
      </c>
      <c r="I8032" s="60" t="s">
        <v>13</v>
      </c>
      <c r="O8032" s="60" t="s">
        <v>9727</v>
      </c>
    </row>
    <row r="8033" spans="1:15" ht="29.25" customHeight="1" x14ac:dyDescent="0.25">
      <c r="A8033" s="60" t="s">
        <v>9728</v>
      </c>
      <c r="C8033" s="60"/>
      <c r="D8033" s="60"/>
      <c r="E8033" s="70" t="s">
        <v>10138</v>
      </c>
      <c r="G8033" s="72">
        <v>392589</v>
      </c>
      <c r="H8033" s="60" t="s">
        <v>9688</v>
      </c>
      <c r="I8033" s="60" t="s">
        <v>13</v>
      </c>
      <c r="O8033" s="60" t="s">
        <v>9728</v>
      </c>
    </row>
    <row r="8034" spans="1:15" ht="29.25" customHeight="1" x14ac:dyDescent="0.25">
      <c r="A8034" s="60" t="s">
        <v>9729</v>
      </c>
      <c r="C8034" s="60"/>
      <c r="D8034" s="60"/>
      <c r="E8034" s="70" t="s">
        <v>10138</v>
      </c>
      <c r="G8034" s="72">
        <v>419196</v>
      </c>
      <c r="H8034" s="60" t="s">
        <v>9688</v>
      </c>
      <c r="I8034" s="60" t="s">
        <v>13</v>
      </c>
      <c r="O8034" s="60" t="s">
        <v>9729</v>
      </c>
    </row>
    <row r="8035" spans="1:15" ht="29.25" customHeight="1" x14ac:dyDescent="0.25">
      <c r="A8035" s="60" t="s">
        <v>9730</v>
      </c>
      <c r="C8035" s="60"/>
      <c r="D8035" s="60"/>
      <c r="E8035" s="70" t="s">
        <v>10139</v>
      </c>
      <c r="G8035" s="72">
        <v>477840</v>
      </c>
      <c r="H8035" s="60" t="s">
        <v>9688</v>
      </c>
      <c r="I8035" s="60" t="s">
        <v>13</v>
      </c>
      <c r="O8035" s="60" t="s">
        <v>9730</v>
      </c>
    </row>
    <row r="8036" spans="1:15" ht="29.25" customHeight="1" x14ac:dyDescent="0.25">
      <c r="A8036" s="60" t="s">
        <v>9731</v>
      </c>
      <c r="C8036" s="60"/>
      <c r="D8036" s="60"/>
      <c r="E8036" s="70" t="s">
        <v>10139</v>
      </c>
      <c r="G8036" s="72">
        <v>470781</v>
      </c>
      <c r="H8036" s="60" t="s">
        <v>9688</v>
      </c>
      <c r="I8036" s="60" t="s">
        <v>13</v>
      </c>
      <c r="O8036" s="60" t="s">
        <v>9731</v>
      </c>
    </row>
    <row r="8037" spans="1:15" ht="29.25" customHeight="1" x14ac:dyDescent="0.25">
      <c r="A8037" s="60" t="s">
        <v>9732</v>
      </c>
      <c r="C8037" s="60"/>
      <c r="D8037" s="60"/>
      <c r="E8037" s="70" t="s">
        <v>10140</v>
      </c>
      <c r="G8037" s="72">
        <v>627708</v>
      </c>
      <c r="H8037" s="60" t="s">
        <v>9688</v>
      </c>
      <c r="I8037" s="60" t="s">
        <v>13</v>
      </c>
      <c r="O8037" s="60" t="s">
        <v>9732</v>
      </c>
    </row>
    <row r="8038" spans="1:15" ht="29.25" customHeight="1" x14ac:dyDescent="0.25">
      <c r="A8038" s="60" t="s">
        <v>9733</v>
      </c>
      <c r="C8038" s="60"/>
      <c r="D8038" s="60"/>
      <c r="E8038" s="70" t="s">
        <v>10141</v>
      </c>
      <c r="G8038" s="72">
        <v>584811</v>
      </c>
      <c r="H8038" s="60" t="s">
        <v>9688</v>
      </c>
      <c r="I8038" s="60" t="s">
        <v>13</v>
      </c>
      <c r="O8038" s="60" t="s">
        <v>9733</v>
      </c>
    </row>
    <row r="8039" spans="1:15" ht="29.25" customHeight="1" x14ac:dyDescent="0.25">
      <c r="A8039" s="60" t="s">
        <v>9734</v>
      </c>
      <c r="C8039" s="60"/>
      <c r="D8039" s="60"/>
      <c r="E8039" s="70" t="s">
        <v>10142</v>
      </c>
      <c r="G8039" s="72">
        <v>784635</v>
      </c>
      <c r="H8039" s="60" t="s">
        <v>9688</v>
      </c>
      <c r="I8039" s="60" t="s">
        <v>13</v>
      </c>
      <c r="O8039" s="60" t="s">
        <v>9734</v>
      </c>
    </row>
    <row r="8040" spans="1:15" ht="29.25" customHeight="1" x14ac:dyDescent="0.25">
      <c r="A8040" s="60" t="s">
        <v>9735</v>
      </c>
      <c r="C8040" s="60"/>
      <c r="D8040" s="60"/>
      <c r="E8040" s="68" t="s">
        <v>9736</v>
      </c>
      <c r="G8040" s="72">
        <v>80000</v>
      </c>
      <c r="H8040" s="60" t="s">
        <v>9688</v>
      </c>
      <c r="I8040" s="60" t="s">
        <v>13</v>
      </c>
      <c r="O8040" s="60" t="s">
        <v>9735</v>
      </c>
    </row>
    <row r="8041" spans="1:15" ht="29.25" customHeight="1" x14ac:dyDescent="0.25">
      <c r="A8041" s="60" t="s">
        <v>10026</v>
      </c>
      <c r="C8041" s="60"/>
      <c r="D8041" s="60"/>
      <c r="E8041" s="68" t="s">
        <v>10152</v>
      </c>
      <c r="G8041" s="72" t="s">
        <v>9737</v>
      </c>
      <c r="H8041" s="60" t="s">
        <v>9738</v>
      </c>
      <c r="I8041" s="60" t="s">
        <v>13</v>
      </c>
    </row>
    <row r="8042" spans="1:15" ht="29.25" customHeight="1" x14ac:dyDescent="0.25">
      <c r="A8042" s="60" t="s">
        <v>10025</v>
      </c>
      <c r="C8042" s="60"/>
      <c r="D8042" s="60"/>
      <c r="E8042" s="68" t="s">
        <v>10168</v>
      </c>
      <c r="G8042" s="72" t="s">
        <v>9737</v>
      </c>
      <c r="H8042" s="60" t="s">
        <v>9738</v>
      </c>
      <c r="I8042" s="60" t="s">
        <v>13</v>
      </c>
    </row>
    <row r="8043" spans="1:15" ht="29.25" customHeight="1" x14ac:dyDescent="0.25">
      <c r="A8043" s="60" t="s">
        <v>9739</v>
      </c>
      <c r="C8043" s="60"/>
      <c r="D8043" s="60"/>
      <c r="E8043" s="68" t="s">
        <v>9740</v>
      </c>
      <c r="G8043" s="72" t="s">
        <v>9737</v>
      </c>
      <c r="H8043" s="60" t="s">
        <v>9688</v>
      </c>
      <c r="I8043" s="60" t="s">
        <v>13</v>
      </c>
    </row>
    <row r="8044" spans="1:15" ht="29.25" customHeight="1" x14ac:dyDescent="0.25">
      <c r="C8044" s="60"/>
      <c r="D8044" s="60"/>
    </row>
    <row r="8045" spans="1:15" ht="29.25" customHeight="1" x14ac:dyDescent="0.25">
      <c r="C8045" s="60"/>
      <c r="D8045" s="60"/>
    </row>
    <row r="8046" spans="1:15" ht="29.25" customHeight="1" x14ac:dyDescent="0.25">
      <c r="C8046" s="60"/>
      <c r="D8046" s="60"/>
    </row>
    <row r="8047" spans="1:15" ht="29.25" customHeight="1" x14ac:dyDescent="0.25">
      <c r="C8047" s="60"/>
      <c r="D8047" s="60"/>
    </row>
    <row r="8048" spans="1:15" ht="29.25" customHeight="1" x14ac:dyDescent="0.25">
      <c r="C8048" s="60"/>
      <c r="D8048" s="60"/>
    </row>
    <row r="8049" spans="1:9" ht="29.25" customHeight="1" x14ac:dyDescent="0.25">
      <c r="A8049" s="60" t="s">
        <v>9741</v>
      </c>
      <c r="C8049" s="60"/>
      <c r="D8049" s="60"/>
      <c r="E8049" s="68" t="s">
        <v>9742</v>
      </c>
      <c r="G8049" s="72">
        <v>1343000</v>
      </c>
      <c r="H8049" s="60" t="s">
        <v>954</v>
      </c>
      <c r="I8049" s="60" t="s">
        <v>13</v>
      </c>
    </row>
    <row r="8050" spans="1:9" ht="29.25" customHeight="1" x14ac:dyDescent="0.25">
      <c r="A8050" s="60" t="s">
        <v>9743</v>
      </c>
      <c r="C8050" s="60"/>
      <c r="D8050" s="60"/>
      <c r="E8050" s="70" t="s">
        <v>9744</v>
      </c>
      <c r="G8050" s="72">
        <v>155000</v>
      </c>
      <c r="H8050" s="60" t="s">
        <v>954</v>
      </c>
      <c r="I8050" s="60" t="s">
        <v>13</v>
      </c>
    </row>
    <row r="8051" spans="1:9" ht="29.25" customHeight="1" x14ac:dyDescent="0.25">
      <c r="A8051" s="60" t="s">
        <v>9745</v>
      </c>
      <c r="C8051" s="60"/>
      <c r="D8051" s="60"/>
      <c r="E8051" s="70" t="s">
        <v>9746</v>
      </c>
      <c r="G8051" s="72">
        <v>230000</v>
      </c>
      <c r="H8051" s="60" t="s">
        <v>9747</v>
      </c>
      <c r="I8051" s="60" t="s">
        <v>13</v>
      </c>
    </row>
    <row r="8052" spans="1:9" ht="29.25" customHeight="1" x14ac:dyDescent="0.25">
      <c r="A8052" s="60" t="s">
        <v>9748</v>
      </c>
      <c r="C8052" s="60"/>
      <c r="D8052" s="60"/>
      <c r="E8052" s="70" t="s">
        <v>9749</v>
      </c>
      <c r="G8052" s="72">
        <v>220000</v>
      </c>
      <c r="H8052" s="60" t="s">
        <v>9747</v>
      </c>
      <c r="I8052" s="60" t="s">
        <v>13</v>
      </c>
    </row>
    <row r="8053" spans="1:9" ht="29.25" customHeight="1" x14ac:dyDescent="0.25">
      <c r="A8053" s="60" t="s">
        <v>9750</v>
      </c>
      <c r="C8053" s="60"/>
      <c r="D8053" s="60"/>
      <c r="E8053" s="70" t="s">
        <v>9751</v>
      </c>
      <c r="G8053" s="72">
        <v>260000</v>
      </c>
      <c r="H8053" s="60" t="s">
        <v>9747</v>
      </c>
      <c r="I8053" s="60" t="s">
        <v>13</v>
      </c>
    </row>
    <row r="8054" spans="1:9" ht="29.25" customHeight="1" x14ac:dyDescent="0.25">
      <c r="A8054" s="60" t="s">
        <v>9752</v>
      </c>
      <c r="C8054" s="60"/>
      <c r="D8054" s="60"/>
      <c r="E8054" s="70" t="s">
        <v>9753</v>
      </c>
      <c r="G8054" s="72">
        <v>240000</v>
      </c>
      <c r="H8054" s="60" t="s">
        <v>9747</v>
      </c>
      <c r="I8054" s="60" t="s">
        <v>13</v>
      </c>
    </row>
    <row r="8055" spans="1:9" ht="29.25" customHeight="1" x14ac:dyDescent="0.25">
      <c r="A8055" s="60" t="s">
        <v>9754</v>
      </c>
      <c r="C8055" s="60"/>
      <c r="D8055" s="60"/>
      <c r="E8055" s="70" t="s">
        <v>9755</v>
      </c>
      <c r="G8055" s="72">
        <v>350000</v>
      </c>
      <c r="H8055" s="60" t="s">
        <v>9747</v>
      </c>
      <c r="I8055" s="60" t="s">
        <v>13</v>
      </c>
    </row>
    <row r="8056" spans="1:9" ht="29.25" customHeight="1" x14ac:dyDescent="0.25">
      <c r="A8056" s="60" t="s">
        <v>9756</v>
      </c>
      <c r="C8056" s="60"/>
      <c r="D8056" s="60"/>
      <c r="E8056" s="70" t="s">
        <v>9757</v>
      </c>
      <c r="G8056" s="72">
        <v>110000</v>
      </c>
      <c r="H8056" s="60" t="s">
        <v>9747</v>
      </c>
      <c r="I8056" s="60" t="s">
        <v>13</v>
      </c>
    </row>
    <row r="8057" spans="1:9" ht="29.25" customHeight="1" x14ac:dyDescent="0.25">
      <c r="A8057" s="60" t="s">
        <v>9758</v>
      </c>
      <c r="C8057" s="60"/>
      <c r="D8057" s="60"/>
      <c r="E8057" s="70" t="s">
        <v>9759</v>
      </c>
      <c r="G8057" s="72">
        <v>120000</v>
      </c>
      <c r="H8057" s="60" t="s">
        <v>9747</v>
      </c>
      <c r="I8057" s="60" t="s">
        <v>13</v>
      </c>
    </row>
    <row r="8058" spans="1:9" ht="29.25" customHeight="1" x14ac:dyDescent="0.25">
      <c r="A8058" s="60" t="s">
        <v>9760</v>
      </c>
      <c r="C8058" s="60"/>
      <c r="D8058" s="60"/>
      <c r="E8058" s="70" t="s">
        <v>9761</v>
      </c>
      <c r="G8058" s="72" t="s">
        <v>9737</v>
      </c>
      <c r="H8058" s="60" t="s">
        <v>10151</v>
      </c>
      <c r="I8058" s="60" t="s">
        <v>9762</v>
      </c>
    </row>
    <row r="8059" spans="1:9" ht="29.25" customHeight="1" x14ac:dyDescent="0.25">
      <c r="A8059" s="60" t="s">
        <v>9763</v>
      </c>
      <c r="C8059" s="60"/>
      <c r="D8059" s="60"/>
      <c r="E8059" s="70" t="s">
        <v>9764</v>
      </c>
      <c r="G8059" s="72" t="s">
        <v>9737</v>
      </c>
      <c r="H8059" s="60" t="s">
        <v>10151</v>
      </c>
      <c r="I8059" s="60" t="s">
        <v>9762</v>
      </c>
    </row>
    <row r="8060" spans="1:9" ht="29.25" customHeight="1" x14ac:dyDescent="0.25">
      <c r="A8060" s="60">
        <v>40</v>
      </c>
      <c r="C8060" s="60"/>
      <c r="D8060" s="60"/>
      <c r="E8060" s="70" t="s">
        <v>9765</v>
      </c>
      <c r="G8060" s="72">
        <v>33000</v>
      </c>
      <c r="H8060" s="60" t="s">
        <v>13044</v>
      </c>
    </row>
    <row r="8061" spans="1:9" ht="29.25" customHeight="1" x14ac:dyDescent="0.25">
      <c r="A8061" s="60">
        <v>42</v>
      </c>
      <c r="C8061" s="60"/>
      <c r="D8061" s="60"/>
      <c r="E8061" s="70" t="s">
        <v>9766</v>
      </c>
      <c r="G8061" s="72">
        <v>33000</v>
      </c>
      <c r="H8061" s="60" t="s">
        <v>13044</v>
      </c>
    </row>
    <row r="8062" spans="1:9" ht="29.25" customHeight="1" x14ac:dyDescent="0.25">
      <c r="A8062" s="60">
        <v>44</v>
      </c>
      <c r="C8062" s="60"/>
      <c r="D8062" s="60"/>
      <c r="E8062" s="70" t="s">
        <v>9767</v>
      </c>
      <c r="G8062" s="72">
        <v>33000</v>
      </c>
      <c r="H8062" s="60" t="s">
        <v>13044</v>
      </c>
    </row>
    <row r="8063" spans="1:9" ht="29.25" customHeight="1" x14ac:dyDescent="0.25">
      <c r="A8063" s="60">
        <v>50</v>
      </c>
      <c r="C8063" s="60"/>
      <c r="D8063" s="60"/>
      <c r="E8063" s="70" t="s">
        <v>9768</v>
      </c>
      <c r="G8063" s="72">
        <v>37000</v>
      </c>
      <c r="H8063" s="60" t="s">
        <v>13044</v>
      </c>
    </row>
    <row r="8064" spans="1:9" ht="29.25" customHeight="1" x14ac:dyDescent="0.25">
      <c r="A8064" s="60">
        <v>58</v>
      </c>
      <c r="C8064" s="60"/>
      <c r="D8064" s="60"/>
      <c r="E8064" s="70" t="s">
        <v>9769</v>
      </c>
      <c r="G8064" s="72">
        <v>35000</v>
      </c>
      <c r="H8064" s="60" t="s">
        <v>13044</v>
      </c>
    </row>
    <row r="8065" spans="1:8" ht="29.25" customHeight="1" x14ac:dyDescent="0.25">
      <c r="A8065" s="60">
        <v>60</v>
      </c>
      <c r="C8065" s="60"/>
      <c r="D8065" s="60"/>
      <c r="E8065" s="70" t="s">
        <v>9770</v>
      </c>
      <c r="G8065" s="72">
        <v>35000</v>
      </c>
      <c r="H8065" s="60" t="s">
        <v>13044</v>
      </c>
    </row>
    <row r="8066" spans="1:8" ht="29.25" customHeight="1" x14ac:dyDescent="0.25">
      <c r="A8066" s="60">
        <v>91</v>
      </c>
      <c r="C8066" s="60"/>
      <c r="D8066" s="60"/>
      <c r="E8066" s="70" t="s">
        <v>9771</v>
      </c>
      <c r="G8066" s="72">
        <v>15000</v>
      </c>
      <c r="H8066" s="60" t="s">
        <v>13044</v>
      </c>
    </row>
    <row r="8067" spans="1:8" ht="29.25" customHeight="1" x14ac:dyDescent="0.25">
      <c r="A8067" s="60">
        <v>92</v>
      </c>
      <c r="C8067" s="60"/>
      <c r="D8067" s="60"/>
      <c r="E8067" s="70" t="s">
        <v>9772</v>
      </c>
      <c r="G8067" s="72">
        <v>15000</v>
      </c>
      <c r="H8067" s="60" t="s">
        <v>13044</v>
      </c>
    </row>
    <row r="8068" spans="1:8" ht="29.25" customHeight="1" x14ac:dyDescent="0.25">
      <c r="A8068" s="60">
        <v>121</v>
      </c>
      <c r="C8068" s="60"/>
      <c r="D8068" s="60"/>
      <c r="E8068" s="70" t="s">
        <v>9773</v>
      </c>
      <c r="G8068" s="72">
        <v>16000</v>
      </c>
      <c r="H8068" s="60" t="s">
        <v>13044</v>
      </c>
    </row>
    <row r="8069" spans="1:8" ht="29.25" customHeight="1" x14ac:dyDescent="0.25">
      <c r="A8069" s="60">
        <v>122</v>
      </c>
      <c r="C8069" s="60"/>
      <c r="D8069" s="60"/>
      <c r="E8069" s="70" t="s">
        <v>9774</v>
      </c>
      <c r="G8069" s="72">
        <v>16000</v>
      </c>
      <c r="H8069" s="60" t="s">
        <v>13044</v>
      </c>
    </row>
    <row r="8070" spans="1:8" ht="29.25" customHeight="1" x14ac:dyDescent="0.25">
      <c r="A8070" s="60">
        <v>181</v>
      </c>
      <c r="C8070" s="60"/>
      <c r="D8070" s="60"/>
      <c r="E8070" s="70" t="s">
        <v>9775</v>
      </c>
      <c r="G8070" s="72">
        <v>18700</v>
      </c>
      <c r="H8070" s="60" t="s">
        <v>13044</v>
      </c>
    </row>
    <row r="8071" spans="1:8" ht="29.25" customHeight="1" x14ac:dyDescent="0.25">
      <c r="A8071" s="60">
        <v>182</v>
      </c>
      <c r="C8071" s="60"/>
      <c r="D8071" s="60"/>
      <c r="E8071" s="70" t="s">
        <v>9776</v>
      </c>
      <c r="G8071" s="72">
        <v>18700</v>
      </c>
      <c r="H8071" s="60" t="s">
        <v>13044</v>
      </c>
    </row>
    <row r="8072" spans="1:8" ht="29.25" customHeight="1" x14ac:dyDescent="0.25">
      <c r="A8072" s="60">
        <v>251</v>
      </c>
      <c r="C8072" s="60"/>
      <c r="D8072" s="60"/>
      <c r="E8072" s="70" t="s">
        <v>9777</v>
      </c>
      <c r="G8072" s="72">
        <v>29000</v>
      </c>
      <c r="H8072" s="60" t="s">
        <v>13044</v>
      </c>
    </row>
    <row r="8073" spans="1:8" ht="29.25" customHeight="1" x14ac:dyDescent="0.25">
      <c r="A8073" s="60">
        <v>252</v>
      </c>
      <c r="C8073" s="60"/>
      <c r="D8073" s="60"/>
      <c r="E8073" s="70" t="s">
        <v>9778</v>
      </c>
      <c r="G8073" s="72">
        <v>29000</v>
      </c>
      <c r="H8073" s="60" t="s">
        <v>13044</v>
      </c>
    </row>
    <row r="8074" spans="1:8" ht="29.25" customHeight="1" x14ac:dyDescent="0.25">
      <c r="A8074" s="60">
        <v>321</v>
      </c>
      <c r="C8074" s="60"/>
      <c r="D8074" s="60"/>
      <c r="E8074" s="70" t="s">
        <v>9779</v>
      </c>
      <c r="G8074" s="72">
        <v>32000</v>
      </c>
      <c r="H8074" s="60" t="s">
        <v>13044</v>
      </c>
    </row>
    <row r="8075" spans="1:8" ht="29.25" customHeight="1" x14ac:dyDescent="0.25">
      <c r="A8075" s="60">
        <v>322</v>
      </c>
      <c r="C8075" s="60"/>
      <c r="D8075" s="60"/>
      <c r="E8075" s="70" t="s">
        <v>9780</v>
      </c>
      <c r="G8075" s="72">
        <v>32000</v>
      </c>
      <c r="H8075" s="60" t="s">
        <v>13044</v>
      </c>
    </row>
    <row r="8076" spans="1:8" ht="29.25" customHeight="1" x14ac:dyDescent="0.25">
      <c r="A8076" s="60">
        <v>401</v>
      </c>
      <c r="C8076" s="60"/>
      <c r="D8076" s="60"/>
      <c r="E8076" s="70" t="s">
        <v>9781</v>
      </c>
      <c r="G8076" s="72">
        <v>52000</v>
      </c>
      <c r="H8076" s="60" t="s">
        <v>13044</v>
      </c>
    </row>
    <row r="8077" spans="1:8" ht="29.25" customHeight="1" x14ac:dyDescent="0.25">
      <c r="A8077" s="60">
        <v>402</v>
      </c>
      <c r="C8077" s="60"/>
      <c r="D8077" s="60"/>
      <c r="E8077" s="70" t="s">
        <v>9782</v>
      </c>
      <c r="G8077" s="72">
        <v>58000</v>
      </c>
      <c r="H8077" s="60" t="s">
        <v>13044</v>
      </c>
    </row>
    <row r="8078" spans="1:8" ht="29.25" customHeight="1" x14ac:dyDescent="0.25">
      <c r="A8078" s="60">
        <v>501</v>
      </c>
      <c r="C8078" s="60"/>
      <c r="D8078" s="60"/>
      <c r="E8078" s="70" t="s">
        <v>9783</v>
      </c>
      <c r="G8078" s="72">
        <v>56000</v>
      </c>
      <c r="H8078" s="60" t="s">
        <v>13044</v>
      </c>
    </row>
    <row r="8079" spans="1:8" ht="29.25" customHeight="1" x14ac:dyDescent="0.25">
      <c r="A8079" s="60">
        <v>502</v>
      </c>
      <c r="C8079" s="60"/>
      <c r="D8079" s="60"/>
      <c r="E8079" s="70" t="s">
        <v>9784</v>
      </c>
      <c r="G8079" s="72">
        <v>60000</v>
      </c>
      <c r="H8079" s="60" t="s">
        <v>13044</v>
      </c>
    </row>
    <row r="8080" spans="1:8" ht="29.25" customHeight="1" x14ac:dyDescent="0.25">
      <c r="A8080" s="60">
        <v>651</v>
      </c>
      <c r="C8080" s="60"/>
      <c r="D8080" s="60"/>
      <c r="E8080" s="70" t="s">
        <v>9785</v>
      </c>
      <c r="G8080" s="72">
        <v>60000</v>
      </c>
      <c r="H8080" s="60" t="s">
        <v>13044</v>
      </c>
    </row>
    <row r="8081" spans="1:8" ht="29.25" customHeight="1" x14ac:dyDescent="0.25">
      <c r="A8081" s="60">
        <v>652</v>
      </c>
      <c r="C8081" s="60"/>
      <c r="D8081" s="60"/>
      <c r="E8081" s="70" t="s">
        <v>9786</v>
      </c>
      <c r="G8081" s="72">
        <v>64000</v>
      </c>
      <c r="H8081" s="60" t="s">
        <v>13044</v>
      </c>
    </row>
    <row r="8082" spans="1:8" ht="29.25" customHeight="1" x14ac:dyDescent="0.25">
      <c r="A8082" s="60">
        <v>801</v>
      </c>
      <c r="C8082" s="60"/>
      <c r="D8082" s="60"/>
      <c r="E8082" s="70" t="s">
        <v>9787</v>
      </c>
      <c r="G8082" s="72">
        <v>78000</v>
      </c>
      <c r="H8082" s="60" t="s">
        <v>13044</v>
      </c>
    </row>
    <row r="8083" spans="1:8" ht="29.25" customHeight="1" x14ac:dyDescent="0.25">
      <c r="A8083" s="60">
        <v>802</v>
      </c>
      <c r="C8083" s="60"/>
      <c r="D8083" s="60"/>
      <c r="E8083" s="70" t="s">
        <v>9788</v>
      </c>
      <c r="G8083" s="72">
        <v>85000</v>
      </c>
      <c r="H8083" s="60" t="s">
        <v>13044</v>
      </c>
    </row>
    <row r="8084" spans="1:8" ht="29.25" customHeight="1" x14ac:dyDescent="0.25">
      <c r="A8084" s="60">
        <v>811</v>
      </c>
      <c r="C8084" s="60"/>
      <c r="D8084" s="60"/>
      <c r="E8084" s="70" t="s">
        <v>9789</v>
      </c>
      <c r="G8084" s="72">
        <v>82000</v>
      </c>
      <c r="H8084" s="60" t="s">
        <v>13044</v>
      </c>
    </row>
    <row r="8085" spans="1:8" ht="29.25" customHeight="1" x14ac:dyDescent="0.25">
      <c r="A8085" s="60">
        <v>822</v>
      </c>
      <c r="C8085" s="60"/>
      <c r="D8085" s="60"/>
      <c r="E8085" s="70" t="s">
        <v>9790</v>
      </c>
      <c r="G8085" s="72">
        <v>82000</v>
      </c>
      <c r="H8085" s="60" t="s">
        <v>13044</v>
      </c>
    </row>
    <row r="8086" spans="1:8" ht="29.25" customHeight="1" x14ac:dyDescent="0.25">
      <c r="A8086" s="60">
        <v>831</v>
      </c>
      <c r="C8086" s="60"/>
      <c r="D8086" s="60"/>
      <c r="E8086" s="70" t="s">
        <v>9791</v>
      </c>
      <c r="G8086" s="72">
        <v>270000</v>
      </c>
      <c r="H8086" s="60" t="s">
        <v>13044</v>
      </c>
    </row>
    <row r="8087" spans="1:8" ht="29.25" customHeight="1" x14ac:dyDescent="0.25">
      <c r="A8087" s="60">
        <v>832</v>
      </c>
      <c r="C8087" s="60"/>
      <c r="D8087" s="60"/>
      <c r="E8087" s="70" t="s">
        <v>9792</v>
      </c>
      <c r="G8087" s="72">
        <v>270000</v>
      </c>
      <c r="H8087" s="60" t="s">
        <v>13044</v>
      </c>
    </row>
    <row r="8088" spans="1:8" ht="29.25" customHeight="1" x14ac:dyDescent="0.25">
      <c r="A8088" s="60">
        <v>842</v>
      </c>
      <c r="C8088" s="60"/>
      <c r="D8088" s="60"/>
      <c r="E8088" s="70" t="s">
        <v>9793</v>
      </c>
      <c r="G8088" s="72">
        <v>350000</v>
      </c>
      <c r="H8088" s="60" t="s">
        <v>13044</v>
      </c>
    </row>
    <row r="8089" spans="1:8" ht="29.25" customHeight="1" x14ac:dyDescent="0.25">
      <c r="A8089" s="60">
        <v>851</v>
      </c>
      <c r="C8089" s="60"/>
      <c r="D8089" s="60"/>
      <c r="E8089" s="70" t="s">
        <v>9794</v>
      </c>
      <c r="G8089" s="72">
        <v>400000</v>
      </c>
      <c r="H8089" s="60" t="s">
        <v>13044</v>
      </c>
    </row>
    <row r="8090" spans="1:8" ht="29.25" customHeight="1" x14ac:dyDescent="0.25">
      <c r="A8090" s="60">
        <v>852</v>
      </c>
      <c r="C8090" s="60"/>
      <c r="D8090" s="60"/>
      <c r="E8090" s="70" t="s">
        <v>9795</v>
      </c>
      <c r="G8090" s="72">
        <v>400000</v>
      </c>
      <c r="H8090" s="60" t="s">
        <v>13044</v>
      </c>
    </row>
    <row r="8091" spans="1:8" ht="29.25" customHeight="1" x14ac:dyDescent="0.25">
      <c r="A8091" s="60">
        <v>862</v>
      </c>
      <c r="C8091" s="60"/>
      <c r="D8091" s="60"/>
      <c r="E8091" s="70" t="s">
        <v>9796</v>
      </c>
      <c r="G8091" s="72">
        <v>450000</v>
      </c>
      <c r="H8091" s="60" t="s">
        <v>13044</v>
      </c>
    </row>
    <row r="8092" spans="1:8" ht="29.25" customHeight="1" x14ac:dyDescent="0.25">
      <c r="A8092" s="60">
        <v>869</v>
      </c>
      <c r="C8092" s="60"/>
      <c r="D8092" s="60"/>
      <c r="E8092" s="70" t="s">
        <v>13045</v>
      </c>
      <c r="G8092" s="72">
        <v>380000</v>
      </c>
      <c r="H8092" s="60" t="s">
        <v>13046</v>
      </c>
    </row>
    <row r="8093" spans="1:8" ht="29.25" customHeight="1" x14ac:dyDescent="0.25">
      <c r="A8093" s="60">
        <v>870</v>
      </c>
      <c r="C8093" s="60"/>
      <c r="D8093" s="60"/>
      <c r="E8093" s="70" t="s">
        <v>13047</v>
      </c>
      <c r="G8093" s="72">
        <v>380000</v>
      </c>
      <c r="H8093" s="60" t="s">
        <v>13046</v>
      </c>
    </row>
    <row r="8094" spans="1:8" ht="29.25" customHeight="1" x14ac:dyDescent="0.25">
      <c r="A8094" s="60">
        <v>871</v>
      </c>
      <c r="C8094" s="60"/>
      <c r="D8094" s="60"/>
      <c r="E8094" s="70" t="s">
        <v>13048</v>
      </c>
      <c r="G8094" s="72">
        <v>450000</v>
      </c>
      <c r="H8094" s="60" t="s">
        <v>13046</v>
      </c>
    </row>
    <row r="8095" spans="1:8" ht="29.25" customHeight="1" x14ac:dyDescent="0.25">
      <c r="A8095" s="60">
        <v>872</v>
      </c>
      <c r="C8095" s="60"/>
      <c r="D8095" s="60"/>
      <c r="E8095" s="70" t="s">
        <v>13049</v>
      </c>
      <c r="G8095" s="72">
        <v>450000</v>
      </c>
      <c r="H8095" s="60" t="s">
        <v>13046</v>
      </c>
    </row>
    <row r="8096" spans="1:8" ht="29.25" customHeight="1" x14ac:dyDescent="0.25">
      <c r="A8096" s="60">
        <v>873</v>
      </c>
      <c r="C8096" s="60"/>
      <c r="D8096" s="60"/>
      <c r="E8096" s="70" t="s">
        <v>13050</v>
      </c>
      <c r="G8096" s="72">
        <v>500000</v>
      </c>
      <c r="H8096" s="60" t="s">
        <v>13046</v>
      </c>
    </row>
    <row r="8097" spans="1:8" ht="29.25" customHeight="1" x14ac:dyDescent="0.25">
      <c r="A8097" s="60">
        <v>874</v>
      </c>
      <c r="C8097" s="60"/>
      <c r="D8097" s="60"/>
      <c r="E8097" s="70" t="s">
        <v>13051</v>
      </c>
      <c r="G8097" s="72">
        <v>500000</v>
      </c>
      <c r="H8097" s="60" t="s">
        <v>13046</v>
      </c>
    </row>
    <row r="8098" spans="1:8" ht="29.25" customHeight="1" x14ac:dyDescent="0.25">
      <c r="A8098" s="60">
        <v>876</v>
      </c>
      <c r="C8098" s="60"/>
      <c r="D8098" s="60"/>
      <c r="E8098" s="70" t="s">
        <v>13052</v>
      </c>
      <c r="G8098" s="72">
        <v>600000</v>
      </c>
      <c r="H8098" s="60" t="s">
        <v>13046</v>
      </c>
    </row>
    <row r="8099" spans="1:8" ht="29.25" customHeight="1" x14ac:dyDescent="0.25">
      <c r="A8099" s="60">
        <v>877</v>
      </c>
      <c r="C8099" s="60"/>
      <c r="D8099" s="60"/>
      <c r="E8099" s="70" t="s">
        <v>13053</v>
      </c>
      <c r="G8099" s="72">
        <v>600000</v>
      </c>
      <c r="H8099" s="60" t="s">
        <v>13046</v>
      </c>
    </row>
    <row r="8100" spans="1:8" ht="29.25" customHeight="1" x14ac:dyDescent="0.25">
      <c r="A8100" s="60">
        <v>880</v>
      </c>
      <c r="C8100" s="60"/>
      <c r="D8100" s="60"/>
      <c r="E8100" s="70" t="s">
        <v>13054</v>
      </c>
      <c r="G8100" s="72">
        <v>700000</v>
      </c>
      <c r="H8100" s="60" t="s">
        <v>13046</v>
      </c>
    </row>
    <row r="8101" spans="1:8" ht="29.25" customHeight="1" x14ac:dyDescent="0.25">
      <c r="A8101" s="60">
        <v>883</v>
      </c>
      <c r="C8101" s="60"/>
      <c r="D8101" s="60"/>
      <c r="E8101" s="70" t="s">
        <v>9797</v>
      </c>
      <c r="G8101" s="72">
        <v>1000000</v>
      </c>
      <c r="H8101" s="60" t="s">
        <v>13046</v>
      </c>
    </row>
    <row r="8102" spans="1:8" ht="29.25" customHeight="1" x14ac:dyDescent="0.25">
      <c r="A8102" s="60">
        <v>886</v>
      </c>
      <c r="C8102" s="60"/>
      <c r="D8102" s="60"/>
      <c r="E8102" s="70" t="s">
        <v>9798</v>
      </c>
      <c r="G8102" s="72">
        <v>1100000</v>
      </c>
      <c r="H8102" s="60" t="s">
        <v>13046</v>
      </c>
    </row>
    <row r="8103" spans="1:8" ht="29.25" customHeight="1" x14ac:dyDescent="0.25">
      <c r="A8103" s="60">
        <v>889</v>
      </c>
      <c r="C8103" s="60"/>
      <c r="D8103" s="60"/>
      <c r="E8103" s="70" t="s">
        <v>9799</v>
      </c>
      <c r="G8103" s="72">
        <v>1300000</v>
      </c>
      <c r="H8103" s="60" t="s">
        <v>13046</v>
      </c>
    </row>
    <row r="8104" spans="1:8" ht="29.25" customHeight="1" x14ac:dyDescent="0.25">
      <c r="A8104" s="60">
        <v>892</v>
      </c>
      <c r="C8104" s="60"/>
      <c r="D8104" s="60"/>
      <c r="E8104" s="70" t="s">
        <v>9800</v>
      </c>
      <c r="G8104" s="72">
        <v>1600000</v>
      </c>
      <c r="H8104" s="60" t="s">
        <v>13046</v>
      </c>
    </row>
    <row r="8105" spans="1:8" ht="29.25" customHeight="1" x14ac:dyDescent="0.25">
      <c r="A8105" s="60">
        <v>905</v>
      </c>
      <c r="C8105" s="60"/>
      <c r="D8105" s="60"/>
      <c r="E8105" s="70" t="s">
        <v>13055</v>
      </c>
      <c r="G8105" s="72">
        <v>25000</v>
      </c>
      <c r="H8105" s="60" t="s">
        <v>13046</v>
      </c>
    </row>
    <row r="8106" spans="1:8" ht="29.25" customHeight="1" x14ac:dyDescent="0.25">
      <c r="A8106" s="60">
        <v>907</v>
      </c>
      <c r="C8106" s="60"/>
      <c r="D8106" s="60"/>
      <c r="E8106" s="70" t="s">
        <v>13056</v>
      </c>
      <c r="G8106" s="72">
        <v>25000</v>
      </c>
      <c r="H8106" s="60" t="s">
        <v>13046</v>
      </c>
    </row>
    <row r="8107" spans="1:8" ht="29.25" customHeight="1" x14ac:dyDescent="0.25">
      <c r="A8107" s="60">
        <v>910</v>
      </c>
      <c r="C8107" s="60"/>
      <c r="D8107" s="60"/>
      <c r="E8107" s="70" t="s">
        <v>13057</v>
      </c>
      <c r="G8107" s="72">
        <v>26000</v>
      </c>
      <c r="H8107" s="60" t="s">
        <v>13046</v>
      </c>
    </row>
    <row r="8108" spans="1:8" ht="29.25" customHeight="1" x14ac:dyDescent="0.25">
      <c r="A8108" s="60">
        <v>913</v>
      </c>
      <c r="C8108" s="60"/>
      <c r="D8108" s="60"/>
      <c r="E8108" s="70" t="s">
        <v>13058</v>
      </c>
      <c r="G8108" s="72">
        <v>26000</v>
      </c>
      <c r="H8108" s="60" t="s">
        <v>13046</v>
      </c>
    </row>
    <row r="8109" spans="1:8" ht="29.25" customHeight="1" x14ac:dyDescent="0.25">
      <c r="A8109" s="60">
        <v>915</v>
      </c>
      <c r="C8109" s="60"/>
      <c r="D8109" s="60"/>
      <c r="E8109" s="70" t="s">
        <v>13059</v>
      </c>
      <c r="G8109" s="72">
        <v>26000</v>
      </c>
      <c r="H8109" s="60" t="s">
        <v>13046</v>
      </c>
    </row>
    <row r="8110" spans="1:8" ht="29.25" customHeight="1" x14ac:dyDescent="0.25">
      <c r="A8110" s="60">
        <v>916</v>
      </c>
      <c r="C8110" s="60"/>
      <c r="D8110" s="60"/>
      <c r="E8110" s="70" t="s">
        <v>13060</v>
      </c>
      <c r="G8110" s="72">
        <v>29000</v>
      </c>
      <c r="H8110" s="60" t="s">
        <v>13046</v>
      </c>
    </row>
    <row r="8111" spans="1:8" ht="29.25" customHeight="1" x14ac:dyDescent="0.25">
      <c r="A8111" s="60">
        <v>919</v>
      </c>
      <c r="C8111" s="60"/>
      <c r="D8111" s="60"/>
      <c r="E8111" s="70" t="s">
        <v>13061</v>
      </c>
      <c r="G8111" s="72">
        <v>28000</v>
      </c>
      <c r="H8111" s="60" t="s">
        <v>13046</v>
      </c>
    </row>
    <row r="8112" spans="1:8" ht="29.25" customHeight="1" x14ac:dyDescent="0.25">
      <c r="A8112" s="60">
        <v>922</v>
      </c>
      <c r="C8112" s="60"/>
      <c r="D8112" s="60"/>
      <c r="E8112" s="70" t="s">
        <v>13062</v>
      </c>
      <c r="G8112" s="72">
        <v>28000</v>
      </c>
      <c r="H8112" s="60" t="s">
        <v>13046</v>
      </c>
    </row>
    <row r="8113" spans="1:8" ht="29.25" customHeight="1" x14ac:dyDescent="0.25">
      <c r="A8113" s="60">
        <v>923</v>
      </c>
      <c r="C8113" s="60"/>
      <c r="D8113" s="60"/>
      <c r="E8113" s="70" t="s">
        <v>13063</v>
      </c>
      <c r="G8113" s="72">
        <v>43000</v>
      </c>
      <c r="H8113" s="60" t="s">
        <v>13046</v>
      </c>
    </row>
    <row r="8114" spans="1:8" ht="29.25" customHeight="1" x14ac:dyDescent="0.25">
      <c r="A8114" s="60">
        <v>926</v>
      </c>
      <c r="C8114" s="60"/>
      <c r="D8114" s="60"/>
      <c r="E8114" s="70" t="s">
        <v>13064</v>
      </c>
      <c r="G8114" s="72">
        <v>43000</v>
      </c>
      <c r="H8114" s="60" t="s">
        <v>13046</v>
      </c>
    </row>
    <row r="8115" spans="1:8" ht="29.25" customHeight="1" x14ac:dyDescent="0.25">
      <c r="A8115" s="60">
        <v>929</v>
      </c>
      <c r="C8115" s="60"/>
      <c r="D8115" s="60"/>
      <c r="E8115" s="70" t="s">
        <v>13065</v>
      </c>
      <c r="G8115" s="72">
        <v>43000</v>
      </c>
      <c r="H8115" s="60" t="s">
        <v>13046</v>
      </c>
    </row>
    <row r="8116" spans="1:8" ht="29.25" customHeight="1" x14ac:dyDescent="0.25">
      <c r="A8116" s="60">
        <v>930</v>
      </c>
      <c r="C8116" s="60"/>
      <c r="D8116" s="60"/>
      <c r="E8116" s="70" t="s">
        <v>13066</v>
      </c>
      <c r="G8116" s="72">
        <v>46000</v>
      </c>
      <c r="H8116" s="60" t="s">
        <v>13046</v>
      </c>
    </row>
    <row r="8117" spans="1:8" ht="29.25" customHeight="1" x14ac:dyDescent="0.25">
      <c r="A8117" s="60">
        <v>933</v>
      </c>
      <c r="C8117" s="60"/>
      <c r="D8117" s="60"/>
      <c r="E8117" s="70" t="s">
        <v>13067</v>
      </c>
      <c r="G8117" s="72">
        <v>46000</v>
      </c>
      <c r="H8117" s="60" t="s">
        <v>13046</v>
      </c>
    </row>
    <row r="8118" spans="1:8" ht="29.25" customHeight="1" x14ac:dyDescent="0.25">
      <c r="A8118" s="60">
        <v>936</v>
      </c>
      <c r="C8118" s="60"/>
      <c r="D8118" s="60"/>
      <c r="E8118" s="70" t="s">
        <v>13068</v>
      </c>
      <c r="G8118" s="72">
        <v>46000</v>
      </c>
      <c r="H8118" s="60" t="s">
        <v>13046</v>
      </c>
    </row>
    <row r="8119" spans="1:8" ht="29.25" customHeight="1" x14ac:dyDescent="0.25">
      <c r="A8119" s="60">
        <v>941</v>
      </c>
      <c r="C8119" s="60"/>
      <c r="D8119" s="60"/>
      <c r="E8119" s="70" t="s">
        <v>13069</v>
      </c>
      <c r="G8119" s="72">
        <v>93000</v>
      </c>
      <c r="H8119" s="60" t="s">
        <v>13046</v>
      </c>
    </row>
    <row r="8120" spans="1:8" ht="29.25" customHeight="1" x14ac:dyDescent="0.25">
      <c r="A8120" s="60">
        <v>944</v>
      </c>
      <c r="C8120" s="60"/>
      <c r="D8120" s="60"/>
      <c r="E8120" s="70" t="s">
        <v>13070</v>
      </c>
      <c r="G8120" s="72">
        <v>93000</v>
      </c>
      <c r="H8120" s="60" t="s">
        <v>13046</v>
      </c>
    </row>
    <row r="8121" spans="1:8" ht="29.25" customHeight="1" x14ac:dyDescent="0.25">
      <c r="A8121" s="60">
        <v>951</v>
      </c>
      <c r="C8121" s="60"/>
      <c r="D8121" s="60"/>
      <c r="E8121" s="70" t="s">
        <v>13071</v>
      </c>
      <c r="G8121" s="72">
        <v>97000</v>
      </c>
      <c r="H8121" s="60" t="s">
        <v>13046</v>
      </c>
    </row>
    <row r="8122" spans="1:8" ht="29.25" customHeight="1" x14ac:dyDescent="0.25">
      <c r="A8122" s="60">
        <v>954</v>
      </c>
      <c r="C8122" s="60"/>
      <c r="D8122" s="60"/>
      <c r="E8122" s="70" t="s">
        <v>13072</v>
      </c>
      <c r="G8122" s="72">
        <v>97000</v>
      </c>
      <c r="H8122" s="60" t="s">
        <v>13046</v>
      </c>
    </row>
    <row r="8123" spans="1:8" ht="29.25" customHeight="1" x14ac:dyDescent="0.25">
      <c r="A8123" s="60">
        <v>957</v>
      </c>
      <c r="C8123" s="60"/>
      <c r="D8123" s="60"/>
      <c r="E8123" s="70" t="s">
        <v>13073</v>
      </c>
      <c r="G8123" s="72">
        <v>104000</v>
      </c>
      <c r="H8123" s="60" t="s">
        <v>13046</v>
      </c>
    </row>
    <row r="8124" spans="1:8" ht="29.25" customHeight="1" x14ac:dyDescent="0.25">
      <c r="A8124" s="60">
        <v>960</v>
      </c>
      <c r="C8124" s="60"/>
      <c r="D8124" s="60"/>
      <c r="E8124" s="70" t="s">
        <v>13074</v>
      </c>
      <c r="G8124" s="72">
        <v>104000</v>
      </c>
      <c r="H8124" s="60" t="s">
        <v>13046</v>
      </c>
    </row>
    <row r="8125" spans="1:8" ht="29.25" customHeight="1" x14ac:dyDescent="0.25">
      <c r="A8125" s="60">
        <v>968</v>
      </c>
      <c r="C8125" s="60"/>
      <c r="D8125" s="60"/>
      <c r="E8125" s="70" t="s">
        <v>13075</v>
      </c>
      <c r="G8125" s="72">
        <v>160000</v>
      </c>
      <c r="H8125" s="60" t="s">
        <v>13046</v>
      </c>
    </row>
    <row r="8126" spans="1:8" ht="29.25" customHeight="1" x14ac:dyDescent="0.25">
      <c r="A8126" s="60">
        <v>971</v>
      </c>
      <c r="C8126" s="60"/>
      <c r="D8126" s="60"/>
      <c r="E8126" s="70" t="s">
        <v>13076</v>
      </c>
      <c r="G8126" s="72">
        <v>160000</v>
      </c>
      <c r="H8126" s="60" t="s">
        <v>13046</v>
      </c>
    </row>
    <row r="8127" spans="1:8" ht="29.25" customHeight="1" x14ac:dyDescent="0.25">
      <c r="A8127" s="60">
        <v>974</v>
      </c>
      <c r="C8127" s="60"/>
      <c r="D8127" s="60"/>
      <c r="E8127" s="70" t="s">
        <v>13077</v>
      </c>
      <c r="G8127" s="72">
        <v>160000</v>
      </c>
      <c r="H8127" s="60" t="s">
        <v>13046</v>
      </c>
    </row>
    <row r="8128" spans="1:8" ht="29.25" customHeight="1" x14ac:dyDescent="0.25">
      <c r="A8128" s="60">
        <v>975</v>
      </c>
      <c r="C8128" s="60"/>
      <c r="D8128" s="60"/>
      <c r="E8128" s="70" t="s">
        <v>13078</v>
      </c>
      <c r="G8128" s="72">
        <v>172000</v>
      </c>
      <c r="H8128" s="60" t="s">
        <v>13046</v>
      </c>
    </row>
    <row r="8129" spans="1:8" ht="29.25" customHeight="1" x14ac:dyDescent="0.25">
      <c r="A8129" s="60">
        <v>978</v>
      </c>
      <c r="C8129" s="60"/>
      <c r="D8129" s="60"/>
      <c r="E8129" s="70" t="s">
        <v>13079</v>
      </c>
      <c r="G8129" s="72">
        <v>172000</v>
      </c>
      <c r="H8129" s="60" t="s">
        <v>13046</v>
      </c>
    </row>
    <row r="8130" spans="1:8" ht="29.25" customHeight="1" x14ac:dyDescent="0.25">
      <c r="A8130" s="60">
        <v>986</v>
      </c>
      <c r="C8130" s="60"/>
      <c r="D8130" s="60"/>
      <c r="E8130" s="70" t="s">
        <v>9801</v>
      </c>
      <c r="G8130" s="72">
        <v>14000</v>
      </c>
      <c r="H8130" s="60" t="s">
        <v>13044</v>
      </c>
    </row>
    <row r="8131" spans="1:8" ht="29.25" customHeight="1" x14ac:dyDescent="0.25">
      <c r="A8131" s="60">
        <v>991</v>
      </c>
      <c r="C8131" s="60"/>
      <c r="D8131" s="60"/>
      <c r="E8131" s="70" t="s">
        <v>9802</v>
      </c>
      <c r="G8131" s="72">
        <v>15800</v>
      </c>
      <c r="H8131" s="60" t="s">
        <v>13044</v>
      </c>
    </row>
    <row r="8132" spans="1:8" ht="29.25" customHeight="1" x14ac:dyDescent="0.25">
      <c r="A8132" s="60">
        <v>1000</v>
      </c>
      <c r="C8132" s="60"/>
      <c r="D8132" s="60"/>
      <c r="E8132" s="70" t="s">
        <v>9803</v>
      </c>
      <c r="G8132" s="72">
        <v>15800</v>
      </c>
      <c r="H8132" s="60" t="s">
        <v>13044</v>
      </c>
    </row>
    <row r="8133" spans="1:8" ht="29.25" customHeight="1" x14ac:dyDescent="0.25">
      <c r="A8133" s="60">
        <v>1004</v>
      </c>
      <c r="C8133" s="60"/>
      <c r="D8133" s="60"/>
      <c r="E8133" s="70" t="s">
        <v>9804</v>
      </c>
      <c r="G8133" s="72">
        <v>15800</v>
      </c>
      <c r="H8133" s="60" t="s">
        <v>13044</v>
      </c>
    </row>
    <row r="8134" spans="1:8" ht="29.25" customHeight="1" x14ac:dyDescent="0.25">
      <c r="A8134" s="60">
        <v>1006</v>
      </c>
      <c r="C8134" s="60"/>
      <c r="D8134" s="60"/>
      <c r="E8134" s="70" t="s">
        <v>9805</v>
      </c>
      <c r="G8134" s="72">
        <v>15800</v>
      </c>
      <c r="H8134" s="60" t="s">
        <v>13044</v>
      </c>
    </row>
    <row r="8135" spans="1:8" ht="29.25" customHeight="1" x14ac:dyDescent="0.25">
      <c r="A8135" s="60">
        <v>1008</v>
      </c>
      <c r="C8135" s="60"/>
      <c r="D8135" s="60"/>
      <c r="E8135" s="70" t="s">
        <v>9806</v>
      </c>
      <c r="G8135" s="72">
        <v>15800</v>
      </c>
      <c r="H8135" s="60" t="s">
        <v>13044</v>
      </c>
    </row>
    <row r="8136" spans="1:8" ht="29.25" customHeight="1" x14ac:dyDescent="0.25">
      <c r="A8136" s="60">
        <v>1010</v>
      </c>
      <c r="C8136" s="60"/>
      <c r="D8136" s="60"/>
      <c r="E8136" s="70" t="s">
        <v>9807</v>
      </c>
      <c r="G8136" s="72">
        <v>15800</v>
      </c>
      <c r="H8136" s="60" t="s">
        <v>13044</v>
      </c>
    </row>
    <row r="8137" spans="1:8" ht="29.25" customHeight="1" x14ac:dyDescent="0.25">
      <c r="A8137" s="60">
        <v>1013</v>
      </c>
      <c r="C8137" s="60"/>
      <c r="D8137" s="60"/>
      <c r="E8137" s="70" t="s">
        <v>9808</v>
      </c>
      <c r="G8137" s="72">
        <v>15800</v>
      </c>
      <c r="H8137" s="60" t="s">
        <v>13044</v>
      </c>
    </row>
    <row r="8138" spans="1:8" ht="29.25" customHeight="1" x14ac:dyDescent="0.25">
      <c r="A8138" s="60">
        <v>1018</v>
      </c>
      <c r="C8138" s="60"/>
      <c r="D8138" s="60"/>
      <c r="E8138" s="70" t="s">
        <v>9809</v>
      </c>
      <c r="G8138" s="72">
        <v>15800</v>
      </c>
      <c r="H8138" s="60" t="s">
        <v>13044</v>
      </c>
    </row>
    <row r="8139" spans="1:8" ht="29.25" customHeight="1" x14ac:dyDescent="0.25">
      <c r="A8139" s="60">
        <v>1025</v>
      </c>
      <c r="C8139" s="60"/>
      <c r="D8139" s="60"/>
      <c r="E8139" s="70" t="s">
        <v>9810</v>
      </c>
      <c r="G8139" s="72">
        <v>15800</v>
      </c>
      <c r="H8139" s="60" t="s">
        <v>13044</v>
      </c>
    </row>
    <row r="8140" spans="1:8" ht="29.25" customHeight="1" x14ac:dyDescent="0.25">
      <c r="A8140" s="60">
        <v>1132</v>
      </c>
      <c r="C8140" s="60"/>
      <c r="D8140" s="60"/>
      <c r="E8140" s="70" t="s">
        <v>9811</v>
      </c>
      <c r="G8140" s="72">
        <v>28000</v>
      </c>
      <c r="H8140" s="60" t="s">
        <v>13044</v>
      </c>
    </row>
    <row r="8141" spans="1:8" ht="29.25" customHeight="1" x14ac:dyDescent="0.25">
      <c r="A8141" s="60">
        <v>1136</v>
      </c>
      <c r="C8141" s="60"/>
      <c r="D8141" s="60"/>
      <c r="E8141" s="70" t="s">
        <v>9812</v>
      </c>
      <c r="G8141" s="72">
        <v>28000</v>
      </c>
      <c r="H8141" s="60" t="s">
        <v>13044</v>
      </c>
    </row>
    <row r="8142" spans="1:8" ht="29.25" customHeight="1" x14ac:dyDescent="0.25">
      <c r="A8142" s="60">
        <v>1238</v>
      </c>
      <c r="C8142" s="60"/>
      <c r="D8142" s="60"/>
      <c r="E8142" s="70" t="s">
        <v>9813</v>
      </c>
      <c r="G8142" s="72">
        <v>43000</v>
      </c>
      <c r="H8142" s="60" t="s">
        <v>13044</v>
      </c>
    </row>
    <row r="8143" spans="1:8" ht="29.25" customHeight="1" x14ac:dyDescent="0.25">
      <c r="A8143" s="60">
        <v>1240</v>
      </c>
      <c r="C8143" s="60"/>
      <c r="D8143" s="60"/>
      <c r="E8143" s="70" t="s">
        <v>9814</v>
      </c>
      <c r="G8143" s="72">
        <v>43000</v>
      </c>
      <c r="H8143" s="60" t="s">
        <v>13044</v>
      </c>
    </row>
    <row r="8144" spans="1:8" ht="29.25" customHeight="1" x14ac:dyDescent="0.25">
      <c r="A8144" s="60">
        <v>1250</v>
      </c>
      <c r="C8144" s="60"/>
      <c r="D8144" s="60"/>
      <c r="E8144" s="70" t="s">
        <v>9815</v>
      </c>
      <c r="G8144" s="72">
        <v>49000</v>
      </c>
      <c r="H8144" s="60" t="s">
        <v>13044</v>
      </c>
    </row>
    <row r="8145" spans="1:8" ht="29.25" customHeight="1" x14ac:dyDescent="0.25">
      <c r="A8145" s="60">
        <v>1265</v>
      </c>
      <c r="C8145" s="60"/>
      <c r="D8145" s="60"/>
      <c r="E8145" s="70" t="s">
        <v>9816</v>
      </c>
      <c r="G8145" s="72">
        <v>49000</v>
      </c>
      <c r="H8145" s="60" t="s">
        <v>13044</v>
      </c>
    </row>
    <row r="8146" spans="1:8" ht="29.25" customHeight="1" x14ac:dyDescent="0.25">
      <c r="A8146" s="60">
        <v>1267</v>
      </c>
      <c r="C8146" s="60"/>
      <c r="D8146" s="60"/>
      <c r="E8146" s="70" t="s">
        <v>9817</v>
      </c>
      <c r="G8146" s="72">
        <v>43000</v>
      </c>
      <c r="H8146" s="60" t="s">
        <v>13044</v>
      </c>
    </row>
    <row r="8147" spans="1:8" ht="29.25" customHeight="1" x14ac:dyDescent="0.25">
      <c r="A8147" s="60">
        <v>1269</v>
      </c>
      <c r="C8147" s="60"/>
      <c r="D8147" s="60"/>
      <c r="E8147" s="70" t="s">
        <v>9818</v>
      </c>
      <c r="G8147" s="72">
        <v>43000</v>
      </c>
      <c r="H8147" s="60" t="s">
        <v>13044</v>
      </c>
    </row>
    <row r="8148" spans="1:8" ht="29.25" customHeight="1" x14ac:dyDescent="0.25">
      <c r="A8148" s="60">
        <v>1271</v>
      </c>
      <c r="C8148" s="60"/>
      <c r="D8148" s="60"/>
      <c r="E8148" s="70" t="s">
        <v>9819</v>
      </c>
      <c r="G8148" s="72">
        <v>43000</v>
      </c>
      <c r="H8148" s="60" t="s">
        <v>13044</v>
      </c>
    </row>
    <row r="8149" spans="1:8" ht="29.25" customHeight="1" x14ac:dyDescent="0.25">
      <c r="A8149" s="60">
        <v>1325</v>
      </c>
      <c r="C8149" s="60"/>
      <c r="D8149" s="60"/>
      <c r="E8149" s="70" t="s">
        <v>9820</v>
      </c>
      <c r="G8149" s="72">
        <v>38000</v>
      </c>
      <c r="H8149" s="60" t="s">
        <v>13046</v>
      </c>
    </row>
    <row r="8150" spans="1:8" ht="29.25" customHeight="1" x14ac:dyDescent="0.25">
      <c r="A8150" s="60">
        <v>1327</v>
      </c>
      <c r="C8150" s="60"/>
      <c r="D8150" s="60"/>
      <c r="E8150" s="70" t="s">
        <v>9821</v>
      </c>
      <c r="G8150" s="72">
        <v>40000</v>
      </c>
      <c r="H8150" s="60" t="s">
        <v>13046</v>
      </c>
    </row>
    <row r="8151" spans="1:8" ht="29.25" customHeight="1" x14ac:dyDescent="0.25">
      <c r="A8151" s="60">
        <v>1330</v>
      </c>
      <c r="C8151" s="60"/>
      <c r="D8151" s="60"/>
      <c r="E8151" s="70" t="s">
        <v>9822</v>
      </c>
      <c r="G8151" s="72">
        <v>40000</v>
      </c>
      <c r="H8151" s="60" t="s">
        <v>13046</v>
      </c>
    </row>
    <row r="8152" spans="1:8" ht="29.25" customHeight="1" x14ac:dyDescent="0.25">
      <c r="A8152" s="60">
        <v>1333</v>
      </c>
      <c r="C8152" s="60"/>
      <c r="D8152" s="60"/>
      <c r="E8152" s="70" t="s">
        <v>9823</v>
      </c>
      <c r="G8152" s="72">
        <v>40000</v>
      </c>
      <c r="H8152" s="60" t="s">
        <v>13046</v>
      </c>
    </row>
    <row r="8153" spans="1:8" ht="29.25" customHeight="1" x14ac:dyDescent="0.25">
      <c r="A8153" s="60">
        <v>1336</v>
      </c>
      <c r="C8153" s="60"/>
      <c r="D8153" s="60"/>
      <c r="E8153" s="70" t="s">
        <v>9824</v>
      </c>
      <c r="G8153" s="72">
        <v>40000</v>
      </c>
      <c r="H8153" s="60" t="s">
        <v>13046</v>
      </c>
    </row>
    <row r="8154" spans="1:8" ht="29.25" customHeight="1" x14ac:dyDescent="0.25">
      <c r="A8154" s="60">
        <v>1339</v>
      </c>
      <c r="C8154" s="60"/>
      <c r="D8154" s="60"/>
      <c r="E8154" s="70" t="s">
        <v>9825</v>
      </c>
      <c r="G8154" s="72">
        <v>40000</v>
      </c>
      <c r="H8154" s="60" t="s">
        <v>13046</v>
      </c>
    </row>
    <row r="8155" spans="1:8" ht="29.25" customHeight="1" x14ac:dyDescent="0.25">
      <c r="A8155" s="60">
        <v>1341</v>
      </c>
      <c r="C8155" s="60"/>
      <c r="D8155" s="60"/>
      <c r="E8155" s="70" t="s">
        <v>9826</v>
      </c>
      <c r="G8155" s="72">
        <v>40000</v>
      </c>
      <c r="H8155" s="60" t="s">
        <v>13046</v>
      </c>
    </row>
    <row r="8156" spans="1:8" ht="29.25" customHeight="1" x14ac:dyDescent="0.25">
      <c r="A8156" s="60">
        <v>1344</v>
      </c>
      <c r="C8156" s="60"/>
      <c r="D8156" s="60"/>
      <c r="E8156" s="70" t="s">
        <v>9827</v>
      </c>
      <c r="G8156" s="72">
        <v>40000</v>
      </c>
      <c r="H8156" s="60" t="s">
        <v>13046</v>
      </c>
    </row>
    <row r="8157" spans="1:8" ht="29.25" customHeight="1" x14ac:dyDescent="0.25">
      <c r="A8157" s="60">
        <v>1347</v>
      </c>
      <c r="C8157" s="60"/>
      <c r="D8157" s="60"/>
      <c r="E8157" s="70" t="s">
        <v>9828</v>
      </c>
      <c r="G8157" s="72">
        <v>40000</v>
      </c>
      <c r="H8157" s="60" t="s">
        <v>13046</v>
      </c>
    </row>
    <row r="8158" spans="1:8" ht="29.25" customHeight="1" x14ac:dyDescent="0.25">
      <c r="A8158" s="60">
        <v>1350</v>
      </c>
      <c r="C8158" s="60"/>
      <c r="D8158" s="60"/>
      <c r="E8158" s="70" t="s">
        <v>9829</v>
      </c>
      <c r="G8158" s="72">
        <v>40000</v>
      </c>
      <c r="H8158" s="60" t="s">
        <v>13046</v>
      </c>
    </row>
    <row r="8159" spans="1:8" ht="29.25" customHeight="1" x14ac:dyDescent="0.25">
      <c r="A8159" s="60">
        <v>1353</v>
      </c>
      <c r="C8159" s="60"/>
      <c r="D8159" s="60"/>
      <c r="E8159" s="70" t="s">
        <v>9830</v>
      </c>
      <c r="G8159" s="72">
        <v>40000</v>
      </c>
      <c r="H8159" s="60" t="s">
        <v>13046</v>
      </c>
    </row>
    <row r="8160" spans="1:8" ht="29.25" customHeight="1" x14ac:dyDescent="0.25">
      <c r="A8160" s="60">
        <v>1356</v>
      </c>
      <c r="C8160" s="60"/>
      <c r="D8160" s="60"/>
      <c r="E8160" s="70" t="s">
        <v>9831</v>
      </c>
      <c r="G8160" s="72">
        <v>55000</v>
      </c>
      <c r="H8160" s="60" t="s">
        <v>13046</v>
      </c>
    </row>
    <row r="8161" spans="1:8" ht="29.25" customHeight="1" x14ac:dyDescent="0.25">
      <c r="A8161" s="60">
        <v>1360</v>
      </c>
      <c r="C8161" s="60"/>
      <c r="D8161" s="60"/>
      <c r="E8161" s="70" t="s">
        <v>9832</v>
      </c>
      <c r="G8161" s="72">
        <v>55000</v>
      </c>
      <c r="H8161" s="60" t="s">
        <v>13046</v>
      </c>
    </row>
    <row r="8162" spans="1:8" ht="29.25" customHeight="1" x14ac:dyDescent="0.25">
      <c r="A8162" s="60">
        <v>1365</v>
      </c>
      <c r="C8162" s="60"/>
      <c r="D8162" s="60"/>
      <c r="E8162" s="70" t="s">
        <v>9833</v>
      </c>
      <c r="G8162" s="72">
        <v>90000</v>
      </c>
      <c r="H8162" s="60" t="s">
        <v>13046</v>
      </c>
    </row>
    <row r="8163" spans="1:8" ht="29.25" customHeight="1" x14ac:dyDescent="0.25">
      <c r="A8163" s="60">
        <v>1367</v>
      </c>
      <c r="C8163" s="60"/>
      <c r="D8163" s="60"/>
      <c r="E8163" s="70" t="s">
        <v>9834</v>
      </c>
      <c r="G8163" s="72">
        <v>90000</v>
      </c>
      <c r="H8163" s="60" t="s">
        <v>13046</v>
      </c>
    </row>
    <row r="8164" spans="1:8" ht="29.25" customHeight="1" x14ac:dyDescent="0.25">
      <c r="A8164" s="60">
        <v>1368</v>
      </c>
      <c r="C8164" s="60"/>
      <c r="D8164" s="60"/>
      <c r="E8164" s="70" t="s">
        <v>9835</v>
      </c>
      <c r="G8164" s="72">
        <v>90000</v>
      </c>
      <c r="H8164" s="60" t="s">
        <v>13046</v>
      </c>
    </row>
    <row r="8165" spans="1:8" ht="29.25" customHeight="1" x14ac:dyDescent="0.25">
      <c r="A8165" s="60">
        <v>1370</v>
      </c>
      <c r="C8165" s="60"/>
      <c r="D8165" s="60"/>
      <c r="E8165" s="70" t="s">
        <v>9836</v>
      </c>
      <c r="G8165" s="72">
        <v>90000</v>
      </c>
      <c r="H8165" s="60" t="s">
        <v>13046</v>
      </c>
    </row>
    <row r="8166" spans="1:8" ht="29.25" customHeight="1" x14ac:dyDescent="0.25">
      <c r="A8166" s="60">
        <v>1372</v>
      </c>
      <c r="C8166" s="60"/>
      <c r="D8166" s="60"/>
      <c r="E8166" s="70" t="s">
        <v>9837</v>
      </c>
      <c r="G8166" s="72">
        <v>90000</v>
      </c>
      <c r="H8166" s="60" t="s">
        <v>13046</v>
      </c>
    </row>
    <row r="8167" spans="1:8" ht="29.25" customHeight="1" x14ac:dyDescent="0.25">
      <c r="A8167" s="60">
        <v>1374</v>
      </c>
      <c r="C8167" s="60"/>
      <c r="D8167" s="60"/>
      <c r="E8167" s="70" t="s">
        <v>9838</v>
      </c>
      <c r="G8167" s="72">
        <v>90000</v>
      </c>
      <c r="H8167" s="60" t="s">
        <v>13046</v>
      </c>
    </row>
    <row r="8168" spans="1:8" ht="29.25" customHeight="1" x14ac:dyDescent="0.25">
      <c r="A8168" s="60">
        <v>1378</v>
      </c>
      <c r="C8168" s="60"/>
      <c r="D8168" s="60"/>
      <c r="E8168" s="70" t="s">
        <v>9839</v>
      </c>
      <c r="G8168" s="72">
        <v>90000</v>
      </c>
      <c r="H8168" s="60" t="s">
        <v>13046</v>
      </c>
    </row>
    <row r="8169" spans="1:8" ht="29.25" customHeight="1" x14ac:dyDescent="0.25">
      <c r="A8169" s="60">
        <v>1382</v>
      </c>
      <c r="C8169" s="60"/>
      <c r="D8169" s="60"/>
      <c r="E8169" s="70" t="s">
        <v>9840</v>
      </c>
      <c r="G8169" s="72">
        <v>410000</v>
      </c>
      <c r="H8169" s="60" t="s">
        <v>13046</v>
      </c>
    </row>
    <row r="8170" spans="1:8" ht="29.25" customHeight="1" x14ac:dyDescent="0.25">
      <c r="A8170" s="60">
        <v>1384</v>
      </c>
      <c r="C8170" s="60"/>
      <c r="D8170" s="60"/>
      <c r="E8170" s="70" t="s">
        <v>9841</v>
      </c>
      <c r="G8170" s="72">
        <v>400000</v>
      </c>
      <c r="H8170" s="60" t="s">
        <v>13046</v>
      </c>
    </row>
    <row r="8171" spans="1:8" ht="29.25" customHeight="1" x14ac:dyDescent="0.25">
      <c r="A8171" s="60">
        <v>1386</v>
      </c>
      <c r="C8171" s="60"/>
      <c r="D8171" s="60"/>
      <c r="E8171" s="70" t="s">
        <v>9842</v>
      </c>
      <c r="G8171" s="72">
        <v>450000</v>
      </c>
      <c r="H8171" s="60" t="s">
        <v>13046</v>
      </c>
    </row>
    <row r="8172" spans="1:8" ht="29.25" customHeight="1" x14ac:dyDescent="0.25">
      <c r="A8172" s="60">
        <v>1388</v>
      </c>
      <c r="C8172" s="60"/>
      <c r="D8172" s="60"/>
      <c r="E8172" s="70" t="s">
        <v>9843</v>
      </c>
      <c r="G8172" s="72">
        <v>650000</v>
      </c>
      <c r="H8172" s="60" t="s">
        <v>13046</v>
      </c>
    </row>
    <row r="8173" spans="1:8" ht="29.25" customHeight="1" x14ac:dyDescent="0.25">
      <c r="A8173" s="60">
        <v>1410</v>
      </c>
      <c r="C8173" s="60"/>
      <c r="D8173" s="60"/>
      <c r="E8173" s="70" t="s">
        <v>9844</v>
      </c>
      <c r="G8173" s="72">
        <v>182000</v>
      </c>
      <c r="H8173" s="60" t="s">
        <v>13046</v>
      </c>
    </row>
    <row r="8174" spans="1:8" ht="29.25" customHeight="1" x14ac:dyDescent="0.25">
      <c r="A8174" s="60">
        <v>1414</v>
      </c>
      <c r="C8174" s="60"/>
      <c r="D8174" s="60"/>
      <c r="E8174" s="70" t="s">
        <v>9845</v>
      </c>
      <c r="G8174" s="72">
        <v>182000</v>
      </c>
      <c r="H8174" s="60" t="s">
        <v>13046</v>
      </c>
    </row>
    <row r="8175" spans="1:8" ht="29.25" customHeight="1" x14ac:dyDescent="0.25">
      <c r="A8175" s="60">
        <v>1418</v>
      </c>
      <c r="C8175" s="60"/>
      <c r="D8175" s="60"/>
      <c r="E8175" s="70" t="s">
        <v>9846</v>
      </c>
      <c r="G8175" s="72">
        <v>182000</v>
      </c>
      <c r="H8175" s="60" t="s">
        <v>13046</v>
      </c>
    </row>
    <row r="8176" spans="1:8" ht="29.25" customHeight="1" x14ac:dyDescent="0.25">
      <c r="A8176" s="60">
        <v>1428</v>
      </c>
      <c r="C8176" s="60"/>
      <c r="D8176" s="60"/>
      <c r="E8176" s="70" t="s">
        <v>9847</v>
      </c>
      <c r="G8176" s="72">
        <v>196000</v>
      </c>
      <c r="H8176" s="60" t="s">
        <v>13046</v>
      </c>
    </row>
    <row r="8177" spans="1:8" ht="29.25" customHeight="1" x14ac:dyDescent="0.25">
      <c r="A8177" s="60">
        <v>1430</v>
      </c>
      <c r="C8177" s="60"/>
      <c r="D8177" s="60"/>
      <c r="E8177" s="70" t="s">
        <v>9848</v>
      </c>
      <c r="G8177" s="72">
        <v>235000</v>
      </c>
      <c r="H8177" s="60" t="s">
        <v>13046</v>
      </c>
    </row>
    <row r="8178" spans="1:8" ht="29.25" customHeight="1" x14ac:dyDescent="0.25">
      <c r="A8178" s="60">
        <v>1432</v>
      </c>
      <c r="C8178" s="60"/>
      <c r="D8178" s="60"/>
      <c r="E8178" s="70" t="s">
        <v>9849</v>
      </c>
      <c r="G8178" s="72">
        <v>235000</v>
      </c>
      <c r="H8178" s="60" t="s">
        <v>13046</v>
      </c>
    </row>
    <row r="8179" spans="1:8" ht="29.25" customHeight="1" x14ac:dyDescent="0.25">
      <c r="A8179" s="60">
        <v>2051</v>
      </c>
      <c r="C8179" s="60"/>
      <c r="D8179" s="60"/>
      <c r="E8179" s="70" t="s">
        <v>13080</v>
      </c>
      <c r="G8179" s="72">
        <v>25000</v>
      </c>
      <c r="H8179" s="60" t="s">
        <v>13046</v>
      </c>
    </row>
    <row r="8180" spans="1:8" ht="29.25" customHeight="1" x14ac:dyDescent="0.25">
      <c r="A8180" s="60">
        <v>2053</v>
      </c>
      <c r="C8180" s="60"/>
      <c r="D8180" s="60"/>
      <c r="E8180" s="70" t="s">
        <v>13081</v>
      </c>
      <c r="G8180" s="72">
        <v>26000</v>
      </c>
      <c r="H8180" s="60" t="s">
        <v>13046</v>
      </c>
    </row>
    <row r="8181" spans="1:8" ht="29.25" customHeight="1" x14ac:dyDescent="0.25">
      <c r="A8181" s="60">
        <v>2057</v>
      </c>
      <c r="C8181" s="60"/>
      <c r="D8181" s="60"/>
      <c r="E8181" s="70" t="s">
        <v>13082</v>
      </c>
      <c r="G8181" s="72">
        <v>25600</v>
      </c>
      <c r="H8181" s="60" t="s">
        <v>13046</v>
      </c>
    </row>
    <row r="8182" spans="1:8" ht="29.25" customHeight="1" x14ac:dyDescent="0.25">
      <c r="A8182" s="60">
        <v>2061</v>
      </c>
      <c r="C8182" s="60"/>
      <c r="D8182" s="60"/>
      <c r="E8182" s="70" t="s">
        <v>9850</v>
      </c>
      <c r="G8182" s="72">
        <v>16000</v>
      </c>
      <c r="H8182" s="60" t="s">
        <v>9851</v>
      </c>
    </row>
    <row r="8183" spans="1:8" ht="29.25" customHeight="1" x14ac:dyDescent="0.25">
      <c r="A8183" s="60">
        <v>2062</v>
      </c>
      <c r="C8183" s="60"/>
      <c r="D8183" s="60"/>
      <c r="E8183" s="70" t="s">
        <v>13083</v>
      </c>
      <c r="G8183" s="72">
        <v>30000</v>
      </c>
      <c r="H8183" s="60" t="s">
        <v>13046</v>
      </c>
    </row>
    <row r="8184" spans="1:8" ht="29.25" customHeight="1" x14ac:dyDescent="0.25">
      <c r="A8184" s="60">
        <v>2065</v>
      </c>
      <c r="C8184" s="60"/>
      <c r="D8184" s="60"/>
      <c r="E8184" s="70" t="s">
        <v>13084</v>
      </c>
      <c r="G8184" s="72">
        <v>30000</v>
      </c>
      <c r="H8184" s="60" t="s">
        <v>13046</v>
      </c>
    </row>
    <row r="8185" spans="1:8" ht="29.25" customHeight="1" x14ac:dyDescent="0.25">
      <c r="A8185" s="60">
        <v>2068</v>
      </c>
      <c r="C8185" s="60"/>
      <c r="D8185" s="60"/>
      <c r="E8185" s="70" t="s">
        <v>13085</v>
      </c>
      <c r="G8185" s="72">
        <v>28900</v>
      </c>
      <c r="H8185" s="60" t="s">
        <v>13046</v>
      </c>
    </row>
    <row r="8186" spans="1:8" ht="29.25" customHeight="1" x14ac:dyDescent="0.25">
      <c r="A8186" s="60">
        <v>2072</v>
      </c>
      <c r="C8186" s="60"/>
      <c r="D8186" s="60"/>
      <c r="E8186" s="70" t="s">
        <v>13086</v>
      </c>
      <c r="G8186" s="72">
        <v>67000</v>
      </c>
      <c r="H8186" s="60" t="s">
        <v>13046</v>
      </c>
    </row>
    <row r="8187" spans="1:8" ht="29.25" customHeight="1" x14ac:dyDescent="0.25">
      <c r="A8187" s="60">
        <v>2075</v>
      </c>
      <c r="C8187" s="60"/>
      <c r="D8187" s="60"/>
      <c r="E8187" s="70" t="s">
        <v>13087</v>
      </c>
      <c r="G8187" s="72">
        <v>67000</v>
      </c>
      <c r="H8187" s="60" t="s">
        <v>13046</v>
      </c>
    </row>
    <row r="8188" spans="1:8" ht="29.25" customHeight="1" x14ac:dyDescent="0.25">
      <c r="A8188" s="60">
        <v>2077</v>
      </c>
      <c r="C8188" s="60"/>
      <c r="D8188" s="60"/>
      <c r="E8188" s="70" t="s">
        <v>13088</v>
      </c>
      <c r="G8188" s="72">
        <v>67000</v>
      </c>
      <c r="H8188" s="60" t="s">
        <v>13046</v>
      </c>
    </row>
    <row r="8189" spans="1:8" ht="29.25" customHeight="1" x14ac:dyDescent="0.25">
      <c r="A8189" s="60">
        <v>2083</v>
      </c>
      <c r="C8189" s="60"/>
      <c r="D8189" s="60"/>
      <c r="E8189" s="70" t="s">
        <v>13089</v>
      </c>
      <c r="G8189" s="72">
        <v>69000</v>
      </c>
      <c r="H8189" s="60" t="s">
        <v>13046</v>
      </c>
    </row>
    <row r="8190" spans="1:8" ht="29.25" customHeight="1" x14ac:dyDescent="0.25">
      <c r="A8190" s="60">
        <v>2086</v>
      </c>
      <c r="C8190" s="60"/>
      <c r="D8190" s="60"/>
      <c r="E8190" s="70" t="s">
        <v>13090</v>
      </c>
      <c r="G8190" s="72">
        <v>69000</v>
      </c>
      <c r="H8190" s="60" t="s">
        <v>13046</v>
      </c>
    </row>
    <row r="8191" spans="1:8" ht="29.25" customHeight="1" x14ac:dyDescent="0.25">
      <c r="A8191" s="60">
        <v>2089</v>
      </c>
      <c r="C8191" s="60"/>
      <c r="D8191" s="60"/>
      <c r="E8191" s="70" t="s">
        <v>13091</v>
      </c>
      <c r="G8191" s="72">
        <v>69000</v>
      </c>
      <c r="H8191" s="60" t="s">
        <v>13046</v>
      </c>
    </row>
    <row r="8192" spans="1:8" ht="29.25" customHeight="1" x14ac:dyDescent="0.25">
      <c r="A8192" s="60">
        <v>2091</v>
      </c>
      <c r="C8192" s="60"/>
      <c r="D8192" s="60"/>
      <c r="E8192" s="70" t="s">
        <v>9852</v>
      </c>
      <c r="G8192" s="72">
        <v>43000</v>
      </c>
      <c r="H8192" s="60" t="s">
        <v>9851</v>
      </c>
    </row>
    <row r="8193" spans="1:8" ht="29.25" customHeight="1" x14ac:dyDescent="0.25">
      <c r="A8193" s="60">
        <v>2254</v>
      </c>
      <c r="C8193" s="60"/>
      <c r="D8193" s="60"/>
      <c r="E8193" s="70" t="s">
        <v>9853</v>
      </c>
      <c r="G8193" s="72">
        <v>11000</v>
      </c>
      <c r="H8193" s="60" t="s">
        <v>13046</v>
      </c>
    </row>
    <row r="8194" spans="1:8" ht="29.25" customHeight="1" x14ac:dyDescent="0.25">
      <c r="A8194" s="60">
        <v>2256</v>
      </c>
      <c r="C8194" s="60"/>
      <c r="D8194" s="60"/>
      <c r="E8194" s="70" t="s">
        <v>9854</v>
      </c>
      <c r="G8194" s="72">
        <v>10000</v>
      </c>
      <c r="H8194" s="60" t="s">
        <v>13046</v>
      </c>
    </row>
    <row r="8195" spans="1:8" ht="29.25" customHeight="1" x14ac:dyDescent="0.25">
      <c r="A8195" s="60">
        <v>2258</v>
      </c>
      <c r="C8195" s="60"/>
      <c r="D8195" s="60"/>
      <c r="E8195" s="70" t="s">
        <v>9855</v>
      </c>
      <c r="G8195" s="72">
        <v>10000</v>
      </c>
      <c r="H8195" s="60" t="s">
        <v>13046</v>
      </c>
    </row>
    <row r="8196" spans="1:8" ht="29.25" customHeight="1" x14ac:dyDescent="0.25">
      <c r="A8196" s="60">
        <v>2259</v>
      </c>
      <c r="C8196" s="60"/>
      <c r="D8196" s="60"/>
      <c r="E8196" s="70" t="s">
        <v>9856</v>
      </c>
      <c r="G8196" s="72">
        <v>16000</v>
      </c>
      <c r="H8196" s="60" t="s">
        <v>13046</v>
      </c>
    </row>
    <row r="8197" spans="1:8" ht="29.25" customHeight="1" x14ac:dyDescent="0.25">
      <c r="A8197" s="60">
        <v>2272</v>
      </c>
      <c r="C8197" s="60"/>
      <c r="D8197" s="60"/>
      <c r="E8197" s="70" t="s">
        <v>9857</v>
      </c>
      <c r="G8197" s="72">
        <v>16000</v>
      </c>
      <c r="H8197" s="60" t="s">
        <v>13046</v>
      </c>
    </row>
    <row r="8198" spans="1:8" ht="29.25" customHeight="1" x14ac:dyDescent="0.25">
      <c r="A8198" s="60">
        <v>2274</v>
      </c>
      <c r="C8198" s="60"/>
      <c r="D8198" s="60"/>
      <c r="E8198" s="70" t="s">
        <v>9858</v>
      </c>
      <c r="G8198" s="72">
        <v>16000</v>
      </c>
      <c r="H8198" s="60" t="s">
        <v>13046</v>
      </c>
    </row>
    <row r="8199" spans="1:8" ht="29.25" customHeight="1" x14ac:dyDescent="0.25">
      <c r="A8199" s="60">
        <v>2275</v>
      </c>
      <c r="C8199" s="60"/>
      <c r="D8199" s="60"/>
      <c r="E8199" s="70" t="s">
        <v>9859</v>
      </c>
      <c r="G8199" s="72">
        <v>20000</v>
      </c>
      <c r="H8199" s="60" t="s">
        <v>13046</v>
      </c>
    </row>
    <row r="8200" spans="1:8" ht="29.25" customHeight="1" x14ac:dyDescent="0.25">
      <c r="A8200" s="60">
        <v>2280</v>
      </c>
      <c r="C8200" s="60"/>
      <c r="D8200" s="60"/>
      <c r="E8200" s="70" t="s">
        <v>9860</v>
      </c>
      <c r="G8200" s="72">
        <v>20000</v>
      </c>
      <c r="H8200" s="60" t="s">
        <v>13046</v>
      </c>
    </row>
    <row r="8201" spans="1:8" ht="29.25" customHeight="1" x14ac:dyDescent="0.25">
      <c r="A8201" s="60">
        <v>2284</v>
      </c>
      <c r="C8201" s="60"/>
      <c r="D8201" s="60"/>
      <c r="E8201" s="70" t="s">
        <v>9861</v>
      </c>
      <c r="G8201" s="72">
        <v>34000</v>
      </c>
      <c r="H8201" s="60" t="s">
        <v>13046</v>
      </c>
    </row>
    <row r="8202" spans="1:8" ht="29.25" customHeight="1" x14ac:dyDescent="0.25">
      <c r="A8202" s="60">
        <v>2296</v>
      </c>
      <c r="C8202" s="60"/>
      <c r="D8202" s="60"/>
      <c r="E8202" s="70" t="s">
        <v>9860</v>
      </c>
      <c r="G8202" s="72">
        <v>20000</v>
      </c>
      <c r="H8202" s="60" t="s">
        <v>13046</v>
      </c>
    </row>
    <row r="8203" spans="1:8" ht="29.25" customHeight="1" x14ac:dyDescent="0.25">
      <c r="A8203" s="60">
        <v>2298</v>
      </c>
      <c r="C8203" s="60"/>
      <c r="D8203" s="60"/>
      <c r="E8203" s="70" t="s">
        <v>9862</v>
      </c>
      <c r="G8203" s="72">
        <v>20000</v>
      </c>
      <c r="H8203" s="60" t="s">
        <v>13046</v>
      </c>
    </row>
    <row r="8204" spans="1:8" ht="29.25" customHeight="1" x14ac:dyDescent="0.25">
      <c r="A8204" s="60">
        <v>2400</v>
      </c>
      <c r="C8204" s="60"/>
      <c r="D8204" s="60"/>
      <c r="E8204" s="70" t="s">
        <v>9863</v>
      </c>
      <c r="G8204" s="72">
        <v>80000</v>
      </c>
      <c r="H8204" s="60" t="s">
        <v>13046</v>
      </c>
    </row>
    <row r="8205" spans="1:8" ht="29.25" customHeight="1" x14ac:dyDescent="0.25">
      <c r="A8205" s="60">
        <v>2402</v>
      </c>
      <c r="C8205" s="60"/>
      <c r="D8205" s="60"/>
      <c r="E8205" s="70" t="s">
        <v>9864</v>
      </c>
      <c r="G8205" s="72">
        <v>80000</v>
      </c>
      <c r="H8205" s="60" t="s">
        <v>13046</v>
      </c>
    </row>
    <row r="8206" spans="1:8" ht="29.25" customHeight="1" x14ac:dyDescent="0.25">
      <c r="A8206" s="60">
        <v>2404</v>
      </c>
      <c r="C8206" s="60"/>
      <c r="D8206" s="60"/>
      <c r="E8206" s="70" t="s">
        <v>9865</v>
      </c>
      <c r="G8206" s="72">
        <v>80000</v>
      </c>
      <c r="H8206" s="60" t="s">
        <v>13046</v>
      </c>
    </row>
    <row r="8207" spans="1:8" ht="29.25" customHeight="1" x14ac:dyDescent="0.25">
      <c r="A8207" s="60">
        <v>2414</v>
      </c>
      <c r="C8207" s="60"/>
      <c r="D8207" s="60"/>
      <c r="E8207" s="70" t="s">
        <v>9866</v>
      </c>
      <c r="G8207" s="72">
        <v>86000</v>
      </c>
      <c r="H8207" s="60" t="s">
        <v>13046</v>
      </c>
    </row>
    <row r="8208" spans="1:8" ht="29.25" customHeight="1" x14ac:dyDescent="0.25">
      <c r="A8208" s="60">
        <v>2416</v>
      </c>
      <c r="C8208" s="60"/>
      <c r="D8208" s="60"/>
      <c r="E8208" s="70" t="s">
        <v>9867</v>
      </c>
      <c r="G8208" s="72">
        <v>86000</v>
      </c>
      <c r="H8208" s="60" t="s">
        <v>13046</v>
      </c>
    </row>
    <row r="8209" spans="1:8" ht="29.25" customHeight="1" x14ac:dyDescent="0.25">
      <c r="A8209" s="60">
        <v>2418</v>
      </c>
      <c r="C8209" s="60"/>
      <c r="D8209" s="60"/>
      <c r="E8209" s="70" t="s">
        <v>9868</v>
      </c>
      <c r="G8209" s="72">
        <v>86000</v>
      </c>
      <c r="H8209" s="60" t="s">
        <v>13046</v>
      </c>
    </row>
    <row r="8210" spans="1:8" ht="29.25" customHeight="1" x14ac:dyDescent="0.25">
      <c r="A8210" s="60">
        <v>2428</v>
      </c>
      <c r="C8210" s="60"/>
      <c r="D8210" s="60"/>
      <c r="E8210" s="70" t="s">
        <v>9869</v>
      </c>
      <c r="G8210" s="72">
        <v>115000</v>
      </c>
      <c r="H8210" s="60" t="s">
        <v>13046</v>
      </c>
    </row>
    <row r="8211" spans="1:8" ht="29.25" customHeight="1" x14ac:dyDescent="0.25">
      <c r="A8211" s="60">
        <v>2430</v>
      </c>
      <c r="C8211" s="60"/>
      <c r="D8211" s="60"/>
      <c r="E8211" s="70" t="s">
        <v>9870</v>
      </c>
      <c r="G8211" s="72">
        <v>115000</v>
      </c>
      <c r="H8211" s="60" t="s">
        <v>13046</v>
      </c>
    </row>
    <row r="8212" spans="1:8" ht="29.25" customHeight="1" x14ac:dyDescent="0.25">
      <c r="A8212" s="60">
        <v>2432</v>
      </c>
      <c r="C8212" s="60"/>
      <c r="D8212" s="60"/>
      <c r="E8212" s="70" t="s">
        <v>9871</v>
      </c>
      <c r="G8212" s="72">
        <v>115000</v>
      </c>
      <c r="H8212" s="60" t="s">
        <v>13046</v>
      </c>
    </row>
    <row r="8213" spans="1:8" ht="29.25" customHeight="1" x14ac:dyDescent="0.25">
      <c r="A8213" s="60">
        <v>2300</v>
      </c>
      <c r="C8213" s="60"/>
      <c r="D8213" s="60"/>
      <c r="E8213" s="70" t="s">
        <v>13092</v>
      </c>
      <c r="G8213" s="72">
        <v>21000</v>
      </c>
      <c r="H8213" s="60" t="s">
        <v>13046</v>
      </c>
    </row>
    <row r="8214" spans="1:8" ht="29.25" customHeight="1" x14ac:dyDescent="0.25">
      <c r="A8214" s="60">
        <v>2304</v>
      </c>
      <c r="C8214" s="60"/>
      <c r="D8214" s="60"/>
      <c r="E8214" s="70" t="s">
        <v>13093</v>
      </c>
      <c r="G8214" s="72">
        <v>6500</v>
      </c>
      <c r="H8214" s="60" t="s">
        <v>13046</v>
      </c>
    </row>
    <row r="8215" spans="1:8" ht="29.25" customHeight="1" x14ac:dyDescent="0.25">
      <c r="A8215" s="60">
        <v>2306</v>
      </c>
      <c r="C8215" s="60"/>
      <c r="D8215" s="60"/>
      <c r="E8215" s="70" t="s">
        <v>13094</v>
      </c>
      <c r="G8215" s="72">
        <v>9000</v>
      </c>
      <c r="H8215" s="60" t="s">
        <v>13046</v>
      </c>
    </row>
    <row r="8216" spans="1:8" ht="29.25" customHeight="1" x14ac:dyDescent="0.25">
      <c r="A8216" s="60">
        <v>2307</v>
      </c>
      <c r="C8216" s="60"/>
      <c r="D8216" s="60"/>
      <c r="E8216" s="70" t="s">
        <v>9872</v>
      </c>
      <c r="G8216" s="72">
        <v>10000</v>
      </c>
      <c r="H8216" s="60" t="s">
        <v>13046</v>
      </c>
    </row>
    <row r="8217" spans="1:8" ht="29.25" customHeight="1" x14ac:dyDescent="0.25">
      <c r="A8217" s="60">
        <v>2308</v>
      </c>
      <c r="C8217" s="60"/>
      <c r="D8217" s="60"/>
      <c r="E8217" s="70" t="s">
        <v>9873</v>
      </c>
      <c r="G8217" s="72">
        <v>9000</v>
      </c>
      <c r="H8217" s="60" t="s">
        <v>13046</v>
      </c>
    </row>
    <row r="8218" spans="1:8" ht="29.25" customHeight="1" x14ac:dyDescent="0.25">
      <c r="A8218" s="60">
        <v>2309</v>
      </c>
      <c r="C8218" s="60"/>
      <c r="D8218" s="60"/>
      <c r="E8218" s="70" t="s">
        <v>9874</v>
      </c>
      <c r="G8218" s="72">
        <v>10000</v>
      </c>
      <c r="H8218" s="60" t="s">
        <v>13046</v>
      </c>
    </row>
    <row r="8219" spans="1:8" ht="29.25" customHeight="1" x14ac:dyDescent="0.25">
      <c r="A8219" s="60">
        <v>2326</v>
      </c>
      <c r="C8219" s="60"/>
      <c r="D8219" s="60"/>
      <c r="E8219" s="70" t="s">
        <v>9875</v>
      </c>
      <c r="G8219" s="72">
        <v>18000</v>
      </c>
      <c r="H8219" s="60" t="s">
        <v>13046</v>
      </c>
    </row>
    <row r="8220" spans="1:8" ht="29.25" customHeight="1" x14ac:dyDescent="0.25">
      <c r="A8220" s="60">
        <v>2327</v>
      </c>
      <c r="C8220" s="60"/>
      <c r="D8220" s="60"/>
      <c r="E8220" s="70" t="s">
        <v>9876</v>
      </c>
      <c r="G8220" s="72">
        <v>18000</v>
      </c>
      <c r="H8220" s="60" t="s">
        <v>13046</v>
      </c>
    </row>
    <row r="8221" spans="1:8" ht="29.25" customHeight="1" x14ac:dyDescent="0.25">
      <c r="A8221" s="60">
        <v>2328</v>
      </c>
      <c r="C8221" s="60"/>
      <c r="D8221" s="60"/>
      <c r="E8221" s="70" t="s">
        <v>9877</v>
      </c>
      <c r="G8221" s="72">
        <v>35000</v>
      </c>
      <c r="H8221" s="60" t="s">
        <v>13046</v>
      </c>
    </row>
    <row r="8222" spans="1:8" ht="29.25" customHeight="1" x14ac:dyDescent="0.25">
      <c r="A8222" s="60">
        <v>2329</v>
      </c>
      <c r="C8222" s="60"/>
      <c r="D8222" s="60"/>
      <c r="E8222" s="70" t="s">
        <v>9878</v>
      </c>
      <c r="G8222" s="72">
        <v>60000</v>
      </c>
      <c r="H8222" s="60" t="s">
        <v>13046</v>
      </c>
    </row>
    <row r="8223" spans="1:8" ht="29.25" customHeight="1" x14ac:dyDescent="0.25">
      <c r="A8223" s="60">
        <v>2335</v>
      </c>
      <c r="C8223" s="60"/>
      <c r="D8223" s="60"/>
      <c r="E8223" s="70" t="s">
        <v>9879</v>
      </c>
      <c r="G8223" s="72">
        <v>12000</v>
      </c>
      <c r="H8223" s="60" t="s">
        <v>13046</v>
      </c>
    </row>
    <row r="8224" spans="1:8" ht="29.25" customHeight="1" x14ac:dyDescent="0.25">
      <c r="A8224" s="60">
        <v>2336</v>
      </c>
      <c r="C8224" s="60"/>
      <c r="D8224" s="60"/>
      <c r="E8224" s="70" t="s">
        <v>9880</v>
      </c>
      <c r="G8224" s="72">
        <v>15000</v>
      </c>
      <c r="H8224" s="60" t="s">
        <v>13046</v>
      </c>
    </row>
    <row r="8225" spans="1:8" ht="29.25" customHeight="1" x14ac:dyDescent="0.25">
      <c r="A8225" s="60">
        <v>2337</v>
      </c>
      <c r="C8225" s="60"/>
      <c r="D8225" s="60"/>
      <c r="E8225" s="70" t="s">
        <v>9881</v>
      </c>
      <c r="G8225" s="72">
        <v>36000</v>
      </c>
      <c r="H8225" s="60" t="s">
        <v>13046</v>
      </c>
    </row>
    <row r="8226" spans="1:8" ht="29.25" customHeight="1" x14ac:dyDescent="0.25">
      <c r="A8226" s="60">
        <v>2923</v>
      </c>
      <c r="C8226" s="60"/>
      <c r="D8226" s="60"/>
      <c r="E8226" s="70" t="s">
        <v>9882</v>
      </c>
      <c r="G8226" s="72">
        <v>85000</v>
      </c>
      <c r="H8226" s="60" t="s">
        <v>13046</v>
      </c>
    </row>
    <row r="8227" spans="1:8" ht="29.25" customHeight="1" x14ac:dyDescent="0.25">
      <c r="A8227" s="60">
        <v>2925</v>
      </c>
      <c r="C8227" s="60"/>
      <c r="D8227" s="60"/>
      <c r="E8227" s="70" t="s">
        <v>9883</v>
      </c>
      <c r="G8227" s="72">
        <v>85000</v>
      </c>
      <c r="H8227" s="60" t="s">
        <v>13046</v>
      </c>
    </row>
    <row r="8228" spans="1:8" ht="29.25" customHeight="1" x14ac:dyDescent="0.25">
      <c r="A8228" s="60">
        <v>6004</v>
      </c>
      <c r="C8228" s="60"/>
      <c r="D8228" s="60"/>
      <c r="E8228" s="70" t="s">
        <v>9884</v>
      </c>
      <c r="G8228" s="72">
        <v>56000</v>
      </c>
      <c r="H8228" s="60" t="s">
        <v>13044</v>
      </c>
    </row>
    <row r="8229" spans="1:8" ht="29.25" customHeight="1" x14ac:dyDescent="0.25">
      <c r="A8229" s="60">
        <v>6006</v>
      </c>
      <c r="C8229" s="60"/>
      <c r="D8229" s="60"/>
      <c r="E8229" s="70" t="s">
        <v>9885</v>
      </c>
      <c r="G8229" s="72">
        <v>56000</v>
      </c>
      <c r="H8229" s="60" t="s">
        <v>13044</v>
      </c>
    </row>
    <row r="8230" spans="1:8" ht="29.25" customHeight="1" x14ac:dyDescent="0.25">
      <c r="A8230" s="60">
        <v>6008</v>
      </c>
      <c r="C8230" s="60"/>
      <c r="D8230" s="60"/>
      <c r="E8230" s="70" t="s">
        <v>9886</v>
      </c>
      <c r="G8230" s="72">
        <v>56000</v>
      </c>
      <c r="H8230" s="60" t="s">
        <v>13044</v>
      </c>
    </row>
    <row r="8231" spans="1:8" ht="29.25" customHeight="1" x14ac:dyDescent="0.25">
      <c r="A8231" s="60">
        <v>6010</v>
      </c>
      <c r="C8231" s="60"/>
      <c r="D8231" s="60"/>
      <c r="E8231" s="70" t="s">
        <v>9887</v>
      </c>
      <c r="G8231" s="72">
        <v>56000</v>
      </c>
      <c r="H8231" s="60" t="s">
        <v>13044</v>
      </c>
    </row>
    <row r="8232" spans="1:8" ht="29.25" customHeight="1" x14ac:dyDescent="0.25">
      <c r="A8232" s="60">
        <v>6013</v>
      </c>
      <c r="C8232" s="60"/>
      <c r="D8232" s="60"/>
      <c r="E8232" s="70" t="s">
        <v>9888</v>
      </c>
      <c r="G8232" s="72">
        <v>56000</v>
      </c>
      <c r="H8232" s="60" t="s">
        <v>13044</v>
      </c>
    </row>
    <row r="8233" spans="1:8" ht="29.25" customHeight="1" x14ac:dyDescent="0.25">
      <c r="A8233" s="60">
        <v>6018</v>
      </c>
      <c r="C8233" s="60"/>
      <c r="D8233" s="60"/>
      <c r="E8233" s="70" t="s">
        <v>9889</v>
      </c>
      <c r="G8233" s="72">
        <v>60000</v>
      </c>
      <c r="H8233" s="60" t="s">
        <v>13044</v>
      </c>
    </row>
    <row r="8234" spans="1:8" ht="29.25" customHeight="1" x14ac:dyDescent="0.25">
      <c r="A8234" s="60">
        <v>6025</v>
      </c>
      <c r="C8234" s="60"/>
      <c r="D8234" s="60"/>
      <c r="E8234" s="70" t="s">
        <v>9890</v>
      </c>
      <c r="G8234" s="72">
        <v>80000</v>
      </c>
      <c r="H8234" s="60" t="s">
        <v>13044</v>
      </c>
    </row>
    <row r="8235" spans="1:8" ht="29.25" customHeight="1" x14ac:dyDescent="0.25">
      <c r="A8235" s="60">
        <v>6032</v>
      </c>
      <c r="C8235" s="60"/>
      <c r="D8235" s="60"/>
      <c r="E8235" s="70" t="s">
        <v>9891</v>
      </c>
      <c r="G8235" s="72">
        <v>82000</v>
      </c>
      <c r="H8235" s="60" t="s">
        <v>13044</v>
      </c>
    </row>
    <row r="8236" spans="1:8" ht="29.25" customHeight="1" x14ac:dyDescent="0.25">
      <c r="A8236" s="60">
        <v>6200</v>
      </c>
      <c r="C8236" s="60"/>
      <c r="D8236" s="60"/>
      <c r="E8236" s="70" t="s">
        <v>13095</v>
      </c>
      <c r="G8236" s="72">
        <v>90000</v>
      </c>
      <c r="H8236" s="60" t="s">
        <v>13046</v>
      </c>
    </row>
    <row r="8237" spans="1:8" ht="29.25" customHeight="1" x14ac:dyDescent="0.25">
      <c r="A8237" s="60">
        <v>6202</v>
      </c>
      <c r="C8237" s="60"/>
      <c r="D8237" s="60"/>
      <c r="E8237" s="70" t="s">
        <v>13096</v>
      </c>
      <c r="G8237" s="72">
        <v>90000</v>
      </c>
      <c r="H8237" s="60" t="s">
        <v>13046</v>
      </c>
    </row>
    <row r="8238" spans="1:8" ht="29.25" customHeight="1" x14ac:dyDescent="0.25">
      <c r="A8238" s="60">
        <v>6204</v>
      </c>
      <c r="C8238" s="60"/>
      <c r="D8238" s="60"/>
      <c r="E8238" s="70" t="s">
        <v>13097</v>
      </c>
      <c r="G8238" s="72">
        <v>90000</v>
      </c>
      <c r="H8238" s="60" t="s">
        <v>13046</v>
      </c>
    </row>
    <row r="8239" spans="1:8" ht="29.25" customHeight="1" x14ac:dyDescent="0.25">
      <c r="A8239" s="60">
        <v>6206</v>
      </c>
      <c r="C8239" s="60"/>
      <c r="D8239" s="60"/>
      <c r="E8239" s="70" t="s">
        <v>13098</v>
      </c>
      <c r="G8239" s="72">
        <v>90000</v>
      </c>
      <c r="H8239" s="60" t="s">
        <v>13046</v>
      </c>
    </row>
    <row r="8240" spans="1:8" ht="29.25" customHeight="1" x14ac:dyDescent="0.25">
      <c r="A8240" s="60">
        <v>6208</v>
      </c>
      <c r="C8240" s="60"/>
      <c r="D8240" s="60"/>
      <c r="E8240" s="70" t="s">
        <v>13099</v>
      </c>
      <c r="G8240" s="72">
        <v>90000</v>
      </c>
      <c r="H8240" s="60" t="s">
        <v>13046</v>
      </c>
    </row>
    <row r="8241" spans="1:8" ht="29.25" customHeight="1" x14ac:dyDescent="0.25">
      <c r="A8241" s="60">
        <v>6210</v>
      </c>
      <c r="C8241" s="60"/>
      <c r="D8241" s="60"/>
      <c r="E8241" s="70" t="s">
        <v>13100</v>
      </c>
      <c r="G8241" s="72">
        <v>90000</v>
      </c>
      <c r="H8241" s="60" t="s">
        <v>13046</v>
      </c>
    </row>
    <row r="8242" spans="1:8" ht="29.25" customHeight="1" x14ac:dyDescent="0.25">
      <c r="A8242" s="60">
        <v>6212</v>
      </c>
      <c r="C8242" s="60"/>
      <c r="D8242" s="60"/>
      <c r="E8242" s="70" t="s">
        <v>13101</v>
      </c>
      <c r="G8242" s="72">
        <v>90000</v>
      </c>
      <c r="H8242" s="60" t="s">
        <v>13046</v>
      </c>
    </row>
    <row r="8243" spans="1:8" ht="29.25" customHeight="1" x14ac:dyDescent="0.25">
      <c r="A8243" s="60">
        <v>6214</v>
      </c>
      <c r="C8243" s="60"/>
      <c r="D8243" s="60"/>
      <c r="E8243" s="70" t="s">
        <v>13102</v>
      </c>
      <c r="G8243" s="72">
        <v>90000</v>
      </c>
      <c r="H8243" s="60" t="s">
        <v>13046</v>
      </c>
    </row>
    <row r="8244" spans="1:8" ht="29.25" customHeight="1" x14ac:dyDescent="0.25">
      <c r="A8244" s="60">
        <v>6216</v>
      </c>
      <c r="C8244" s="60"/>
      <c r="D8244" s="60"/>
      <c r="E8244" s="70" t="s">
        <v>13103</v>
      </c>
      <c r="G8244" s="72">
        <v>90000</v>
      </c>
      <c r="H8244" s="60" t="s">
        <v>13046</v>
      </c>
    </row>
    <row r="8245" spans="1:8" ht="29.25" customHeight="1" x14ac:dyDescent="0.25">
      <c r="A8245" s="60">
        <v>6218</v>
      </c>
      <c r="C8245" s="60"/>
      <c r="D8245" s="60"/>
      <c r="E8245" s="70" t="s">
        <v>13104</v>
      </c>
      <c r="G8245" s="72">
        <v>90000</v>
      </c>
      <c r="H8245" s="60" t="s">
        <v>13046</v>
      </c>
    </row>
    <row r="8246" spans="1:8" ht="29.25" customHeight="1" x14ac:dyDescent="0.25">
      <c r="A8246" s="60">
        <v>6222</v>
      </c>
      <c r="C8246" s="60"/>
      <c r="D8246" s="60"/>
      <c r="E8246" s="70" t="s">
        <v>9892</v>
      </c>
      <c r="G8246" s="72">
        <v>220000</v>
      </c>
      <c r="H8246" s="60" t="s">
        <v>13046</v>
      </c>
    </row>
    <row r="8247" spans="1:8" ht="29.25" customHeight="1" x14ac:dyDescent="0.25">
      <c r="A8247" s="60">
        <v>6224</v>
      </c>
      <c r="C8247" s="60"/>
      <c r="D8247" s="60"/>
      <c r="E8247" s="70" t="s">
        <v>9893</v>
      </c>
      <c r="G8247" s="72">
        <v>220000</v>
      </c>
      <c r="H8247" s="60" t="s">
        <v>13046</v>
      </c>
    </row>
    <row r="8248" spans="1:8" ht="29.25" customHeight="1" x14ac:dyDescent="0.25">
      <c r="A8248" s="60">
        <v>6226</v>
      </c>
      <c r="C8248" s="60"/>
      <c r="D8248" s="60"/>
      <c r="E8248" s="70" t="s">
        <v>9894</v>
      </c>
      <c r="G8248" s="72">
        <v>220000</v>
      </c>
      <c r="H8248" s="60" t="s">
        <v>13046</v>
      </c>
    </row>
    <row r="8249" spans="1:8" ht="29.25" customHeight="1" x14ac:dyDescent="0.25">
      <c r="A8249" s="60">
        <v>6240</v>
      </c>
      <c r="C8249" s="60"/>
      <c r="D8249" s="60"/>
      <c r="E8249" s="70" t="s">
        <v>9895</v>
      </c>
      <c r="G8249" s="72">
        <v>50000</v>
      </c>
      <c r="H8249" s="60" t="s">
        <v>13046</v>
      </c>
    </row>
    <row r="8250" spans="1:8" ht="29.25" customHeight="1" x14ac:dyDescent="0.25">
      <c r="A8250" s="60">
        <v>6245</v>
      </c>
      <c r="C8250" s="60"/>
      <c r="D8250" s="60"/>
      <c r="E8250" s="70" t="s">
        <v>9896</v>
      </c>
      <c r="G8250" s="72">
        <v>50000</v>
      </c>
      <c r="H8250" s="60" t="s">
        <v>13046</v>
      </c>
    </row>
    <row r="8251" spans="1:8" ht="29.25" customHeight="1" x14ac:dyDescent="0.25">
      <c r="A8251" s="60">
        <v>6280</v>
      </c>
      <c r="C8251" s="60"/>
      <c r="D8251" s="60"/>
      <c r="E8251" s="70" t="s">
        <v>9897</v>
      </c>
      <c r="G8251" s="72">
        <v>35000</v>
      </c>
      <c r="H8251" s="60" t="s">
        <v>13046</v>
      </c>
    </row>
    <row r="8252" spans="1:8" ht="29.25" customHeight="1" x14ac:dyDescent="0.25">
      <c r="A8252" s="60">
        <v>6282</v>
      </c>
      <c r="C8252" s="60"/>
      <c r="D8252" s="60"/>
      <c r="E8252" s="70" t="s">
        <v>9898</v>
      </c>
      <c r="G8252" s="72">
        <v>38000</v>
      </c>
      <c r="H8252" s="60" t="s">
        <v>13046</v>
      </c>
    </row>
    <row r="8253" spans="1:8" ht="29.25" customHeight="1" x14ac:dyDescent="0.25">
      <c r="A8253" s="60">
        <v>6284</v>
      </c>
      <c r="C8253" s="60"/>
      <c r="D8253" s="60"/>
      <c r="E8253" s="70" t="s">
        <v>9899</v>
      </c>
      <c r="G8253" s="72">
        <v>38000</v>
      </c>
      <c r="H8253" s="60" t="s">
        <v>13046</v>
      </c>
    </row>
    <row r="8254" spans="1:8" ht="29.25" customHeight="1" x14ac:dyDescent="0.25">
      <c r="A8254" s="60">
        <v>6306</v>
      </c>
      <c r="C8254" s="60"/>
      <c r="D8254" s="60"/>
      <c r="E8254" s="70" t="s">
        <v>9900</v>
      </c>
      <c r="G8254" s="72">
        <v>150000</v>
      </c>
      <c r="H8254" s="60" t="s">
        <v>13046</v>
      </c>
    </row>
    <row r="8255" spans="1:8" ht="29.25" customHeight="1" x14ac:dyDescent="0.25">
      <c r="A8255" s="60">
        <v>6308</v>
      </c>
      <c r="C8255" s="60"/>
      <c r="D8255" s="60"/>
      <c r="E8255" s="70" t="s">
        <v>9901</v>
      </c>
      <c r="G8255" s="72">
        <v>150000</v>
      </c>
      <c r="H8255" s="60" t="s">
        <v>13046</v>
      </c>
    </row>
    <row r="8256" spans="1:8" ht="29.25" customHeight="1" x14ac:dyDescent="0.25">
      <c r="A8256" s="60">
        <v>6310</v>
      </c>
      <c r="C8256" s="60"/>
      <c r="D8256" s="60"/>
      <c r="E8256" s="70" t="s">
        <v>9887</v>
      </c>
      <c r="G8256" s="72">
        <v>150000</v>
      </c>
      <c r="H8256" s="60" t="s">
        <v>13046</v>
      </c>
    </row>
    <row r="8257" spans="1:8" ht="29.25" customHeight="1" x14ac:dyDescent="0.25">
      <c r="A8257" s="60">
        <v>6312</v>
      </c>
      <c r="C8257" s="60"/>
      <c r="D8257" s="60"/>
      <c r="E8257" s="70" t="s">
        <v>9902</v>
      </c>
      <c r="G8257" s="72">
        <v>170000</v>
      </c>
      <c r="H8257" s="60" t="s">
        <v>13046</v>
      </c>
    </row>
    <row r="8258" spans="1:8" ht="29.25" customHeight="1" x14ac:dyDescent="0.25">
      <c r="A8258" s="60">
        <v>6314</v>
      </c>
      <c r="C8258" s="60"/>
      <c r="D8258" s="60"/>
      <c r="E8258" s="70" t="s">
        <v>9903</v>
      </c>
      <c r="G8258" s="72">
        <v>170000</v>
      </c>
      <c r="H8258" s="60" t="s">
        <v>13046</v>
      </c>
    </row>
    <row r="8259" spans="1:8" ht="29.25" customHeight="1" x14ac:dyDescent="0.25">
      <c r="A8259" s="60">
        <v>6316</v>
      </c>
      <c r="C8259" s="60"/>
      <c r="D8259" s="60"/>
      <c r="E8259" s="70" t="s">
        <v>9890</v>
      </c>
      <c r="G8259" s="72">
        <v>186000</v>
      </c>
      <c r="H8259" s="60" t="s">
        <v>13046</v>
      </c>
    </row>
    <row r="8260" spans="1:8" ht="29.25" customHeight="1" x14ac:dyDescent="0.25">
      <c r="A8260" s="60">
        <v>6318</v>
      </c>
      <c r="C8260" s="60"/>
      <c r="D8260" s="60"/>
      <c r="E8260" s="70" t="s">
        <v>9891</v>
      </c>
      <c r="G8260" s="72">
        <v>220000</v>
      </c>
      <c r="H8260" s="60" t="s">
        <v>13046</v>
      </c>
    </row>
    <row r="8261" spans="1:8" ht="29.25" customHeight="1" x14ac:dyDescent="0.25">
      <c r="A8261" s="60">
        <v>6336</v>
      </c>
      <c r="C8261" s="60"/>
      <c r="D8261" s="60"/>
      <c r="E8261" s="70" t="s">
        <v>9904</v>
      </c>
      <c r="G8261" s="72">
        <v>150000</v>
      </c>
      <c r="H8261" s="60" t="s">
        <v>13046</v>
      </c>
    </row>
    <row r="8262" spans="1:8" ht="29.25" customHeight="1" x14ac:dyDescent="0.25">
      <c r="A8262" s="60">
        <v>6350</v>
      </c>
      <c r="C8262" s="60"/>
      <c r="D8262" s="60"/>
      <c r="E8262" s="70" t="s">
        <v>9905</v>
      </c>
      <c r="G8262" s="72">
        <v>140000</v>
      </c>
      <c r="H8262" s="60" t="s">
        <v>13046</v>
      </c>
    </row>
    <row r="8263" spans="1:8" ht="29.25" customHeight="1" x14ac:dyDescent="0.25">
      <c r="A8263" s="60">
        <v>6352</v>
      </c>
      <c r="C8263" s="60"/>
      <c r="D8263" s="60"/>
      <c r="E8263" s="70" t="s">
        <v>9906</v>
      </c>
      <c r="G8263" s="72">
        <v>140000</v>
      </c>
      <c r="H8263" s="60" t="s">
        <v>13046</v>
      </c>
    </row>
    <row r="8264" spans="1:8" ht="29.25" customHeight="1" x14ac:dyDescent="0.25">
      <c r="A8264" s="60">
        <v>6354</v>
      </c>
      <c r="C8264" s="60"/>
      <c r="D8264" s="60"/>
      <c r="E8264" s="70" t="s">
        <v>9907</v>
      </c>
      <c r="G8264" s="72">
        <v>140000</v>
      </c>
      <c r="H8264" s="60" t="s">
        <v>13046</v>
      </c>
    </row>
    <row r="8265" spans="1:8" ht="29.25" customHeight="1" x14ac:dyDescent="0.25">
      <c r="A8265" s="60">
        <v>6356</v>
      </c>
      <c r="C8265" s="60"/>
      <c r="D8265" s="60"/>
      <c r="E8265" s="70" t="s">
        <v>9908</v>
      </c>
      <c r="G8265" s="72">
        <v>150000</v>
      </c>
      <c r="H8265" s="60" t="s">
        <v>13046</v>
      </c>
    </row>
    <row r="8266" spans="1:8" ht="29.25" customHeight="1" x14ac:dyDescent="0.25">
      <c r="A8266" s="60">
        <v>6358</v>
      </c>
      <c r="C8266" s="60"/>
      <c r="D8266" s="60"/>
      <c r="E8266" s="70" t="s">
        <v>9909</v>
      </c>
      <c r="G8266" s="72">
        <v>150000</v>
      </c>
      <c r="H8266" s="60" t="s">
        <v>13046</v>
      </c>
    </row>
    <row r="8267" spans="1:8" ht="29.25" customHeight="1" x14ac:dyDescent="0.25">
      <c r="A8267" s="60">
        <v>6360</v>
      </c>
      <c r="C8267" s="60"/>
      <c r="D8267" s="60"/>
      <c r="E8267" s="70" t="s">
        <v>9910</v>
      </c>
      <c r="G8267" s="72">
        <v>160000</v>
      </c>
      <c r="H8267" s="60" t="s">
        <v>13046</v>
      </c>
    </row>
    <row r="8268" spans="1:8" ht="29.25" customHeight="1" x14ac:dyDescent="0.25">
      <c r="A8268" s="60">
        <v>9600</v>
      </c>
      <c r="C8268" s="60"/>
      <c r="D8268" s="60"/>
      <c r="E8268" s="70" t="s">
        <v>9911</v>
      </c>
      <c r="G8268" s="72">
        <v>12000</v>
      </c>
      <c r="H8268" s="60" t="s">
        <v>13046</v>
      </c>
    </row>
    <row r="8269" spans="1:8" ht="29.25" customHeight="1" x14ac:dyDescent="0.25">
      <c r="A8269" s="60">
        <v>9602</v>
      </c>
      <c r="C8269" s="60"/>
      <c r="D8269" s="60"/>
      <c r="E8269" s="70" t="s">
        <v>13105</v>
      </c>
      <c r="G8269" s="72">
        <v>12000</v>
      </c>
      <c r="H8269" s="60" t="s">
        <v>13046</v>
      </c>
    </row>
    <row r="8270" spans="1:8" ht="29.25" customHeight="1" x14ac:dyDescent="0.25">
      <c r="A8270" s="60">
        <v>9604</v>
      </c>
      <c r="C8270" s="60"/>
      <c r="D8270" s="60"/>
      <c r="E8270" s="70" t="s">
        <v>9912</v>
      </c>
      <c r="G8270" s="72">
        <v>12000</v>
      </c>
      <c r="H8270" s="60" t="s">
        <v>13046</v>
      </c>
    </row>
    <row r="8271" spans="1:8" ht="29.25" customHeight="1" x14ac:dyDescent="0.25">
      <c r="A8271" s="60">
        <v>9606</v>
      </c>
      <c r="C8271" s="60"/>
      <c r="D8271" s="60"/>
      <c r="E8271" s="70" t="s">
        <v>9913</v>
      </c>
      <c r="G8271" s="72">
        <v>12000</v>
      </c>
      <c r="H8271" s="60" t="s">
        <v>13046</v>
      </c>
    </row>
    <row r="8272" spans="1:8" ht="29.25" customHeight="1" x14ac:dyDescent="0.25">
      <c r="A8272" s="60">
        <v>9608</v>
      </c>
      <c r="C8272" s="60"/>
      <c r="D8272" s="60"/>
      <c r="E8272" s="70" t="s">
        <v>13106</v>
      </c>
      <c r="G8272" s="72">
        <v>12000</v>
      </c>
      <c r="H8272" s="60" t="s">
        <v>13046</v>
      </c>
    </row>
    <row r="8273" spans="1:8" ht="29.25" customHeight="1" x14ac:dyDescent="0.25">
      <c r="A8273" s="60">
        <v>9610</v>
      </c>
      <c r="C8273" s="60"/>
      <c r="D8273" s="60"/>
      <c r="E8273" s="70" t="s">
        <v>9914</v>
      </c>
      <c r="G8273" s="72">
        <v>12000</v>
      </c>
      <c r="H8273" s="60" t="s">
        <v>13046</v>
      </c>
    </row>
    <row r="8274" spans="1:8" ht="29.25" customHeight="1" x14ac:dyDescent="0.25">
      <c r="A8274" s="60">
        <v>9614</v>
      </c>
      <c r="C8274" s="60"/>
      <c r="D8274" s="60"/>
      <c r="E8274" s="70" t="s">
        <v>9915</v>
      </c>
      <c r="G8274" s="72">
        <v>12000</v>
      </c>
      <c r="H8274" s="60" t="s">
        <v>13046</v>
      </c>
    </row>
    <row r="8275" spans="1:8" ht="29.25" customHeight="1" x14ac:dyDescent="0.25">
      <c r="A8275" s="60">
        <v>9616</v>
      </c>
      <c r="C8275" s="60"/>
      <c r="D8275" s="60"/>
      <c r="E8275" s="70" t="s">
        <v>13107</v>
      </c>
      <c r="G8275" s="72">
        <v>12000</v>
      </c>
      <c r="H8275" s="60" t="s">
        <v>13046</v>
      </c>
    </row>
    <row r="8276" spans="1:8" ht="29.25" customHeight="1" x14ac:dyDescent="0.25">
      <c r="A8276" s="60">
        <v>9620</v>
      </c>
      <c r="C8276" s="60"/>
      <c r="D8276" s="60"/>
      <c r="E8276" s="70" t="s">
        <v>9916</v>
      </c>
      <c r="G8276" s="72">
        <v>12000</v>
      </c>
      <c r="H8276" s="60" t="s">
        <v>13046</v>
      </c>
    </row>
    <row r="8277" spans="1:8" ht="29.25" customHeight="1" x14ac:dyDescent="0.25">
      <c r="A8277" s="60">
        <v>9622</v>
      </c>
      <c r="C8277" s="60"/>
      <c r="D8277" s="60"/>
      <c r="E8277" s="70" t="s">
        <v>9917</v>
      </c>
      <c r="G8277" s="72">
        <v>12000</v>
      </c>
      <c r="H8277" s="60" t="s">
        <v>13046</v>
      </c>
    </row>
    <row r="8278" spans="1:8" ht="29.25" customHeight="1" x14ac:dyDescent="0.25">
      <c r="A8278" s="60">
        <v>9624</v>
      </c>
      <c r="C8278" s="60"/>
      <c r="D8278" s="60"/>
      <c r="E8278" s="70" t="s">
        <v>9918</v>
      </c>
      <c r="G8278" s="72">
        <v>12000</v>
      </c>
      <c r="H8278" s="60" t="s">
        <v>13046</v>
      </c>
    </row>
    <row r="8279" spans="1:8" ht="29.25" customHeight="1" x14ac:dyDescent="0.25">
      <c r="A8279" s="60">
        <v>9626</v>
      </c>
      <c r="C8279" s="60"/>
      <c r="D8279" s="60"/>
      <c r="E8279" s="70" t="s">
        <v>13108</v>
      </c>
      <c r="G8279" s="72">
        <v>12000</v>
      </c>
      <c r="H8279" s="60" t="s">
        <v>13046</v>
      </c>
    </row>
    <row r="8280" spans="1:8" ht="29.25" customHeight="1" x14ac:dyDescent="0.25">
      <c r="A8280" s="60">
        <v>9632</v>
      </c>
      <c r="C8280" s="60"/>
      <c r="D8280" s="60"/>
      <c r="E8280" s="70" t="s">
        <v>9919</v>
      </c>
      <c r="G8280" s="72">
        <v>25000</v>
      </c>
      <c r="H8280" s="60" t="s">
        <v>13046</v>
      </c>
    </row>
    <row r="8281" spans="1:8" ht="29.25" customHeight="1" x14ac:dyDescent="0.25">
      <c r="A8281" s="60">
        <v>9640</v>
      </c>
      <c r="C8281" s="60"/>
      <c r="D8281" s="60"/>
      <c r="E8281" s="70" t="s">
        <v>9920</v>
      </c>
      <c r="G8281" s="72">
        <v>25000</v>
      </c>
      <c r="H8281" s="60" t="s">
        <v>13046</v>
      </c>
    </row>
    <row r="8282" spans="1:8" ht="29.25" customHeight="1" x14ac:dyDescent="0.25">
      <c r="A8282" s="60">
        <v>9642</v>
      </c>
      <c r="C8282" s="60"/>
      <c r="D8282" s="60"/>
      <c r="E8282" s="70" t="s">
        <v>13109</v>
      </c>
      <c r="G8282" s="72">
        <v>25000</v>
      </c>
      <c r="H8282" s="60" t="s">
        <v>13046</v>
      </c>
    </row>
    <row r="8283" spans="1:8" ht="29.25" customHeight="1" x14ac:dyDescent="0.25">
      <c r="A8283" s="60">
        <v>9644</v>
      </c>
      <c r="C8283" s="60"/>
      <c r="D8283" s="60"/>
      <c r="E8283" s="70" t="s">
        <v>13110</v>
      </c>
      <c r="G8283" s="72">
        <v>25000</v>
      </c>
      <c r="H8283" s="60" t="s">
        <v>13046</v>
      </c>
    </row>
    <row r="8284" spans="1:8" ht="29.25" customHeight="1" x14ac:dyDescent="0.25">
      <c r="A8284" s="60">
        <v>9646</v>
      </c>
      <c r="C8284" s="60"/>
      <c r="D8284" s="60"/>
      <c r="E8284" s="70" t="s">
        <v>13111</v>
      </c>
      <c r="G8284" s="72">
        <v>25000</v>
      </c>
      <c r="H8284" s="60" t="s">
        <v>13046</v>
      </c>
    </row>
    <row r="8285" spans="1:8" ht="29.25" customHeight="1" x14ac:dyDescent="0.25">
      <c r="A8285" s="60">
        <v>9648</v>
      </c>
      <c r="C8285" s="60"/>
      <c r="D8285" s="60"/>
      <c r="E8285" s="70" t="s">
        <v>13112</v>
      </c>
      <c r="G8285" s="72">
        <v>25000</v>
      </c>
      <c r="H8285" s="60" t="s">
        <v>13046</v>
      </c>
    </row>
    <row r="8286" spans="1:8" ht="29.25" customHeight="1" x14ac:dyDescent="0.25">
      <c r="A8286" s="60">
        <v>9650</v>
      </c>
      <c r="C8286" s="60"/>
      <c r="D8286" s="60"/>
      <c r="E8286" s="70" t="s">
        <v>13113</v>
      </c>
      <c r="G8286" s="72">
        <v>25000</v>
      </c>
      <c r="H8286" s="60" t="s">
        <v>13046</v>
      </c>
    </row>
    <row r="8287" spans="1:8" ht="29.25" customHeight="1" x14ac:dyDescent="0.25">
      <c r="A8287" s="60">
        <v>9652</v>
      </c>
      <c r="C8287" s="60"/>
      <c r="D8287" s="60"/>
      <c r="E8287" s="70" t="s">
        <v>13114</v>
      </c>
      <c r="G8287" s="72">
        <v>25000</v>
      </c>
      <c r="H8287" s="60" t="s">
        <v>13046</v>
      </c>
    </row>
    <row r="8288" spans="1:8" ht="29.25" customHeight="1" x14ac:dyDescent="0.25">
      <c r="A8288" s="60">
        <v>9662</v>
      </c>
      <c r="C8288" s="60"/>
      <c r="D8288" s="60"/>
      <c r="E8288" s="70" t="s">
        <v>13115</v>
      </c>
      <c r="G8288" s="72">
        <v>38000</v>
      </c>
      <c r="H8288" s="60" t="s">
        <v>13046</v>
      </c>
    </row>
    <row r="8289" spans="1:8" ht="29.25" customHeight="1" x14ac:dyDescent="0.25">
      <c r="A8289" s="60">
        <v>9668</v>
      </c>
      <c r="C8289" s="60"/>
      <c r="D8289" s="60"/>
      <c r="E8289" s="70" t="s">
        <v>9921</v>
      </c>
      <c r="G8289" s="72">
        <v>38000</v>
      </c>
      <c r="H8289" s="60" t="s">
        <v>13046</v>
      </c>
    </row>
    <row r="8290" spans="1:8" ht="29.25" customHeight="1" x14ac:dyDescent="0.25">
      <c r="A8290" s="60">
        <v>9670</v>
      </c>
      <c r="C8290" s="60"/>
      <c r="D8290" s="60"/>
      <c r="E8290" s="70" t="s">
        <v>13116</v>
      </c>
      <c r="G8290" s="72">
        <v>38000</v>
      </c>
      <c r="H8290" s="60" t="s">
        <v>13046</v>
      </c>
    </row>
    <row r="8291" spans="1:8" ht="29.25" customHeight="1" x14ac:dyDescent="0.25">
      <c r="A8291" s="60">
        <v>9672</v>
      </c>
      <c r="C8291" s="60"/>
      <c r="D8291" s="60"/>
      <c r="E8291" s="70" t="s">
        <v>9922</v>
      </c>
      <c r="G8291" s="72">
        <v>38000</v>
      </c>
      <c r="H8291" s="60" t="s">
        <v>13046</v>
      </c>
    </row>
    <row r="8292" spans="1:8" ht="29.25" customHeight="1" x14ac:dyDescent="0.25">
      <c r="A8292" s="60">
        <v>9674</v>
      </c>
      <c r="C8292" s="60"/>
      <c r="D8292" s="60"/>
      <c r="E8292" s="70" t="s">
        <v>13117</v>
      </c>
      <c r="G8292" s="72">
        <v>38000</v>
      </c>
      <c r="H8292" s="60" t="s">
        <v>13046</v>
      </c>
    </row>
    <row r="8293" spans="1:8" ht="29.25" customHeight="1" x14ac:dyDescent="0.25">
      <c r="A8293" s="60">
        <v>9676</v>
      </c>
      <c r="C8293" s="60"/>
      <c r="D8293" s="60"/>
      <c r="E8293" s="70" t="s">
        <v>13118</v>
      </c>
      <c r="G8293" s="72">
        <v>38000</v>
      </c>
      <c r="H8293" s="60" t="s">
        <v>13046</v>
      </c>
    </row>
    <row r="8294" spans="1:8" ht="29.25" customHeight="1" x14ac:dyDescent="0.25">
      <c r="A8294" s="60">
        <v>9678</v>
      </c>
      <c r="C8294" s="60"/>
      <c r="D8294" s="60"/>
      <c r="E8294" s="70" t="s">
        <v>13119</v>
      </c>
      <c r="G8294" s="72">
        <v>38000</v>
      </c>
      <c r="H8294" s="60" t="s">
        <v>13046</v>
      </c>
    </row>
    <row r="8295" spans="1:8" ht="29.25" customHeight="1" x14ac:dyDescent="0.25">
      <c r="A8295" s="60">
        <v>9680</v>
      </c>
      <c r="C8295" s="60"/>
      <c r="D8295" s="60"/>
      <c r="E8295" s="70" t="s">
        <v>9923</v>
      </c>
      <c r="G8295" s="72">
        <v>38000</v>
      </c>
      <c r="H8295" s="60" t="s">
        <v>13046</v>
      </c>
    </row>
    <row r="8296" spans="1:8" ht="29.25" customHeight="1" x14ac:dyDescent="0.25">
      <c r="A8296" s="60">
        <v>9800</v>
      </c>
      <c r="C8296" s="60"/>
      <c r="D8296" s="60"/>
      <c r="E8296" s="70" t="s">
        <v>13120</v>
      </c>
      <c r="G8296" s="72">
        <v>16000</v>
      </c>
      <c r="H8296" s="60" t="s">
        <v>13046</v>
      </c>
    </row>
    <row r="8297" spans="1:8" ht="29.25" customHeight="1" x14ac:dyDescent="0.25">
      <c r="A8297" s="60">
        <v>9802</v>
      </c>
      <c r="C8297" s="60"/>
      <c r="D8297" s="60"/>
      <c r="E8297" s="70" t="s">
        <v>13121</v>
      </c>
      <c r="G8297" s="72">
        <v>16000</v>
      </c>
      <c r="H8297" s="60" t="s">
        <v>13046</v>
      </c>
    </row>
    <row r="8298" spans="1:8" ht="29.25" customHeight="1" x14ac:dyDescent="0.25">
      <c r="A8298" s="60">
        <v>9804</v>
      </c>
      <c r="C8298" s="60"/>
      <c r="D8298" s="60"/>
      <c r="E8298" s="70" t="s">
        <v>13122</v>
      </c>
      <c r="G8298" s="72">
        <v>16000</v>
      </c>
      <c r="H8298" s="60" t="s">
        <v>13046</v>
      </c>
    </row>
    <row r="8299" spans="1:8" ht="29.25" customHeight="1" x14ac:dyDescent="0.25">
      <c r="A8299" s="60">
        <v>9806</v>
      </c>
      <c r="C8299" s="60"/>
      <c r="D8299" s="60"/>
      <c r="E8299" s="70" t="s">
        <v>13123</v>
      </c>
      <c r="G8299" s="72">
        <v>16000</v>
      </c>
      <c r="H8299" s="60" t="s">
        <v>13046</v>
      </c>
    </row>
    <row r="8300" spans="1:8" ht="29.25" customHeight="1" x14ac:dyDescent="0.25">
      <c r="A8300" s="60">
        <v>9808</v>
      </c>
      <c r="C8300" s="60"/>
      <c r="D8300" s="60"/>
      <c r="E8300" s="70" t="s">
        <v>13124</v>
      </c>
      <c r="G8300" s="72">
        <v>16000</v>
      </c>
      <c r="H8300" s="60" t="s">
        <v>13046</v>
      </c>
    </row>
    <row r="8301" spans="1:8" ht="29.25" customHeight="1" x14ac:dyDescent="0.25">
      <c r="A8301" s="60">
        <v>9810</v>
      </c>
      <c r="C8301" s="60"/>
      <c r="D8301" s="60"/>
      <c r="E8301" s="70" t="s">
        <v>13125</v>
      </c>
      <c r="G8301" s="72">
        <v>16000</v>
      </c>
      <c r="H8301" s="60" t="s">
        <v>13046</v>
      </c>
    </row>
    <row r="8302" spans="1:8" ht="29.25" customHeight="1" x14ac:dyDescent="0.25">
      <c r="A8302" s="60">
        <v>9812</v>
      </c>
      <c r="C8302" s="60"/>
      <c r="D8302" s="60"/>
      <c r="E8302" s="70" t="s">
        <v>13126</v>
      </c>
      <c r="G8302" s="72">
        <v>16000</v>
      </c>
      <c r="H8302" s="60" t="s">
        <v>13046</v>
      </c>
    </row>
    <row r="8303" spans="1:8" ht="29.25" customHeight="1" x14ac:dyDescent="0.25">
      <c r="A8303" s="60">
        <v>9814</v>
      </c>
      <c r="C8303" s="60"/>
      <c r="D8303" s="60"/>
      <c r="E8303" s="70" t="s">
        <v>13127</v>
      </c>
      <c r="G8303" s="72">
        <v>16000</v>
      </c>
      <c r="H8303" s="60" t="s">
        <v>13046</v>
      </c>
    </row>
    <row r="8304" spans="1:8" ht="29.25" customHeight="1" x14ac:dyDescent="0.25">
      <c r="A8304" s="60">
        <v>9816</v>
      </c>
      <c r="C8304" s="60"/>
      <c r="D8304" s="60"/>
      <c r="E8304" s="70" t="s">
        <v>13128</v>
      </c>
      <c r="G8304" s="72">
        <v>16000</v>
      </c>
      <c r="H8304" s="60" t="s">
        <v>13046</v>
      </c>
    </row>
    <row r="8305" spans="1:8" ht="29.25" customHeight="1" x14ac:dyDescent="0.25">
      <c r="A8305" s="60">
        <v>9818</v>
      </c>
      <c r="C8305" s="60"/>
      <c r="D8305" s="60"/>
      <c r="E8305" s="70" t="s">
        <v>13129</v>
      </c>
      <c r="G8305" s="72">
        <v>16000</v>
      </c>
      <c r="H8305" s="60" t="s">
        <v>13046</v>
      </c>
    </row>
    <row r="8306" spans="1:8" ht="29.25" customHeight="1" x14ac:dyDescent="0.25">
      <c r="A8306" s="60">
        <v>9820</v>
      </c>
      <c r="C8306" s="60"/>
      <c r="D8306" s="60"/>
      <c r="E8306" s="70" t="s">
        <v>13130</v>
      </c>
      <c r="G8306" s="72">
        <v>16000</v>
      </c>
      <c r="H8306" s="60" t="s">
        <v>13046</v>
      </c>
    </row>
    <row r="8307" spans="1:8" ht="29.25" customHeight="1" x14ac:dyDescent="0.25">
      <c r="A8307" s="60">
        <v>9822</v>
      </c>
      <c r="C8307" s="60"/>
      <c r="D8307" s="60"/>
      <c r="E8307" s="70" t="s">
        <v>13131</v>
      </c>
      <c r="G8307" s="72">
        <v>17100</v>
      </c>
      <c r="H8307" s="60" t="s">
        <v>13046</v>
      </c>
    </row>
    <row r="8308" spans="1:8" ht="29.25" customHeight="1" x14ac:dyDescent="0.25">
      <c r="A8308" s="60">
        <v>9824</v>
      </c>
      <c r="C8308" s="60"/>
      <c r="D8308" s="60"/>
      <c r="E8308" s="70" t="s">
        <v>13132</v>
      </c>
      <c r="G8308" s="72">
        <v>17100</v>
      </c>
      <c r="H8308" s="60" t="s">
        <v>13046</v>
      </c>
    </row>
    <row r="8309" spans="1:8" ht="29.25" customHeight="1" x14ac:dyDescent="0.25">
      <c r="A8309" s="60">
        <v>9826</v>
      </c>
      <c r="C8309" s="60"/>
      <c r="D8309" s="60"/>
      <c r="E8309" s="70" t="s">
        <v>13133</v>
      </c>
      <c r="G8309" s="72">
        <v>34000</v>
      </c>
      <c r="H8309" s="60" t="s">
        <v>13046</v>
      </c>
    </row>
    <row r="8310" spans="1:8" ht="29.25" customHeight="1" x14ac:dyDescent="0.25">
      <c r="A8310" s="60">
        <v>9828</v>
      </c>
      <c r="C8310" s="60"/>
      <c r="D8310" s="60"/>
      <c r="E8310" s="70" t="s">
        <v>13134</v>
      </c>
      <c r="G8310" s="72">
        <v>34000</v>
      </c>
      <c r="H8310" s="60" t="s">
        <v>13046</v>
      </c>
    </row>
    <row r="8311" spans="1:8" ht="29.25" customHeight="1" x14ac:dyDescent="0.25">
      <c r="A8311" s="60">
        <v>9830</v>
      </c>
      <c r="C8311" s="60"/>
      <c r="D8311" s="60"/>
      <c r="E8311" s="70" t="s">
        <v>13135</v>
      </c>
      <c r="G8311" s="72">
        <v>34000</v>
      </c>
      <c r="H8311" s="60" t="s">
        <v>13046</v>
      </c>
    </row>
    <row r="8312" spans="1:8" ht="29.25" customHeight="1" x14ac:dyDescent="0.25">
      <c r="A8312" s="60">
        <v>9832</v>
      </c>
      <c r="C8312" s="60"/>
      <c r="D8312" s="60"/>
      <c r="E8312" s="70" t="s">
        <v>13136</v>
      </c>
      <c r="G8312" s="72">
        <v>34000</v>
      </c>
      <c r="H8312" s="60" t="s">
        <v>13046</v>
      </c>
    </row>
    <row r="8313" spans="1:8" ht="29.25" customHeight="1" x14ac:dyDescent="0.25">
      <c r="A8313" s="60">
        <v>9834</v>
      </c>
      <c r="C8313" s="60"/>
      <c r="D8313" s="60"/>
      <c r="E8313" s="70" t="s">
        <v>13137</v>
      </c>
      <c r="G8313" s="72">
        <v>34000</v>
      </c>
      <c r="H8313" s="60" t="s">
        <v>13046</v>
      </c>
    </row>
    <row r="8314" spans="1:8" ht="29.25" customHeight="1" x14ac:dyDescent="0.25">
      <c r="A8314" s="60">
        <v>9836</v>
      </c>
      <c r="C8314" s="60"/>
      <c r="D8314" s="60"/>
      <c r="E8314" s="70" t="s">
        <v>13138</v>
      </c>
      <c r="G8314" s="72">
        <v>34000</v>
      </c>
      <c r="H8314" s="60" t="s">
        <v>13046</v>
      </c>
    </row>
    <row r="8315" spans="1:8" ht="29.25" customHeight="1" x14ac:dyDescent="0.25">
      <c r="A8315" s="60">
        <v>9838</v>
      </c>
      <c r="C8315" s="60"/>
      <c r="D8315" s="60"/>
      <c r="E8315" s="70" t="s">
        <v>13139</v>
      </c>
      <c r="G8315" s="72">
        <v>34000</v>
      </c>
      <c r="H8315" s="60" t="s">
        <v>13046</v>
      </c>
    </row>
    <row r="8316" spans="1:8" ht="29.25" customHeight="1" x14ac:dyDescent="0.25">
      <c r="A8316" s="60">
        <v>9840</v>
      </c>
      <c r="C8316" s="60"/>
      <c r="D8316" s="60"/>
      <c r="E8316" s="70" t="s">
        <v>13140</v>
      </c>
      <c r="G8316" s="72">
        <v>34000</v>
      </c>
      <c r="H8316" s="60" t="s">
        <v>13046</v>
      </c>
    </row>
    <row r="8317" spans="1:8" ht="29.25" customHeight="1" x14ac:dyDescent="0.25">
      <c r="A8317" s="60">
        <v>9842</v>
      </c>
      <c r="C8317" s="60"/>
      <c r="D8317" s="60"/>
      <c r="E8317" s="70" t="s">
        <v>13141</v>
      </c>
      <c r="G8317" s="72">
        <v>34000</v>
      </c>
      <c r="H8317" s="60" t="s">
        <v>13046</v>
      </c>
    </row>
    <row r="8318" spans="1:8" ht="29.25" customHeight="1" x14ac:dyDescent="0.25">
      <c r="A8318" s="60">
        <v>9844</v>
      </c>
      <c r="C8318" s="60"/>
      <c r="D8318" s="60"/>
      <c r="E8318" s="70" t="s">
        <v>13142</v>
      </c>
      <c r="G8318" s="72">
        <v>34000</v>
      </c>
      <c r="H8318" s="60" t="s">
        <v>13046</v>
      </c>
    </row>
    <row r="8319" spans="1:8" ht="29.25" customHeight="1" x14ac:dyDescent="0.25">
      <c r="A8319" s="60">
        <v>9846</v>
      </c>
      <c r="C8319" s="60"/>
      <c r="D8319" s="60"/>
      <c r="E8319" s="70" t="s">
        <v>13143</v>
      </c>
      <c r="G8319" s="72">
        <v>34000</v>
      </c>
      <c r="H8319" s="60" t="s">
        <v>13046</v>
      </c>
    </row>
    <row r="8320" spans="1:8" ht="29.25" customHeight="1" x14ac:dyDescent="0.25">
      <c r="A8320" s="60">
        <v>9854</v>
      </c>
      <c r="C8320" s="60"/>
      <c r="D8320" s="60"/>
      <c r="E8320" s="70" t="s">
        <v>13144</v>
      </c>
      <c r="G8320" s="72">
        <v>50000</v>
      </c>
      <c r="H8320" s="60" t="s">
        <v>13046</v>
      </c>
    </row>
    <row r="8321" spans="1:8" ht="29.25" customHeight="1" x14ac:dyDescent="0.25">
      <c r="A8321" s="60">
        <v>9856</v>
      </c>
      <c r="C8321" s="60"/>
      <c r="D8321" s="60"/>
      <c r="E8321" s="70" t="s">
        <v>13145</v>
      </c>
      <c r="G8321" s="72">
        <v>50000</v>
      </c>
      <c r="H8321" s="60" t="s">
        <v>13046</v>
      </c>
    </row>
    <row r="8322" spans="1:8" ht="29.25" customHeight="1" x14ac:dyDescent="0.25">
      <c r="A8322" s="60">
        <v>9858</v>
      </c>
      <c r="C8322" s="60"/>
      <c r="D8322" s="60"/>
      <c r="E8322" s="70" t="s">
        <v>13146</v>
      </c>
      <c r="G8322" s="72">
        <v>50000</v>
      </c>
      <c r="H8322" s="60" t="s">
        <v>13046</v>
      </c>
    </row>
    <row r="8323" spans="1:8" ht="29.25" customHeight="1" x14ac:dyDescent="0.25">
      <c r="A8323" s="60">
        <v>9860</v>
      </c>
      <c r="C8323" s="60"/>
      <c r="D8323" s="60"/>
      <c r="E8323" s="70" t="s">
        <v>13147</v>
      </c>
      <c r="G8323" s="72">
        <v>50000</v>
      </c>
      <c r="H8323" s="60" t="s">
        <v>13046</v>
      </c>
    </row>
    <row r="8324" spans="1:8" ht="29.25" customHeight="1" x14ac:dyDescent="0.25">
      <c r="A8324" s="60">
        <v>9862</v>
      </c>
      <c r="C8324" s="60"/>
      <c r="D8324" s="60"/>
      <c r="E8324" s="70" t="s">
        <v>13148</v>
      </c>
      <c r="G8324" s="72">
        <v>50000</v>
      </c>
      <c r="H8324" s="60" t="s">
        <v>13046</v>
      </c>
    </row>
    <row r="8325" spans="1:8" ht="29.25" customHeight="1" x14ac:dyDescent="0.25">
      <c r="A8325" s="60">
        <v>9864</v>
      </c>
      <c r="C8325" s="60"/>
      <c r="D8325" s="60"/>
      <c r="E8325" s="70" t="s">
        <v>13149</v>
      </c>
      <c r="G8325" s="72">
        <v>50000</v>
      </c>
      <c r="H8325" s="60" t="s">
        <v>13046</v>
      </c>
    </row>
    <row r="8326" spans="1:8" ht="29.25" customHeight="1" x14ac:dyDescent="0.25">
      <c r="A8326" s="60">
        <v>9866</v>
      </c>
      <c r="C8326" s="60"/>
      <c r="D8326" s="60"/>
      <c r="E8326" s="70" t="s">
        <v>13150</v>
      </c>
      <c r="G8326" s="72">
        <v>50000</v>
      </c>
      <c r="H8326" s="60" t="s">
        <v>13046</v>
      </c>
    </row>
    <row r="8327" spans="1:8" ht="29.25" customHeight="1" x14ac:dyDescent="0.25">
      <c r="A8327" s="60">
        <v>9868</v>
      </c>
      <c r="C8327" s="60"/>
      <c r="D8327" s="60"/>
      <c r="E8327" s="70" t="s">
        <v>13151</v>
      </c>
      <c r="G8327" s="72">
        <v>50000</v>
      </c>
      <c r="H8327" s="60" t="s">
        <v>13046</v>
      </c>
    </row>
    <row r="8328" spans="1:8" ht="29.25" customHeight="1" x14ac:dyDescent="0.25">
      <c r="A8328" s="60">
        <v>9870</v>
      </c>
      <c r="C8328" s="60"/>
      <c r="D8328" s="60"/>
      <c r="E8328" s="70" t="s">
        <v>13152</v>
      </c>
      <c r="G8328" s="72">
        <v>52600</v>
      </c>
      <c r="H8328" s="60" t="s">
        <v>13046</v>
      </c>
    </row>
    <row r="8329" spans="1:8" ht="29.25" customHeight="1" x14ac:dyDescent="0.25">
      <c r="A8329" s="60">
        <v>9872</v>
      </c>
      <c r="C8329" s="60"/>
      <c r="D8329" s="60"/>
      <c r="E8329" s="70" t="s">
        <v>13153</v>
      </c>
      <c r="G8329" s="72">
        <v>52600</v>
      </c>
      <c r="H8329" s="60" t="s">
        <v>13046</v>
      </c>
    </row>
    <row r="8330" spans="1:8" ht="29.25" customHeight="1" x14ac:dyDescent="0.25">
      <c r="A8330" s="60">
        <v>11370</v>
      </c>
      <c r="C8330" s="60"/>
      <c r="D8330" s="60"/>
      <c r="E8330" s="70" t="s">
        <v>9924</v>
      </c>
      <c r="G8330" s="72">
        <v>4000</v>
      </c>
      <c r="H8330" s="60" t="s">
        <v>13044</v>
      </c>
    </row>
    <row r="8331" spans="1:8" ht="29.25" customHeight="1" x14ac:dyDescent="0.25">
      <c r="A8331" s="60">
        <v>11385</v>
      </c>
      <c r="C8331" s="60"/>
      <c r="D8331" s="60"/>
      <c r="E8331" s="70" t="s">
        <v>9925</v>
      </c>
      <c r="G8331" s="72">
        <v>16300</v>
      </c>
      <c r="H8331" s="60" t="s">
        <v>13044</v>
      </c>
    </row>
    <row r="8332" spans="1:8" ht="29.25" customHeight="1" x14ac:dyDescent="0.25">
      <c r="A8332" s="60">
        <v>11387</v>
      </c>
      <c r="C8332" s="60"/>
      <c r="D8332" s="60"/>
      <c r="E8332" s="70" t="s">
        <v>9926</v>
      </c>
      <c r="G8332" s="72">
        <v>34000</v>
      </c>
      <c r="H8332" s="60" t="s">
        <v>13044</v>
      </c>
    </row>
    <row r="8333" spans="1:8" ht="29.25" customHeight="1" x14ac:dyDescent="0.25">
      <c r="A8333" s="60">
        <v>11389</v>
      </c>
      <c r="C8333" s="60"/>
      <c r="D8333" s="60"/>
      <c r="E8333" s="70" t="s">
        <v>9927</v>
      </c>
      <c r="G8333" s="72">
        <v>47000</v>
      </c>
      <c r="H8333" s="60" t="s">
        <v>13044</v>
      </c>
    </row>
    <row r="8334" spans="1:8" ht="29.25" customHeight="1" x14ac:dyDescent="0.25">
      <c r="A8334" s="60">
        <v>11400</v>
      </c>
      <c r="C8334" s="60"/>
      <c r="D8334" s="60"/>
      <c r="E8334" s="70" t="s">
        <v>9928</v>
      </c>
      <c r="G8334" s="72">
        <v>6500</v>
      </c>
      <c r="H8334" s="60" t="s">
        <v>9851</v>
      </c>
    </row>
    <row r="8335" spans="1:8" ht="29.25" customHeight="1" x14ac:dyDescent="0.25">
      <c r="A8335" s="60">
        <v>11410</v>
      </c>
      <c r="C8335" s="60"/>
      <c r="D8335" s="60"/>
      <c r="E8335" s="70" t="s">
        <v>9929</v>
      </c>
      <c r="G8335" s="72">
        <v>1800</v>
      </c>
      <c r="H8335" s="60" t="s">
        <v>9851</v>
      </c>
    </row>
    <row r="8336" spans="1:8" ht="29.25" customHeight="1" x14ac:dyDescent="0.25">
      <c r="A8336" s="60">
        <v>11415</v>
      </c>
      <c r="C8336" s="60"/>
      <c r="D8336" s="60"/>
      <c r="E8336" s="70" t="s">
        <v>9930</v>
      </c>
      <c r="G8336" s="72">
        <v>2300</v>
      </c>
      <c r="H8336" s="60" t="s">
        <v>9851</v>
      </c>
    </row>
    <row r="8337" spans="1:8" ht="29.25" customHeight="1" x14ac:dyDescent="0.25">
      <c r="A8337" s="60">
        <v>11420</v>
      </c>
      <c r="C8337" s="60"/>
      <c r="D8337" s="60"/>
      <c r="E8337" s="70" t="s">
        <v>9931</v>
      </c>
      <c r="G8337" s="72">
        <v>2300</v>
      </c>
      <c r="H8337" s="60" t="s">
        <v>9851</v>
      </c>
    </row>
    <row r="8338" spans="1:8" ht="29.25" customHeight="1" x14ac:dyDescent="0.25">
      <c r="A8338" s="60">
        <v>11460</v>
      </c>
      <c r="C8338" s="60"/>
      <c r="D8338" s="60"/>
      <c r="E8338" s="70" t="s">
        <v>9932</v>
      </c>
      <c r="G8338" s="72">
        <v>15400</v>
      </c>
      <c r="H8338" s="60" t="s">
        <v>9851</v>
      </c>
    </row>
    <row r="8339" spans="1:8" ht="29.25" customHeight="1" x14ac:dyDescent="0.25">
      <c r="A8339" s="60">
        <v>11465</v>
      </c>
      <c r="C8339" s="60"/>
      <c r="D8339" s="60"/>
      <c r="E8339" s="70" t="s">
        <v>9933</v>
      </c>
      <c r="G8339" s="72">
        <v>15400</v>
      </c>
      <c r="H8339" s="60" t="s">
        <v>9851</v>
      </c>
    </row>
    <row r="8340" spans="1:8" ht="29.25" customHeight="1" x14ac:dyDescent="0.25">
      <c r="A8340" s="60">
        <v>11480</v>
      </c>
      <c r="C8340" s="60"/>
      <c r="D8340" s="60"/>
      <c r="E8340" s="70" t="s">
        <v>9934</v>
      </c>
      <c r="G8340" s="72">
        <v>2400</v>
      </c>
      <c r="H8340" s="60" t="s">
        <v>9851</v>
      </c>
    </row>
    <row r="8341" spans="1:8" ht="29.25" customHeight="1" x14ac:dyDescent="0.25">
      <c r="A8341" s="60">
        <v>11485</v>
      </c>
      <c r="C8341" s="60"/>
      <c r="D8341" s="60"/>
      <c r="E8341" s="70" t="s">
        <v>9935</v>
      </c>
      <c r="G8341" s="72">
        <v>3000</v>
      </c>
      <c r="H8341" s="60" t="s">
        <v>9851</v>
      </c>
    </row>
    <row r="8342" spans="1:8" ht="29.25" customHeight="1" x14ac:dyDescent="0.25">
      <c r="A8342" s="60">
        <v>11495</v>
      </c>
      <c r="C8342" s="60"/>
      <c r="D8342" s="60"/>
      <c r="E8342" s="70" t="s">
        <v>9936</v>
      </c>
      <c r="G8342" s="72">
        <v>4000</v>
      </c>
      <c r="H8342" s="60" t="s">
        <v>9851</v>
      </c>
    </row>
    <row r="8343" spans="1:8" ht="29.25" customHeight="1" x14ac:dyDescent="0.25">
      <c r="A8343" s="60">
        <v>11500</v>
      </c>
      <c r="C8343" s="60"/>
      <c r="D8343" s="60"/>
      <c r="E8343" s="70" t="s">
        <v>9937</v>
      </c>
      <c r="G8343" s="72">
        <v>5050</v>
      </c>
      <c r="H8343" s="60" t="s">
        <v>9851</v>
      </c>
    </row>
    <row r="8344" spans="1:8" ht="29.25" customHeight="1" x14ac:dyDescent="0.25">
      <c r="A8344" s="60">
        <v>11502</v>
      </c>
      <c r="C8344" s="60"/>
      <c r="D8344" s="60"/>
      <c r="E8344" s="70" t="s">
        <v>9938</v>
      </c>
      <c r="G8344" s="72">
        <v>3200</v>
      </c>
      <c r="H8344" s="60" t="s">
        <v>9851</v>
      </c>
    </row>
    <row r="8345" spans="1:8" ht="29.25" customHeight="1" x14ac:dyDescent="0.25">
      <c r="A8345" s="60">
        <v>11503</v>
      </c>
      <c r="C8345" s="60"/>
      <c r="D8345" s="60"/>
      <c r="E8345" s="70" t="s">
        <v>9939</v>
      </c>
      <c r="G8345" s="72">
        <v>4300</v>
      </c>
      <c r="H8345" s="60" t="s">
        <v>9851</v>
      </c>
    </row>
    <row r="8346" spans="1:8" ht="29.25" customHeight="1" x14ac:dyDescent="0.25">
      <c r="A8346" s="60">
        <v>11505</v>
      </c>
      <c r="C8346" s="60"/>
      <c r="D8346" s="60"/>
      <c r="E8346" s="70" t="s">
        <v>9940</v>
      </c>
      <c r="G8346" s="72">
        <v>3500</v>
      </c>
      <c r="H8346" s="60" t="s">
        <v>9851</v>
      </c>
    </row>
    <row r="8347" spans="1:8" ht="29.25" customHeight="1" x14ac:dyDescent="0.25">
      <c r="A8347" s="60">
        <v>11510</v>
      </c>
      <c r="C8347" s="60"/>
      <c r="D8347" s="60"/>
      <c r="E8347" s="70" t="s">
        <v>9941</v>
      </c>
      <c r="G8347" s="72">
        <v>3500</v>
      </c>
      <c r="H8347" s="60" t="s">
        <v>9851</v>
      </c>
    </row>
    <row r="8348" spans="1:8" ht="29.25" customHeight="1" x14ac:dyDescent="0.25">
      <c r="A8348" s="60">
        <v>11520</v>
      </c>
      <c r="C8348" s="60"/>
      <c r="D8348" s="60"/>
      <c r="E8348" s="70" t="s">
        <v>9942</v>
      </c>
      <c r="G8348" s="72">
        <v>5850</v>
      </c>
      <c r="H8348" s="60" t="s">
        <v>9851</v>
      </c>
    </row>
    <row r="8349" spans="1:8" ht="29.25" customHeight="1" x14ac:dyDescent="0.25">
      <c r="A8349" s="60">
        <v>11525</v>
      </c>
      <c r="C8349" s="60"/>
      <c r="D8349" s="60"/>
      <c r="E8349" s="70" t="s">
        <v>9943</v>
      </c>
      <c r="G8349" s="72">
        <v>5850</v>
      </c>
      <c r="H8349" s="60" t="s">
        <v>9851</v>
      </c>
    </row>
    <row r="8350" spans="1:8" ht="29.25" customHeight="1" x14ac:dyDescent="0.25">
      <c r="A8350" s="60">
        <v>11536</v>
      </c>
      <c r="C8350" s="60"/>
      <c r="D8350" s="60"/>
      <c r="E8350" s="70" t="s">
        <v>13154</v>
      </c>
      <c r="G8350" s="72">
        <v>30000</v>
      </c>
      <c r="H8350" s="60" t="s">
        <v>9851</v>
      </c>
    </row>
    <row r="8351" spans="1:8" ht="29.25" customHeight="1" x14ac:dyDescent="0.25">
      <c r="A8351" s="60">
        <v>11537</v>
      </c>
      <c r="C8351" s="60"/>
      <c r="D8351" s="60"/>
      <c r="E8351" s="70" t="s">
        <v>13155</v>
      </c>
      <c r="G8351" s="72">
        <v>30000</v>
      </c>
      <c r="H8351" s="60" t="s">
        <v>9851</v>
      </c>
    </row>
    <row r="8352" spans="1:8" ht="29.25" customHeight="1" x14ac:dyDescent="0.25">
      <c r="A8352" s="60">
        <v>11538</v>
      </c>
      <c r="C8352" s="60"/>
      <c r="D8352" s="60"/>
      <c r="E8352" s="70" t="s">
        <v>13156</v>
      </c>
      <c r="G8352" s="72">
        <v>30000</v>
      </c>
      <c r="H8352" s="60" t="s">
        <v>9851</v>
      </c>
    </row>
    <row r="8353" spans="1:8" ht="29.25" customHeight="1" x14ac:dyDescent="0.25">
      <c r="A8353" s="60">
        <v>11539</v>
      </c>
      <c r="C8353" s="60"/>
      <c r="D8353" s="60"/>
      <c r="E8353" s="70" t="s">
        <v>13157</v>
      </c>
      <c r="G8353" s="72">
        <v>30000</v>
      </c>
      <c r="H8353" s="60" t="s">
        <v>9851</v>
      </c>
    </row>
    <row r="8354" spans="1:8" ht="29.25" customHeight="1" x14ac:dyDescent="0.25">
      <c r="A8354" s="60">
        <v>11560</v>
      </c>
      <c r="C8354" s="60"/>
      <c r="D8354" s="60"/>
      <c r="E8354" s="70" t="s">
        <v>9944</v>
      </c>
      <c r="G8354" s="72">
        <v>44000</v>
      </c>
      <c r="H8354" s="60" t="s">
        <v>9851</v>
      </c>
    </row>
    <row r="8355" spans="1:8" ht="29.25" customHeight="1" x14ac:dyDescent="0.25">
      <c r="A8355" s="60">
        <v>11585</v>
      </c>
      <c r="C8355" s="60"/>
      <c r="D8355" s="60"/>
      <c r="E8355" s="70" t="s">
        <v>9945</v>
      </c>
      <c r="G8355" s="72">
        <v>20850</v>
      </c>
      <c r="H8355" s="60" t="s">
        <v>9851</v>
      </c>
    </row>
    <row r="8356" spans="1:8" ht="29.25" customHeight="1" x14ac:dyDescent="0.25">
      <c r="A8356" s="60">
        <v>11600</v>
      </c>
      <c r="C8356" s="60"/>
      <c r="D8356" s="60"/>
      <c r="E8356" s="70" t="s">
        <v>9946</v>
      </c>
      <c r="G8356" s="72">
        <v>850</v>
      </c>
      <c r="H8356" s="60" t="s">
        <v>9851</v>
      </c>
    </row>
    <row r="8357" spans="1:8" ht="29.25" customHeight="1" x14ac:dyDescent="0.25">
      <c r="A8357" s="60">
        <v>11620</v>
      </c>
      <c r="C8357" s="60"/>
      <c r="D8357" s="60"/>
      <c r="E8357" s="70" t="s">
        <v>9947</v>
      </c>
      <c r="G8357" s="72">
        <v>750</v>
      </c>
      <c r="H8357" s="60" t="s">
        <v>9851</v>
      </c>
    </row>
    <row r="8358" spans="1:8" ht="29.25" customHeight="1" x14ac:dyDescent="0.25">
      <c r="A8358" s="60">
        <v>11625</v>
      </c>
      <c r="C8358" s="60"/>
      <c r="D8358" s="60"/>
      <c r="E8358" s="70" t="s">
        <v>9948</v>
      </c>
      <c r="G8358" s="72">
        <v>800</v>
      </c>
      <c r="H8358" s="60" t="s">
        <v>9851</v>
      </c>
    </row>
    <row r="8359" spans="1:8" ht="29.25" customHeight="1" x14ac:dyDescent="0.25">
      <c r="A8359" s="60">
        <v>11630</v>
      </c>
      <c r="C8359" s="60"/>
      <c r="D8359" s="60"/>
      <c r="E8359" s="70" t="s">
        <v>9949</v>
      </c>
      <c r="G8359" s="72">
        <v>800</v>
      </c>
      <c r="H8359" s="60" t="s">
        <v>9851</v>
      </c>
    </row>
    <row r="8360" spans="1:8" ht="29.25" customHeight="1" x14ac:dyDescent="0.25">
      <c r="A8360" s="60">
        <v>11645</v>
      </c>
      <c r="C8360" s="60"/>
      <c r="D8360" s="60"/>
      <c r="E8360" s="70" t="s">
        <v>9950</v>
      </c>
      <c r="G8360" s="72">
        <v>750</v>
      </c>
      <c r="H8360" s="60" t="s">
        <v>9851</v>
      </c>
    </row>
    <row r="8361" spans="1:8" ht="29.25" customHeight="1" x14ac:dyDescent="0.25">
      <c r="A8361" s="60">
        <v>11650</v>
      </c>
      <c r="C8361" s="60"/>
      <c r="D8361" s="60"/>
      <c r="E8361" s="70" t="s">
        <v>9951</v>
      </c>
      <c r="G8361" s="72">
        <v>700</v>
      </c>
      <c r="H8361" s="60" t="s">
        <v>9851</v>
      </c>
    </row>
    <row r="8362" spans="1:8" ht="29.25" customHeight="1" x14ac:dyDescent="0.25">
      <c r="A8362" s="60">
        <v>11660</v>
      </c>
      <c r="C8362" s="60"/>
      <c r="D8362" s="60"/>
      <c r="E8362" s="70" t="s">
        <v>9952</v>
      </c>
      <c r="G8362" s="72">
        <v>1300</v>
      </c>
      <c r="H8362" s="60" t="s">
        <v>9851</v>
      </c>
    </row>
    <row r="8363" spans="1:8" ht="29.25" customHeight="1" x14ac:dyDescent="0.25">
      <c r="A8363" s="60">
        <v>11620</v>
      </c>
      <c r="C8363" s="60"/>
      <c r="D8363" s="60"/>
      <c r="E8363" s="70" t="s">
        <v>9953</v>
      </c>
      <c r="G8363" s="72">
        <v>780</v>
      </c>
      <c r="H8363" s="60" t="s">
        <v>9851</v>
      </c>
    </row>
    <row r="8364" spans="1:8" ht="29.25" customHeight="1" x14ac:dyDescent="0.25">
      <c r="A8364" s="60">
        <v>11900</v>
      </c>
      <c r="C8364" s="60"/>
      <c r="D8364" s="60"/>
      <c r="E8364" s="70" t="s">
        <v>13158</v>
      </c>
      <c r="G8364" s="72">
        <v>78000</v>
      </c>
      <c r="H8364" s="60" t="s">
        <v>9851</v>
      </c>
    </row>
    <row r="8365" spans="1:8" ht="29.25" customHeight="1" x14ac:dyDescent="0.25">
      <c r="A8365" s="60">
        <v>11904</v>
      </c>
      <c r="C8365" s="60"/>
      <c r="D8365" s="60"/>
      <c r="E8365" s="70" t="s">
        <v>13159</v>
      </c>
      <c r="G8365" s="72">
        <v>84000</v>
      </c>
      <c r="H8365" s="60" t="s">
        <v>9851</v>
      </c>
    </row>
    <row r="8366" spans="1:8" ht="29.25" customHeight="1" x14ac:dyDescent="0.25">
      <c r="A8366" s="60">
        <v>11908</v>
      </c>
      <c r="C8366" s="60"/>
      <c r="D8366" s="60"/>
      <c r="E8366" s="70" t="s">
        <v>13160</v>
      </c>
      <c r="G8366" s="72">
        <v>90000</v>
      </c>
      <c r="H8366" s="60" t="s">
        <v>9851</v>
      </c>
    </row>
    <row r="8367" spans="1:8" ht="29.25" customHeight="1" x14ac:dyDescent="0.25">
      <c r="A8367" s="60">
        <v>11912</v>
      </c>
      <c r="C8367" s="60"/>
      <c r="D8367" s="60"/>
      <c r="E8367" s="70" t="s">
        <v>13161</v>
      </c>
      <c r="G8367" s="72">
        <v>78000</v>
      </c>
      <c r="H8367" s="60" t="s">
        <v>9851</v>
      </c>
    </row>
    <row r="8368" spans="1:8" ht="29.25" customHeight="1" x14ac:dyDescent="0.25">
      <c r="A8368" s="60">
        <v>12006</v>
      </c>
      <c r="C8368" s="60"/>
      <c r="D8368" s="60"/>
      <c r="E8368" s="70" t="s">
        <v>13162</v>
      </c>
      <c r="G8368" s="72">
        <v>52000</v>
      </c>
      <c r="H8368" s="60" t="s">
        <v>9851</v>
      </c>
    </row>
    <row r="8369" spans="1:8" ht="29.25" customHeight="1" x14ac:dyDescent="0.25">
      <c r="A8369" s="60">
        <v>12010</v>
      </c>
      <c r="C8369" s="60"/>
      <c r="D8369" s="60"/>
      <c r="E8369" s="70" t="s">
        <v>13163</v>
      </c>
      <c r="G8369" s="72">
        <v>48000</v>
      </c>
      <c r="H8369" s="60" t="s">
        <v>9851</v>
      </c>
    </row>
    <row r="8370" spans="1:8" ht="29.25" customHeight="1" x14ac:dyDescent="0.25">
      <c r="A8370" s="60">
        <v>12014</v>
      </c>
      <c r="C8370" s="60"/>
      <c r="D8370" s="60"/>
      <c r="E8370" s="70" t="s">
        <v>13164</v>
      </c>
      <c r="G8370" s="72">
        <v>40000</v>
      </c>
      <c r="H8370" s="60" t="s">
        <v>9851</v>
      </c>
    </row>
    <row r="8371" spans="1:8" ht="29.25" customHeight="1" x14ac:dyDescent="0.25">
      <c r="A8371" s="60">
        <v>12020</v>
      </c>
      <c r="C8371" s="60"/>
      <c r="D8371" s="60"/>
      <c r="E8371" s="70" t="s">
        <v>13165</v>
      </c>
      <c r="G8371" s="72">
        <v>53000</v>
      </c>
      <c r="H8371" s="60" t="s">
        <v>9851</v>
      </c>
    </row>
    <row r="8372" spans="1:8" ht="29.25" customHeight="1" x14ac:dyDescent="0.25">
      <c r="A8372" s="60">
        <v>13000</v>
      </c>
      <c r="C8372" s="60"/>
      <c r="D8372" s="60"/>
      <c r="E8372" s="70" t="s">
        <v>13166</v>
      </c>
      <c r="G8372" s="72">
        <v>65000</v>
      </c>
      <c r="H8372" s="60" t="s">
        <v>9954</v>
      </c>
    </row>
    <row r="8373" spans="1:8" ht="29.25" customHeight="1" x14ac:dyDescent="0.25">
      <c r="A8373" s="60">
        <v>13004</v>
      </c>
      <c r="C8373" s="60"/>
      <c r="D8373" s="60"/>
      <c r="E8373" s="70" t="s">
        <v>13167</v>
      </c>
      <c r="G8373" s="72">
        <v>84000</v>
      </c>
      <c r="H8373" s="60" t="s">
        <v>9954</v>
      </c>
    </row>
    <row r="8374" spans="1:8" ht="29.25" customHeight="1" x14ac:dyDescent="0.25">
      <c r="A8374" s="60">
        <v>13005</v>
      </c>
      <c r="C8374" s="60"/>
      <c r="D8374" s="60"/>
      <c r="E8374" s="70" t="s">
        <v>13168</v>
      </c>
      <c r="G8374" s="72">
        <v>84000</v>
      </c>
      <c r="H8374" s="60" t="s">
        <v>9954</v>
      </c>
    </row>
    <row r="8375" spans="1:8" ht="29.25" customHeight="1" x14ac:dyDescent="0.25">
      <c r="A8375" s="60">
        <v>13008</v>
      </c>
      <c r="C8375" s="60"/>
      <c r="D8375" s="60"/>
      <c r="E8375" s="70" t="s">
        <v>13169</v>
      </c>
      <c r="G8375" s="72">
        <v>57000</v>
      </c>
      <c r="H8375" s="60" t="s">
        <v>9954</v>
      </c>
    </row>
    <row r="8376" spans="1:8" ht="29.25" customHeight="1" x14ac:dyDescent="0.25">
      <c r="A8376" s="60">
        <v>13010</v>
      </c>
      <c r="C8376" s="60"/>
      <c r="D8376" s="60"/>
      <c r="E8376" s="70" t="s">
        <v>13170</v>
      </c>
      <c r="G8376" s="72">
        <v>54000</v>
      </c>
      <c r="H8376" s="60" t="s">
        <v>9954</v>
      </c>
    </row>
    <row r="8377" spans="1:8" ht="29.25" customHeight="1" x14ac:dyDescent="0.25">
      <c r="A8377" s="60">
        <v>13012</v>
      </c>
      <c r="C8377" s="60"/>
      <c r="D8377" s="60"/>
      <c r="E8377" s="70" t="s">
        <v>13171</v>
      </c>
      <c r="G8377" s="72">
        <v>7000</v>
      </c>
      <c r="H8377" s="60" t="s">
        <v>9954</v>
      </c>
    </row>
    <row r="8378" spans="1:8" ht="29.25" customHeight="1" x14ac:dyDescent="0.25">
      <c r="A8378" s="60">
        <v>13016</v>
      </c>
      <c r="C8378" s="60"/>
      <c r="D8378" s="60"/>
      <c r="E8378" s="70" t="s">
        <v>13172</v>
      </c>
      <c r="G8378" s="72">
        <v>102000</v>
      </c>
      <c r="H8378" s="60" t="s">
        <v>9954</v>
      </c>
    </row>
    <row r="8379" spans="1:8" ht="29.25" customHeight="1" x14ac:dyDescent="0.25">
      <c r="A8379" s="60">
        <v>13017</v>
      </c>
      <c r="C8379" s="60"/>
      <c r="D8379" s="60"/>
      <c r="E8379" s="70" t="s">
        <v>13173</v>
      </c>
      <c r="G8379" s="72">
        <v>90000</v>
      </c>
      <c r="H8379" s="60" t="s">
        <v>9954</v>
      </c>
    </row>
    <row r="8380" spans="1:8" ht="29.25" customHeight="1" x14ac:dyDescent="0.25">
      <c r="A8380" s="60">
        <v>13020</v>
      </c>
      <c r="C8380" s="60"/>
      <c r="D8380" s="60"/>
      <c r="E8380" s="70" t="s">
        <v>13174</v>
      </c>
      <c r="G8380" s="72">
        <v>120000</v>
      </c>
      <c r="H8380" s="60" t="s">
        <v>9954</v>
      </c>
    </row>
    <row r="8381" spans="1:8" ht="29.25" customHeight="1" x14ac:dyDescent="0.25">
      <c r="A8381" s="60">
        <v>13024</v>
      </c>
      <c r="C8381" s="60"/>
      <c r="D8381" s="60"/>
      <c r="E8381" s="70" t="s">
        <v>13175</v>
      </c>
      <c r="G8381" s="72">
        <v>165000</v>
      </c>
      <c r="H8381" s="60" t="s">
        <v>9954</v>
      </c>
    </row>
    <row r="8382" spans="1:8" ht="29.25" customHeight="1" x14ac:dyDescent="0.25">
      <c r="A8382" s="60">
        <v>13028</v>
      </c>
      <c r="C8382" s="60"/>
      <c r="D8382" s="60"/>
      <c r="E8382" s="70" t="s">
        <v>13176</v>
      </c>
      <c r="G8382" s="72">
        <v>115000</v>
      </c>
      <c r="H8382" s="60" t="s">
        <v>9954</v>
      </c>
    </row>
    <row r="8383" spans="1:8" ht="29.25" customHeight="1" x14ac:dyDescent="0.25">
      <c r="A8383" s="60">
        <v>13029</v>
      </c>
      <c r="C8383" s="60"/>
      <c r="D8383" s="60"/>
      <c r="E8383" s="70" t="s">
        <v>13177</v>
      </c>
      <c r="G8383" s="72">
        <v>124000</v>
      </c>
      <c r="H8383" s="60" t="s">
        <v>9954</v>
      </c>
    </row>
    <row r="8384" spans="1:8" ht="29.25" customHeight="1" x14ac:dyDescent="0.25">
      <c r="A8384" s="60">
        <v>13032</v>
      </c>
      <c r="C8384" s="60"/>
      <c r="D8384" s="60"/>
      <c r="E8384" s="70" t="s">
        <v>13178</v>
      </c>
      <c r="G8384" s="72">
        <v>170000</v>
      </c>
      <c r="H8384" s="60" t="s">
        <v>9954</v>
      </c>
    </row>
    <row r="8385" spans="1:8" ht="29.25" customHeight="1" x14ac:dyDescent="0.25">
      <c r="A8385" s="60">
        <v>13034</v>
      </c>
      <c r="C8385" s="60"/>
      <c r="D8385" s="60"/>
      <c r="E8385" s="70" t="s">
        <v>13179</v>
      </c>
      <c r="G8385" s="72">
        <v>242000</v>
      </c>
      <c r="H8385" s="60" t="s">
        <v>9954</v>
      </c>
    </row>
    <row r="8386" spans="1:8" ht="29.25" customHeight="1" x14ac:dyDescent="0.25">
      <c r="A8386" s="60">
        <v>13036</v>
      </c>
      <c r="C8386" s="60"/>
      <c r="D8386" s="60"/>
      <c r="E8386" s="70" t="s">
        <v>13180</v>
      </c>
      <c r="G8386" s="72">
        <v>387000</v>
      </c>
      <c r="H8386" s="60" t="s">
        <v>9954</v>
      </c>
    </row>
    <row r="8387" spans="1:8" ht="29.25" customHeight="1" x14ac:dyDescent="0.25">
      <c r="A8387" s="60">
        <v>13105</v>
      </c>
      <c r="C8387" s="60"/>
      <c r="D8387" s="60"/>
      <c r="E8387" s="70" t="s">
        <v>13181</v>
      </c>
      <c r="G8387" s="72">
        <v>115000</v>
      </c>
      <c r="H8387" s="60" t="s">
        <v>9954</v>
      </c>
    </row>
    <row r="8388" spans="1:8" ht="29.25" customHeight="1" x14ac:dyDescent="0.25">
      <c r="A8388" s="60">
        <v>13108</v>
      </c>
      <c r="C8388" s="60"/>
      <c r="D8388" s="60"/>
      <c r="E8388" s="70" t="s">
        <v>13182</v>
      </c>
      <c r="G8388" s="72">
        <v>115000</v>
      </c>
      <c r="H8388" s="60" t="s">
        <v>9954</v>
      </c>
    </row>
    <row r="8389" spans="1:8" ht="29.25" customHeight="1" x14ac:dyDescent="0.25">
      <c r="A8389" s="60">
        <v>13112</v>
      </c>
      <c r="C8389" s="60"/>
      <c r="D8389" s="60"/>
      <c r="E8389" s="70" t="s">
        <v>13183</v>
      </c>
      <c r="G8389" s="72">
        <v>115000</v>
      </c>
      <c r="H8389" s="60" t="s">
        <v>9954</v>
      </c>
    </row>
    <row r="8390" spans="1:8" ht="29.25" customHeight="1" x14ac:dyDescent="0.25">
      <c r="A8390" s="60">
        <v>13121</v>
      </c>
      <c r="C8390" s="60"/>
      <c r="D8390" s="60"/>
      <c r="E8390" s="70" t="s">
        <v>13184</v>
      </c>
      <c r="G8390" s="72">
        <v>115000</v>
      </c>
      <c r="H8390" s="60" t="s">
        <v>9954</v>
      </c>
    </row>
    <row r="8391" spans="1:8" ht="29.25" customHeight="1" x14ac:dyDescent="0.25">
      <c r="A8391" s="60">
        <v>13124</v>
      </c>
      <c r="C8391" s="60"/>
      <c r="D8391" s="60"/>
      <c r="E8391" s="70" t="s">
        <v>13185</v>
      </c>
      <c r="G8391" s="72">
        <v>123000</v>
      </c>
      <c r="H8391" s="60" t="s">
        <v>9954</v>
      </c>
    </row>
    <row r="8392" spans="1:8" ht="29.25" customHeight="1" x14ac:dyDescent="0.25">
      <c r="A8392" s="60">
        <v>13128</v>
      </c>
      <c r="C8392" s="60"/>
      <c r="D8392" s="60"/>
      <c r="E8392" s="70" t="s">
        <v>13186</v>
      </c>
      <c r="G8392" s="72">
        <v>123000</v>
      </c>
      <c r="H8392" s="60" t="s">
        <v>9954</v>
      </c>
    </row>
    <row r="8393" spans="1:8" ht="29.25" customHeight="1" x14ac:dyDescent="0.25">
      <c r="A8393" s="60">
        <v>13140</v>
      </c>
      <c r="C8393" s="60"/>
      <c r="D8393" s="60"/>
      <c r="E8393" s="70" t="s">
        <v>13187</v>
      </c>
      <c r="G8393" s="72">
        <v>130000</v>
      </c>
      <c r="H8393" s="60" t="s">
        <v>9954</v>
      </c>
    </row>
    <row r="8394" spans="1:8" ht="29.25" customHeight="1" x14ac:dyDescent="0.25">
      <c r="A8394" s="60">
        <v>13143</v>
      </c>
      <c r="C8394" s="60"/>
      <c r="D8394" s="60"/>
      <c r="E8394" s="70" t="s">
        <v>13188</v>
      </c>
      <c r="G8394" s="72">
        <v>130000</v>
      </c>
      <c r="H8394" s="60" t="s">
        <v>9954</v>
      </c>
    </row>
    <row r="8395" spans="1:8" ht="29.25" customHeight="1" x14ac:dyDescent="0.25">
      <c r="A8395" s="60">
        <v>13147</v>
      </c>
      <c r="C8395" s="60"/>
      <c r="D8395" s="60"/>
      <c r="E8395" s="70" t="s">
        <v>13189</v>
      </c>
      <c r="G8395" s="72">
        <v>152000</v>
      </c>
      <c r="H8395" s="60" t="s">
        <v>9954</v>
      </c>
    </row>
    <row r="8396" spans="1:8" ht="29.25" customHeight="1" x14ac:dyDescent="0.25">
      <c r="A8396" s="60">
        <v>13160</v>
      </c>
      <c r="C8396" s="60"/>
      <c r="D8396" s="60"/>
      <c r="E8396" s="70" t="s">
        <v>13190</v>
      </c>
      <c r="G8396" s="72">
        <v>152000</v>
      </c>
      <c r="H8396" s="60" t="s">
        <v>9954</v>
      </c>
    </row>
    <row r="8397" spans="1:8" ht="29.25" customHeight="1" x14ac:dyDescent="0.25">
      <c r="A8397" s="60">
        <v>13163</v>
      </c>
      <c r="C8397" s="60"/>
      <c r="D8397" s="60"/>
      <c r="E8397" s="70" t="s">
        <v>13191</v>
      </c>
      <c r="G8397" s="72">
        <v>152000</v>
      </c>
      <c r="H8397" s="60" t="s">
        <v>9954</v>
      </c>
    </row>
    <row r="8398" spans="1:8" ht="29.25" customHeight="1" x14ac:dyDescent="0.25">
      <c r="A8398" s="60">
        <v>13167</v>
      </c>
      <c r="C8398" s="60"/>
      <c r="D8398" s="60"/>
      <c r="E8398" s="70" t="s">
        <v>13192</v>
      </c>
      <c r="G8398" s="72">
        <v>152000</v>
      </c>
      <c r="H8398" s="60" t="s">
        <v>9954</v>
      </c>
    </row>
    <row r="8399" spans="1:8" ht="29.25" customHeight="1" x14ac:dyDescent="0.25">
      <c r="A8399" s="60">
        <v>13050</v>
      </c>
      <c r="C8399" s="60"/>
      <c r="D8399" s="60"/>
      <c r="E8399" s="70" t="s">
        <v>9955</v>
      </c>
      <c r="G8399" s="72">
        <v>138000</v>
      </c>
      <c r="H8399" s="60" t="s">
        <v>9954</v>
      </c>
    </row>
    <row r="8400" spans="1:8" ht="29.25" customHeight="1" x14ac:dyDescent="0.25">
      <c r="A8400" s="60">
        <v>13054</v>
      </c>
      <c r="C8400" s="60"/>
      <c r="D8400" s="60"/>
      <c r="E8400" s="70" t="s">
        <v>13193</v>
      </c>
      <c r="G8400" s="72">
        <v>108000</v>
      </c>
      <c r="H8400" s="60" t="s">
        <v>9954</v>
      </c>
    </row>
    <row r="8401" spans="1:8" ht="29.25" customHeight="1" x14ac:dyDescent="0.25">
      <c r="A8401" s="60">
        <v>14299</v>
      </c>
      <c r="C8401" s="60"/>
      <c r="D8401" s="60"/>
      <c r="E8401" s="70" t="s">
        <v>9956</v>
      </c>
      <c r="G8401" s="72">
        <v>125000</v>
      </c>
      <c r="H8401" s="60" t="s">
        <v>13046</v>
      </c>
    </row>
    <row r="8402" spans="1:8" ht="29.25" customHeight="1" x14ac:dyDescent="0.25">
      <c r="A8402" s="60">
        <v>14301</v>
      </c>
      <c r="C8402" s="60"/>
      <c r="D8402" s="60"/>
      <c r="E8402" s="70" t="s">
        <v>9957</v>
      </c>
      <c r="G8402" s="72">
        <v>125000</v>
      </c>
      <c r="H8402" s="60" t="s">
        <v>13046</v>
      </c>
    </row>
    <row r="8403" spans="1:8" ht="29.25" customHeight="1" x14ac:dyDescent="0.25">
      <c r="A8403" s="60">
        <v>14302</v>
      </c>
      <c r="C8403" s="60"/>
      <c r="D8403" s="60"/>
      <c r="E8403" s="70" t="s">
        <v>9958</v>
      </c>
      <c r="G8403" s="72">
        <v>125000</v>
      </c>
      <c r="H8403" s="60" t="s">
        <v>13046</v>
      </c>
    </row>
    <row r="8404" spans="1:8" ht="29.25" customHeight="1" x14ac:dyDescent="0.25">
      <c r="A8404" s="60">
        <v>14304</v>
      </c>
      <c r="C8404" s="60"/>
      <c r="D8404" s="60"/>
      <c r="E8404" s="70" t="s">
        <v>9959</v>
      </c>
      <c r="G8404" s="72">
        <v>125000</v>
      </c>
      <c r="H8404" s="60" t="s">
        <v>13046</v>
      </c>
    </row>
    <row r="8405" spans="1:8" ht="29.25" customHeight="1" x14ac:dyDescent="0.25">
      <c r="A8405" s="60">
        <v>14306</v>
      </c>
      <c r="C8405" s="60"/>
      <c r="D8405" s="60"/>
      <c r="E8405" s="70" t="s">
        <v>9960</v>
      </c>
      <c r="G8405" s="72">
        <v>125000</v>
      </c>
      <c r="H8405" s="60" t="s">
        <v>13046</v>
      </c>
    </row>
    <row r="8406" spans="1:8" ht="29.25" customHeight="1" x14ac:dyDescent="0.25">
      <c r="A8406" s="60">
        <v>14315</v>
      </c>
      <c r="C8406" s="60"/>
      <c r="D8406" s="60"/>
      <c r="E8406" s="70" t="s">
        <v>9961</v>
      </c>
      <c r="G8406" s="72">
        <v>145000</v>
      </c>
      <c r="H8406" s="60" t="s">
        <v>13046</v>
      </c>
    </row>
    <row r="8407" spans="1:8" ht="29.25" customHeight="1" x14ac:dyDescent="0.25">
      <c r="A8407" s="60">
        <v>14317</v>
      </c>
      <c r="C8407" s="60"/>
      <c r="D8407" s="60"/>
      <c r="E8407" s="70" t="s">
        <v>9962</v>
      </c>
      <c r="G8407" s="72">
        <v>145000</v>
      </c>
      <c r="H8407" s="60" t="s">
        <v>13046</v>
      </c>
    </row>
    <row r="8408" spans="1:8" ht="29.25" customHeight="1" x14ac:dyDescent="0.25">
      <c r="A8408" s="60">
        <v>14320</v>
      </c>
      <c r="C8408" s="60"/>
      <c r="D8408" s="60"/>
      <c r="E8408" s="70" t="s">
        <v>9963</v>
      </c>
      <c r="G8408" s="72">
        <v>204000</v>
      </c>
      <c r="H8408" s="60" t="s">
        <v>13046</v>
      </c>
    </row>
    <row r="8409" spans="1:8" ht="29.25" customHeight="1" x14ac:dyDescent="0.25">
      <c r="A8409" s="60">
        <v>14322</v>
      </c>
      <c r="C8409" s="60"/>
      <c r="D8409" s="60"/>
      <c r="E8409" s="70" t="s">
        <v>9964</v>
      </c>
      <c r="G8409" s="72">
        <v>204000</v>
      </c>
      <c r="H8409" s="60" t="s">
        <v>13046</v>
      </c>
    </row>
    <row r="8410" spans="1:8" ht="29.25" customHeight="1" x14ac:dyDescent="0.25">
      <c r="A8410" s="60">
        <v>14324</v>
      </c>
      <c r="C8410" s="60"/>
      <c r="D8410" s="60"/>
      <c r="E8410" s="70" t="s">
        <v>9965</v>
      </c>
      <c r="G8410" s="72">
        <v>204000</v>
      </c>
      <c r="H8410" s="60" t="s">
        <v>13046</v>
      </c>
    </row>
    <row r="8411" spans="1:8" ht="29.25" customHeight="1" x14ac:dyDescent="0.25">
      <c r="A8411" s="60">
        <v>14326</v>
      </c>
      <c r="C8411" s="60"/>
      <c r="D8411" s="60"/>
      <c r="E8411" s="70" t="s">
        <v>9966</v>
      </c>
      <c r="G8411" s="72">
        <v>204000</v>
      </c>
      <c r="H8411" s="60" t="s">
        <v>13046</v>
      </c>
    </row>
    <row r="8412" spans="1:8" ht="29.25" customHeight="1" x14ac:dyDescent="0.25">
      <c r="A8412" s="60">
        <v>14328</v>
      </c>
      <c r="C8412" s="60"/>
      <c r="D8412" s="60"/>
      <c r="E8412" s="70" t="s">
        <v>9967</v>
      </c>
      <c r="G8412" s="72">
        <v>204000</v>
      </c>
      <c r="H8412" s="60" t="s">
        <v>13046</v>
      </c>
    </row>
    <row r="8413" spans="1:8" ht="29.25" customHeight="1" x14ac:dyDescent="0.25">
      <c r="A8413" s="60">
        <v>14330</v>
      </c>
      <c r="C8413" s="60"/>
      <c r="D8413" s="60"/>
      <c r="E8413" s="70" t="s">
        <v>9968</v>
      </c>
      <c r="G8413" s="72">
        <v>204000</v>
      </c>
      <c r="H8413" s="60" t="s">
        <v>13046</v>
      </c>
    </row>
    <row r="8414" spans="1:8" ht="29.25" customHeight="1" x14ac:dyDescent="0.25">
      <c r="A8414" s="60">
        <v>14336</v>
      </c>
      <c r="C8414" s="60"/>
      <c r="D8414" s="60"/>
      <c r="E8414" s="70" t="s">
        <v>9969</v>
      </c>
      <c r="G8414" s="72">
        <v>560000</v>
      </c>
      <c r="H8414" s="60" t="s">
        <v>13046</v>
      </c>
    </row>
    <row r="8415" spans="1:8" ht="29.25" customHeight="1" x14ac:dyDescent="0.25">
      <c r="A8415" s="60">
        <v>14338</v>
      </c>
      <c r="C8415" s="60"/>
      <c r="D8415" s="60"/>
      <c r="E8415" s="70" t="s">
        <v>9970</v>
      </c>
      <c r="G8415" s="72">
        <v>560000</v>
      </c>
      <c r="H8415" s="60" t="s">
        <v>13046</v>
      </c>
    </row>
    <row r="8416" spans="1:8" ht="29.25" customHeight="1" x14ac:dyDescent="0.25">
      <c r="A8416" s="60">
        <v>14340</v>
      </c>
      <c r="C8416" s="60"/>
      <c r="D8416" s="60"/>
      <c r="E8416" s="70" t="s">
        <v>9971</v>
      </c>
      <c r="G8416" s="72">
        <v>560000</v>
      </c>
      <c r="H8416" s="60" t="s">
        <v>13046</v>
      </c>
    </row>
    <row r="8417" spans="1:8" ht="29.25" customHeight="1" x14ac:dyDescent="0.25">
      <c r="A8417" s="60">
        <v>14341</v>
      </c>
      <c r="C8417" s="60"/>
      <c r="D8417" s="60"/>
      <c r="E8417" s="70" t="s">
        <v>9972</v>
      </c>
      <c r="G8417" s="72">
        <v>1040000</v>
      </c>
      <c r="H8417" s="60" t="s">
        <v>13046</v>
      </c>
    </row>
    <row r="8418" spans="1:8" ht="29.25" customHeight="1" x14ac:dyDescent="0.25">
      <c r="A8418" s="60">
        <v>14342</v>
      </c>
      <c r="C8418" s="60"/>
      <c r="D8418" s="60"/>
      <c r="E8418" s="70" t="s">
        <v>9973</v>
      </c>
      <c r="G8418" s="72">
        <v>1040000</v>
      </c>
      <c r="H8418" s="60" t="s">
        <v>13046</v>
      </c>
    </row>
    <row r="8419" spans="1:8" ht="29.25" customHeight="1" x14ac:dyDescent="0.25">
      <c r="A8419" s="60">
        <v>14343</v>
      </c>
      <c r="C8419" s="60"/>
      <c r="D8419" s="60"/>
      <c r="E8419" s="70" t="s">
        <v>9974</v>
      </c>
      <c r="G8419" s="72">
        <v>1900000</v>
      </c>
      <c r="H8419" s="60" t="s">
        <v>13046</v>
      </c>
    </row>
    <row r="8420" spans="1:8" ht="29.25" customHeight="1" x14ac:dyDescent="0.25">
      <c r="A8420" s="60">
        <v>14344</v>
      </c>
      <c r="C8420" s="60"/>
      <c r="D8420" s="60"/>
      <c r="E8420" s="70" t="s">
        <v>9973</v>
      </c>
      <c r="G8420" s="72">
        <v>1750000</v>
      </c>
      <c r="H8420" s="60" t="s">
        <v>13046</v>
      </c>
    </row>
    <row r="8421" spans="1:8" ht="29.25" customHeight="1" x14ac:dyDescent="0.25">
      <c r="A8421" s="60">
        <v>14345</v>
      </c>
      <c r="C8421" s="60"/>
      <c r="D8421" s="60"/>
      <c r="E8421" s="70" t="s">
        <v>9975</v>
      </c>
      <c r="G8421" s="72">
        <v>3300000</v>
      </c>
      <c r="H8421" s="60" t="s">
        <v>13046</v>
      </c>
    </row>
    <row r="8422" spans="1:8" ht="29.25" customHeight="1" x14ac:dyDescent="0.25">
      <c r="A8422" s="60">
        <v>14346</v>
      </c>
      <c r="C8422" s="60"/>
      <c r="D8422" s="60"/>
      <c r="E8422" s="70" t="s">
        <v>9976</v>
      </c>
      <c r="G8422" s="72">
        <v>3800000</v>
      </c>
      <c r="H8422" s="60" t="s">
        <v>13046</v>
      </c>
    </row>
    <row r="8423" spans="1:8" ht="29.25" customHeight="1" x14ac:dyDescent="0.25">
      <c r="A8423" s="60">
        <v>14355</v>
      </c>
      <c r="C8423" s="60"/>
      <c r="D8423" s="60"/>
      <c r="E8423" s="70" t="s">
        <v>9977</v>
      </c>
      <c r="G8423" s="72">
        <v>100000</v>
      </c>
      <c r="H8423" s="60" t="s">
        <v>13046</v>
      </c>
    </row>
    <row r="8424" spans="1:8" ht="29.25" customHeight="1" x14ac:dyDescent="0.25">
      <c r="A8424" s="60">
        <v>14356</v>
      </c>
      <c r="C8424" s="60"/>
      <c r="D8424" s="60"/>
      <c r="E8424" s="70" t="s">
        <v>9978</v>
      </c>
      <c r="G8424" s="72">
        <v>130000</v>
      </c>
      <c r="H8424" s="60" t="s">
        <v>13046</v>
      </c>
    </row>
    <row r="8425" spans="1:8" ht="29.25" customHeight="1" x14ac:dyDescent="0.25">
      <c r="A8425" s="60">
        <v>14357</v>
      </c>
      <c r="C8425" s="60"/>
      <c r="D8425" s="60"/>
      <c r="E8425" s="70" t="s">
        <v>9979</v>
      </c>
      <c r="G8425" s="72">
        <v>160000</v>
      </c>
      <c r="H8425" s="60" t="s">
        <v>13046</v>
      </c>
    </row>
    <row r="8426" spans="1:8" ht="29.25" customHeight="1" x14ac:dyDescent="0.25">
      <c r="A8426" s="60">
        <v>14361</v>
      </c>
      <c r="C8426" s="60"/>
      <c r="D8426" s="60"/>
      <c r="E8426" s="70" t="s">
        <v>9980</v>
      </c>
      <c r="G8426" s="72">
        <v>170000</v>
      </c>
      <c r="H8426" s="60" t="s">
        <v>13046</v>
      </c>
    </row>
    <row r="8427" spans="1:8" ht="29.25" customHeight="1" x14ac:dyDescent="0.25">
      <c r="A8427" s="60">
        <v>14362</v>
      </c>
      <c r="C8427" s="60"/>
      <c r="D8427" s="60"/>
      <c r="E8427" s="70" t="s">
        <v>9981</v>
      </c>
      <c r="G8427" s="72">
        <v>180000</v>
      </c>
      <c r="H8427" s="60" t="s">
        <v>13046</v>
      </c>
    </row>
    <row r="8428" spans="1:8" ht="29.25" customHeight="1" x14ac:dyDescent="0.25">
      <c r="A8428" s="60">
        <v>14381</v>
      </c>
      <c r="C8428" s="60"/>
      <c r="D8428" s="60"/>
      <c r="E8428" s="70" t="s">
        <v>9982</v>
      </c>
      <c r="G8428" s="72">
        <v>40000</v>
      </c>
      <c r="H8428" s="60" t="s">
        <v>13046</v>
      </c>
    </row>
    <row r="8429" spans="1:8" ht="29.25" customHeight="1" x14ac:dyDescent="0.25">
      <c r="A8429" s="60">
        <v>14382</v>
      </c>
      <c r="C8429" s="60"/>
      <c r="D8429" s="60"/>
      <c r="E8429" s="70" t="s">
        <v>9983</v>
      </c>
      <c r="G8429" s="72">
        <v>50000</v>
      </c>
      <c r="H8429" s="60" t="s">
        <v>13046</v>
      </c>
    </row>
    <row r="8430" spans="1:8" ht="29.25" customHeight="1" x14ac:dyDescent="0.25">
      <c r="A8430" s="60">
        <v>14383</v>
      </c>
      <c r="C8430" s="60"/>
      <c r="D8430" s="60"/>
      <c r="E8430" s="70" t="s">
        <v>9984</v>
      </c>
      <c r="G8430" s="72">
        <v>65000</v>
      </c>
      <c r="H8430" s="60" t="s">
        <v>13046</v>
      </c>
    </row>
    <row r="8431" spans="1:8" ht="29.25" customHeight="1" x14ac:dyDescent="0.25">
      <c r="A8431" s="60">
        <v>14385</v>
      </c>
      <c r="C8431" s="60"/>
      <c r="D8431" s="60"/>
      <c r="E8431" s="70" t="s">
        <v>9985</v>
      </c>
      <c r="G8431" s="72">
        <v>75000</v>
      </c>
      <c r="H8431" s="60" t="s">
        <v>13046</v>
      </c>
    </row>
    <row r="8432" spans="1:8" ht="29.25" customHeight="1" x14ac:dyDescent="0.25">
      <c r="A8432" s="60">
        <v>14386</v>
      </c>
      <c r="C8432" s="60"/>
      <c r="D8432" s="60"/>
      <c r="E8432" s="70" t="s">
        <v>9986</v>
      </c>
      <c r="G8432" s="72">
        <v>85000</v>
      </c>
      <c r="H8432" s="60" t="s">
        <v>13046</v>
      </c>
    </row>
    <row r="8433" spans="1:8" ht="29.25" customHeight="1" x14ac:dyDescent="0.25">
      <c r="A8433" s="60">
        <v>14387</v>
      </c>
      <c r="C8433" s="60"/>
      <c r="D8433" s="60"/>
      <c r="E8433" s="70" t="s">
        <v>9987</v>
      </c>
      <c r="G8433" s="72">
        <v>105000</v>
      </c>
      <c r="H8433" s="60" t="s">
        <v>13046</v>
      </c>
    </row>
    <row r="8434" spans="1:8" ht="29.25" customHeight="1" x14ac:dyDescent="0.25">
      <c r="A8434" s="60">
        <v>14402</v>
      </c>
      <c r="C8434" s="60"/>
      <c r="D8434" s="60"/>
      <c r="E8434" s="70" t="s">
        <v>9988</v>
      </c>
      <c r="G8434" s="72">
        <v>700000</v>
      </c>
      <c r="H8434" s="60" t="s">
        <v>13046</v>
      </c>
    </row>
    <row r="8435" spans="1:8" ht="29.25" customHeight="1" x14ac:dyDescent="0.25">
      <c r="A8435" s="60">
        <v>14404</v>
      </c>
      <c r="C8435" s="60"/>
      <c r="D8435" s="60"/>
      <c r="E8435" s="70" t="s">
        <v>9989</v>
      </c>
      <c r="G8435" s="72">
        <v>750000</v>
      </c>
      <c r="H8435" s="60" t="s">
        <v>13046</v>
      </c>
    </row>
    <row r="8436" spans="1:8" ht="29.25" customHeight="1" x14ac:dyDescent="0.25">
      <c r="A8436" s="60">
        <v>14408</v>
      </c>
      <c r="C8436" s="60"/>
      <c r="D8436" s="60"/>
      <c r="E8436" s="70" t="s">
        <v>9990</v>
      </c>
      <c r="G8436" s="72">
        <v>1400000</v>
      </c>
      <c r="H8436" s="60" t="s">
        <v>13046</v>
      </c>
    </row>
    <row r="8437" spans="1:8" ht="29.25" customHeight="1" x14ac:dyDescent="0.25">
      <c r="A8437" s="60">
        <v>14410</v>
      </c>
      <c r="C8437" s="60"/>
      <c r="D8437" s="60"/>
      <c r="E8437" s="70" t="s">
        <v>9991</v>
      </c>
      <c r="G8437" s="72">
        <v>4600000</v>
      </c>
      <c r="H8437" s="60" t="s">
        <v>13046</v>
      </c>
    </row>
    <row r="8438" spans="1:8" ht="29.25" customHeight="1" x14ac:dyDescent="0.25">
      <c r="A8438" s="60">
        <v>14412</v>
      </c>
      <c r="C8438" s="60"/>
      <c r="D8438" s="60"/>
      <c r="E8438" s="70" t="s">
        <v>9992</v>
      </c>
      <c r="G8438" s="72">
        <v>5000000</v>
      </c>
      <c r="H8438" s="60" t="s">
        <v>13046</v>
      </c>
    </row>
    <row r="8439" spans="1:8" ht="29.25" customHeight="1" x14ac:dyDescent="0.25">
      <c r="A8439" s="60">
        <v>14414</v>
      </c>
      <c r="C8439" s="60"/>
      <c r="D8439" s="60"/>
      <c r="E8439" s="70" t="s">
        <v>9993</v>
      </c>
      <c r="G8439" s="72">
        <v>6000000</v>
      </c>
      <c r="H8439" s="60" t="s">
        <v>13046</v>
      </c>
    </row>
    <row r="8440" spans="1:8" ht="29.25" customHeight="1" x14ac:dyDescent="0.25">
      <c r="A8440" s="60">
        <v>14452</v>
      </c>
      <c r="C8440" s="60"/>
      <c r="D8440" s="60"/>
      <c r="E8440" s="70" t="s">
        <v>9994</v>
      </c>
      <c r="G8440" s="72">
        <v>155000</v>
      </c>
      <c r="H8440" s="60" t="s">
        <v>13046</v>
      </c>
    </row>
    <row r="8441" spans="1:8" ht="29.25" customHeight="1" x14ac:dyDescent="0.25">
      <c r="A8441" s="60">
        <v>14454</v>
      </c>
      <c r="C8441" s="60"/>
      <c r="D8441" s="60"/>
      <c r="E8441" s="70" t="s">
        <v>9995</v>
      </c>
      <c r="G8441" s="72">
        <v>220000</v>
      </c>
      <c r="H8441" s="60" t="s">
        <v>13046</v>
      </c>
    </row>
    <row r="8442" spans="1:8" ht="29.25" customHeight="1" x14ac:dyDescent="0.25">
      <c r="A8442" s="60">
        <v>14456</v>
      </c>
      <c r="C8442" s="60"/>
      <c r="D8442" s="60"/>
      <c r="E8442" s="70" t="s">
        <v>9996</v>
      </c>
      <c r="G8442" s="72">
        <v>300000</v>
      </c>
      <c r="H8442" s="60" t="s">
        <v>13046</v>
      </c>
    </row>
    <row r="8443" spans="1:8" ht="29.25" customHeight="1" x14ac:dyDescent="0.25">
      <c r="A8443" s="60">
        <v>14462</v>
      </c>
      <c r="C8443" s="60"/>
      <c r="D8443" s="60"/>
      <c r="E8443" s="70" t="s">
        <v>9997</v>
      </c>
      <c r="G8443" s="72">
        <v>190000</v>
      </c>
      <c r="H8443" s="60" t="s">
        <v>13046</v>
      </c>
    </row>
    <row r="8444" spans="1:8" ht="29.25" customHeight="1" x14ac:dyDescent="0.25">
      <c r="A8444" s="60">
        <v>14464</v>
      </c>
      <c r="C8444" s="60"/>
      <c r="D8444" s="60"/>
      <c r="E8444" s="70" t="s">
        <v>9998</v>
      </c>
      <c r="G8444" s="72">
        <v>250000</v>
      </c>
      <c r="H8444" s="60" t="s">
        <v>13046</v>
      </c>
    </row>
    <row r="8445" spans="1:8" ht="29.25" customHeight="1" x14ac:dyDescent="0.25">
      <c r="A8445" s="60">
        <v>14474</v>
      </c>
      <c r="C8445" s="60"/>
      <c r="D8445" s="60"/>
      <c r="E8445" s="70" t="s">
        <v>9994</v>
      </c>
      <c r="G8445" s="72">
        <v>225000</v>
      </c>
      <c r="H8445" s="60" t="s">
        <v>13046</v>
      </c>
    </row>
    <row r="8446" spans="1:8" ht="29.25" customHeight="1" x14ac:dyDescent="0.25">
      <c r="A8446" s="60">
        <v>14476</v>
      </c>
      <c r="C8446" s="60"/>
      <c r="D8446" s="60"/>
      <c r="E8446" s="70" t="s">
        <v>9995</v>
      </c>
      <c r="G8446" s="72">
        <v>280000</v>
      </c>
      <c r="H8446" s="60" t="s">
        <v>13046</v>
      </c>
    </row>
    <row r="8447" spans="1:8" ht="29.25" customHeight="1" x14ac:dyDescent="0.25">
      <c r="A8447" s="60">
        <v>14490</v>
      </c>
      <c r="C8447" s="60"/>
      <c r="D8447" s="60"/>
      <c r="E8447" s="70" t="s">
        <v>9999</v>
      </c>
      <c r="G8447" s="72">
        <v>42000</v>
      </c>
      <c r="H8447" s="60" t="s">
        <v>13046</v>
      </c>
    </row>
    <row r="8448" spans="1:8" ht="29.25" customHeight="1" x14ac:dyDescent="0.25">
      <c r="A8448" s="60">
        <v>14495</v>
      </c>
      <c r="C8448" s="60"/>
      <c r="D8448" s="60"/>
      <c r="E8448" s="70" t="s">
        <v>10000</v>
      </c>
      <c r="G8448" s="72">
        <v>48000</v>
      </c>
      <c r="H8448" s="60" t="s">
        <v>13046</v>
      </c>
    </row>
    <row r="8449" spans="1:8" ht="29.25" customHeight="1" x14ac:dyDescent="0.25">
      <c r="A8449" s="60" t="s">
        <v>10001</v>
      </c>
      <c r="C8449" s="60"/>
      <c r="D8449" s="60"/>
      <c r="E8449" s="70" t="s">
        <v>10002</v>
      </c>
      <c r="G8449" s="72">
        <v>4500</v>
      </c>
      <c r="H8449" s="60" t="s">
        <v>9688</v>
      </c>
    </row>
    <row r="8450" spans="1:8" ht="29.25" customHeight="1" x14ac:dyDescent="0.25">
      <c r="A8450" s="60" t="s">
        <v>10003</v>
      </c>
      <c r="C8450" s="60"/>
      <c r="D8450" s="60"/>
      <c r="E8450" s="70" t="s">
        <v>10004</v>
      </c>
      <c r="G8450" s="72">
        <v>8000</v>
      </c>
      <c r="H8450" s="60" t="s">
        <v>9688</v>
      </c>
    </row>
    <row r="8451" spans="1:8" ht="29.25" customHeight="1" x14ac:dyDescent="0.25">
      <c r="A8451" s="60" t="s">
        <v>10005</v>
      </c>
      <c r="C8451" s="60"/>
      <c r="D8451" s="60"/>
      <c r="E8451" s="70" t="s">
        <v>10006</v>
      </c>
      <c r="G8451" s="72">
        <v>3000</v>
      </c>
      <c r="H8451" s="60" t="s">
        <v>9688</v>
      </c>
    </row>
    <row r="8452" spans="1:8" ht="29.25" customHeight="1" x14ac:dyDescent="0.25">
      <c r="A8452" s="60" t="s">
        <v>10007</v>
      </c>
      <c r="C8452" s="60"/>
      <c r="D8452" s="60"/>
      <c r="E8452" s="70" t="s">
        <v>10008</v>
      </c>
      <c r="G8452" s="72">
        <v>10000</v>
      </c>
      <c r="H8452" s="60" t="s">
        <v>9688</v>
      </c>
    </row>
    <row r="8453" spans="1:8" ht="29.25" customHeight="1" x14ac:dyDescent="0.25">
      <c r="A8453" s="60" t="s">
        <v>10009</v>
      </c>
      <c r="C8453" s="60"/>
      <c r="D8453" s="60"/>
      <c r="E8453" s="70" t="s">
        <v>10010</v>
      </c>
      <c r="G8453" s="72">
        <v>25000</v>
      </c>
      <c r="H8453" s="60" t="s">
        <v>8472</v>
      </c>
    </row>
    <row r="8454" spans="1:8" ht="29.25" customHeight="1" x14ac:dyDescent="0.25">
      <c r="C8454" s="60"/>
      <c r="D8454" s="60"/>
      <c r="F8454" s="71">
        <v>1</v>
      </c>
    </row>
  </sheetData>
  <mergeCells count="11">
    <mergeCell ref="A2:A3"/>
    <mergeCell ref="J2:M2"/>
    <mergeCell ref="F2:G2"/>
    <mergeCell ref="P1:P3"/>
    <mergeCell ref="C2:D3"/>
    <mergeCell ref="B2:B3"/>
    <mergeCell ref="E2:E3"/>
    <mergeCell ref="H2:H3"/>
    <mergeCell ref="I2:I3"/>
    <mergeCell ref="N2:N3"/>
    <mergeCell ref="O2:O3"/>
  </mergeCells>
  <phoneticPr fontId="32" type="noConversion"/>
  <hyperlinks>
    <hyperlink ref="D5" r:id="rId1" xr:uid="{1308B331-A48F-4F4A-A00B-4019BC0724E6}"/>
    <hyperlink ref="D17" r:id="rId2" xr:uid="{F379CA17-3C3F-4C4C-954E-C05B17DDAF31}"/>
    <hyperlink ref="D2869" r:id="rId3" xr:uid="{EB487866-D0DA-4727-A86E-852E9A6D477F}"/>
    <hyperlink ref="D3045" r:id="rId4" xr:uid="{0CD37FAB-E5C2-4DB5-865E-46264378C144}"/>
    <hyperlink ref="D14" r:id="rId5" xr:uid="{C70A8BC7-63B0-42E4-8B67-280EB73126DA}"/>
    <hyperlink ref="D13" r:id="rId6" xr:uid="{1CFB83B6-4722-429E-8167-48B81AD74332}"/>
    <hyperlink ref="D12" r:id="rId7" xr:uid="{8479C5AC-60D0-4289-B96E-0DE68F8011DD}"/>
    <hyperlink ref="D11" r:id="rId8" xr:uid="{76C84420-195C-4ACB-8F56-3F585D2AFCDD}"/>
    <hyperlink ref="D9" r:id="rId9" xr:uid="{CA815E13-EABA-4ECC-8A15-F4F6CA6E087C}"/>
    <hyperlink ref="D4" r:id="rId10" xr:uid="{6AAE8696-BF91-4062-97ED-974766996DC4}"/>
    <hyperlink ref="D7" r:id="rId11" xr:uid="{62B85F95-2C09-4F34-93D2-337BB9F7C37A}"/>
    <hyperlink ref="D8" r:id="rId12" xr:uid="{45CF16A9-0BBE-4568-B84A-8CA617CE1DB0}"/>
    <hyperlink ref="D10" r:id="rId13" xr:uid="{9CCEEBE5-98D7-47B4-B424-38706B3DD4AC}"/>
    <hyperlink ref="D16" r:id="rId14" xr:uid="{7E050820-A71F-4E45-81B6-2B65F4332C42}"/>
    <hyperlink ref="D18" r:id="rId15" xr:uid="{238A85DB-57A5-4CF4-B951-2EA057FE9704}"/>
    <hyperlink ref="D20" r:id="rId16" xr:uid="{B19403BA-C53C-40E4-A8B4-1A9E813865B4}"/>
    <hyperlink ref="D22" r:id="rId17" xr:uid="{76E9AD15-15C6-4B2A-B168-1A33C51A12F3}"/>
    <hyperlink ref="D24" r:id="rId18" xr:uid="{01608FF7-5F8B-4957-B2F1-7F92864E5F21}"/>
    <hyperlink ref="D3032" r:id="rId19" xr:uid="{1C21FA77-D2D8-4CFD-823E-86595F471518}"/>
    <hyperlink ref="D6" r:id="rId20" xr:uid="{7D7302DF-5B26-4040-B6F1-292BFA7A775D}"/>
    <hyperlink ref="D3049" r:id="rId21" xr:uid="{85550163-B696-4190-B41F-CF6F2FAC3377}"/>
  </hyperlinks>
  <pageMargins left="0.7" right="0.7" top="0.75" bottom="0.75" header="0.3" footer="0.3"/>
  <pageSetup paperSize="9" orientation="portrait" r:id="rId2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9B59-B39B-4D21-8F5D-6D75C69749C3}">
  <sheetPr codeName="Hoja2">
    <tabColor theme="7" tint="-0.249977111117893"/>
  </sheetPr>
  <dimension ref="A1:K52"/>
  <sheetViews>
    <sheetView zoomScale="85" zoomScaleNormal="85" workbookViewId="0">
      <selection activeCell="A2" sqref="A2:XFD2"/>
    </sheetView>
  </sheetViews>
  <sheetFormatPr baseColWidth="10" defaultRowHeight="35.25" customHeight="1" x14ac:dyDescent="0.25"/>
  <cols>
    <col min="1" max="1" width="11.42578125" style="133"/>
    <col min="2" max="3" width="12.85546875" style="133" customWidth="1"/>
    <col min="4" max="4" width="84.5703125" style="133" customWidth="1"/>
    <col min="5" max="5" width="13" style="139" bestFit="1" customWidth="1"/>
    <col min="6" max="6" width="16" style="133" customWidth="1"/>
    <col min="7" max="16384" width="11.42578125" style="133"/>
  </cols>
  <sheetData>
    <row r="1" spans="1:11" ht="35.25" customHeight="1" x14ac:dyDescent="0.25">
      <c r="A1" s="274" t="s">
        <v>18413</v>
      </c>
      <c r="B1" s="274" t="s">
        <v>18412</v>
      </c>
      <c r="C1" s="274" t="s">
        <v>18415</v>
      </c>
      <c r="D1" s="274" t="s">
        <v>10</v>
      </c>
      <c r="E1" s="275" t="s">
        <v>18467</v>
      </c>
    </row>
    <row r="2" spans="1:11" ht="35.25" customHeight="1" x14ac:dyDescent="0.25">
      <c r="A2" s="274">
        <v>1</v>
      </c>
      <c r="B2" s="134">
        <v>162</v>
      </c>
      <c r="C2" s="134" t="s">
        <v>18417</v>
      </c>
      <c r="D2" s="140" t="str">
        <f t="shared" ref="D2:D33" si="0">_xlfn.CONCAT("Barraje ppal en cobre ELECTROLITICO e identificado según RETIE. Para  ",B2,"  Amp 3 lineas en sentido horizontal o vertical, mas neutro y tierra en la base del cofre. CAL ",C2)</f>
        <v>Barraje ppal en cobre ELECTROLITICO e identificado según RETIE. Para  162  Amp 3 lineas en sentido horizontal o vertical, mas neutro y tierra en la base del cofre. CAL 1/8*5/8</v>
      </c>
      <c r="E2" s="134">
        <v>34147.1</v>
      </c>
      <c r="F2" s="141"/>
    </row>
    <row r="3" spans="1:11" ht="35.25" customHeight="1" x14ac:dyDescent="0.25">
      <c r="A3" s="274">
        <v>2</v>
      </c>
      <c r="B3" s="134">
        <v>172</v>
      </c>
      <c r="C3" s="134" t="s">
        <v>18416</v>
      </c>
      <c r="D3" s="140" t="str">
        <f t="shared" si="0"/>
        <v>Barraje ppal en cobre ELECTROLITICO e identificado según RETIE. Para  172  Amp 3 lineas en sentido horizontal o vertical, mas neutro y tierra en la base del cofre. CAL 1/8*1/2</v>
      </c>
      <c r="E3" s="134">
        <v>27302.600000000002</v>
      </c>
      <c r="F3" s="141"/>
    </row>
    <row r="4" spans="1:11" ht="35.25" customHeight="1" x14ac:dyDescent="0.25">
      <c r="A4" s="274">
        <v>3</v>
      </c>
      <c r="B4" s="134">
        <v>206</v>
      </c>
      <c r="C4" s="134" t="s">
        <v>18418</v>
      </c>
      <c r="D4" s="140" t="str">
        <f t="shared" si="0"/>
        <v>Barraje ppal en cobre ELECTROLITICO e identificado según RETIE. Para  206  Amp 3 lineas en sentido horizontal o vertical, mas neutro y tierra en la base del cofre. CAL 1/8*3/4</v>
      </c>
      <c r="E4" s="134">
        <v>40991.599999999999</v>
      </c>
      <c r="F4" s="141"/>
    </row>
    <row r="5" spans="1:11" ht="35.25" customHeight="1" x14ac:dyDescent="0.25">
      <c r="A5" s="274">
        <v>4</v>
      </c>
      <c r="B5" s="134">
        <v>218</v>
      </c>
      <c r="C5" s="134" t="s">
        <v>18422</v>
      </c>
      <c r="D5" s="140" t="str">
        <f t="shared" si="0"/>
        <v>Barraje ppal en cobre ELECTROLITICO e identificado según RETIE. Para  218  Amp 3 lineas en sentido horizontal o vertical, mas neutro y tierra en la base del cofre. CAL 3/16*1/2</v>
      </c>
      <c r="E5" s="134">
        <v>40991.599999999999</v>
      </c>
      <c r="F5" s="141"/>
    </row>
    <row r="6" spans="1:11" ht="35.25" customHeight="1" x14ac:dyDescent="0.25">
      <c r="A6" s="274">
        <v>5</v>
      </c>
      <c r="B6" s="134">
        <v>222</v>
      </c>
      <c r="C6" s="134" t="s">
        <v>18423</v>
      </c>
      <c r="D6" s="140" t="str">
        <f t="shared" si="0"/>
        <v>Barraje ppal en cobre ELECTROLITICO e identificado según RETIE. Para  222  Amp 3 lineas en sentido horizontal o vertical, mas neutro y tierra en la base del cofre. CAL 3/16*5/8</v>
      </c>
      <c r="E6" s="134">
        <v>51257.700000000004</v>
      </c>
      <c r="F6" s="141"/>
    </row>
    <row r="7" spans="1:11" ht="35.25" customHeight="1" x14ac:dyDescent="0.25">
      <c r="A7" s="274">
        <v>6</v>
      </c>
      <c r="B7" s="134">
        <v>249</v>
      </c>
      <c r="C7" s="134" t="s">
        <v>18424</v>
      </c>
      <c r="D7" s="140" t="str">
        <f t="shared" si="0"/>
        <v>Barraje ppal en cobre ELECTROLITICO e identificado según RETIE. Para  249  Amp 3 lineas en sentido horizontal o vertical, mas neutro y tierra en la base del cofre. CAL 3/16*3/4</v>
      </c>
      <c r="E7" s="134">
        <v>61525.1</v>
      </c>
      <c r="F7" s="141"/>
    </row>
    <row r="8" spans="1:11" ht="35.25" customHeight="1" x14ac:dyDescent="0.25">
      <c r="A8" s="274">
        <v>7</v>
      </c>
      <c r="B8" s="134">
        <v>263</v>
      </c>
      <c r="C8" s="134" t="s">
        <v>18419</v>
      </c>
      <c r="D8" s="140" t="str">
        <f t="shared" si="0"/>
        <v>Barraje ppal en cobre ELECTROLITICO e identificado según RETIE. Para  263  Amp 3 lineas en sentido horizontal o vertical, mas neutro y tierra en la base del cofre. CAL 1/8*1</v>
      </c>
      <c r="E8" s="134">
        <v>54680.6</v>
      </c>
      <c r="F8" s="141"/>
    </row>
    <row r="9" spans="1:11" ht="35.25" customHeight="1" x14ac:dyDescent="0.25">
      <c r="A9" s="274">
        <v>8</v>
      </c>
      <c r="B9" s="134">
        <v>290</v>
      </c>
      <c r="C9" s="134" t="s">
        <v>18432</v>
      </c>
      <c r="D9" s="140" t="str">
        <f t="shared" si="0"/>
        <v>Barraje ppal en cobre ELECTROLITICO e identificado según RETIE. Para  290  Amp 3 lineas en sentido horizontal o vertical, mas neutro y tierra en la base del cofre. CAL 1/4*1/2</v>
      </c>
      <c r="E9" s="134">
        <v>54680.6</v>
      </c>
      <c r="F9" s="141"/>
    </row>
    <row r="10" spans="1:11" ht="35.25" customHeight="1" x14ac:dyDescent="0.25">
      <c r="A10" s="274">
        <v>9</v>
      </c>
      <c r="B10" s="134">
        <v>292</v>
      </c>
      <c r="C10" s="134" t="s">
        <v>18421</v>
      </c>
      <c r="D10" s="140" t="str">
        <f t="shared" si="0"/>
        <v>Barraje ppal en cobre ELECTROLITICO e identificado según RETIE. Para  292  Amp 3 lineas en sentido horizontal o vertical, mas neutro y tierra en la base del cofre. CAL 1/8*1 1/2</v>
      </c>
      <c r="E10" s="134">
        <v>81981.900000000009</v>
      </c>
      <c r="F10" s="141"/>
    </row>
    <row r="11" spans="1:11" ht="35.25" customHeight="1" x14ac:dyDescent="0.25">
      <c r="A11" s="274">
        <v>10</v>
      </c>
      <c r="B11" s="134">
        <v>300</v>
      </c>
      <c r="C11" s="134" t="s">
        <v>18433</v>
      </c>
      <c r="D11" s="140" t="str">
        <f t="shared" si="0"/>
        <v>Barraje ppal en cobre ELECTROLITICO e identificado según RETIE. Para  300  Amp 3 lineas en sentido horizontal o vertical, mas neutro y tierra en la base del cofre. CAL 1/4*5/8</v>
      </c>
      <c r="E11" s="134">
        <v>68292.900000000009</v>
      </c>
      <c r="F11" s="141"/>
    </row>
    <row r="12" spans="1:11" ht="35.25" customHeight="1" x14ac:dyDescent="0.25">
      <c r="A12" s="274">
        <v>12</v>
      </c>
      <c r="B12" s="134">
        <v>317</v>
      </c>
      <c r="C12" s="134" t="s">
        <v>18425</v>
      </c>
      <c r="D12" s="140" t="str">
        <f t="shared" si="0"/>
        <v>Barraje ppal en cobre ELECTROLITICO e identificado según RETIE. Para  317  Amp 3 lineas en sentido horizontal o vertical, mas neutro y tierra en la base del cofre. CAL 3/16*1</v>
      </c>
      <c r="E12" s="134">
        <v>81981.900000000009</v>
      </c>
      <c r="F12" s="141"/>
    </row>
    <row r="13" spans="1:11" ht="35.25" customHeight="1" x14ac:dyDescent="0.25">
      <c r="A13" s="274">
        <v>13</v>
      </c>
      <c r="B13" s="134">
        <v>332</v>
      </c>
      <c r="C13" s="134" t="s">
        <v>18434</v>
      </c>
      <c r="D13" s="140" t="str">
        <f t="shared" si="0"/>
        <v>Barraje ppal en cobre ELECTROLITICO e identificado según RETIE. Para  332  Amp 3 lineas en sentido horizontal o vertical, mas neutro y tierra en la base del cofre. CAL 1/4*3/4</v>
      </c>
      <c r="E13" s="134">
        <v>81981.900000000009</v>
      </c>
      <c r="F13" s="141"/>
      <c r="K13" s="143"/>
    </row>
    <row r="14" spans="1:11" ht="35.25" customHeight="1" x14ac:dyDescent="0.25">
      <c r="A14" s="274">
        <v>14</v>
      </c>
      <c r="B14" s="134">
        <v>376</v>
      </c>
      <c r="C14" s="134" t="s">
        <v>18460</v>
      </c>
      <c r="D14" s="140" t="str">
        <f t="shared" si="0"/>
        <v>Barraje ppal en cobre ELECTROLITICO e identificado según RETIE. Para  376  Amp 3 lineas en sentido horizontal o vertical, mas neutro y tierra en la base del cofre. CAL 1/8*2</v>
      </c>
      <c r="E14" s="142">
        <v>109270.2</v>
      </c>
      <c r="F14" s="141"/>
      <c r="K14" s="143"/>
    </row>
    <row r="15" spans="1:11" ht="35.25" customHeight="1" x14ac:dyDescent="0.25">
      <c r="A15" s="274">
        <v>15</v>
      </c>
      <c r="B15" s="134">
        <v>380</v>
      </c>
      <c r="C15" s="134" t="s">
        <v>18420</v>
      </c>
      <c r="D15" s="140" t="str">
        <f t="shared" si="0"/>
        <v>Barraje ppal en cobre ELECTROLITICO e identificado según RETIE. Para  380  Amp 3 lineas en sentido horizontal o vertical, mas neutro y tierra en la base del cofre. CAL 1/8*1 1/4</v>
      </c>
      <c r="E15" s="134">
        <v>68292.900000000009</v>
      </c>
      <c r="F15" s="141"/>
    </row>
    <row r="16" spans="1:11" ht="35.25" customHeight="1" x14ac:dyDescent="0.25">
      <c r="A16" s="274">
        <v>16</v>
      </c>
      <c r="B16" s="134">
        <v>419</v>
      </c>
      <c r="C16" s="134" t="s">
        <v>18426</v>
      </c>
      <c r="D16" s="140" t="str">
        <f t="shared" si="0"/>
        <v>Barraje ppal en cobre ELECTROLITICO e identificado según RETIE. Para  419  Amp 3 lineas en sentido horizontal o vertical, mas neutro y tierra en la base del cofre. CAL 3/16*1 1/4</v>
      </c>
      <c r="E16" s="134">
        <v>102515.40000000001</v>
      </c>
      <c r="F16" s="141"/>
      <c r="K16" s="143"/>
    </row>
    <row r="17" spans="1:11" ht="35.25" customHeight="1" x14ac:dyDescent="0.25">
      <c r="A17" s="274">
        <v>17</v>
      </c>
      <c r="B17" s="134">
        <v>437</v>
      </c>
      <c r="C17" s="134" t="s">
        <v>18427</v>
      </c>
      <c r="D17" s="140" t="str">
        <f t="shared" si="0"/>
        <v>Barraje ppal en cobre ELECTROLITICO e identificado según RETIE. Para  437  Amp 3 lineas en sentido horizontal o vertical, mas neutro y tierra en la base del cofre. CAL 3/16* 1 1/2</v>
      </c>
      <c r="E17" s="134">
        <v>122973.5</v>
      </c>
      <c r="F17" s="141"/>
    </row>
    <row r="18" spans="1:11" ht="35.25" customHeight="1" x14ac:dyDescent="0.25">
      <c r="A18" s="274">
        <v>18</v>
      </c>
      <c r="B18" s="134">
        <v>442</v>
      </c>
      <c r="C18" s="134" t="s">
        <v>18435</v>
      </c>
      <c r="D18" s="140" t="str">
        <f t="shared" si="0"/>
        <v>Barraje ppal en cobre ELECTROLITICO e identificado según RETIE. Para  442  Amp 3 lineas en sentido horizontal o vertical, mas neutro y tierra en la base del cofre. CAL 1/4*1</v>
      </c>
      <c r="E18" s="134">
        <v>109284.5</v>
      </c>
      <c r="F18" s="141"/>
      <c r="K18" s="143"/>
    </row>
    <row r="19" spans="1:11" ht="35.25" customHeight="1" x14ac:dyDescent="0.25">
      <c r="A19" s="274">
        <v>19</v>
      </c>
      <c r="B19" s="134">
        <v>462</v>
      </c>
      <c r="C19" s="134" t="s">
        <v>18461</v>
      </c>
      <c r="D19" s="140" t="str">
        <f t="shared" si="0"/>
        <v>Barraje ppal en cobre ELECTROLITICO e identificado según RETIE. Para  462  Amp 3 lineas en sentido horizontal o vertical, mas neutro y tierra en la base del cofre. CAL 1/8*2 1/2</v>
      </c>
      <c r="E19" s="142">
        <v>136571.5</v>
      </c>
      <c r="F19" s="141"/>
      <c r="K19" s="143"/>
    </row>
    <row r="20" spans="1:11" ht="35.25" customHeight="1" x14ac:dyDescent="0.25">
      <c r="A20" s="274">
        <v>20</v>
      </c>
      <c r="B20" s="134">
        <v>462</v>
      </c>
      <c r="C20" s="134" t="s">
        <v>18442</v>
      </c>
      <c r="D20" s="140" t="str">
        <f t="shared" si="0"/>
        <v>Barraje ppal en cobre ELECTROLITICO e identificado según RETIE. Para  462  Amp 3 lineas en sentido horizontal o vertical, mas neutro y tierra en la base del cofre. CAL 3/8*1</v>
      </c>
      <c r="E20" s="134">
        <v>163963.80000000002</v>
      </c>
      <c r="F20" s="141"/>
    </row>
    <row r="21" spans="1:11" ht="35.25" customHeight="1" x14ac:dyDescent="0.25">
      <c r="A21" s="274">
        <v>21</v>
      </c>
      <c r="B21" s="134">
        <v>493</v>
      </c>
      <c r="C21" s="134" t="s">
        <v>18436</v>
      </c>
      <c r="D21" s="140" t="str">
        <f t="shared" si="0"/>
        <v>Barraje ppal en cobre ELECTROLITICO e identificado según RETIE. Para  493  Amp 3 lineas en sentido horizontal o vertical, mas neutro y tierra en la base del cofre. CAL 1/4*1 1/4</v>
      </c>
      <c r="E21" s="134">
        <v>136737.9</v>
      </c>
      <c r="F21" s="141"/>
      <c r="K21" s="143"/>
    </row>
    <row r="22" spans="1:11" ht="35.25" customHeight="1" x14ac:dyDescent="0.25">
      <c r="A22" s="274">
        <v>22</v>
      </c>
      <c r="B22" s="134">
        <v>535</v>
      </c>
      <c r="C22" s="134" t="s">
        <v>18462</v>
      </c>
      <c r="D22" s="140" t="str">
        <f t="shared" si="0"/>
        <v>Barraje ppal en cobre ELECTROLITICO e identificado según RETIE. Para  535  Amp 3 lineas en sentido horizontal o vertical, mas neutro y tierra en la base del cofre. CAL 1/8*3</v>
      </c>
      <c r="E22" s="142">
        <v>163872.80000000002</v>
      </c>
      <c r="F22" s="141"/>
    </row>
    <row r="23" spans="1:11" ht="35.25" customHeight="1" x14ac:dyDescent="0.25">
      <c r="A23" s="274">
        <v>23</v>
      </c>
      <c r="B23" s="134">
        <v>564</v>
      </c>
      <c r="C23" s="134" t="s">
        <v>18428</v>
      </c>
      <c r="D23" s="140" t="str">
        <f t="shared" si="0"/>
        <v>Barraje ppal en cobre ELECTROLITICO e identificado según RETIE. Para  564  Amp 3 lineas en sentido horizontal o vertical, mas neutro y tierra en la base del cofre. CAL 3/16*2</v>
      </c>
      <c r="E23" s="134">
        <v>163963.80000000002</v>
      </c>
      <c r="F23" s="141"/>
    </row>
    <row r="24" spans="1:11" ht="35.25" customHeight="1" x14ac:dyDescent="0.25">
      <c r="A24" s="274">
        <v>24</v>
      </c>
      <c r="B24" s="134">
        <v>583</v>
      </c>
      <c r="C24" s="134" t="s">
        <v>18437</v>
      </c>
      <c r="D24" s="140" t="str">
        <f t="shared" si="0"/>
        <v>Barraje ppal en cobre ELECTROLITICO e identificado según RETIE. Para  583  Amp 3 lineas en sentido horizontal o vertical, mas neutro y tierra en la base del cofre. CAL 1/4*1 1/2</v>
      </c>
      <c r="E24" s="134">
        <v>163963.80000000002</v>
      </c>
      <c r="F24" s="141"/>
    </row>
    <row r="25" spans="1:11" ht="35.25" customHeight="1" x14ac:dyDescent="0.25">
      <c r="A25" s="274">
        <v>25</v>
      </c>
      <c r="B25" s="134">
        <v>616</v>
      </c>
      <c r="C25" s="134" t="s">
        <v>18451</v>
      </c>
      <c r="D25" s="140" t="str">
        <f t="shared" si="0"/>
        <v>Barraje ppal en cobre ELECTROLITICO e identificado según RETIE. Para  616  Amp 3 lineas en sentido horizontal o vertical, mas neutro y tierra en la base del cofre. CAL 1/2*1</v>
      </c>
      <c r="E25" s="134">
        <v>218644.4</v>
      </c>
      <c r="F25" s="141"/>
    </row>
    <row r="26" spans="1:11" ht="35.25" customHeight="1" x14ac:dyDescent="0.25">
      <c r="A26" s="274">
        <v>26</v>
      </c>
      <c r="B26" s="134">
        <v>648</v>
      </c>
      <c r="C26" s="134" t="s">
        <v>18444</v>
      </c>
      <c r="D26" s="140" t="str">
        <f t="shared" si="0"/>
        <v>Barraje ppal en cobre ELECTROLITICO e identificado según RETIE. Para  648  Amp 3 lineas en sentido horizontal o vertical, mas neutro y tierra en la base del cofre. CAL 3/8*1 1/2</v>
      </c>
      <c r="E26" s="134">
        <v>246022.39999999999</v>
      </c>
      <c r="F26" s="141"/>
    </row>
    <row r="27" spans="1:11" ht="35.25" customHeight="1" x14ac:dyDescent="0.25">
      <c r="A27" s="274">
        <v>27</v>
      </c>
      <c r="B27" s="134">
        <v>694</v>
      </c>
      <c r="C27" s="134" t="s">
        <v>18429</v>
      </c>
      <c r="D27" s="140" t="str">
        <f t="shared" si="0"/>
        <v>Barraje ppal en cobre ELECTROLITICO e identificado según RETIE. Para  694  Amp 3 lineas en sentido horizontal o vertical, mas neutro y tierra en la base del cofre. CAL 3/16*2 1/2</v>
      </c>
      <c r="E27" s="134">
        <v>204955.4</v>
      </c>
      <c r="F27" s="141"/>
    </row>
    <row r="28" spans="1:11" ht="35.25" customHeight="1" x14ac:dyDescent="0.25">
      <c r="A28" s="274">
        <v>28</v>
      </c>
      <c r="B28" s="134">
        <v>700</v>
      </c>
      <c r="C28" s="134" t="s">
        <v>18443</v>
      </c>
      <c r="D28" s="140" t="str">
        <f t="shared" si="0"/>
        <v>Barraje ppal en cobre ELECTROLITICO e identificado según RETIE. Para  700  Amp 3 lineas en sentido horizontal o vertical, mas neutro y tierra en la base del cofre. CAL 3/8*1 1/4</v>
      </c>
      <c r="E28" s="134">
        <v>204955.4</v>
      </c>
      <c r="F28" s="141"/>
    </row>
    <row r="29" spans="1:11" ht="35.25" customHeight="1" x14ac:dyDescent="0.25">
      <c r="A29" s="274">
        <v>29</v>
      </c>
      <c r="B29" s="134">
        <v>700</v>
      </c>
      <c r="C29" s="134" t="s">
        <v>18452</v>
      </c>
      <c r="D29" s="140" t="str">
        <f t="shared" si="0"/>
        <v>Barraje ppal en cobre ELECTROLITICO e identificado según RETIE. Para  700  Amp 3 lineas en sentido horizontal o vertical, mas neutro y tierra en la base del cofre. CAL 1/2*1 1/4</v>
      </c>
      <c r="E29" s="134">
        <v>273323.7</v>
      </c>
      <c r="F29" s="141"/>
    </row>
    <row r="30" spans="1:11" ht="35.25" customHeight="1" x14ac:dyDescent="0.25">
      <c r="A30" s="274">
        <v>30</v>
      </c>
      <c r="B30" s="134">
        <v>752</v>
      </c>
      <c r="C30" s="134" t="s">
        <v>18438</v>
      </c>
      <c r="D30" s="140" t="str">
        <f t="shared" si="0"/>
        <v>Barraje ppal en cobre ELECTROLITICO e identificado según RETIE. Para  752  Amp 3 lineas en sentido horizontal o vertical, mas neutro y tierra en la base del cofre. CAL 1/4*2</v>
      </c>
      <c r="E30" s="134">
        <v>218644.4</v>
      </c>
      <c r="F30" s="141"/>
    </row>
    <row r="31" spans="1:11" ht="35.25" customHeight="1" x14ac:dyDescent="0.25">
      <c r="A31" s="274">
        <v>31</v>
      </c>
      <c r="B31" s="134">
        <v>802</v>
      </c>
      <c r="C31" s="134" t="s">
        <v>18430</v>
      </c>
      <c r="D31" s="140" t="str">
        <f t="shared" si="0"/>
        <v>Barraje ppal en cobre ELECTROLITICO e identificado según RETIE. Para  802  Amp 3 lineas en sentido horizontal o vertical, mas neutro y tierra en la base del cofre. CAL 3/16*3</v>
      </c>
      <c r="E31" s="134">
        <v>246022.39999999999</v>
      </c>
      <c r="F31" s="141"/>
    </row>
    <row r="32" spans="1:11" ht="35.25" customHeight="1" x14ac:dyDescent="0.25">
      <c r="A32" s="274">
        <v>32</v>
      </c>
      <c r="B32" s="134">
        <v>825</v>
      </c>
      <c r="C32" s="134" t="s">
        <v>18445</v>
      </c>
      <c r="D32" s="140" t="str">
        <f t="shared" si="0"/>
        <v>Barraje ppal en cobre ELECTROLITICO e identificado según RETIE. Para  825  Amp 3 lineas en sentido horizontal o vertical, mas neutro y tierra en la base del cofre. CAL 3/8*2</v>
      </c>
      <c r="E32" s="134">
        <v>328004.3</v>
      </c>
      <c r="F32" s="141"/>
    </row>
    <row r="33" spans="1:9" ht="35.25" customHeight="1" x14ac:dyDescent="0.25">
      <c r="A33" s="274">
        <v>33</v>
      </c>
      <c r="B33" s="134">
        <v>865</v>
      </c>
      <c r="C33" s="134" t="s">
        <v>18453</v>
      </c>
      <c r="D33" s="140" t="str">
        <f t="shared" si="0"/>
        <v>Barraje ppal en cobre ELECTROLITICO e identificado según RETIE. Para  865  Amp 3 lineas en sentido horizontal o vertical, mas neutro y tierra en la base del cofre. CAL 1/2*1 1/2</v>
      </c>
      <c r="E33" s="134">
        <v>328004.3</v>
      </c>
      <c r="F33" s="141"/>
    </row>
    <row r="34" spans="1:9" ht="35.25" customHeight="1" x14ac:dyDescent="0.25">
      <c r="A34" s="274">
        <v>34</v>
      </c>
      <c r="B34" s="134">
        <v>925</v>
      </c>
      <c r="C34" s="134" t="s">
        <v>18439</v>
      </c>
      <c r="D34" s="140" t="str">
        <f t="shared" ref="D34:D52" si="1">_xlfn.CONCAT("Barraje ppal en cobre ELECTROLITICO e identificado según RETIE. Para  ",B34,"  Amp 3 lineas en sentido horizontal o vertical, mas neutro y tierra en la base del cofre. CAL ",C34)</f>
        <v>Barraje ppal en cobre ELECTROLITICO e identificado según RETIE. Para  925  Amp 3 lineas en sentido horizontal o vertical, mas neutro y tierra en la base del cofre. CAL 1/4* 2 1/2</v>
      </c>
      <c r="E34" s="134">
        <v>273323.7</v>
      </c>
      <c r="F34" s="141"/>
    </row>
    <row r="35" spans="1:9" ht="35.25" customHeight="1" x14ac:dyDescent="0.25">
      <c r="A35" s="274">
        <v>35</v>
      </c>
      <c r="B35" s="134">
        <v>993</v>
      </c>
      <c r="C35" s="134" t="s">
        <v>18446</v>
      </c>
      <c r="D35" s="140" t="str">
        <f t="shared" si="1"/>
        <v>Barraje ppal en cobre ELECTROLITICO e identificado según RETIE. Para  993  Amp 3 lineas en sentido horizontal o vertical, mas neutro y tierra en la base del cofre. CAL 3/8*2 1/2</v>
      </c>
      <c r="E35" s="134">
        <v>409986.2</v>
      </c>
      <c r="F35" s="141"/>
    </row>
    <row r="36" spans="1:9" ht="35.25" customHeight="1" x14ac:dyDescent="0.25">
      <c r="A36" s="274">
        <v>36</v>
      </c>
      <c r="B36" s="134">
        <v>1071</v>
      </c>
      <c r="C36" s="134" t="s">
        <v>18440</v>
      </c>
      <c r="D36" s="140" t="str">
        <f t="shared" si="1"/>
        <v>Barraje ppal en cobre ELECTROLITICO e identificado según RETIE. Para  1071  Amp 3 lineas en sentido horizontal o vertical, mas neutro y tierra en la base del cofre. CAL 1/4* 3</v>
      </c>
      <c r="E36" s="134">
        <v>327927.60000000003</v>
      </c>
      <c r="F36" s="141"/>
    </row>
    <row r="37" spans="1:9" ht="35.25" customHeight="1" x14ac:dyDescent="0.25">
      <c r="A37" s="274">
        <v>37</v>
      </c>
      <c r="B37" s="134">
        <v>1099</v>
      </c>
      <c r="C37" s="134" t="s">
        <v>18454</v>
      </c>
      <c r="D37" s="140" t="str">
        <f t="shared" si="1"/>
        <v>Barraje ppal en cobre ELECTROLITICO e identificado según RETIE. Para  1099  Amp 3 lineas en sentido horizontal o vertical, mas neutro y tierra en la base del cofre. CAL 1/2*2</v>
      </c>
      <c r="E37" s="134">
        <v>437287.5</v>
      </c>
      <c r="F37" s="141"/>
    </row>
    <row r="38" spans="1:9" ht="35.25" customHeight="1" x14ac:dyDescent="0.25">
      <c r="A38" s="274">
        <v>38</v>
      </c>
      <c r="B38" s="134">
        <v>1120</v>
      </c>
      <c r="C38" s="134" t="s">
        <v>18447</v>
      </c>
      <c r="D38" s="140" t="str">
        <f t="shared" si="1"/>
        <v>Barraje ppal en cobre ELECTROLITICO e identificado según RETIE. Para  1120  Amp 3 lineas en sentido horizontal o vertical, mas neutro y tierra en la base del cofre. CAL 3/8*3</v>
      </c>
      <c r="E38" s="134">
        <v>491968.10000000003</v>
      </c>
      <c r="F38" s="141"/>
    </row>
    <row r="39" spans="1:9" ht="35.25" customHeight="1" x14ac:dyDescent="0.25">
      <c r="A39" s="274">
        <v>39</v>
      </c>
      <c r="B39" s="134">
        <v>1324</v>
      </c>
      <c r="C39" s="134" t="s">
        <v>18455</v>
      </c>
      <c r="D39" s="140" t="str">
        <f t="shared" si="1"/>
        <v>Barraje ppal en cobre ELECTROLITICO e identificado según RETIE. Para  1324  Amp 3 lineas en sentido horizontal o vertical, mas neutro y tierra en la base del cofre. CAL 1/2*2 1/2</v>
      </c>
      <c r="E39" s="134">
        <v>546647.4</v>
      </c>
      <c r="F39" s="141"/>
      <c r="I39" s="144"/>
    </row>
    <row r="40" spans="1:9" ht="35.25" customHeight="1" x14ac:dyDescent="0.25">
      <c r="A40" s="274">
        <v>40</v>
      </c>
      <c r="B40" s="134">
        <v>1400</v>
      </c>
      <c r="C40" s="134" t="s">
        <v>18441</v>
      </c>
      <c r="D40" s="140" t="str">
        <f t="shared" si="1"/>
        <v>Barraje ppal en cobre ELECTROLITICO e identificado según RETIE. Para  1400  Amp 3 lineas en sentido horizontal o vertical, mas neutro y tierra en la base del cofre. CAL 1/4*4</v>
      </c>
      <c r="E40" s="134">
        <v>437287.5</v>
      </c>
      <c r="F40" s="141"/>
      <c r="I40" s="145"/>
    </row>
    <row r="41" spans="1:9" ht="35.25" customHeight="1" x14ac:dyDescent="0.25">
      <c r="A41" s="274">
        <v>41</v>
      </c>
      <c r="B41" s="134">
        <v>1500</v>
      </c>
      <c r="C41" s="134" t="s">
        <v>18463</v>
      </c>
      <c r="D41" s="140" t="str">
        <f t="shared" si="1"/>
        <v>Barraje ppal en cobre ELECTROLITICO e identificado según RETIE. Para  1500  Amp 3 lineas en sentido horizontal o vertical, mas neutro y tierra en la base del cofre. CAL 1/4*5</v>
      </c>
      <c r="E41" s="142">
        <v>546608.4</v>
      </c>
      <c r="F41" s="141"/>
      <c r="I41" s="145"/>
    </row>
    <row r="42" spans="1:9" ht="35.25" customHeight="1" x14ac:dyDescent="0.25">
      <c r="A42" s="274">
        <v>42</v>
      </c>
      <c r="B42" s="134">
        <v>1500</v>
      </c>
      <c r="C42" s="134" t="s">
        <v>18448</v>
      </c>
      <c r="D42" s="140" t="str">
        <f t="shared" si="1"/>
        <v>Barraje ppal en cobre ELECTROLITICO e identificado según RETIE. Para  1500  Amp 3 lineas en sentido horizontal o vertical, mas neutro y tierra en la base del cofre. CAL 3/8*4</v>
      </c>
      <c r="E42" s="134">
        <v>655931.9</v>
      </c>
      <c r="F42" s="141"/>
      <c r="I42" s="145"/>
    </row>
    <row r="43" spans="1:9" ht="35.25" customHeight="1" x14ac:dyDescent="0.25">
      <c r="A43" s="274">
        <v>43</v>
      </c>
      <c r="B43" s="134">
        <v>1500</v>
      </c>
      <c r="C43" s="134" t="s">
        <v>18456</v>
      </c>
      <c r="D43" s="140" t="str">
        <f t="shared" si="1"/>
        <v>Barraje ppal en cobre ELECTROLITICO e identificado según RETIE. Para  1500  Amp 3 lineas en sentido horizontal o vertical, mas neutro y tierra en la base del cofre. CAL 1/2*3</v>
      </c>
      <c r="E43" s="134">
        <v>655931.9</v>
      </c>
      <c r="F43" s="141"/>
      <c r="I43" s="144"/>
    </row>
    <row r="44" spans="1:9" ht="35.25" customHeight="1" x14ac:dyDescent="0.25">
      <c r="A44" s="274">
        <v>44</v>
      </c>
      <c r="B44" s="134">
        <v>1500</v>
      </c>
      <c r="C44" s="134" t="s">
        <v>18465</v>
      </c>
      <c r="D44" s="140" t="str">
        <f t="shared" si="1"/>
        <v>Barraje ppal en cobre ELECTROLITICO e identificado según RETIE. Para  1500  Amp 3 lineas en sentido horizontal o vertical, mas neutro y tierra en la base del cofre. CAL 3/4*2</v>
      </c>
      <c r="E44" s="142" t="e">
        <v>#VALUE!</v>
      </c>
      <c r="F44" s="141"/>
      <c r="I44" s="145"/>
    </row>
    <row r="45" spans="1:9" ht="35.25" customHeight="1" x14ac:dyDescent="0.25">
      <c r="A45" s="274">
        <v>45</v>
      </c>
      <c r="B45" s="134">
        <v>1700</v>
      </c>
      <c r="C45" s="134" t="s">
        <v>18464</v>
      </c>
      <c r="D45" s="140" t="str">
        <f t="shared" si="1"/>
        <v>Barraje ppal en cobre ELECTROLITICO e identificado según RETIE. Para  1700  Amp 3 lineas en sentido horizontal o vertical, mas neutro y tierra en la base del cofre. CAL 1/4*6</v>
      </c>
      <c r="E45" s="142">
        <v>655937.1</v>
      </c>
      <c r="F45" s="141"/>
      <c r="I45" s="145"/>
    </row>
    <row r="46" spans="1:9" ht="35.25" customHeight="1" x14ac:dyDescent="0.25">
      <c r="A46" s="274">
        <v>46</v>
      </c>
      <c r="B46" s="134">
        <v>1880</v>
      </c>
      <c r="C46" s="134" t="s">
        <v>18449</v>
      </c>
      <c r="D46" s="140" t="str">
        <f t="shared" si="1"/>
        <v>Barraje ppal en cobre ELECTROLITICO e identificado según RETIE. Para  1880  Amp 3 lineas en sentido horizontal o vertical, mas neutro y tierra en la base del cofre. CAL 3/8*5</v>
      </c>
      <c r="E46" s="134">
        <v>817841.70000000007</v>
      </c>
      <c r="F46" s="141"/>
      <c r="I46" s="145"/>
    </row>
    <row r="47" spans="1:9" ht="35.25" customHeight="1" x14ac:dyDescent="0.25">
      <c r="A47" s="274">
        <v>47</v>
      </c>
      <c r="B47" s="134">
        <v>2000</v>
      </c>
      <c r="C47" s="134" t="s">
        <v>18457</v>
      </c>
      <c r="D47" s="140" t="str">
        <f t="shared" si="1"/>
        <v>Barraje ppal en cobre ELECTROLITICO e identificado según RETIE. Para  2000  Amp 3 lineas en sentido horizontal o vertical, mas neutro y tierra en la base del cofre. CAL 1/2*4</v>
      </c>
      <c r="E47" s="134">
        <v>874651.70000000007</v>
      </c>
      <c r="F47" s="141"/>
      <c r="I47" s="144"/>
    </row>
    <row r="48" spans="1:9" ht="35.25" customHeight="1" x14ac:dyDescent="0.25">
      <c r="A48" s="274">
        <v>48</v>
      </c>
      <c r="B48" s="134">
        <v>2000</v>
      </c>
      <c r="C48" s="134" t="s">
        <v>18466</v>
      </c>
      <c r="D48" s="140" t="str">
        <f t="shared" si="1"/>
        <v>Barraje ppal en cobre ELECTROLITICO e identificado según RETIE. Para  2000  Amp 3 lineas en sentido horizontal o vertical, mas neutro y tierra en la base del cofre. CAL 3/4*3</v>
      </c>
      <c r="E48" s="142" t="e">
        <v>#VALUE!</v>
      </c>
      <c r="F48" s="141"/>
      <c r="I48" s="145"/>
    </row>
    <row r="49" spans="1:6" ht="35.25" customHeight="1" x14ac:dyDescent="0.25">
      <c r="A49" s="274">
        <v>49</v>
      </c>
      <c r="B49" s="134">
        <v>2250</v>
      </c>
      <c r="C49" s="134" t="s">
        <v>18450</v>
      </c>
      <c r="D49" s="140" t="str">
        <f t="shared" si="1"/>
        <v>Barraje ppal en cobre ELECTROLITICO e identificado según RETIE. Para  2250  Amp 3 lineas en sentido horizontal o vertical, mas neutro y tierra en la base del cofre. CAL 3/8*6</v>
      </c>
      <c r="E49" s="134">
        <v>981425.9</v>
      </c>
      <c r="F49" s="141"/>
    </row>
    <row r="50" spans="1:6" ht="35.25" customHeight="1" x14ac:dyDescent="0.25">
      <c r="A50" s="274">
        <v>50</v>
      </c>
      <c r="B50" s="134">
        <v>2500</v>
      </c>
      <c r="C50" s="134" t="s">
        <v>18458</v>
      </c>
      <c r="D50" s="140" t="str">
        <f t="shared" si="1"/>
        <v>Barraje ppal en cobre ELECTROLITICO e identificado según RETIE. Para  2500  Amp 3 lineas en sentido horizontal o vertical, mas neutro y tierra en la base del cofre. CAL 1/2*5</v>
      </c>
      <c r="E50" s="134">
        <v>1090481.6000000001</v>
      </c>
      <c r="F50" s="141"/>
    </row>
    <row r="51" spans="1:6" ht="35.25" customHeight="1" x14ac:dyDescent="0.25">
      <c r="A51" s="274">
        <v>11</v>
      </c>
      <c r="B51" s="134">
        <v>3000</v>
      </c>
      <c r="C51" s="134" t="s">
        <v>18459</v>
      </c>
      <c r="D51" s="140" t="str">
        <f t="shared" si="1"/>
        <v>Barraje ppal en cobre ELECTROLITICO e identificado según RETIE. Para  3000  Amp 3 lineas en sentido horizontal o vertical, mas neutro y tierra en la base del cofre. CAL 1/2*6</v>
      </c>
      <c r="E51" s="134">
        <v>1308516.3</v>
      </c>
      <c r="F51" s="141"/>
    </row>
    <row r="52" spans="1:6" ht="35.25" customHeight="1" x14ac:dyDescent="0.25">
      <c r="A52" s="274">
        <v>51</v>
      </c>
      <c r="B52" s="142">
        <v>1046</v>
      </c>
      <c r="C52" s="134" t="s">
        <v>18431</v>
      </c>
      <c r="D52" s="140" t="str">
        <f t="shared" si="1"/>
        <v>Barraje ppal en cobre ELECTROLITICO e identificado según RETIE. Para  1046  Amp 3 lineas en sentido horizontal o vertical, mas neutro y tierra en la base del cofre. CAL 3/16*4</v>
      </c>
      <c r="E52" s="134">
        <v>327927.60000000003</v>
      </c>
      <c r="F52" s="141"/>
    </row>
  </sheetData>
  <sortState xmlns:xlrd2="http://schemas.microsoft.com/office/spreadsheetml/2017/richdata2" ref="A2:E52">
    <sortCondition ref="B1:B52"/>
  </sortState>
  <pageMargins left="0.7" right="0.7" top="0.75" bottom="0.75" header="0.3" footer="0.3"/>
  <pageSetup paperSize="9" orientation="portrait" r:id="rId1"/>
</worksheet>
</file>

<file path=xl/worksheets/sheet8.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CD7B-9D64-48EB-BC06-4027345FC2F1}">
  <dimension ref="A1"/>
  <sheetViews>
    <sheetView workbookViewId="0">
      <selection activeCell="F18" sqref="F18"/>
    </sheetView>
  </sheetViews>
  <sheetFormatPr baseColWidth="10"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T88"/>
  <sheetViews>
    <sheetView topLeftCell="A68" zoomScaleNormal="100" workbookViewId="0">
      <pane xSplit="5" topLeftCell="F1" activePane="topRight" state="frozen"/>
      <selection activeCell="A4" sqref="A4"/>
      <selection pane="topRight" activeCell="E69" sqref="E69"/>
    </sheetView>
  </sheetViews>
  <sheetFormatPr baseColWidth="10" defaultColWidth="11.42578125" defaultRowHeight="11.25" x14ac:dyDescent="0.25"/>
  <cols>
    <col min="1" max="1" width="6.5703125" style="76" customWidth="1"/>
    <col min="2" max="2" width="20.42578125" style="76" customWidth="1"/>
    <col min="3" max="3" width="18.85546875" style="76" customWidth="1"/>
    <col min="4" max="4" width="8.5703125" style="76" customWidth="1"/>
    <col min="5" max="5" width="65.28515625" style="76" customWidth="1"/>
    <col min="6" max="6" width="5.85546875" style="76" bestFit="1" customWidth="1"/>
    <col min="7" max="7" width="15.85546875" style="76" bestFit="1" customWidth="1"/>
    <col min="8" max="8" width="16.85546875" style="76" bestFit="1" customWidth="1"/>
    <col min="9" max="10" width="13" style="76" customWidth="1"/>
    <col min="11" max="11" width="14.140625" style="76" customWidth="1"/>
    <col min="12" max="12" width="10.7109375" style="76" customWidth="1"/>
    <col min="13" max="13" width="13.7109375" style="76" customWidth="1"/>
    <col min="14" max="14" width="17" style="76" bestFit="1" customWidth="1"/>
    <col min="15" max="15" width="11.7109375" style="76" customWidth="1"/>
    <col min="16" max="16" width="12.7109375" style="76" customWidth="1"/>
    <col min="17" max="17" width="5.140625" style="91" customWidth="1"/>
    <col min="18" max="16384" width="11.42578125" style="76"/>
  </cols>
  <sheetData>
    <row r="1" spans="1:19" ht="12" thickBot="1" x14ac:dyDescent="0.3"/>
    <row r="2" spans="1:19" s="77" customFormat="1" ht="15.75" customHeight="1" thickBot="1" x14ac:dyDescent="0.3">
      <c r="B2" s="265" t="s">
        <v>2</v>
      </c>
      <c r="C2" s="588"/>
      <c r="D2" s="589"/>
      <c r="E2" s="589"/>
      <c r="F2" s="590"/>
      <c r="G2" s="266" t="s">
        <v>4</v>
      </c>
      <c r="H2" s="267">
        <f ca="1">TODAY()</f>
        <v>45449</v>
      </c>
      <c r="P2" s="92"/>
    </row>
    <row r="3" spans="1:19" s="77" customFormat="1" ht="19.5" customHeight="1" thickBot="1" x14ac:dyDescent="0.3">
      <c r="B3" s="265" t="s">
        <v>10175</v>
      </c>
      <c r="C3" s="591"/>
      <c r="D3" s="592"/>
      <c r="E3" s="592"/>
      <c r="F3" s="93"/>
      <c r="G3" s="266" t="s">
        <v>5</v>
      </c>
      <c r="H3" s="94" t="s">
        <v>10218</v>
      </c>
      <c r="N3" s="95"/>
      <c r="P3" s="92"/>
    </row>
    <row r="4" spans="1:19" s="77" customFormat="1" ht="13.5" customHeight="1" thickBot="1" x14ac:dyDescent="0.3">
      <c r="B4" s="265" t="s">
        <v>1</v>
      </c>
      <c r="C4" s="593" t="s">
        <v>10185</v>
      </c>
      <c r="D4" s="594"/>
      <c r="E4" s="594"/>
      <c r="F4" s="595"/>
      <c r="G4" s="266" t="s">
        <v>10167</v>
      </c>
      <c r="H4" s="268">
        <v>1</v>
      </c>
      <c r="N4" s="95"/>
      <c r="P4" s="92"/>
    </row>
    <row r="5" spans="1:19" s="77" customFormat="1" ht="12.75" x14ac:dyDescent="0.25">
      <c r="Q5" s="92"/>
    </row>
    <row r="6" spans="1:19" s="77" customFormat="1" ht="12.75" x14ac:dyDescent="0.25">
      <c r="Q6" s="92"/>
    </row>
    <row r="7" spans="1:19" s="77" customFormat="1" ht="12.75" x14ac:dyDescent="0.25">
      <c r="Q7" s="92"/>
    </row>
    <row r="8" spans="1:19" s="77" customFormat="1" ht="13.5" thickBot="1" x14ac:dyDescent="0.3">
      <c r="Q8" s="92"/>
    </row>
    <row r="9" spans="1:19" s="77" customFormat="1" ht="13.5" thickBot="1" x14ac:dyDescent="0.3">
      <c r="A9" s="560" t="s">
        <v>0</v>
      </c>
      <c r="B9" s="562" t="s">
        <v>10208</v>
      </c>
      <c r="C9" s="560" t="s">
        <v>10013</v>
      </c>
      <c r="D9" s="560" t="s">
        <v>10014</v>
      </c>
      <c r="E9" s="279" t="s">
        <v>10</v>
      </c>
      <c r="F9" s="560" t="s">
        <v>13</v>
      </c>
      <c r="G9" s="560" t="s">
        <v>11</v>
      </c>
      <c r="H9" s="560" t="s">
        <v>10023</v>
      </c>
      <c r="I9" s="577" t="s">
        <v>10171</v>
      </c>
      <c r="J9" s="560" t="s">
        <v>10169</v>
      </c>
      <c r="K9" s="577" t="s">
        <v>13043</v>
      </c>
      <c r="L9" s="560" t="s">
        <v>10219</v>
      </c>
      <c r="M9" s="577" t="s">
        <v>10220</v>
      </c>
      <c r="N9" s="577" t="s">
        <v>10170</v>
      </c>
      <c r="O9" s="577" t="s">
        <v>10015</v>
      </c>
      <c r="P9" s="560" t="s">
        <v>10038</v>
      </c>
      <c r="R9" s="579" t="s">
        <v>10179</v>
      </c>
      <c r="S9" s="579" t="s">
        <v>10180</v>
      </c>
    </row>
    <row r="10" spans="1:19" s="77" customFormat="1" ht="48.75" customHeight="1" thickBot="1" x14ac:dyDescent="0.3">
      <c r="A10" s="581"/>
      <c r="B10" s="563"/>
      <c r="C10" s="561"/>
      <c r="D10" s="561"/>
      <c r="E10" s="374" t="s">
        <v>18690</v>
      </c>
      <c r="F10" s="561"/>
      <c r="G10" s="561"/>
      <c r="H10" s="561"/>
      <c r="I10" s="578"/>
      <c r="J10" s="561"/>
      <c r="K10" s="578"/>
      <c r="L10" s="561"/>
      <c r="M10" s="578"/>
      <c r="N10" s="578"/>
      <c r="O10" s="578"/>
      <c r="P10" s="561"/>
      <c r="R10" s="580"/>
      <c r="S10" s="580"/>
    </row>
    <row r="11" spans="1:19" s="77" customFormat="1" ht="15.75" thickBot="1" x14ac:dyDescent="0.3">
      <c r="A11" s="483">
        <v>1</v>
      </c>
      <c r="B11" s="280"/>
      <c r="C11" s="280"/>
      <c r="D11" s="281"/>
      <c r="E11" s="282" t="s">
        <v>10191</v>
      </c>
      <c r="F11" s="283"/>
      <c r="G11" s="284"/>
      <c r="H11" s="285"/>
      <c r="I11" s="286"/>
      <c r="J11" s="286"/>
      <c r="K11" s="287"/>
      <c r="L11" s="287"/>
      <c r="M11" s="287"/>
      <c r="N11" s="287"/>
      <c r="O11" s="300"/>
      <c r="P11" s="301">
        <f>SUM(N12)</f>
        <v>0</v>
      </c>
      <c r="Q11" s="76"/>
      <c r="R11" s="76"/>
      <c r="S11" s="76"/>
    </row>
    <row r="12" spans="1:19" s="77" customFormat="1" ht="127.5" customHeight="1" x14ac:dyDescent="0.25">
      <c r="A12" s="482" t="s">
        <v>10182</v>
      </c>
      <c r="B12" s="582">
        <v>1</v>
      </c>
      <c r="C12" s="584"/>
      <c r="D12" s="586">
        <v>1</v>
      </c>
      <c r="E12" s="305" t="str">
        <f>_xlfn.XLOOKUP(C12,'CALCULO METALMECANICA'!$B:$B,'CALCULO METALMECANICA'!$I:$I,0,0,)&amp;E13</f>
        <v xml:space="preserve">                                                          MEDIDAS    ALTO     ANCHO    PROFUNDO</v>
      </c>
      <c r="F12" s="596" t="s">
        <v>10176</v>
      </c>
      <c r="G12" s="554">
        <f>_xlfn.XLOOKUP(C12,'CALCULO METALMECANICA'!$B:$B,'CALCULO METALMECANICA'!$H:$H,0,0,)</f>
        <v>0</v>
      </c>
      <c r="H12" s="554">
        <v>0.01</v>
      </c>
      <c r="I12" s="556">
        <f t="shared" ref="I12" si="0">G12-(G12*H12)</f>
        <v>0</v>
      </c>
      <c r="J12" s="558">
        <v>1</v>
      </c>
      <c r="K12" s="556">
        <f>G12-(G12*H12)</f>
        <v>0</v>
      </c>
      <c r="L12" s="558">
        <v>0.8</v>
      </c>
      <c r="M12" s="556">
        <f>K12/L12</f>
        <v>0</v>
      </c>
      <c r="N12" s="556">
        <f>M12*D12</f>
        <v>0</v>
      </c>
      <c r="O12" s="598" t="s">
        <v>18556</v>
      </c>
      <c r="P12" s="600"/>
      <c r="Q12" s="76"/>
      <c r="R12" s="96">
        <f t="shared" ref="R12" si="1">I12</f>
        <v>0</v>
      </c>
      <c r="S12" s="96">
        <f t="shared" ref="S12" si="2">R12*D12</f>
        <v>0</v>
      </c>
    </row>
    <row r="13" spans="1:19" s="77" customFormat="1" ht="12" customHeight="1" thickBot="1" x14ac:dyDescent="0.3">
      <c r="A13" s="484"/>
      <c r="B13" s="583"/>
      <c r="C13" s="585"/>
      <c r="D13" s="587"/>
      <c r="E13" s="480" t="s">
        <v>18697</v>
      </c>
      <c r="F13" s="597"/>
      <c r="G13" s="555"/>
      <c r="H13" s="555"/>
      <c r="I13" s="557"/>
      <c r="J13" s="559"/>
      <c r="K13" s="557"/>
      <c r="L13" s="559"/>
      <c r="M13" s="557"/>
      <c r="N13" s="557"/>
      <c r="O13" s="599"/>
      <c r="P13" s="601"/>
      <c r="Q13" s="76"/>
      <c r="R13" s="269"/>
      <c r="S13" s="269"/>
    </row>
    <row r="14" spans="1:19" s="77" customFormat="1" ht="15.75" thickBot="1" x14ac:dyDescent="0.3">
      <c r="A14" s="477"/>
      <c r="B14" s="290"/>
      <c r="C14" s="290"/>
      <c r="D14" s="291"/>
      <c r="E14" s="292" t="s">
        <v>18558</v>
      </c>
      <c r="F14" s="293"/>
      <c r="G14" s="294"/>
      <c r="H14" s="295"/>
      <c r="I14" s="296"/>
      <c r="J14" s="296"/>
      <c r="K14" s="299"/>
      <c r="L14" s="299"/>
      <c r="M14" s="299"/>
      <c r="N14" s="299"/>
      <c r="O14" s="288"/>
      <c r="P14" s="289" t="e">
        <f>SUM(N15:N17)</f>
        <v>#N/A</v>
      </c>
      <c r="Q14" s="76"/>
      <c r="R14" s="76"/>
      <c r="S14" s="76"/>
    </row>
    <row r="15" spans="1:19" s="77" customFormat="1" ht="72.75" customHeight="1" thickBot="1" x14ac:dyDescent="0.3">
      <c r="A15" s="477" t="s">
        <v>10183</v>
      </c>
      <c r="B15" s="405"/>
      <c r="C15" s="390" t="e">
        <f>VLOOKUP(B15,'TABLA PROD'!$1:$1048576,2,)</f>
        <v>#N/A</v>
      </c>
      <c r="D15" s="304">
        <v>1</v>
      </c>
      <c r="E15" s="305" t="e">
        <f>VLOOKUP(B15,'TABLA PROD'!$1:$1048576,5,)</f>
        <v>#N/A</v>
      </c>
      <c r="F15" s="305" t="s">
        <v>10176</v>
      </c>
      <c r="G15" s="391" t="e">
        <f>VLOOKUP(B15,'TABLA PROD'!$1:$1048576,7,)</f>
        <v>#N/A</v>
      </c>
      <c r="H15" s="391">
        <v>0.4</v>
      </c>
      <c r="I15" s="392" t="e">
        <f t="shared" ref="I15:I17" si="3">G15-(G15*H15)</f>
        <v>#N/A</v>
      </c>
      <c r="J15" s="393">
        <v>1</v>
      </c>
      <c r="K15" s="392" t="e">
        <f>G15-(G15*H15)</f>
        <v>#N/A</v>
      </c>
      <c r="L15" s="393">
        <v>0.88</v>
      </c>
      <c r="M15" s="392" t="e">
        <f t="shared" ref="M15" si="4">K15/L15</f>
        <v>#N/A</v>
      </c>
      <c r="N15" s="392" t="e">
        <f>M15*D15</f>
        <v>#N/A</v>
      </c>
      <c r="O15" s="394" t="e">
        <f>VLOOKUP(B15,'TABLA PROD'!$1:$1048576,8,)</f>
        <v>#N/A</v>
      </c>
      <c r="P15" s="395"/>
      <c r="Q15" s="76"/>
      <c r="R15" s="96" t="e">
        <f>I15</f>
        <v>#N/A</v>
      </c>
      <c r="S15" s="96" t="e">
        <f t="shared" ref="S15" si="5">R15*D15</f>
        <v>#N/A</v>
      </c>
    </row>
    <row r="16" spans="1:19" s="77" customFormat="1" ht="99" customHeight="1" thickBot="1" x14ac:dyDescent="0.3">
      <c r="A16" s="476" t="s">
        <v>10184</v>
      </c>
      <c r="B16" s="469"/>
      <c r="C16" s="375" t="e">
        <f>VLOOKUP(B16,'TABLA PROD'!$1:$1048576,2,)</f>
        <v>#N/A</v>
      </c>
      <c r="D16" s="376">
        <v>1</v>
      </c>
      <c r="E16" s="377" t="e">
        <f>VLOOKUP(B16,'TABLA PROD'!$1:$1048576,5,)</f>
        <v>#N/A</v>
      </c>
      <c r="F16" s="377" t="s">
        <v>10176</v>
      </c>
      <c r="G16" s="371" t="e">
        <f>VLOOKUP(B16,'TABLA PROD'!$1:$1048576,7,)</f>
        <v>#N/A</v>
      </c>
      <c r="H16" s="371">
        <v>0.4</v>
      </c>
      <c r="I16" s="372" t="e">
        <f t="shared" si="3"/>
        <v>#N/A</v>
      </c>
      <c r="J16" s="373">
        <v>1</v>
      </c>
      <c r="K16" s="372" t="e">
        <f t="shared" ref="K16" si="6">G16-(G16*H16)</f>
        <v>#N/A</v>
      </c>
      <c r="L16" s="373">
        <v>0.88</v>
      </c>
      <c r="M16" s="372" t="e">
        <f>K16/L16</f>
        <v>#N/A</v>
      </c>
      <c r="N16" s="372" t="e">
        <f t="shared" ref="N16:N17" si="7">M16*D16</f>
        <v>#N/A</v>
      </c>
      <c r="O16" s="302" t="e">
        <f>VLOOKUP(B16,'TABLA PROD'!$1:$1048576,8,)</f>
        <v>#N/A</v>
      </c>
      <c r="P16" s="303"/>
      <c r="Q16" s="76"/>
      <c r="R16" s="96" t="e">
        <f t="shared" ref="R16:R17" si="8">I16</f>
        <v>#N/A</v>
      </c>
      <c r="S16" s="96" t="e">
        <f t="shared" ref="S16:S17" si="9">R16*D16</f>
        <v>#N/A</v>
      </c>
    </row>
    <row r="17" spans="1:19" s="77" customFormat="1" ht="99" customHeight="1" thickBot="1" x14ac:dyDescent="0.3">
      <c r="A17" s="476" t="s">
        <v>10192</v>
      </c>
      <c r="B17" s="481"/>
      <c r="C17" s="397" t="e">
        <f>VLOOKUP(B17,'TABLA PROD'!$1:$1048576,2,)</f>
        <v>#N/A</v>
      </c>
      <c r="D17" s="398">
        <v>1</v>
      </c>
      <c r="E17" s="388" t="e">
        <f>VLOOKUP(B17,'TABLA PROD'!$1:$1048576,5,)</f>
        <v>#N/A</v>
      </c>
      <c r="F17" s="388" t="s">
        <v>10176</v>
      </c>
      <c r="G17" s="399" t="e">
        <f>VLOOKUP(B17,'TABLA PROD'!$1:$1048576,7,)</f>
        <v>#N/A</v>
      </c>
      <c r="H17" s="399">
        <v>0.4</v>
      </c>
      <c r="I17" s="400" t="e">
        <f t="shared" si="3"/>
        <v>#N/A</v>
      </c>
      <c r="J17" s="401">
        <v>1</v>
      </c>
      <c r="K17" s="400" t="e">
        <f t="shared" ref="K17" si="10">G17-(G17*H17)</f>
        <v>#N/A</v>
      </c>
      <c r="L17" s="401">
        <v>0.88</v>
      </c>
      <c r="M17" s="400" t="e">
        <f>K17/L17</f>
        <v>#N/A</v>
      </c>
      <c r="N17" s="400" t="e">
        <f t="shared" si="7"/>
        <v>#N/A</v>
      </c>
      <c r="O17" s="402" t="e">
        <f>VLOOKUP(B17,'TABLA PROD'!$1:$1048576,8,)</f>
        <v>#N/A</v>
      </c>
      <c r="P17" s="403"/>
      <c r="Q17" s="76"/>
      <c r="R17" s="96" t="e">
        <f t="shared" si="8"/>
        <v>#N/A</v>
      </c>
      <c r="S17" s="96" t="e">
        <f t="shared" si="9"/>
        <v>#N/A</v>
      </c>
    </row>
    <row r="18" spans="1:19" s="77" customFormat="1" ht="15.75" thickBot="1" x14ac:dyDescent="0.3">
      <c r="A18" s="476"/>
      <c r="B18" s="280" t="s">
        <v>18413</v>
      </c>
      <c r="C18" s="280" t="s">
        <v>10011</v>
      </c>
      <c r="D18" s="281"/>
      <c r="E18" s="282" t="s">
        <v>10199</v>
      </c>
      <c r="F18" s="283"/>
      <c r="G18" s="284"/>
      <c r="H18" s="285"/>
      <c r="I18" s="286"/>
      <c r="J18" s="286"/>
      <c r="K18" s="420"/>
      <c r="L18" s="287"/>
      <c r="M18" s="287"/>
      <c r="N18" s="287"/>
      <c r="O18" s="300"/>
      <c r="P18" s="301">
        <f>SUM(N19:N20)</f>
        <v>294117.64705882355</v>
      </c>
      <c r="Q18" s="76"/>
      <c r="R18" s="97"/>
      <c r="S18" s="97"/>
    </row>
    <row r="19" spans="1:19" s="77" customFormat="1" ht="72.75" customHeight="1" thickBot="1" x14ac:dyDescent="0.3">
      <c r="A19" s="476" t="s">
        <v>10193</v>
      </c>
      <c r="B19" s="473">
        <v>1</v>
      </c>
      <c r="C19" s="389"/>
      <c r="D19" s="406">
        <v>1</v>
      </c>
      <c r="E19" s="407">
        <f>_xlfn.XLOOKUP(C19,'CALCULO BARRAJE'!$B$2:$B$52,'CALCULO BARRAJE'!$D$2:$D$52,0,1)</f>
        <v>0</v>
      </c>
      <c r="F19" s="407" t="s">
        <v>10176</v>
      </c>
      <c r="G19" s="407">
        <f>_xlfn.XLOOKUP(E19,'CALCULO BARRAJE'!$D$2:$D$52,'CALCULO BARRAJE'!$E$2:$E$52,0,0)</f>
        <v>0</v>
      </c>
      <c r="H19" s="407">
        <v>-0.35</v>
      </c>
      <c r="I19" s="408">
        <f t="shared" ref="I19" si="11">G19-(G19*H19)</f>
        <v>0</v>
      </c>
      <c r="J19" s="409">
        <v>1</v>
      </c>
      <c r="K19" s="408">
        <f>G19-(G19*H19)</f>
        <v>0</v>
      </c>
      <c r="L19" s="409">
        <v>0.85</v>
      </c>
      <c r="M19" s="408">
        <f t="shared" ref="M19" si="12">K19/L19</f>
        <v>0</v>
      </c>
      <c r="N19" s="408">
        <f t="shared" ref="N19" si="13">M19*D19</f>
        <v>0</v>
      </c>
      <c r="O19" s="422" t="s">
        <v>18648</v>
      </c>
      <c r="P19" s="423"/>
      <c r="Q19" s="76"/>
      <c r="R19" s="96">
        <f t="shared" ref="R19" si="14">I19</f>
        <v>0</v>
      </c>
      <c r="S19" s="96">
        <f t="shared" ref="S19" si="15">R19*D19</f>
        <v>0</v>
      </c>
    </row>
    <row r="20" spans="1:19" s="77" customFormat="1" ht="72.75" customHeight="1" thickBot="1" x14ac:dyDescent="0.3">
      <c r="A20" s="476" t="s">
        <v>18557</v>
      </c>
      <c r="B20" s="474">
        <v>1</v>
      </c>
      <c r="C20" s="424" t="s">
        <v>13042</v>
      </c>
      <c r="D20" s="425">
        <v>1</v>
      </c>
      <c r="E20" s="426" t="s">
        <v>18638</v>
      </c>
      <c r="F20" s="426" t="s">
        <v>10176</v>
      </c>
      <c r="G20" s="426">
        <v>250000</v>
      </c>
      <c r="H20" s="426">
        <v>0</v>
      </c>
      <c r="I20" s="415">
        <f>G20-(G20*H20)</f>
        <v>250000</v>
      </c>
      <c r="J20" s="416">
        <v>1</v>
      </c>
      <c r="K20" s="415">
        <f>G20-(G20*H20)</f>
        <v>250000</v>
      </c>
      <c r="L20" s="416">
        <v>0.85</v>
      </c>
      <c r="M20" s="415">
        <f>K20/L20</f>
        <v>294117.64705882355</v>
      </c>
      <c r="N20" s="415">
        <f>M20*D20</f>
        <v>294117.64705882355</v>
      </c>
      <c r="O20" s="427" t="s">
        <v>18647</v>
      </c>
      <c r="P20" s="428"/>
      <c r="Q20" s="76"/>
      <c r="R20" s="96">
        <f>I20</f>
        <v>250000</v>
      </c>
      <c r="S20" s="96">
        <f>R20*D20</f>
        <v>250000</v>
      </c>
    </row>
    <row r="21" spans="1:19" s="77" customFormat="1" ht="15.75" thickBot="1" x14ac:dyDescent="0.3">
      <c r="A21" s="476"/>
      <c r="B21" s="360"/>
      <c r="C21" s="360"/>
      <c r="D21" s="361"/>
      <c r="E21" s="362" t="s">
        <v>10194</v>
      </c>
      <c r="F21" s="363"/>
      <c r="G21" s="364"/>
      <c r="H21" s="365"/>
      <c r="I21" s="366"/>
      <c r="J21" s="429"/>
      <c r="K21" s="430"/>
      <c r="L21" s="367"/>
      <c r="M21" s="367"/>
      <c r="N21" s="367"/>
      <c r="O21" s="368"/>
      <c r="P21" s="369">
        <f>SUM(N22:N24)</f>
        <v>321411.76470588235</v>
      </c>
      <c r="Q21" s="76"/>
      <c r="R21" s="76"/>
      <c r="S21" s="76"/>
    </row>
    <row r="22" spans="1:19" s="77" customFormat="1" ht="72.75" customHeight="1" thickBot="1" x14ac:dyDescent="0.3">
      <c r="A22" s="476" t="s">
        <v>18661</v>
      </c>
      <c r="B22" s="485">
        <v>1</v>
      </c>
      <c r="C22" s="421" t="s">
        <v>13042</v>
      </c>
      <c r="D22" s="406">
        <v>1</v>
      </c>
      <c r="E22" s="407" t="s">
        <v>18639</v>
      </c>
      <c r="F22" s="407" t="s">
        <v>10176</v>
      </c>
      <c r="G22" s="407">
        <v>200000</v>
      </c>
      <c r="H22" s="407">
        <v>0</v>
      </c>
      <c r="I22" s="408">
        <f>G22-(G22*H22)</f>
        <v>200000</v>
      </c>
      <c r="J22" s="409">
        <v>1</v>
      </c>
      <c r="K22" s="408">
        <f>G22-(G22*H22)</f>
        <v>200000</v>
      </c>
      <c r="L22" s="409">
        <v>0.85</v>
      </c>
      <c r="M22" s="408">
        <f>K22/L22</f>
        <v>235294.11764705883</v>
      </c>
      <c r="N22" s="410">
        <f>M22*D22</f>
        <v>235294.11764705883</v>
      </c>
      <c r="O22" s="411" t="s">
        <v>18647</v>
      </c>
      <c r="P22" s="412"/>
      <c r="Q22" s="76"/>
      <c r="R22" s="96">
        <f>I22</f>
        <v>200000</v>
      </c>
      <c r="S22" s="96">
        <f>R22*D22</f>
        <v>200000</v>
      </c>
    </row>
    <row r="23" spans="1:19" s="77" customFormat="1" ht="72.75" customHeight="1" thickBot="1" x14ac:dyDescent="0.3">
      <c r="A23" s="476" t="s">
        <v>10195</v>
      </c>
      <c r="B23" s="486">
        <v>1</v>
      </c>
      <c r="C23" s="387" t="s">
        <v>18640</v>
      </c>
      <c r="D23" s="382">
        <v>1</v>
      </c>
      <c r="E23" s="384" t="str">
        <f>_xlfn.XLOOKUP(C23,' TEXTO METALMECANICA'!$F$1:$F$500,' TEXTO METALMECANICA'!$C$1:$C$500,0,0,)</f>
        <v>PORTABARRAS M2, Tensión de trabajo / Rated voltage  600 V, Tensión aplicada en seco durante 1 minuto / Dry applied voltage for 1 minute  10 Kv, BIL  20 kV, Fuerza de flexión de rotura (Po) / Flexural strength  1600 N, Temperatura de operación / Operating temperature -20 ºC hasta +90 ºC, Flamabilidad / Flammability V0 , Peso / Weight 217 gr, Aplicaciones / Applications Soporte de barras.</v>
      </c>
      <c r="F23" s="384" t="s">
        <v>10176</v>
      </c>
      <c r="G23" s="384">
        <v>52000</v>
      </c>
      <c r="H23" s="384">
        <v>0</v>
      </c>
      <c r="I23" s="385">
        <f>G23-(G23*H23)</f>
        <v>52000</v>
      </c>
      <c r="J23" s="386">
        <v>1</v>
      </c>
      <c r="K23" s="385">
        <f>G23-(G23*H23)</f>
        <v>52000</v>
      </c>
      <c r="L23" s="386">
        <v>0.85</v>
      </c>
      <c r="M23" s="385">
        <f>K23/L23</f>
        <v>61176.470588235294</v>
      </c>
      <c r="N23" s="270">
        <f>M23*D23</f>
        <v>61176.470588235294</v>
      </c>
      <c r="O23" s="271" t="s">
        <v>18646</v>
      </c>
      <c r="P23" s="272"/>
      <c r="Q23" s="76"/>
      <c r="R23" s="96">
        <f>I23</f>
        <v>52000</v>
      </c>
      <c r="S23" s="96">
        <f>R23*D23</f>
        <v>52000</v>
      </c>
    </row>
    <row r="24" spans="1:19" s="77" customFormat="1" ht="72.75" customHeight="1" thickBot="1" x14ac:dyDescent="0.3">
      <c r="A24" s="476" t="s">
        <v>18650</v>
      </c>
      <c r="B24" s="487">
        <v>1</v>
      </c>
      <c r="C24" s="396" t="s">
        <v>18645</v>
      </c>
      <c r="D24" s="413">
        <v>1</v>
      </c>
      <c r="E24" s="414" t="str">
        <f>_xlfn.XLOOKUP(C24,' TEXTO METALMECANICA'!$F$2:$F$500,' TEXTO METALMECANICA'!$C$2:$C$500,0,0,)</f>
        <v xml:space="preserve">Aislador para barraje 50mm, Tensión de Rotura : 650 Lbs, Nivel de Aislamiento : 12 KV, Material del cuerpo : Resina Compuesta Moldeada, Tipo de Rosca : M8X1.25, Profundidad de Rosca: 12mm, Material de las rosca : Bronce, Tornillos : No Incluidos, Peso aprox. : 86 gr., Medidas : Ø 40mm x H 40mm
</v>
      </c>
      <c r="F24" s="414" t="s">
        <v>10176</v>
      </c>
      <c r="G24" s="414">
        <v>21200</v>
      </c>
      <c r="H24" s="414">
        <v>0</v>
      </c>
      <c r="I24" s="415">
        <f>G24-(G24*H24)</f>
        <v>21200</v>
      </c>
      <c r="J24" s="416">
        <v>1</v>
      </c>
      <c r="K24" s="415">
        <f>G24-(G24*H24)</f>
        <v>21200</v>
      </c>
      <c r="L24" s="416">
        <v>0.85</v>
      </c>
      <c r="M24" s="415">
        <f>K24/L24</f>
        <v>24941.176470588234</v>
      </c>
      <c r="N24" s="417">
        <f>M24*D24</f>
        <v>24941.176470588234</v>
      </c>
      <c r="O24" s="418" t="s">
        <v>18646</v>
      </c>
      <c r="P24" s="419"/>
      <c r="Q24" s="76"/>
      <c r="R24" s="96">
        <f>I24</f>
        <v>21200</v>
      </c>
      <c r="S24" s="96">
        <f>R24*D24</f>
        <v>21200</v>
      </c>
    </row>
    <row r="25" spans="1:19" s="77" customFormat="1" ht="15.75" thickBot="1" x14ac:dyDescent="0.3">
      <c r="A25" s="475"/>
      <c r="B25" s="290"/>
      <c r="C25" s="290"/>
      <c r="D25" s="291"/>
      <c r="E25" s="292" t="s">
        <v>10181</v>
      </c>
      <c r="F25" s="293"/>
      <c r="G25" s="294"/>
      <c r="H25" s="295"/>
      <c r="I25" s="296"/>
      <c r="J25" s="297"/>
      <c r="K25" s="298"/>
      <c r="L25" s="299"/>
      <c r="M25" s="299"/>
      <c r="N25" s="299"/>
      <c r="O25" s="288"/>
      <c r="P25" s="289" t="e">
        <f>SUM(N26)</f>
        <v>#N/A</v>
      </c>
      <c r="Q25" s="76"/>
      <c r="R25" s="76"/>
      <c r="S25" s="76"/>
    </row>
    <row r="26" spans="1:19" s="77" customFormat="1" ht="113.25" customHeight="1" thickBot="1" x14ac:dyDescent="0.3">
      <c r="A26" s="476" t="s">
        <v>18651</v>
      </c>
      <c r="B26" s="439">
        <v>1</v>
      </c>
      <c r="C26" s="439">
        <v>1</v>
      </c>
      <c r="D26" s="440">
        <v>1</v>
      </c>
      <c r="E26" s="441" t="s">
        <v>18649</v>
      </c>
      <c r="F26" s="442" t="s">
        <v>13</v>
      </c>
      <c r="G26" s="443" t="e">
        <f>S28</f>
        <v>#N/A</v>
      </c>
      <c r="H26" s="444">
        <v>0</v>
      </c>
      <c r="I26" s="443" t="e">
        <f>G26-(G26*H26)</f>
        <v>#N/A</v>
      </c>
      <c r="J26" s="442">
        <v>1</v>
      </c>
      <c r="K26" s="445" t="e">
        <f>G26-(G26*H26)</f>
        <v>#N/A</v>
      </c>
      <c r="L26" s="442">
        <v>0.85</v>
      </c>
      <c r="M26" s="443" t="e">
        <f>K26/L26</f>
        <v>#N/A</v>
      </c>
      <c r="N26" s="445" t="e">
        <f>M26*D26</f>
        <v>#N/A</v>
      </c>
      <c r="O26" s="442" t="s">
        <v>18646</v>
      </c>
      <c r="P26" s="446"/>
      <c r="Q26" s="431"/>
      <c r="R26" s="98" t="e">
        <f t="shared" ref="R26" si="16">I26</f>
        <v>#N/A</v>
      </c>
      <c r="S26" s="99" t="e">
        <f t="shared" ref="S26" si="17">R26*D26</f>
        <v>#N/A</v>
      </c>
    </row>
    <row r="27" spans="1:19" s="77" customFormat="1" ht="15" x14ac:dyDescent="0.25">
      <c r="A27" s="432" t="s">
        <v>10012</v>
      </c>
      <c r="B27" s="100" t="s">
        <v>10035</v>
      </c>
      <c r="C27" s="101"/>
      <c r="D27" s="433">
        <v>1</v>
      </c>
      <c r="E27" s="434" t="s">
        <v>10037</v>
      </c>
      <c r="F27" s="434" t="s">
        <v>13</v>
      </c>
      <c r="G27" s="435" t="e">
        <f>J32</f>
        <v>#N/A</v>
      </c>
      <c r="H27" s="436">
        <v>0</v>
      </c>
      <c r="I27" s="437" t="e">
        <f t="shared" ref="I27:I28" si="18">G27-(G27*H27)</f>
        <v>#N/A</v>
      </c>
      <c r="J27" s="438">
        <v>1</v>
      </c>
      <c r="K27" s="437" t="e">
        <f t="shared" ref="K27:K28" si="19">I27/J27</f>
        <v>#N/A</v>
      </c>
      <c r="L27" s="438">
        <v>1</v>
      </c>
      <c r="M27" s="437" t="e">
        <f t="shared" ref="M27:M28" si="20">K27/L27</f>
        <v>#N/A</v>
      </c>
      <c r="N27" s="102" t="e">
        <f>M27*D27</f>
        <v>#N/A</v>
      </c>
      <c r="O27" s="103" t="s">
        <v>10188</v>
      </c>
      <c r="P27" s="103"/>
      <c r="Q27" s="76"/>
      <c r="R27" s="564">
        <v>0.12</v>
      </c>
      <c r="S27" s="104" t="e">
        <f>SUM(S12:S24)</f>
        <v>#N/A</v>
      </c>
    </row>
    <row r="28" spans="1:19" s="77" customFormat="1" ht="15.75" thickBot="1" x14ac:dyDescent="0.3">
      <c r="A28" s="105">
        <v>1</v>
      </c>
      <c r="B28" s="106" t="s">
        <v>10036</v>
      </c>
      <c r="C28" s="107"/>
      <c r="D28" s="108">
        <v>1</v>
      </c>
      <c r="E28" s="73" t="s">
        <v>10021</v>
      </c>
      <c r="F28" s="15" t="s">
        <v>13</v>
      </c>
      <c r="G28" s="74" t="e">
        <f>J33</f>
        <v>#N/A</v>
      </c>
      <c r="H28" s="109">
        <v>0</v>
      </c>
      <c r="I28" s="75" t="e">
        <f t="shared" si="18"/>
        <v>#N/A</v>
      </c>
      <c r="J28" s="16">
        <v>1</v>
      </c>
      <c r="K28" s="75" t="e">
        <f t="shared" si="19"/>
        <v>#N/A</v>
      </c>
      <c r="L28" s="16">
        <v>1</v>
      </c>
      <c r="M28" s="75" t="e">
        <f t="shared" si="20"/>
        <v>#N/A</v>
      </c>
      <c r="N28" s="110" t="e">
        <f t="shared" ref="N28" si="21">M28*D28</f>
        <v>#N/A</v>
      </c>
      <c r="O28" s="111" t="s">
        <v>10188</v>
      </c>
      <c r="P28" s="111"/>
      <c r="Q28" s="76"/>
      <c r="R28" s="565"/>
      <c r="S28" s="112" t="e">
        <f>R27*S27</f>
        <v>#N/A</v>
      </c>
    </row>
    <row r="29" spans="1:19" s="77" customFormat="1" ht="22.5" x14ac:dyDescent="0.25">
      <c r="A29" s="89" t="s">
        <v>10016</v>
      </c>
      <c r="B29" s="90"/>
      <c r="C29" s="90"/>
      <c r="D29" s="90"/>
      <c r="E29" s="113"/>
      <c r="F29" s="113"/>
      <c r="G29" s="113"/>
      <c r="H29" s="113"/>
      <c r="I29" s="113"/>
      <c r="J29" s="113"/>
      <c r="K29" s="114"/>
      <c r="L29" s="114"/>
      <c r="M29" s="114"/>
      <c r="N29" s="114" t="e">
        <f>SUM(N12:N12,N15:N17,N19:N20,N22:N24,N26)</f>
        <v>#N/A</v>
      </c>
      <c r="O29" s="114"/>
      <c r="P29" s="115" t="e">
        <f>SUM(P11:P26)</f>
        <v>#N/A</v>
      </c>
      <c r="Q29" s="76"/>
      <c r="R29" s="76"/>
      <c r="S29" s="76"/>
    </row>
    <row r="30" spans="1:19" s="77" customFormat="1" ht="13.5" thickBot="1" x14ac:dyDescent="0.3">
      <c r="A30" s="566" t="s">
        <v>10022</v>
      </c>
      <c r="B30" s="567"/>
      <c r="C30" s="567"/>
      <c r="D30" s="567"/>
      <c r="E30" s="116" t="e">
        <f>N29+J32+J33+J34+J35</f>
        <v>#N/A</v>
      </c>
      <c r="F30" s="117"/>
      <c r="G30" s="117"/>
      <c r="H30" s="117"/>
      <c r="I30" s="118"/>
      <c r="J30" s="117"/>
      <c r="K30" s="117"/>
      <c r="L30" s="117"/>
      <c r="M30" s="117"/>
      <c r="N30" s="117"/>
      <c r="O30" s="119"/>
      <c r="P30" s="120"/>
      <c r="Q30" s="76"/>
      <c r="R30" s="76"/>
      <c r="S30" s="76"/>
    </row>
    <row r="31" spans="1:19" s="77" customFormat="1" ht="13.5" thickBot="1" x14ac:dyDescent="0.3">
      <c r="A31" s="568" t="s">
        <v>10017</v>
      </c>
      <c r="B31" s="569"/>
      <c r="C31" s="569"/>
      <c r="D31" s="569"/>
      <c r="E31" s="121"/>
      <c r="F31" s="117"/>
      <c r="G31" s="117"/>
      <c r="H31" s="117"/>
      <c r="I31" s="117"/>
      <c r="J31" s="117"/>
      <c r="K31" s="119"/>
      <c r="L31" s="119"/>
      <c r="M31" s="119"/>
      <c r="N31" s="119"/>
      <c r="O31" s="119"/>
      <c r="P31" s="120"/>
      <c r="Q31" s="76"/>
      <c r="R31" s="76"/>
      <c r="S31" s="76"/>
    </row>
    <row r="32" spans="1:19" s="77" customFormat="1" ht="30" customHeight="1" thickBot="1" x14ac:dyDescent="0.3">
      <c r="A32" s="570" t="s">
        <v>10018</v>
      </c>
      <c r="B32" s="571"/>
      <c r="C32" s="571"/>
      <c r="D32" s="571"/>
      <c r="E32" s="572"/>
      <c r="F32" s="117"/>
      <c r="G32" s="117"/>
      <c r="H32" s="117" t="s">
        <v>10019</v>
      </c>
      <c r="I32" s="122">
        <v>0.01</v>
      </c>
      <c r="J32" s="123" t="e">
        <f>I32*N29</f>
        <v>#N/A</v>
      </c>
      <c r="K32" s="119"/>
      <c r="L32" s="119"/>
      <c r="M32" s="119"/>
      <c r="N32" s="119"/>
      <c r="O32" s="119"/>
      <c r="P32" s="120"/>
      <c r="Q32" s="76"/>
      <c r="R32" s="76"/>
      <c r="S32" s="76"/>
    </row>
    <row r="33" spans="1:19" s="77" customFormat="1" ht="12.75" x14ac:dyDescent="0.25">
      <c r="A33" s="573" t="s">
        <v>10020</v>
      </c>
      <c r="B33" s="574"/>
      <c r="C33" s="574"/>
      <c r="D33" s="574"/>
      <c r="E33" s="574"/>
      <c r="F33" s="122"/>
      <c r="G33" s="117"/>
      <c r="H33" s="117" t="s">
        <v>10021</v>
      </c>
      <c r="I33" s="122">
        <v>2E-3</v>
      </c>
      <c r="J33" s="123" t="e">
        <f>I33*N29</f>
        <v>#N/A</v>
      </c>
      <c r="K33" s="119"/>
      <c r="L33" s="119"/>
      <c r="M33" s="119"/>
      <c r="N33" s="119"/>
      <c r="O33" s="119"/>
      <c r="P33" s="120"/>
      <c r="Q33" s="76"/>
      <c r="R33" s="76"/>
      <c r="S33" s="76"/>
    </row>
    <row r="34" spans="1:19" s="77" customFormat="1" ht="12.75" x14ac:dyDescent="0.25">
      <c r="A34" s="575"/>
      <c r="B34" s="576"/>
      <c r="C34" s="576"/>
      <c r="D34" s="576"/>
      <c r="E34" s="576"/>
      <c r="F34" s="122"/>
      <c r="G34" s="117"/>
      <c r="H34" s="117" t="s">
        <v>10174</v>
      </c>
      <c r="I34" s="122">
        <v>0.01</v>
      </c>
      <c r="J34" s="123" t="e">
        <f>I34*N29</f>
        <v>#N/A</v>
      </c>
      <c r="K34" s="119"/>
      <c r="L34" s="119"/>
      <c r="M34" s="119"/>
      <c r="N34" s="119"/>
      <c r="O34" s="119"/>
      <c r="P34" s="120"/>
      <c r="Q34" s="76"/>
      <c r="R34" s="76"/>
      <c r="S34" s="76"/>
    </row>
    <row r="35" spans="1:19" s="77" customFormat="1" ht="12.75" x14ac:dyDescent="0.25">
      <c r="A35" s="575"/>
      <c r="B35" s="576"/>
      <c r="C35" s="576"/>
      <c r="D35" s="576"/>
      <c r="E35" s="576"/>
      <c r="F35" s="122"/>
      <c r="G35" s="117"/>
      <c r="H35" s="117" t="s">
        <v>10172</v>
      </c>
      <c r="I35" s="122">
        <v>5.0000000000000001E-3</v>
      </c>
      <c r="J35" s="123" t="e">
        <f>I35*N29</f>
        <v>#N/A</v>
      </c>
      <c r="K35" s="119"/>
      <c r="L35" s="119"/>
      <c r="M35" s="119"/>
      <c r="N35" s="119"/>
      <c r="O35" s="119"/>
      <c r="P35" s="120"/>
      <c r="Q35" s="76"/>
      <c r="R35" s="76"/>
      <c r="S35" s="76"/>
    </row>
    <row r="36" spans="1:19" s="77" customFormat="1" ht="12.75" x14ac:dyDescent="0.25">
      <c r="A36" s="124"/>
      <c r="B36" s="117"/>
      <c r="C36" s="117"/>
      <c r="D36" s="117"/>
      <c r="E36" s="117"/>
      <c r="F36" s="117"/>
      <c r="G36" s="125"/>
      <c r="H36" s="117"/>
      <c r="I36" s="117"/>
      <c r="J36" s="123"/>
      <c r="K36" s="119"/>
      <c r="L36" s="119"/>
      <c r="M36" s="119"/>
      <c r="N36" s="119"/>
      <c r="O36" s="119"/>
      <c r="P36" s="120"/>
      <c r="Q36" s="76"/>
      <c r="R36" s="76"/>
      <c r="S36" s="76"/>
    </row>
    <row r="37" spans="1:19" s="77" customFormat="1" ht="12.75" x14ac:dyDescent="0.25">
      <c r="A37" s="124"/>
      <c r="B37" s="117"/>
      <c r="C37" s="117"/>
      <c r="D37" s="117"/>
      <c r="E37" s="117"/>
      <c r="F37" s="117"/>
      <c r="G37" s="117"/>
      <c r="H37" s="117"/>
      <c r="I37" s="117"/>
      <c r="J37" s="117"/>
      <c r="K37" s="126"/>
      <c r="L37" s="117"/>
      <c r="M37" s="117"/>
      <c r="N37" s="117"/>
      <c r="O37" s="127"/>
      <c r="P37" s="128"/>
      <c r="Q37" s="76"/>
      <c r="R37" s="76"/>
      <c r="S37" s="76"/>
    </row>
    <row r="38" spans="1:19" s="77" customFormat="1" ht="13.5" thickBot="1" x14ac:dyDescent="0.3">
      <c r="A38" s="129"/>
      <c r="B38" s="130"/>
      <c r="C38" s="130"/>
      <c r="D38" s="130"/>
      <c r="E38" s="130"/>
      <c r="F38" s="130"/>
      <c r="G38" s="130"/>
      <c r="H38" s="130"/>
      <c r="I38" s="130"/>
      <c r="J38" s="130"/>
      <c r="K38" s="131"/>
      <c r="L38" s="131"/>
      <c r="M38" s="131"/>
      <c r="N38" s="131"/>
      <c r="O38" s="130"/>
      <c r="P38" s="132"/>
      <c r="Q38" s="76"/>
      <c r="R38" s="76"/>
      <c r="S38" s="76"/>
    </row>
    <row r="39" spans="1:19" s="77" customFormat="1" ht="12.75" x14ac:dyDescent="0.25">
      <c r="Q39" s="92"/>
    </row>
    <row r="40" spans="1:19" s="77" customFormat="1" ht="12.75" x14ac:dyDescent="0.25">
      <c r="Q40" s="92"/>
    </row>
    <row r="41" spans="1:19" s="77" customFormat="1" ht="12.75" x14ac:dyDescent="0.25">
      <c r="Q41" s="92"/>
    </row>
    <row r="42" spans="1:19" s="77" customFormat="1" ht="12.75" x14ac:dyDescent="0.25">
      <c r="Q42" s="92"/>
    </row>
    <row r="43" spans="1:19" s="77" customFormat="1" ht="12.75" x14ac:dyDescent="0.25">
      <c r="Q43" s="92"/>
    </row>
    <row r="44" spans="1:19" s="77" customFormat="1" ht="12.75" x14ac:dyDescent="0.25">
      <c r="Q44" s="92"/>
    </row>
    <row r="45" spans="1:19" s="77" customFormat="1" ht="12.75" x14ac:dyDescent="0.25">
      <c r="Q45" s="92"/>
    </row>
    <row r="46" spans="1:19" s="77" customFormat="1" ht="12.75" x14ac:dyDescent="0.25">
      <c r="Q46" s="92"/>
    </row>
    <row r="47" spans="1:19" s="77" customFormat="1" ht="12.75" x14ac:dyDescent="0.25">
      <c r="Q47" s="92"/>
    </row>
    <row r="48" spans="1:19" s="77" customFormat="1" ht="12.75" x14ac:dyDescent="0.25">
      <c r="Q48" s="92"/>
    </row>
    <row r="49" spans="1:20" s="77" customFormat="1" ht="12.75" x14ac:dyDescent="0.25">
      <c r="Q49" s="92"/>
    </row>
    <row r="50" spans="1:20" s="77" customFormat="1" ht="12.75" x14ac:dyDescent="0.25">
      <c r="Q50" s="92"/>
    </row>
    <row r="51" spans="1:20" s="77" customFormat="1" ht="12.75" x14ac:dyDescent="0.25">
      <c r="Q51" s="92"/>
    </row>
    <row r="52" spans="1:20" s="77" customFormat="1" ht="12.75" x14ac:dyDescent="0.25">
      <c r="Q52" s="92"/>
    </row>
    <row r="53" spans="1:20" s="77" customFormat="1" ht="12.75" x14ac:dyDescent="0.25">
      <c r="Q53" s="92"/>
    </row>
    <row r="54" spans="1:20" s="77" customFormat="1" ht="12.75" x14ac:dyDescent="0.25">
      <c r="Q54" s="92"/>
    </row>
    <row r="55" spans="1:20" s="77" customFormat="1" ht="13.5" thickBot="1" x14ac:dyDescent="0.3">
      <c r="A55" s="76"/>
      <c r="B55" s="76"/>
      <c r="C55" s="76"/>
      <c r="D55" s="76"/>
      <c r="E55" s="76"/>
      <c r="F55" s="76"/>
      <c r="G55" s="76"/>
      <c r="H55" s="76"/>
      <c r="I55" s="76"/>
      <c r="J55" s="76"/>
      <c r="K55" s="76"/>
      <c r="L55" s="76"/>
      <c r="M55" s="76"/>
      <c r="N55" s="76"/>
      <c r="O55" s="76"/>
      <c r="P55" s="76"/>
      <c r="Q55" s="91"/>
      <c r="R55" s="76"/>
      <c r="S55" s="76"/>
      <c r="T55" s="76"/>
    </row>
    <row r="56" spans="1:20" s="77" customFormat="1" ht="13.5" thickBot="1" x14ac:dyDescent="0.3">
      <c r="A56" s="560" t="s">
        <v>0</v>
      </c>
      <c r="B56" s="562" t="s">
        <v>10208</v>
      </c>
      <c r="C56" s="560" t="s">
        <v>10013</v>
      </c>
      <c r="D56" s="560" t="s">
        <v>10014</v>
      </c>
      <c r="E56" s="279" t="s">
        <v>10</v>
      </c>
      <c r="F56" s="560" t="s">
        <v>13</v>
      </c>
      <c r="G56" s="560" t="s">
        <v>11</v>
      </c>
      <c r="H56" s="560" t="s">
        <v>10023</v>
      </c>
      <c r="I56" s="577" t="s">
        <v>10171</v>
      </c>
      <c r="J56" s="560" t="s">
        <v>10169</v>
      </c>
      <c r="K56" s="577" t="s">
        <v>13043</v>
      </c>
      <c r="L56" s="560" t="s">
        <v>10219</v>
      </c>
      <c r="M56" s="577" t="s">
        <v>10220</v>
      </c>
      <c r="N56" s="577" t="s">
        <v>10170</v>
      </c>
      <c r="O56" s="577" t="s">
        <v>10015</v>
      </c>
      <c r="P56" s="560" t="s">
        <v>10038</v>
      </c>
      <c r="R56" s="579" t="s">
        <v>10179</v>
      </c>
      <c r="S56" s="579" t="s">
        <v>10180</v>
      </c>
    </row>
    <row r="57" spans="1:20" s="77" customFormat="1" ht="48.75" customHeight="1" thickBot="1" x14ac:dyDescent="0.3">
      <c r="A57" s="561"/>
      <c r="B57" s="563"/>
      <c r="C57" s="561"/>
      <c r="D57" s="561"/>
      <c r="E57" s="306" t="str">
        <f>_xlfn.CONCAT(" TABLERO ELÉCTRICO:                                                                    ARMARIO MEDIDORES ",_xlfn.XLOOKUP(COSTOS!E59,'CUENTAS ARMARIO MEDIDORES'!$G$6:$G$15,'CUENTAS ARMARIO MEDIDORES'!$A$6:$A$15,0,0)," CUENTAS ",C59,"  ACTIVAS",)</f>
        <v xml:space="preserve"> TABLERO ELÉCTRICO:                                                                    ARMARIO MEDIDORES 0 CUENTAS   ACTIVAS</v>
      </c>
      <c r="F57" s="561"/>
      <c r="G57" s="561"/>
      <c r="H57" s="561"/>
      <c r="I57" s="578"/>
      <c r="J57" s="561"/>
      <c r="K57" s="578"/>
      <c r="L57" s="561"/>
      <c r="M57" s="578"/>
      <c r="N57" s="578"/>
      <c r="O57" s="578"/>
      <c r="P57" s="561"/>
      <c r="R57" s="580"/>
      <c r="S57" s="580"/>
    </row>
    <row r="58" spans="1:20" s="77" customFormat="1" ht="15.75" thickBot="1" x14ac:dyDescent="0.3">
      <c r="A58" s="475">
        <v>2</v>
      </c>
      <c r="B58" s="290"/>
      <c r="C58" s="290" t="s">
        <v>18691</v>
      </c>
      <c r="D58" s="291"/>
      <c r="E58" s="292" t="s">
        <v>10191</v>
      </c>
      <c r="F58" s="293"/>
      <c r="G58" s="294"/>
      <c r="H58" s="295"/>
      <c r="I58" s="296"/>
      <c r="J58" s="296"/>
      <c r="K58" s="299"/>
      <c r="L58" s="299"/>
      <c r="M58" s="299"/>
      <c r="N58" s="299"/>
      <c r="O58" s="288"/>
      <c r="P58" s="289">
        <f>SUM(N59)</f>
        <v>2660625</v>
      </c>
      <c r="Q58" s="76"/>
      <c r="R58" s="76"/>
      <c r="S58" s="76"/>
    </row>
    <row r="59" spans="1:20" s="77" customFormat="1" ht="127.5" customHeight="1" thickBot="1" x14ac:dyDescent="0.3">
      <c r="A59" s="476" t="s">
        <v>18662</v>
      </c>
      <c r="B59" s="439">
        <v>1</v>
      </c>
      <c r="C59" s="447"/>
      <c r="D59" s="440">
        <v>1</v>
      </c>
      <c r="E59" s="442">
        <f>_xlfn.XLOOKUP(C59,'CUENTAS ARMARIO MEDIDORES'!$A$6:$A$15,'CUENTAS ARMARIO MEDIDORES'!$G$6:$G$15,0,1,)</f>
        <v>0</v>
      </c>
      <c r="F59" s="442" t="s">
        <v>10176</v>
      </c>
      <c r="G59" s="442">
        <f>_xlfn.XLOOKUP(E59,'CUENTAS ARMARIO MEDIDORES'!$G$6:$G$15,'CUENTAS ARMARIO MEDIDORES'!$F$6:$F$15,0,1,)</f>
        <v>2150000</v>
      </c>
      <c r="H59" s="444">
        <v>0.01</v>
      </c>
      <c r="I59" s="448">
        <f t="shared" ref="I59" si="22">G59-(G59*H59)</f>
        <v>2128500</v>
      </c>
      <c r="J59" s="449">
        <v>1</v>
      </c>
      <c r="K59" s="448">
        <f>G59-(G59*H59)</f>
        <v>2128500</v>
      </c>
      <c r="L59" s="449">
        <v>0.8</v>
      </c>
      <c r="M59" s="448">
        <f>K59/L59</f>
        <v>2660625</v>
      </c>
      <c r="N59" s="450">
        <f>M59*D59</f>
        <v>2660625</v>
      </c>
      <c r="O59" s="451" t="s">
        <v>18556</v>
      </c>
      <c r="P59" s="452"/>
      <c r="Q59" s="76"/>
      <c r="R59" s="96">
        <f t="shared" ref="R59" si="23">I59</f>
        <v>2128500</v>
      </c>
      <c r="S59" s="96">
        <f t="shared" ref="S59" si="24">R59*D59</f>
        <v>2128500</v>
      </c>
    </row>
    <row r="60" spans="1:20" s="77" customFormat="1" ht="15.75" thickBot="1" x14ac:dyDescent="0.3">
      <c r="A60" s="476"/>
      <c r="B60" s="290"/>
      <c r="C60" s="290"/>
      <c r="D60" s="291"/>
      <c r="E60" s="292" t="s">
        <v>18558</v>
      </c>
      <c r="F60" s="293"/>
      <c r="G60" s="294"/>
      <c r="H60" s="295"/>
      <c r="I60" s="296"/>
      <c r="J60" s="296"/>
      <c r="K60" s="299"/>
      <c r="L60" s="299"/>
      <c r="M60" s="299"/>
      <c r="N60" s="299"/>
      <c r="O60" s="288"/>
      <c r="P60" s="289" t="e">
        <f>SUM(N61:N67)</f>
        <v>#N/A</v>
      </c>
      <c r="Q60" s="76"/>
      <c r="R60" s="76"/>
      <c r="S60" s="76"/>
    </row>
    <row r="61" spans="1:20" s="77" customFormat="1" ht="103.5" customHeight="1" thickBot="1" x14ac:dyDescent="0.3">
      <c r="A61" s="476" t="s">
        <v>18663</v>
      </c>
      <c r="B61" s="405"/>
      <c r="C61" s="390" t="e">
        <f>VLOOKUP(B61,'TABLA PROD'!$1:$1048576,2,)</f>
        <v>#N/A</v>
      </c>
      <c r="D61" s="304">
        <v>1</v>
      </c>
      <c r="E61" s="305" t="e">
        <f>VLOOKUP(B61,'TABLA PROD'!$1:$1048576,5,)</f>
        <v>#N/A</v>
      </c>
      <c r="F61" s="305" t="s">
        <v>10176</v>
      </c>
      <c r="G61" s="391" t="e">
        <f>VLOOKUP(B61,'TABLA PROD'!$1:$1048576,7,)</f>
        <v>#N/A</v>
      </c>
      <c r="H61" s="453">
        <v>0.4</v>
      </c>
      <c r="I61" s="392" t="e">
        <f>G61-(G61*H61)</f>
        <v>#N/A</v>
      </c>
      <c r="J61" s="393">
        <v>1</v>
      </c>
      <c r="K61" s="392" t="e">
        <f>G61-(G61*H61)</f>
        <v>#N/A</v>
      </c>
      <c r="L61" s="393">
        <v>0.88</v>
      </c>
      <c r="M61" s="392" t="e">
        <f>K61/L61</f>
        <v>#N/A</v>
      </c>
      <c r="N61" s="392" t="e">
        <f>M61*D61</f>
        <v>#N/A</v>
      </c>
      <c r="O61" s="394" t="e">
        <f>VLOOKUP(B61,'TABLA PROD'!$1:$1048576,8,)</f>
        <v>#N/A</v>
      </c>
      <c r="P61" s="395"/>
      <c r="Q61" s="76"/>
      <c r="R61" s="96" t="e">
        <f>I61</f>
        <v>#N/A</v>
      </c>
      <c r="S61" s="96" t="e">
        <f>R61*D61</f>
        <v>#N/A</v>
      </c>
    </row>
    <row r="62" spans="1:20" s="77" customFormat="1" ht="103.5" customHeight="1" thickBot="1" x14ac:dyDescent="0.3">
      <c r="A62" s="476" t="s">
        <v>18664</v>
      </c>
      <c r="B62" s="469"/>
      <c r="C62" s="375" t="e">
        <f>VLOOKUP(B62,'TABLA PROD'!$1:$1048576,2,)</f>
        <v>#N/A</v>
      </c>
      <c r="D62" s="376">
        <v>2</v>
      </c>
      <c r="E62" s="377" t="e">
        <f>VLOOKUP(B62,'TABLA PROD'!$1:$1048576,5,)</f>
        <v>#N/A</v>
      </c>
      <c r="F62" s="377" t="s">
        <v>10176</v>
      </c>
      <c r="G62" s="371" t="e">
        <f>VLOOKUP(B62,'TABLA PROD'!$1:$1048576,7,)</f>
        <v>#N/A</v>
      </c>
      <c r="H62" s="381">
        <v>1.4</v>
      </c>
      <c r="I62" s="372" t="e">
        <f>G62-(G62*H62)</f>
        <v>#N/A</v>
      </c>
      <c r="J62" s="373">
        <v>2</v>
      </c>
      <c r="K62" s="372" t="e">
        <f>G62-(G62*H62)</f>
        <v>#N/A</v>
      </c>
      <c r="L62" s="373">
        <v>1.88</v>
      </c>
      <c r="M62" s="372" t="e">
        <f>K62/L62</f>
        <v>#N/A</v>
      </c>
      <c r="N62" s="372" t="e">
        <f>M62*D62</f>
        <v>#N/A</v>
      </c>
      <c r="O62" s="302" t="e">
        <f>VLOOKUP(B62,'TABLA PROD'!$1:$1048576,8,)</f>
        <v>#N/A</v>
      </c>
      <c r="P62" s="303"/>
      <c r="Q62" s="76"/>
      <c r="R62" s="96" t="e">
        <f>I62</f>
        <v>#N/A</v>
      </c>
      <c r="S62" s="96" t="e">
        <f>R62*D62</f>
        <v>#N/A</v>
      </c>
    </row>
    <row r="63" spans="1:20" s="77" customFormat="1" ht="99" customHeight="1" thickBot="1" x14ac:dyDescent="0.3">
      <c r="A63" s="476" t="s">
        <v>18665</v>
      </c>
      <c r="B63" s="469"/>
      <c r="C63" s="375" t="e">
        <f>VLOOKUP(B63,'TABLA PROD'!$1:$1048576,2,)</f>
        <v>#N/A</v>
      </c>
      <c r="D63" s="376">
        <v>1</v>
      </c>
      <c r="E63" s="377" t="e">
        <f>VLOOKUP(B63,'TABLA PROD'!$1:$1048576,5,)</f>
        <v>#N/A</v>
      </c>
      <c r="F63" s="377" t="s">
        <v>10176</v>
      </c>
      <c r="G63" s="371" t="e">
        <f>VLOOKUP(B63,'TABLA PROD'!$1:$1048576,7,)</f>
        <v>#N/A</v>
      </c>
      <c r="H63" s="381">
        <v>0.4</v>
      </c>
      <c r="I63" s="372" t="e">
        <f t="shared" ref="I63" si="25">G63-(G63*H63)</f>
        <v>#N/A</v>
      </c>
      <c r="J63" s="373">
        <v>1</v>
      </c>
      <c r="K63" s="372" t="e">
        <f t="shared" ref="K63" si="26">G63-(G63*H63)</f>
        <v>#N/A</v>
      </c>
      <c r="L63" s="373">
        <v>0.88</v>
      </c>
      <c r="M63" s="372" t="e">
        <f>K63/L63</f>
        <v>#N/A</v>
      </c>
      <c r="N63" s="372" t="e">
        <f t="shared" ref="N63" si="27">M63*D63</f>
        <v>#N/A</v>
      </c>
      <c r="O63" s="302" t="e">
        <f>VLOOKUP(B63,'TABLA PROD'!$1:$1048576,8,)</f>
        <v>#N/A</v>
      </c>
      <c r="P63" s="303"/>
      <c r="Q63" s="76"/>
      <c r="R63" s="96" t="e">
        <f t="shared" ref="R63" si="28">I63</f>
        <v>#N/A</v>
      </c>
      <c r="S63" s="96" t="e">
        <f t="shared" ref="S63" si="29">R63*D63</f>
        <v>#N/A</v>
      </c>
    </row>
    <row r="64" spans="1:20" s="77" customFormat="1" ht="72.75" customHeight="1" thickBot="1" x14ac:dyDescent="0.3">
      <c r="A64" s="476" t="s">
        <v>18666</v>
      </c>
      <c r="B64" s="470">
        <v>1</v>
      </c>
      <c r="C64" s="375" t="s">
        <v>18659</v>
      </c>
      <c r="D64" s="378"/>
      <c r="E64" s="377" t="str">
        <f>_xlfn.CONCAT(D64,"  cuentas activas  de  ",C64," Amper ",)</f>
        <v xml:space="preserve">  cuentas activas  de  20-50 Amper </v>
      </c>
      <c r="F64" s="377" t="s">
        <v>10176</v>
      </c>
      <c r="G64" s="371">
        <f>D64*'CUENTAS ARMARIO MEDIDORES'!$C$20</f>
        <v>0</v>
      </c>
      <c r="H64" s="381">
        <v>0.4</v>
      </c>
      <c r="I64" s="372">
        <f>G64-(G64*H64)</f>
        <v>0</v>
      </c>
      <c r="J64" s="373">
        <v>1</v>
      </c>
      <c r="K64" s="372">
        <f>G64-(G64*H64)</f>
        <v>0</v>
      </c>
      <c r="L64" s="373">
        <v>0.88</v>
      </c>
      <c r="M64" s="372">
        <f>K64/L64</f>
        <v>0</v>
      </c>
      <c r="N64" s="372">
        <f>M64*D64</f>
        <v>0</v>
      </c>
      <c r="O64" s="302" t="s">
        <v>18647</v>
      </c>
      <c r="P64" s="303"/>
      <c r="Q64" s="76"/>
      <c r="R64" s="359"/>
      <c r="S64" s="359"/>
    </row>
    <row r="65" spans="1:19" s="77" customFormat="1" ht="72.75" customHeight="1" thickBot="1" x14ac:dyDescent="0.3">
      <c r="A65" s="476" t="s">
        <v>18667</v>
      </c>
      <c r="B65" s="470">
        <v>1</v>
      </c>
      <c r="C65" s="375">
        <v>63</v>
      </c>
      <c r="D65" s="378"/>
      <c r="E65" s="377" t="str">
        <f t="shared" ref="E65:E67" si="30">_xlfn.CONCAT(D65,"  cuentas activas  de  ",C65," Amper ",)</f>
        <v xml:space="preserve">  cuentas activas  de  63 Amper </v>
      </c>
      <c r="F65" s="377" t="s">
        <v>10176</v>
      </c>
      <c r="G65" s="371">
        <f>D65*'CUENTAS ARMARIO MEDIDORES'!$C$21</f>
        <v>0</v>
      </c>
      <c r="H65" s="381">
        <v>0.4</v>
      </c>
      <c r="I65" s="372">
        <f t="shared" ref="I65:I67" si="31">G65-(G65*H65)</f>
        <v>0</v>
      </c>
      <c r="J65" s="373">
        <v>1</v>
      </c>
      <c r="K65" s="372">
        <f>G65-(G65*H65)</f>
        <v>0</v>
      </c>
      <c r="L65" s="373">
        <v>0.88</v>
      </c>
      <c r="M65" s="372">
        <f t="shared" ref="M65:M67" si="32">K65/L65</f>
        <v>0</v>
      </c>
      <c r="N65" s="372">
        <f>M65*D65</f>
        <v>0</v>
      </c>
      <c r="O65" s="302" t="s">
        <v>18647</v>
      </c>
      <c r="P65" s="303"/>
      <c r="Q65" s="76"/>
      <c r="R65" s="359"/>
      <c r="S65" s="359"/>
    </row>
    <row r="66" spans="1:19" s="77" customFormat="1" ht="72.75" customHeight="1" thickBot="1" x14ac:dyDescent="0.3">
      <c r="A66" s="476" t="s">
        <v>18670</v>
      </c>
      <c r="B66" s="470">
        <v>1</v>
      </c>
      <c r="C66" s="375">
        <v>80</v>
      </c>
      <c r="D66" s="378"/>
      <c r="E66" s="377" t="str">
        <f t="shared" si="30"/>
        <v xml:space="preserve">  cuentas activas  de  80 Amper </v>
      </c>
      <c r="F66" s="377" t="s">
        <v>10176</v>
      </c>
      <c r="G66" s="371">
        <f>D66*'CUENTAS ARMARIO MEDIDORES'!$C$22</f>
        <v>0</v>
      </c>
      <c r="H66" s="381">
        <v>0.4</v>
      </c>
      <c r="I66" s="372">
        <f t="shared" si="31"/>
        <v>0</v>
      </c>
      <c r="J66" s="373">
        <v>1</v>
      </c>
      <c r="K66" s="372">
        <f>G66-(G66*H66)</f>
        <v>0</v>
      </c>
      <c r="L66" s="373">
        <v>0.88</v>
      </c>
      <c r="M66" s="372">
        <f t="shared" si="32"/>
        <v>0</v>
      </c>
      <c r="N66" s="372">
        <f>M66*D66</f>
        <v>0</v>
      </c>
      <c r="O66" s="302" t="s">
        <v>18647</v>
      </c>
      <c r="P66" s="303"/>
      <c r="Q66" s="76"/>
      <c r="R66" s="359"/>
      <c r="S66" s="359"/>
    </row>
    <row r="67" spans="1:19" s="77" customFormat="1" ht="72.75" customHeight="1" thickBot="1" x14ac:dyDescent="0.3">
      <c r="A67" s="476" t="s">
        <v>18668</v>
      </c>
      <c r="B67" s="471">
        <v>1</v>
      </c>
      <c r="C67" s="397">
        <v>125</v>
      </c>
      <c r="D67" s="454"/>
      <c r="E67" s="388" t="str">
        <f t="shared" si="30"/>
        <v xml:space="preserve">  cuentas activas  de  125 Amper </v>
      </c>
      <c r="F67" s="388" t="s">
        <v>10176</v>
      </c>
      <c r="G67" s="399">
        <f>D67*'CUENTAS ARMARIO MEDIDORES'!$C$23</f>
        <v>0</v>
      </c>
      <c r="H67" s="455">
        <v>0.4</v>
      </c>
      <c r="I67" s="400">
        <f t="shared" si="31"/>
        <v>0</v>
      </c>
      <c r="J67" s="401">
        <v>1</v>
      </c>
      <c r="K67" s="400">
        <f>G67-(G67*H67)</f>
        <v>0</v>
      </c>
      <c r="L67" s="401">
        <v>0.88</v>
      </c>
      <c r="M67" s="400">
        <f t="shared" si="32"/>
        <v>0</v>
      </c>
      <c r="N67" s="400">
        <f>M67*D67</f>
        <v>0</v>
      </c>
      <c r="O67" s="302" t="s">
        <v>18647</v>
      </c>
      <c r="P67" s="403"/>
      <c r="Q67" s="76"/>
      <c r="R67" s="359"/>
      <c r="S67" s="359"/>
    </row>
    <row r="68" spans="1:19" s="77" customFormat="1" ht="15.75" thickBot="1" x14ac:dyDescent="0.3">
      <c r="A68" s="476"/>
      <c r="B68" s="290" t="s">
        <v>18413</v>
      </c>
      <c r="C68" s="290" t="s">
        <v>10011</v>
      </c>
      <c r="D68" s="291"/>
      <c r="E68" s="292" t="s">
        <v>10199</v>
      </c>
      <c r="F68" s="293"/>
      <c r="G68" s="294"/>
      <c r="H68" s="295"/>
      <c r="I68" s="296"/>
      <c r="J68" s="296"/>
      <c r="K68" s="404"/>
      <c r="L68" s="299"/>
      <c r="M68" s="299"/>
      <c r="N68" s="299"/>
      <c r="O68" s="288"/>
      <c r="P68" s="289">
        <f>SUM(N69:N69)</f>
        <v>0</v>
      </c>
      <c r="Q68" s="76"/>
      <c r="R68" s="97"/>
      <c r="S68" s="97"/>
    </row>
    <row r="69" spans="1:19" s="77" customFormat="1" ht="72.75" customHeight="1" thickBot="1" x14ac:dyDescent="0.3">
      <c r="A69" s="476" t="s">
        <v>18671</v>
      </c>
      <c r="B69" s="472">
        <f>_xlfn.XLOOKUP(E69,'CALCULO BARRAJE'!$D$2:$D$52,'CALCULO BARRAJE'!$A$2:$A$52,0,0)</f>
        <v>0</v>
      </c>
      <c r="C69" s="456"/>
      <c r="D69" s="457">
        <f>_xlfn.XLOOKUP(E59,'CUENTAS ARMARIO MEDIDORES'!$G$6:$G$15,'CUENTAS ARMARIO MEDIDORES'!$H$6:$H$15,0,1,)</f>
        <v>6</v>
      </c>
      <c r="E69" s="458">
        <f>_xlfn.XLOOKUP(C69,'CALCULO BARRAJE'!$B$2:$B$52,'CALCULO BARRAJE'!$D$2:$D$52,0,1)</f>
        <v>0</v>
      </c>
      <c r="F69" s="459" t="s">
        <v>10176</v>
      </c>
      <c r="G69" s="460">
        <f>_xlfn.XLOOKUP(E69,'CALCULO BARRAJE'!$D$2:$D$52,'CALCULO BARRAJE'!$E$2:$E$52,0,0)</f>
        <v>0</v>
      </c>
      <c r="H69" s="461">
        <v>-0.35</v>
      </c>
      <c r="I69" s="462">
        <f t="shared" ref="I69" si="33">G69-(G69*H69)</f>
        <v>0</v>
      </c>
      <c r="J69" s="463">
        <v>1</v>
      </c>
      <c r="K69" s="462">
        <f>G69-(G69*H69)</f>
        <v>0</v>
      </c>
      <c r="L69" s="463">
        <v>0.85</v>
      </c>
      <c r="M69" s="462">
        <f t="shared" ref="M69" si="34">K69/L69</f>
        <v>0</v>
      </c>
      <c r="N69" s="464">
        <f t="shared" ref="N69" si="35">M69*D69</f>
        <v>0</v>
      </c>
      <c r="O69" s="465" t="s">
        <v>18648</v>
      </c>
      <c r="P69" s="466"/>
      <c r="Q69" s="76"/>
      <c r="R69" s="96">
        <f t="shared" ref="R69" si="36">I69</f>
        <v>0</v>
      </c>
      <c r="S69" s="96">
        <f t="shared" ref="S69" si="37">R69*D69</f>
        <v>0</v>
      </c>
    </row>
    <row r="70" spans="1:19" s="77" customFormat="1" ht="15.75" thickBot="1" x14ac:dyDescent="0.3">
      <c r="A70" s="476"/>
      <c r="B70" s="290"/>
      <c r="C70" s="290"/>
      <c r="D70" s="291"/>
      <c r="E70" s="292" t="s">
        <v>10194</v>
      </c>
      <c r="F70" s="293"/>
      <c r="G70" s="294"/>
      <c r="H70" s="295"/>
      <c r="I70" s="296"/>
      <c r="J70" s="297"/>
      <c r="K70" s="298"/>
      <c r="L70" s="299"/>
      <c r="M70" s="299"/>
      <c r="N70" s="299"/>
      <c r="O70" s="288"/>
      <c r="P70" s="289">
        <f>SUM(N71:N73)</f>
        <v>124941.17647058824</v>
      </c>
      <c r="Q70" s="76"/>
      <c r="R70" s="76"/>
      <c r="S70" s="76"/>
    </row>
    <row r="71" spans="1:19" s="77" customFormat="1" ht="72.75" customHeight="1" thickBot="1" x14ac:dyDescent="0.3">
      <c r="A71" s="476" t="s">
        <v>18672</v>
      </c>
      <c r="B71" s="485">
        <v>1</v>
      </c>
      <c r="C71" s="488" t="s">
        <v>13042</v>
      </c>
      <c r="D71" s="406">
        <v>1</v>
      </c>
      <c r="E71" s="407" t="s">
        <v>18639</v>
      </c>
      <c r="F71" s="467" t="s">
        <v>10176</v>
      </c>
      <c r="G71" s="407">
        <v>42500</v>
      </c>
      <c r="H71" s="453">
        <v>0</v>
      </c>
      <c r="I71" s="408">
        <f>G71-(G71*H71)</f>
        <v>42500</v>
      </c>
      <c r="J71" s="409">
        <v>1</v>
      </c>
      <c r="K71" s="408">
        <f>G71-(G71*H71)</f>
        <v>42500</v>
      </c>
      <c r="L71" s="409">
        <v>0.85</v>
      </c>
      <c r="M71" s="408">
        <f>K71/L71</f>
        <v>50000</v>
      </c>
      <c r="N71" s="410">
        <f>M71*D71</f>
        <v>50000</v>
      </c>
      <c r="O71" s="411" t="s">
        <v>18646</v>
      </c>
      <c r="P71" s="412"/>
      <c r="Q71" s="76"/>
      <c r="R71" s="96">
        <f>I71</f>
        <v>42500</v>
      </c>
      <c r="S71" s="96">
        <f>R71*D71</f>
        <v>42500</v>
      </c>
    </row>
    <row r="72" spans="1:19" s="77" customFormat="1" ht="72.75" customHeight="1" thickBot="1" x14ac:dyDescent="0.3">
      <c r="A72" s="476" t="s">
        <v>18673</v>
      </c>
      <c r="B72" s="486"/>
      <c r="C72" s="387" t="s">
        <v>18640</v>
      </c>
      <c r="D72" s="382">
        <v>1</v>
      </c>
      <c r="E72" s="384" t="str">
        <f>_xlfn.XLOOKUP(C72,' TEXTO METALMECANICA'!$F$1:$F$500,' TEXTO METALMECANICA'!$C$1:$C$500,0,0,)</f>
        <v>PORTABARRAS M2, Tensión de trabajo / Rated voltage  600 V, Tensión aplicada en seco durante 1 minuto / Dry applied voltage for 1 minute  10 Kv, BIL  20 kV, Fuerza de flexión de rotura (Po) / Flexural strength  1600 N, Temperatura de operación / Operating temperature -20 ºC hasta +90 ºC, Flamabilidad / Flammability V0 , Peso / Weight 217 gr, Aplicaciones / Applications Soporte de barras.</v>
      </c>
      <c r="F72" s="383"/>
      <c r="G72" s="407">
        <v>42500</v>
      </c>
      <c r="H72" s="453">
        <v>0</v>
      </c>
      <c r="I72" s="408">
        <f>G72-(G72*H72)</f>
        <v>42500</v>
      </c>
      <c r="J72" s="409">
        <v>1</v>
      </c>
      <c r="K72" s="408">
        <f>G72-(G72*H72)</f>
        <v>42500</v>
      </c>
      <c r="L72" s="409">
        <v>0.85</v>
      </c>
      <c r="M72" s="408">
        <f>K72/L72</f>
        <v>50000</v>
      </c>
      <c r="N72" s="410">
        <f>M72*D72</f>
        <v>50000</v>
      </c>
      <c r="O72" s="411" t="s">
        <v>18646</v>
      </c>
      <c r="P72" s="412"/>
      <c r="Q72" s="76"/>
      <c r="R72" s="359"/>
      <c r="S72" s="359"/>
    </row>
    <row r="73" spans="1:19" s="77" customFormat="1" ht="72.75" customHeight="1" thickBot="1" x14ac:dyDescent="0.3">
      <c r="A73" s="476" t="s">
        <v>18669</v>
      </c>
      <c r="B73" s="487">
        <v>1</v>
      </c>
      <c r="C73" s="396" t="s">
        <v>18645</v>
      </c>
      <c r="D73" s="413">
        <v>1</v>
      </c>
      <c r="E73" s="414" t="str">
        <f>_xlfn.XLOOKUP(C73,' TEXTO METALMECANICA'!$F$2:$F$500,' TEXTO METALMECANICA'!$C$2:$C$500,0,0,)</f>
        <v xml:space="preserve">Aislador para barraje 50mm, Tensión de Rotura : 650 Lbs, Nivel de Aislamiento : 12 KV, Material del cuerpo : Resina Compuesta Moldeada, Tipo de Rosca : M8X1.25, Profundidad de Rosca: 12mm, Material de las rosca : Bronce, Tornillos : No Incluidos, Peso aprox. : 86 gr., Medidas : Ø 40mm x H 40mm
</v>
      </c>
      <c r="F73" s="468" t="s">
        <v>10176</v>
      </c>
      <c r="G73" s="414">
        <v>21200</v>
      </c>
      <c r="H73" s="455">
        <v>0</v>
      </c>
      <c r="I73" s="415">
        <f>G73-(G73*H73)</f>
        <v>21200</v>
      </c>
      <c r="J73" s="416">
        <v>1</v>
      </c>
      <c r="K73" s="415">
        <f>G73-(G73*H73)</f>
        <v>21200</v>
      </c>
      <c r="L73" s="416">
        <v>0.85</v>
      </c>
      <c r="M73" s="415">
        <f>K73/L73</f>
        <v>24941.176470588234</v>
      </c>
      <c r="N73" s="417">
        <f>M73*D73</f>
        <v>24941.176470588234</v>
      </c>
      <c r="O73" s="418" t="s">
        <v>18646</v>
      </c>
      <c r="P73" s="419"/>
      <c r="Q73" s="76"/>
      <c r="R73" s="96">
        <f>I73</f>
        <v>21200</v>
      </c>
      <c r="S73" s="96">
        <f>R73*D73</f>
        <v>21200</v>
      </c>
    </row>
    <row r="74" spans="1:19" s="77" customFormat="1" ht="15.75" thickBot="1" x14ac:dyDescent="0.3">
      <c r="A74" s="476"/>
      <c r="B74" s="290"/>
      <c r="C74" s="290"/>
      <c r="D74" s="291"/>
      <c r="E74" s="292" t="s">
        <v>10181</v>
      </c>
      <c r="F74" s="293"/>
      <c r="G74" s="294"/>
      <c r="H74" s="295"/>
      <c r="I74" s="296"/>
      <c r="J74" s="297"/>
      <c r="K74" s="298"/>
      <c r="L74" s="299"/>
      <c r="M74" s="299"/>
      <c r="N74" s="299"/>
      <c r="O74" s="288"/>
      <c r="P74" s="289" t="e">
        <f>SUM(N75)</f>
        <v>#N/A</v>
      </c>
      <c r="Q74" s="76"/>
      <c r="R74" s="76"/>
      <c r="S74" s="76"/>
    </row>
    <row r="75" spans="1:19" s="77" customFormat="1" ht="113.25" customHeight="1" thickBot="1" x14ac:dyDescent="0.3">
      <c r="A75" s="476" t="s">
        <v>18692</v>
      </c>
      <c r="B75" s="439">
        <v>1</v>
      </c>
      <c r="C75" s="439">
        <v>1</v>
      </c>
      <c r="D75" s="440">
        <v>1</v>
      </c>
      <c r="E75" s="441" t="s">
        <v>18649</v>
      </c>
      <c r="F75" s="442" t="s">
        <v>13</v>
      </c>
      <c r="G75" s="443" t="e">
        <f>S77</f>
        <v>#N/A</v>
      </c>
      <c r="H75" s="444">
        <v>0</v>
      </c>
      <c r="I75" s="443" t="e">
        <f>G75-(G75*H75)</f>
        <v>#N/A</v>
      </c>
      <c r="J75" s="442">
        <v>1</v>
      </c>
      <c r="K75" s="445" t="e">
        <f>G75-(G75*H75)</f>
        <v>#N/A</v>
      </c>
      <c r="L75" s="442">
        <v>0.85</v>
      </c>
      <c r="M75" s="443" t="e">
        <f>K75/L75</f>
        <v>#N/A</v>
      </c>
      <c r="N75" s="445" t="e">
        <f>M75*D75</f>
        <v>#N/A</v>
      </c>
      <c r="O75" s="442" t="s">
        <v>18646</v>
      </c>
      <c r="P75" s="446"/>
      <c r="Q75" s="431"/>
      <c r="R75" s="98" t="e">
        <f t="shared" ref="R75" si="38">I75</f>
        <v>#N/A</v>
      </c>
      <c r="S75" s="99" t="e">
        <f t="shared" ref="S75" si="39">R75*D75</f>
        <v>#N/A</v>
      </c>
    </row>
    <row r="76" spans="1:19" s="77" customFormat="1" ht="15" x14ac:dyDescent="0.25">
      <c r="A76" s="478" t="s">
        <v>10012</v>
      </c>
      <c r="B76" s="101" t="s">
        <v>10035</v>
      </c>
      <c r="C76" s="101"/>
      <c r="D76" s="433">
        <v>1</v>
      </c>
      <c r="E76" s="434" t="s">
        <v>10037</v>
      </c>
      <c r="F76" s="434" t="s">
        <v>13</v>
      </c>
      <c r="G76" s="435" t="e">
        <f>J81</f>
        <v>#N/A</v>
      </c>
      <c r="H76" s="436">
        <v>0</v>
      </c>
      <c r="I76" s="437" t="e">
        <f t="shared" ref="I76:I77" si="40">G76-(G76*H76)</f>
        <v>#N/A</v>
      </c>
      <c r="J76" s="438">
        <v>1</v>
      </c>
      <c r="K76" s="437" t="e">
        <f t="shared" ref="K76:K77" si="41">I76/J76</f>
        <v>#N/A</v>
      </c>
      <c r="L76" s="438">
        <v>1</v>
      </c>
      <c r="M76" s="437" t="e">
        <f t="shared" ref="M76:M77" si="42">K76/L76</f>
        <v>#N/A</v>
      </c>
      <c r="N76" s="102" t="e">
        <f>M76*D76</f>
        <v>#N/A</v>
      </c>
      <c r="O76" s="103" t="s">
        <v>10188</v>
      </c>
      <c r="P76" s="103"/>
      <c r="Q76" s="76"/>
      <c r="R76" s="564">
        <v>0.12</v>
      </c>
      <c r="S76" s="104" t="e">
        <f>SUM(S59:S73)</f>
        <v>#N/A</v>
      </c>
    </row>
    <row r="77" spans="1:19" s="77" customFormat="1" ht="15.75" thickBot="1" x14ac:dyDescent="0.3">
      <c r="A77" s="479">
        <v>1</v>
      </c>
      <c r="B77" s="107" t="s">
        <v>10036</v>
      </c>
      <c r="C77" s="107"/>
      <c r="D77" s="108">
        <v>1</v>
      </c>
      <c r="E77" s="73" t="s">
        <v>10021</v>
      </c>
      <c r="F77" s="15" t="s">
        <v>13</v>
      </c>
      <c r="G77" s="74" t="e">
        <f>J82</f>
        <v>#N/A</v>
      </c>
      <c r="H77" s="109">
        <v>0</v>
      </c>
      <c r="I77" s="75" t="e">
        <f t="shared" si="40"/>
        <v>#N/A</v>
      </c>
      <c r="J77" s="16">
        <v>1</v>
      </c>
      <c r="K77" s="75" t="e">
        <f t="shared" si="41"/>
        <v>#N/A</v>
      </c>
      <c r="L77" s="16">
        <v>1</v>
      </c>
      <c r="M77" s="75" t="e">
        <f t="shared" si="42"/>
        <v>#N/A</v>
      </c>
      <c r="N77" s="110" t="e">
        <f t="shared" ref="N77" si="43">M77*D77</f>
        <v>#N/A</v>
      </c>
      <c r="O77" s="111" t="s">
        <v>10188</v>
      </c>
      <c r="P77" s="111"/>
      <c r="Q77" s="76"/>
      <c r="R77" s="565"/>
      <c r="S77" s="112" t="e">
        <f>R76*S76</f>
        <v>#N/A</v>
      </c>
    </row>
    <row r="78" spans="1:19" s="77" customFormat="1" ht="22.5" x14ac:dyDescent="0.25">
      <c r="A78" s="307" t="s">
        <v>10016</v>
      </c>
      <c r="B78" s="308"/>
      <c r="C78" s="308"/>
      <c r="D78" s="308"/>
      <c r="E78" s="113"/>
      <c r="F78" s="113"/>
      <c r="G78" s="113"/>
      <c r="H78" s="113"/>
      <c r="I78" s="113"/>
      <c r="J78" s="113"/>
      <c r="K78" s="114"/>
      <c r="L78" s="114"/>
      <c r="M78" s="114"/>
      <c r="N78" s="114" t="e">
        <f>SUM(N59:N59,N61:N67,N69:N69,N71:N73,N75)</f>
        <v>#N/A</v>
      </c>
      <c r="O78" s="114"/>
      <c r="P78" s="115" t="e">
        <f>SUM(P58:P75)</f>
        <v>#N/A</v>
      </c>
      <c r="Q78" s="76"/>
      <c r="R78" s="76"/>
      <c r="S78" s="76"/>
    </row>
    <row r="79" spans="1:19" s="77" customFormat="1" ht="13.5" thickBot="1" x14ac:dyDescent="0.3">
      <c r="A79" s="566" t="s">
        <v>10022</v>
      </c>
      <c r="B79" s="567"/>
      <c r="C79" s="567"/>
      <c r="D79" s="567"/>
      <c r="E79" s="116" t="e">
        <f>N78+J81+J82+J83+J84</f>
        <v>#N/A</v>
      </c>
      <c r="F79" s="117"/>
      <c r="G79" s="117"/>
      <c r="H79" s="117"/>
      <c r="I79" s="118"/>
      <c r="J79" s="117"/>
      <c r="K79" s="117"/>
      <c r="L79" s="117"/>
      <c r="M79" s="117"/>
      <c r="N79" s="117"/>
      <c r="O79" s="119"/>
      <c r="P79" s="120"/>
      <c r="Q79" s="76"/>
      <c r="R79" s="76"/>
      <c r="S79" s="76"/>
    </row>
    <row r="80" spans="1:19" s="77" customFormat="1" ht="13.5" thickBot="1" x14ac:dyDescent="0.3">
      <c r="A80" s="568" t="s">
        <v>10017</v>
      </c>
      <c r="B80" s="569"/>
      <c r="C80" s="569"/>
      <c r="D80" s="569"/>
      <c r="E80" s="121"/>
      <c r="F80" s="117"/>
      <c r="G80" s="117"/>
      <c r="H80" s="117"/>
      <c r="I80" s="117"/>
      <c r="J80" s="117"/>
      <c r="K80" s="119"/>
      <c r="L80" s="119"/>
      <c r="M80" s="119"/>
      <c r="N80" s="119"/>
      <c r="O80" s="119"/>
      <c r="P80" s="120"/>
      <c r="Q80" s="76"/>
      <c r="R80" s="76"/>
      <c r="S80" s="76"/>
    </row>
    <row r="81" spans="1:20" s="77" customFormat="1" ht="30" customHeight="1" thickBot="1" x14ac:dyDescent="0.3">
      <c r="A81" s="570" t="s">
        <v>10018</v>
      </c>
      <c r="B81" s="571"/>
      <c r="C81" s="571"/>
      <c r="D81" s="571"/>
      <c r="E81" s="572"/>
      <c r="F81" s="117"/>
      <c r="G81" s="117"/>
      <c r="H81" s="117" t="s">
        <v>10019</v>
      </c>
      <c r="I81" s="122">
        <v>0.01</v>
      </c>
      <c r="J81" s="123" t="e">
        <f>I81*N78</f>
        <v>#N/A</v>
      </c>
      <c r="K81" s="119"/>
      <c r="L81" s="119"/>
      <c r="M81" s="119"/>
      <c r="N81" s="119"/>
      <c r="O81" s="119"/>
      <c r="P81" s="120"/>
      <c r="Q81" s="76"/>
      <c r="R81" s="76"/>
      <c r="S81" s="76"/>
    </row>
    <row r="82" spans="1:20" s="77" customFormat="1" ht="12.75" x14ac:dyDescent="0.25">
      <c r="A82" s="573" t="s">
        <v>10020</v>
      </c>
      <c r="B82" s="574"/>
      <c r="C82" s="574"/>
      <c r="D82" s="574"/>
      <c r="E82" s="574"/>
      <c r="F82" s="122"/>
      <c r="G82" s="117"/>
      <c r="H82" s="117" t="s">
        <v>10021</v>
      </c>
      <c r="I82" s="122">
        <v>2E-3</v>
      </c>
      <c r="J82" s="123" t="e">
        <f>I82*N78</f>
        <v>#N/A</v>
      </c>
      <c r="K82" s="119"/>
      <c r="L82" s="119"/>
      <c r="M82" s="119"/>
      <c r="N82" s="119"/>
      <c r="O82" s="119"/>
      <c r="P82" s="120"/>
      <c r="Q82" s="76"/>
      <c r="R82" s="76"/>
      <c r="S82" s="76"/>
    </row>
    <row r="83" spans="1:20" s="77" customFormat="1" ht="12.75" x14ac:dyDescent="0.25">
      <c r="A83" s="575"/>
      <c r="B83" s="576"/>
      <c r="C83" s="576"/>
      <c r="D83" s="576"/>
      <c r="E83" s="576"/>
      <c r="F83" s="122"/>
      <c r="G83" s="117"/>
      <c r="H83" s="117" t="s">
        <v>10174</v>
      </c>
      <c r="I83" s="122">
        <v>0.01</v>
      </c>
      <c r="J83" s="123" t="e">
        <f>I83*N78</f>
        <v>#N/A</v>
      </c>
      <c r="K83" s="119"/>
      <c r="L83" s="119"/>
      <c r="M83" s="119"/>
      <c r="N83" s="119"/>
      <c r="O83" s="119"/>
      <c r="P83" s="120"/>
      <c r="Q83" s="76"/>
      <c r="R83" s="76"/>
      <c r="S83" s="76"/>
    </row>
    <row r="84" spans="1:20" s="77" customFormat="1" ht="12.75" x14ac:dyDescent="0.25">
      <c r="A84" s="575"/>
      <c r="B84" s="576"/>
      <c r="C84" s="576"/>
      <c r="D84" s="576"/>
      <c r="E84" s="576"/>
      <c r="F84" s="122"/>
      <c r="G84" s="117"/>
      <c r="H84" s="117" t="s">
        <v>10172</v>
      </c>
      <c r="I84" s="122">
        <v>5.0000000000000001E-3</v>
      </c>
      <c r="J84" s="123" t="e">
        <f>I84*N78</f>
        <v>#N/A</v>
      </c>
      <c r="K84" s="119"/>
      <c r="L84" s="119"/>
      <c r="M84" s="119"/>
      <c r="N84" s="119"/>
      <c r="O84" s="119"/>
      <c r="P84" s="120"/>
      <c r="Q84" s="76"/>
      <c r="R84" s="76"/>
      <c r="S84" s="76"/>
    </row>
    <row r="85" spans="1:20" s="77" customFormat="1" ht="12.75" x14ac:dyDescent="0.25">
      <c r="A85" s="124"/>
      <c r="B85" s="117"/>
      <c r="C85" s="117"/>
      <c r="D85" s="117"/>
      <c r="E85" s="117"/>
      <c r="F85" s="117"/>
      <c r="G85" s="125"/>
      <c r="H85" s="117"/>
      <c r="I85" s="117"/>
      <c r="J85" s="123"/>
      <c r="K85" s="119"/>
      <c r="L85" s="119"/>
      <c r="M85" s="119"/>
      <c r="N85" s="119"/>
      <c r="O85" s="119"/>
      <c r="P85" s="120"/>
      <c r="Q85" s="76"/>
      <c r="R85" s="76"/>
      <c r="S85" s="76"/>
    </row>
    <row r="86" spans="1:20" s="77" customFormat="1" ht="12.75" x14ac:dyDescent="0.25">
      <c r="A86" s="124"/>
      <c r="B86" s="117"/>
      <c r="C86" s="117"/>
      <c r="D86" s="117"/>
      <c r="E86" s="117"/>
      <c r="F86" s="117"/>
      <c r="G86" s="117"/>
      <c r="H86" s="117"/>
      <c r="I86" s="117"/>
      <c r="J86" s="117"/>
      <c r="K86" s="126"/>
      <c r="L86" s="117"/>
      <c r="M86" s="117"/>
      <c r="N86" s="117"/>
      <c r="O86" s="127"/>
      <c r="P86" s="128"/>
      <c r="Q86" s="76"/>
      <c r="R86" s="76"/>
      <c r="S86" s="76"/>
    </row>
    <row r="87" spans="1:20" s="77" customFormat="1" ht="13.5" thickBot="1" x14ac:dyDescent="0.3">
      <c r="A87" s="129"/>
      <c r="B87" s="130"/>
      <c r="C87" s="130"/>
      <c r="D87" s="130"/>
      <c r="E87" s="130"/>
      <c r="F87" s="130"/>
      <c r="G87" s="130"/>
      <c r="H87" s="130"/>
      <c r="I87" s="130"/>
      <c r="J87" s="130"/>
      <c r="K87" s="131"/>
      <c r="L87" s="131"/>
      <c r="M87" s="131"/>
      <c r="N87" s="131"/>
      <c r="O87" s="130"/>
      <c r="P87" s="132"/>
      <c r="Q87" s="76"/>
      <c r="R87" s="76"/>
      <c r="S87" s="76"/>
    </row>
    <row r="88" spans="1:20" s="77" customFormat="1" ht="12.75" x14ac:dyDescent="0.25">
      <c r="A88" s="76"/>
      <c r="B88" s="76"/>
      <c r="C88" s="76"/>
      <c r="D88" s="76"/>
      <c r="E88" s="76"/>
      <c r="F88" s="76"/>
      <c r="G88" s="76"/>
      <c r="H88" s="76"/>
      <c r="I88" s="76"/>
      <c r="J88" s="76"/>
      <c r="K88" s="76"/>
      <c r="L88" s="76"/>
      <c r="M88" s="76"/>
      <c r="N88" s="76"/>
      <c r="O88" s="76"/>
      <c r="P88" s="76"/>
      <c r="Q88" s="91"/>
      <c r="R88" s="76"/>
      <c r="S88" s="76"/>
      <c r="T88" s="76"/>
    </row>
  </sheetData>
  <mergeCells count="61">
    <mergeCell ref="R9:R10"/>
    <mergeCell ref="J9:J10"/>
    <mergeCell ref="K9:K10"/>
    <mergeCell ref="S9:S10"/>
    <mergeCell ref="R27:R28"/>
    <mergeCell ref="P9:P10"/>
    <mergeCell ref="L12:L13"/>
    <mergeCell ref="M12:M13"/>
    <mergeCell ref="N12:N13"/>
    <mergeCell ref="O12:O13"/>
    <mergeCell ref="P12:P13"/>
    <mergeCell ref="G9:G10"/>
    <mergeCell ref="L9:L10"/>
    <mergeCell ref="M9:M10"/>
    <mergeCell ref="N9:N10"/>
    <mergeCell ref="O9:O10"/>
    <mergeCell ref="H9:H10"/>
    <mergeCell ref="I9:I10"/>
    <mergeCell ref="F9:F10"/>
    <mergeCell ref="C2:F2"/>
    <mergeCell ref="C3:E3"/>
    <mergeCell ref="C4:F4"/>
    <mergeCell ref="A31:D31"/>
    <mergeCell ref="F12:F13"/>
    <mergeCell ref="A32:E32"/>
    <mergeCell ref="A33:E35"/>
    <mergeCell ref="C9:C10"/>
    <mergeCell ref="A30:D30"/>
    <mergeCell ref="A9:A10"/>
    <mergeCell ref="B9:B10"/>
    <mergeCell ref="D9:D10"/>
    <mergeCell ref="B12:B13"/>
    <mergeCell ref="C12:C13"/>
    <mergeCell ref="D12:D13"/>
    <mergeCell ref="S56:S57"/>
    <mergeCell ref="L56:L57"/>
    <mergeCell ref="M56:M57"/>
    <mergeCell ref="N56:N57"/>
    <mergeCell ref="O56:O57"/>
    <mergeCell ref="P56:P57"/>
    <mergeCell ref="R56:R57"/>
    <mergeCell ref="G56:G57"/>
    <mergeCell ref="H56:H57"/>
    <mergeCell ref="I56:I57"/>
    <mergeCell ref="J56:J57"/>
    <mergeCell ref="K56:K57"/>
    <mergeCell ref="R76:R77"/>
    <mergeCell ref="A79:D79"/>
    <mergeCell ref="A80:D80"/>
    <mergeCell ref="A81:E81"/>
    <mergeCell ref="A82:E84"/>
    <mergeCell ref="A56:A57"/>
    <mergeCell ref="B56:B57"/>
    <mergeCell ref="C56:C57"/>
    <mergeCell ref="D56:D57"/>
    <mergeCell ref="F56:F57"/>
    <mergeCell ref="G12:G13"/>
    <mergeCell ref="H12:H13"/>
    <mergeCell ref="I12:I13"/>
    <mergeCell ref="J12:J13"/>
    <mergeCell ref="K12:K13"/>
  </mergeCells>
  <phoneticPr fontId="32" type="noConversion"/>
  <pageMargins left="0.7" right="0.7" top="0.75" bottom="0.75" header="0.3" footer="0.3"/>
  <pageSetup paperSize="9" orientation="portrait" r:id="rId1"/>
  <ignoredErrors>
    <ignoredError sqref="H2" unlocked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F147"/>
  <sheetViews>
    <sheetView topLeftCell="A16" zoomScale="85" zoomScaleNormal="85" zoomScalePageLayoutView="81" workbookViewId="0">
      <selection activeCell="M42" sqref="M42"/>
    </sheetView>
  </sheetViews>
  <sheetFormatPr baseColWidth="10" defaultColWidth="11.42578125" defaultRowHeight="15" x14ac:dyDescent="0.25"/>
  <cols>
    <col min="1" max="1" width="7" style="1" customWidth="1"/>
    <col min="2" max="2" width="54.7109375" style="1" customWidth="1"/>
    <col min="3" max="3" width="11.7109375" style="1" customWidth="1"/>
    <col min="4" max="5" width="15.7109375" style="1" customWidth="1"/>
    <col min="6" max="6" width="18.42578125" style="1" customWidth="1"/>
    <col min="7" max="16384" width="11.42578125" style="1"/>
  </cols>
  <sheetData>
    <row r="1" spans="2:6" ht="9" customHeight="1" x14ac:dyDescent="0.25">
      <c r="B1" s="18"/>
    </row>
    <row r="2" spans="2:6" ht="9" customHeight="1" x14ac:dyDescent="0.25">
      <c r="C2" s="2"/>
      <c r="D2" s="19"/>
    </row>
    <row r="3" spans="2:6" ht="18" customHeight="1" thickBot="1" x14ac:dyDescent="0.3">
      <c r="C3" s="3"/>
      <c r="D3" s="3"/>
      <c r="E3" s="3"/>
      <c r="F3" s="4"/>
    </row>
    <row r="4" spans="2:6" ht="17.25" thickTop="1" thickBot="1" x14ac:dyDescent="0.3">
      <c r="C4" s="626"/>
      <c r="D4" s="626"/>
      <c r="E4" s="626"/>
      <c r="F4" s="626"/>
    </row>
    <row r="5" spans="2:6" ht="17.25" thickTop="1" thickBot="1" x14ac:dyDescent="0.3">
      <c r="C5" s="628" t="s">
        <v>10200</v>
      </c>
      <c r="D5" s="628"/>
      <c r="E5" s="629"/>
      <c r="F5" s="629"/>
    </row>
    <row r="6" spans="2:6" ht="17.25" thickTop="1" thickBot="1" x14ac:dyDescent="0.3">
      <c r="C6" s="624" t="s">
        <v>10144</v>
      </c>
      <c r="D6" s="624"/>
      <c r="E6" s="627">
        <f ca="1">TODAY()</f>
        <v>45449</v>
      </c>
      <c r="F6" s="627"/>
    </row>
    <row r="7" spans="2:6" ht="17.25" thickTop="1" thickBot="1" x14ac:dyDescent="0.3">
      <c r="C7" s="624" t="s">
        <v>10145</v>
      </c>
      <c r="D7" s="624"/>
      <c r="E7" s="624" t="s">
        <v>10198</v>
      </c>
      <c r="F7" s="624"/>
    </row>
    <row r="8" spans="2:6" ht="17.25" thickTop="1" thickBot="1" x14ac:dyDescent="0.3">
      <c r="C8" s="624" t="s">
        <v>10177</v>
      </c>
      <c r="D8" s="624"/>
      <c r="E8" s="624" t="s">
        <v>10201</v>
      </c>
      <c r="F8" s="624"/>
    </row>
    <row r="9" spans="2:6" ht="17.25" thickTop="1" thickBot="1" x14ac:dyDescent="0.3">
      <c r="B9" s="636" t="s">
        <v>18696</v>
      </c>
      <c r="C9" s="624" t="s">
        <v>10146</v>
      </c>
      <c r="D9" s="624"/>
      <c r="E9" s="625" t="s">
        <v>10202</v>
      </c>
      <c r="F9" s="625"/>
    </row>
    <row r="10" spans="2:6" ht="17.25" thickTop="1" thickBot="1" x14ac:dyDescent="0.3">
      <c r="B10" s="637"/>
      <c r="C10" s="624" t="s">
        <v>10147</v>
      </c>
      <c r="D10" s="624"/>
      <c r="E10" s="624" t="s">
        <v>10203</v>
      </c>
      <c r="F10" s="624"/>
    </row>
    <row r="11" spans="2:6" ht="15.75" customHeight="1" thickTop="1" thickBot="1" x14ac:dyDescent="0.3">
      <c r="B11" s="637"/>
      <c r="C11" s="624" t="s">
        <v>10148</v>
      </c>
      <c r="D11" s="624"/>
      <c r="E11" s="624">
        <f>COSTOS!D3</f>
        <v>0</v>
      </c>
      <c r="F11" s="624"/>
    </row>
    <row r="12" spans="2:6" ht="15.6" customHeight="1" thickTop="1" thickBot="1" x14ac:dyDescent="0.3">
      <c r="B12" s="637"/>
      <c r="C12" s="624" t="s">
        <v>10149</v>
      </c>
      <c r="D12" s="624"/>
      <c r="E12" s="638" t="s">
        <v>10207</v>
      </c>
      <c r="F12" s="639"/>
    </row>
    <row r="13" spans="2:6" ht="17.25" thickTop="1" thickBot="1" x14ac:dyDescent="0.3">
      <c r="C13" s="624" t="s">
        <v>10150</v>
      </c>
      <c r="D13" s="624"/>
      <c r="E13" s="624" t="str">
        <f>COSTOS!H3</f>
        <v>ID-CT-2024- 0852</v>
      </c>
      <c r="F13" s="624"/>
    </row>
    <row r="14" spans="2:6" ht="17.25" thickTop="1" thickBot="1" x14ac:dyDescent="0.3">
      <c r="C14" s="624" t="s">
        <v>10178</v>
      </c>
      <c r="D14" s="624"/>
      <c r="E14" s="624">
        <f>COSTOS!H4</f>
        <v>1</v>
      </c>
      <c r="F14" s="624"/>
    </row>
    <row r="15" spans="2:6" ht="15.75" thickTop="1" x14ac:dyDescent="0.25"/>
    <row r="16" spans="2:6" ht="15.75" thickBot="1" x14ac:dyDescent="0.3"/>
    <row r="17" spans="1:6" ht="15.75" thickTop="1" x14ac:dyDescent="0.25">
      <c r="A17" s="630" t="s">
        <v>10197</v>
      </c>
      <c r="B17" s="631"/>
      <c r="C17" s="631"/>
      <c r="D17" s="631"/>
      <c r="E17" s="631"/>
      <c r="F17" s="632"/>
    </row>
    <row r="18" spans="1:6" ht="15.75" thickBot="1" x14ac:dyDescent="0.3">
      <c r="A18" s="633"/>
      <c r="B18" s="634"/>
      <c r="C18" s="634"/>
      <c r="D18" s="634"/>
      <c r="E18" s="634"/>
      <c r="F18" s="635"/>
    </row>
    <row r="19" spans="1:6" ht="15.75" thickTop="1" x14ac:dyDescent="0.25"/>
    <row r="20" spans="1:6" ht="15.75" thickBot="1" x14ac:dyDescent="0.3">
      <c r="A20" s="26"/>
      <c r="B20" s="27"/>
      <c r="C20" s="29"/>
      <c r="D20" s="28"/>
    </row>
    <row r="21" spans="1:6" ht="16.5" thickTop="1" thickBot="1" x14ac:dyDescent="0.3">
      <c r="A21" s="32" t="s">
        <v>0</v>
      </c>
      <c r="B21" s="32" t="str">
        <f>COSTOS!E9</f>
        <v>DESCRIPCION</v>
      </c>
      <c r="C21" s="31" t="s">
        <v>3</v>
      </c>
      <c r="D21" s="31" t="s">
        <v>10015</v>
      </c>
      <c r="E21" s="31" t="s">
        <v>10173</v>
      </c>
      <c r="F21" s="31" t="s">
        <v>10024</v>
      </c>
    </row>
    <row r="22" spans="1:6" ht="16.5" thickTop="1" thickBot="1" x14ac:dyDescent="0.3">
      <c r="A22" s="48">
        <v>1</v>
      </c>
      <c r="B22" s="49" t="str">
        <f>COSTOS!E10</f>
        <v>TABLERO ELÉCTRICO:</v>
      </c>
      <c r="C22" s="50">
        <v>1</v>
      </c>
      <c r="D22" s="50" t="s">
        <v>10186</v>
      </c>
      <c r="E22" s="34" t="e">
        <f>COSTOS!E30</f>
        <v>#N/A</v>
      </c>
      <c r="F22" s="35" t="e">
        <f>+E22*C22</f>
        <v>#N/A</v>
      </c>
    </row>
    <row r="23" spans="1:6" ht="16.5" thickTop="1" thickBot="1" x14ac:dyDescent="0.3">
      <c r="A23" s="51"/>
      <c r="B23" s="52" t="s">
        <v>10191</v>
      </c>
      <c r="C23" s="53"/>
      <c r="D23" s="54"/>
      <c r="E23" s="36"/>
      <c r="F23" s="36"/>
    </row>
    <row r="24" spans="1:6" ht="154.5" thickTop="1" thickBot="1" x14ac:dyDescent="0.3">
      <c r="A24" s="39" t="s">
        <v>10182</v>
      </c>
      <c r="B24" s="41" t="str">
        <f>_xlfn.XLOOKUP(A24,COSTOS!$A$1:$A$331,COSTOS!$E$1:$E$331,0,0)</f>
        <v xml:space="preserve">                                                          MEDIDAS    ALTO     ANCHO    PROFUNDO</v>
      </c>
      <c r="C24" s="42">
        <f>_xlfn.XLOOKUP(A24,COSTOS!$A$1:$A$331,COSTOS!$D$1:$D$331,0,0)</f>
        <v>1</v>
      </c>
      <c r="D24" s="43" t="str">
        <f>_xlfn.XLOOKUP(A24,COSTOS!$A$1:$A$331,COSTOS!$O$1:$O$331,0,0)</f>
        <v>TC</v>
      </c>
    </row>
    <row r="25" spans="1:6" ht="16.5" thickTop="1" thickBot="1" x14ac:dyDescent="0.3">
      <c r="A25" s="44"/>
      <c r="B25" s="47" t="s">
        <v>18558</v>
      </c>
      <c r="C25" s="45"/>
      <c r="D25" s="46"/>
    </row>
    <row r="26" spans="1:6" ht="71.25" customHeight="1" thickTop="1" x14ac:dyDescent="0.25">
      <c r="A26" s="40" t="s">
        <v>10183</v>
      </c>
      <c r="B26" s="41" t="e">
        <f>_xlfn.XLOOKUP(A26,COSTOS!$A$1:$A$331,COSTOS!$E$1:$E$331,0,0)</f>
        <v>#N/A</v>
      </c>
      <c r="C26" s="42">
        <f>_xlfn.XLOOKUP(A26,COSTOS!$A$1:$A$331,COSTOS!$D$1:$D$331,0,0)</f>
        <v>1</v>
      </c>
      <c r="D26" s="43" t="e">
        <f>_xlfn.XLOOKUP(A26,COSTOS!$A$1:$A$331,COSTOS!$O$1:$O$331,0,0)</f>
        <v>#N/A</v>
      </c>
    </row>
    <row r="27" spans="1:6" ht="71.25" customHeight="1" x14ac:dyDescent="0.25">
      <c r="A27" s="40" t="s">
        <v>10184</v>
      </c>
      <c r="B27" s="41" t="e">
        <f>_xlfn.XLOOKUP(A27,COSTOS!$A$1:$A$331,COSTOS!$E$1:$E$331,0,0)</f>
        <v>#N/A</v>
      </c>
      <c r="C27" s="42">
        <f>_xlfn.XLOOKUP(A27,COSTOS!$A$1:$A$331,COSTOS!$D$1:$D$331,0,0)</f>
        <v>1</v>
      </c>
      <c r="D27" s="43" t="e">
        <f>_xlfn.XLOOKUP(A27,COSTOS!$A$1:$A$331,COSTOS!$O$1:$O$331,0,0)</f>
        <v>#N/A</v>
      </c>
    </row>
    <row r="28" spans="1:6" ht="71.25" customHeight="1" thickBot="1" x14ac:dyDescent="0.3">
      <c r="A28" s="40" t="s">
        <v>10192</v>
      </c>
      <c r="B28" s="41" t="e">
        <f>_xlfn.XLOOKUP(A28,COSTOS!$A$1:$A$331,COSTOS!$E$1:$E$331,0,0)</f>
        <v>#N/A</v>
      </c>
      <c r="C28" s="42">
        <f>_xlfn.XLOOKUP(A28,COSTOS!$A$1:$A$331,COSTOS!$D$1:$D$331,0,0)</f>
        <v>1</v>
      </c>
      <c r="D28" s="43" t="e">
        <f>_xlfn.XLOOKUP(A28,COSTOS!$A$1:$A$331,COSTOS!$O$1:$O$331,0,0)</f>
        <v>#N/A</v>
      </c>
    </row>
    <row r="29" spans="1:6" ht="16.5" thickTop="1" thickBot="1" x14ac:dyDescent="0.3">
      <c r="A29" s="44"/>
      <c r="B29" s="47" t="s">
        <v>10199</v>
      </c>
      <c r="C29" s="45"/>
      <c r="D29" s="46"/>
    </row>
    <row r="30" spans="1:6" ht="46.15" customHeight="1" thickTop="1" x14ac:dyDescent="0.25">
      <c r="A30" s="37" t="s">
        <v>18557</v>
      </c>
      <c r="B30" s="41" t="str">
        <f>_xlfn.XLOOKUP(A30,COSTOS!$A$1:$A$331,COSTOS!$E$1:$E$331,0,0)</f>
        <v>• Termoencogibles Colores según RETIE.
• Acrílico y Señalización.                                                                                                                            • Tornillería irizada grado 8.</v>
      </c>
      <c r="C30" s="42">
        <f>_xlfn.XLOOKUP(A30,COSTOS!$A$1:$A$331,COSTOS!$D$1:$D$331,0,0)</f>
        <v>1</v>
      </c>
      <c r="D30" s="43" t="str">
        <f>_xlfn.XLOOKUP(A30,COSTOS!$A$1:$A$331,COSTOS!$O$1:$O$331,0,0)</f>
        <v>I.D.</v>
      </c>
    </row>
    <row r="31" spans="1:6" ht="49.9" customHeight="1" thickBot="1" x14ac:dyDescent="0.3">
      <c r="A31" s="37" t="s">
        <v>18661</v>
      </c>
      <c r="B31" s="41" t="str">
        <f>_xlfn.XLOOKUP(A31,COSTOS!$A$1:$A$331,COSTOS!$E$1:$E$331,0,0)</f>
        <v>Cable Unipolar Flexible, Terminales para Cable, Etiquetas Adesivas para Marcación de Cables (Origen / Destino), Placas de Identificación de Equipos, Canaleta Gris Ranurada, Riel Omega, Espiral Plástico, Bases Adesivas, Amarres Plásticos. PLACA CERTIFICACIÓN Y MARCACIÓN FUNCIONAMIENTO DE EQUIPOS.</v>
      </c>
      <c r="C31" s="42">
        <f>_xlfn.XLOOKUP(A31,COSTOS!$A$1:$A$331,COSTOS!$D$1:$D$331,0,0)</f>
        <v>1</v>
      </c>
      <c r="D31" s="43" t="str">
        <f>_xlfn.XLOOKUP(A31,COSTOS!$A$1:$A$331,COSTOS!$O$1:$O$331,0,0)</f>
        <v>I.D.</v>
      </c>
    </row>
    <row r="32" spans="1:6" ht="16.5" thickTop="1" thickBot="1" x14ac:dyDescent="0.3">
      <c r="A32" s="44"/>
      <c r="B32" s="47" t="s">
        <v>10194</v>
      </c>
      <c r="C32" s="45"/>
      <c r="D32" s="46"/>
    </row>
    <row r="33" spans="1:6" ht="85.9" customHeight="1" thickTop="1" x14ac:dyDescent="0.25">
      <c r="A33" s="37" t="s">
        <v>10195</v>
      </c>
      <c r="B33" s="41" t="str">
        <f>_xlfn.XLOOKUP(A33,COSTOS!$A$1:$A$331,COSTOS!$E$1:$E$331,0,0)</f>
        <v>PORTABARRAS M2, Tensión de trabajo / Rated voltage  600 V, Tensión aplicada en seco durante 1 minuto / Dry applied voltage for 1 minute  10 Kv, BIL  20 kV, Fuerza de flexión de rotura (Po) / Flexural strength  1600 N, Temperatura de operación / Operating temperature -20 ºC hasta +90 ºC, Flamabilidad / Flammability V0 , Peso / Weight 217 gr, Aplicaciones / Applications Soporte de barras.</v>
      </c>
      <c r="C33" s="42">
        <f>_xlfn.XLOOKUP(A33,COSTOS!$A$1:$A$331,COSTOS!$D$1:$D$331,0,0)</f>
        <v>1</v>
      </c>
      <c r="D33" s="43" t="str">
        <f>_xlfn.XLOOKUP(A33,COSTOS!$A$1:$A$331,COSTOS!$O$1:$O$331,0,0)</f>
        <v>MATRIMOL</v>
      </c>
    </row>
    <row r="34" spans="1:6" ht="85.9" customHeight="1" x14ac:dyDescent="0.25">
      <c r="A34" s="37" t="s">
        <v>18650</v>
      </c>
      <c r="B34" s="41" t="str">
        <f>_xlfn.XLOOKUP(A34,COSTOS!$A$1:$A$331,COSTOS!$E$1:$E$331,0,0)</f>
        <v xml:space="preserve">Aislador para barraje 50mm, Tensión de Rotura : 650 Lbs, Nivel de Aislamiento : 12 KV, Material del cuerpo : Resina Compuesta Moldeada, Tipo de Rosca : M8X1.25, Profundidad de Rosca: 12mm, Material de las rosca : Bronce, Tornillos : No Incluidos, Peso aprox. : 86 gr., Medidas : Ø 40mm x H 40mm
</v>
      </c>
      <c r="C34" s="42">
        <f>_xlfn.XLOOKUP(A34,COSTOS!$A$1:$A$331,COSTOS!$D$1:$D$331,0,0)</f>
        <v>1</v>
      </c>
      <c r="D34" s="43" t="str">
        <f>_xlfn.XLOOKUP(A34,COSTOS!$A$1:$A$331,COSTOS!$O$1:$O$331,0,0)</f>
        <v>MATRIMOL</v>
      </c>
    </row>
    <row r="35" spans="1:6" ht="85.9" customHeight="1" thickBot="1" x14ac:dyDescent="0.3">
      <c r="A35" s="37" t="s">
        <v>18651</v>
      </c>
      <c r="B35" s="41" t="str">
        <f>_xlfn.XLOOKUP(A35,COSTOS!$A$1:$A$331,COSTOS!$E$1:$E$331,0,0)</f>
        <v>• Instalación y conexionado de Equipos dentro del Armario.                                          SERVICIO DE INGENIERIA:
• Ingeniería de Detalle: Diagrama unifilar, Planos mecánicos, planos eléctricos de potencia y control .                                                                                                                                                      • CERTIFICACIÓN RETIE,                                                                                                                        • Protocolo de pruebas FAT.                                                                                                   • Dossier.
NOTA: No Incluye Puesta en Servicio.</v>
      </c>
      <c r="C35" s="42">
        <f>_xlfn.XLOOKUP(A35,COSTOS!$A$1:$A$331,COSTOS!$D$1:$D$331,0,0)</f>
        <v>1</v>
      </c>
      <c r="D35" s="43" t="str">
        <f>_xlfn.XLOOKUP(A35,COSTOS!$A$1:$A$331,COSTOS!$O$1:$O$331,0,0)</f>
        <v>MATRIMOL</v>
      </c>
    </row>
    <row r="36" spans="1:6" ht="16.5" thickTop="1" thickBot="1" x14ac:dyDescent="0.3">
      <c r="A36" s="44"/>
      <c r="B36" s="47" t="s">
        <v>10181</v>
      </c>
      <c r="C36" s="45"/>
      <c r="D36" s="46"/>
    </row>
    <row r="37" spans="1:6" ht="111.75" customHeight="1" thickTop="1" thickBot="1" x14ac:dyDescent="0.3">
      <c r="A37" s="38" t="s">
        <v>18652</v>
      </c>
      <c r="B37" s="379">
        <f>_xlfn.XLOOKUP(A37,COSTOS!$A$1:$A$331,COSTOS!$E$1:$E$331,0,0)</f>
        <v>0</v>
      </c>
      <c r="C37" s="42">
        <f>_xlfn.XLOOKUP(A37,COSTOS!$A$1:$A$331,COSTOS!$D$1:$D$331,0,0)</f>
        <v>0</v>
      </c>
      <c r="D37" s="43">
        <f>_xlfn.XLOOKUP(A37,COSTOS!$A$1:$A$331,COSTOS!$O$1:$O$331,0,0)</f>
        <v>0</v>
      </c>
    </row>
    <row r="38" spans="1:6" ht="16.5" thickTop="1" thickBot="1" x14ac:dyDescent="0.3">
      <c r="A38" s="26"/>
      <c r="B38" s="27"/>
      <c r="C38" s="29"/>
      <c r="D38" s="28"/>
    </row>
    <row r="39" spans="1:6" ht="16.5" thickTop="1" thickBot="1" x14ac:dyDescent="0.3">
      <c r="A39" s="32" t="s">
        <v>0</v>
      </c>
      <c r="B39" s="32" t="str">
        <f>COSTOS!E27</f>
        <v>PREVISION SOBRE COSTOS</v>
      </c>
      <c r="C39" s="31" t="s">
        <v>3</v>
      </c>
      <c r="D39" s="31" t="s">
        <v>10015</v>
      </c>
      <c r="E39" s="31" t="s">
        <v>10173</v>
      </c>
      <c r="F39" s="31" t="s">
        <v>10024</v>
      </c>
    </row>
    <row r="40" spans="1:6" ht="16.5" thickTop="1" thickBot="1" x14ac:dyDescent="0.3">
      <c r="A40" s="48">
        <v>2</v>
      </c>
      <c r="B40" s="49" t="str">
        <f>COSTOS!E28</f>
        <v>FLETES</v>
      </c>
      <c r="C40" s="50">
        <v>1</v>
      </c>
      <c r="D40" s="50" t="s">
        <v>10186</v>
      </c>
      <c r="E40" s="34">
        <f>COSTOS!E48</f>
        <v>0</v>
      </c>
      <c r="F40" s="35">
        <f>+E40*C40</f>
        <v>0</v>
      </c>
    </row>
    <row r="41" spans="1:6" ht="16.5" thickTop="1" thickBot="1" x14ac:dyDescent="0.3">
      <c r="A41" s="51"/>
      <c r="B41" s="52" t="s">
        <v>10191</v>
      </c>
      <c r="C41" s="53"/>
      <c r="D41" s="54"/>
      <c r="E41" s="36"/>
      <c r="F41" s="36"/>
    </row>
    <row r="42" spans="1:6" ht="16.5" thickTop="1" thickBot="1" x14ac:dyDescent="0.3">
      <c r="A42" s="39" t="s">
        <v>18662</v>
      </c>
      <c r="B42" s="41">
        <f>_xlfn.XLOOKUP(A42,COSTOS!$A$1:$A$331,COSTOS!$E$1:$E$331,0,0)</f>
        <v>0</v>
      </c>
      <c r="C42" s="42">
        <f>_xlfn.XLOOKUP(A42,COSTOS!$A$1:$A$331,COSTOS!$D$1:$D$331,0,0)</f>
        <v>1</v>
      </c>
      <c r="D42" s="43" t="str">
        <f>_xlfn.XLOOKUP(A42,COSTOS!$A$1:$A$331,COSTOS!$O$1:$O$331,0,0)</f>
        <v>TC</v>
      </c>
    </row>
    <row r="43" spans="1:6" ht="16.5" thickTop="1" thickBot="1" x14ac:dyDescent="0.3">
      <c r="A43" s="44"/>
      <c r="B43" s="47" t="s">
        <v>18558</v>
      </c>
      <c r="C43" s="45"/>
      <c r="D43" s="46"/>
    </row>
    <row r="44" spans="1:6" ht="71.25" customHeight="1" thickTop="1" x14ac:dyDescent="0.25">
      <c r="A44" s="40" t="s">
        <v>18663</v>
      </c>
      <c r="B44" s="41" t="e">
        <f>_xlfn.XLOOKUP(A44,COSTOS!$A$1:$A$331,COSTOS!$E$1:$E$331,0,0)</f>
        <v>#N/A</v>
      </c>
      <c r="C44" s="42">
        <f>_xlfn.XLOOKUP(A44,COSTOS!$A$1:$A$331,COSTOS!$D$1:$D$331,0,0)</f>
        <v>1</v>
      </c>
      <c r="D44" s="43" t="e">
        <f>_xlfn.XLOOKUP(A44,COSTOS!$A$1:$A$331,COSTOS!$O$1:$O$331,0,0)</f>
        <v>#N/A</v>
      </c>
    </row>
    <row r="45" spans="1:6" ht="71.25" customHeight="1" x14ac:dyDescent="0.25">
      <c r="A45" s="40" t="s">
        <v>18664</v>
      </c>
      <c r="B45" s="41" t="e">
        <f>_xlfn.XLOOKUP(A45,COSTOS!$A$1:$A$331,COSTOS!$E$1:$E$331,0,0)</f>
        <v>#N/A</v>
      </c>
      <c r="C45" s="42">
        <f>_xlfn.XLOOKUP(A45,COSTOS!$A$1:$A$331,COSTOS!$D$1:$D$331,0,0)</f>
        <v>2</v>
      </c>
      <c r="D45" s="43" t="e">
        <f>_xlfn.XLOOKUP(A45,COSTOS!$A$1:$A$331,COSTOS!$O$1:$O$331,0,0)</f>
        <v>#N/A</v>
      </c>
    </row>
    <row r="46" spans="1:6" ht="71.25" customHeight="1" x14ac:dyDescent="0.25">
      <c r="A46" s="40" t="s">
        <v>18665</v>
      </c>
      <c r="B46" s="41" t="e">
        <f>_xlfn.XLOOKUP(A46,COSTOS!$A$1:$A$331,COSTOS!$E$1:$E$331,0,0)</f>
        <v>#N/A</v>
      </c>
      <c r="C46" s="42">
        <f>_xlfn.XLOOKUP(A46,COSTOS!$A$1:$A$331,COSTOS!$D$1:$D$331,0,0)</f>
        <v>1</v>
      </c>
      <c r="D46" s="43" t="e">
        <f>_xlfn.XLOOKUP(A46,COSTOS!$A$1:$A$331,COSTOS!$O$1:$O$331,0,0)</f>
        <v>#N/A</v>
      </c>
    </row>
    <row r="47" spans="1:6" ht="71.25" customHeight="1" x14ac:dyDescent="0.25">
      <c r="A47" s="40" t="s">
        <v>18666</v>
      </c>
      <c r="B47" s="41" t="str">
        <f>_xlfn.XLOOKUP(A47,COSTOS!$A$1:$A$331,COSTOS!$E$1:$E$331,0,0)</f>
        <v xml:space="preserve">  cuentas activas  de  20-50 Amper </v>
      </c>
      <c r="C47" s="42">
        <f>_xlfn.XLOOKUP(A47,COSTOS!$A$1:$A$331,COSTOS!$D$1:$D$331,0,0)</f>
        <v>0</v>
      </c>
      <c r="D47" s="43" t="str">
        <f>_xlfn.XLOOKUP(A47,COSTOS!$A$1:$A$331,COSTOS!$O$1:$O$331,0,0)</f>
        <v>I.D.</v>
      </c>
    </row>
    <row r="48" spans="1:6" ht="71.25" customHeight="1" x14ac:dyDescent="0.25">
      <c r="A48" s="40" t="s">
        <v>18667</v>
      </c>
      <c r="B48" s="41" t="str">
        <f>_xlfn.XLOOKUP(A48,COSTOS!$A$1:$A$331,COSTOS!$E$1:$E$331,0,0)</f>
        <v xml:space="preserve">  cuentas activas  de  63 Amper </v>
      </c>
      <c r="C48" s="42">
        <f>_xlfn.XLOOKUP(A48,COSTOS!$A$1:$A$331,COSTOS!$D$1:$D$331,0,0)</f>
        <v>0</v>
      </c>
      <c r="D48" s="43" t="str">
        <f>_xlfn.XLOOKUP(A48,COSTOS!$A$1:$A$331,COSTOS!$O$1:$O$331,0,0)</f>
        <v>I.D.</v>
      </c>
    </row>
    <row r="49" spans="1:6" ht="71.25" customHeight="1" x14ac:dyDescent="0.25">
      <c r="A49" s="40" t="s">
        <v>18670</v>
      </c>
      <c r="B49" s="41" t="str">
        <f>_xlfn.XLOOKUP(A49,COSTOS!$A$1:$A$331,COSTOS!$E$1:$E$331,0,0)</f>
        <v xml:space="preserve">  cuentas activas  de  80 Amper </v>
      </c>
      <c r="C49" s="42">
        <f>_xlfn.XLOOKUP(A49,COSTOS!$A$1:$A$331,COSTOS!$D$1:$D$331,0,0)</f>
        <v>0</v>
      </c>
      <c r="D49" s="43" t="str">
        <f>_xlfn.XLOOKUP(A49,COSTOS!$A$1:$A$331,COSTOS!$O$1:$O$331,0,0)</f>
        <v>I.D.</v>
      </c>
    </row>
    <row r="50" spans="1:6" ht="71.25" customHeight="1" thickBot="1" x14ac:dyDescent="0.3">
      <c r="A50" s="40" t="s">
        <v>18668</v>
      </c>
      <c r="B50" s="41" t="str">
        <f>_xlfn.XLOOKUP(A50,COSTOS!$A$1:$A$331,COSTOS!$E$1:$E$331,0,0)</f>
        <v xml:space="preserve">  cuentas activas  de  125 Amper </v>
      </c>
      <c r="C50" s="42">
        <f>_xlfn.XLOOKUP(A50,COSTOS!$A$1:$A$331,COSTOS!$D$1:$D$331,0,0)</f>
        <v>0</v>
      </c>
      <c r="D50" s="43" t="str">
        <f>_xlfn.XLOOKUP(A50,COSTOS!$A$1:$A$331,COSTOS!$O$1:$O$331,0,0)</f>
        <v>I.D.</v>
      </c>
    </row>
    <row r="51" spans="1:6" ht="16.5" thickTop="1" thickBot="1" x14ac:dyDescent="0.3">
      <c r="A51" s="44"/>
      <c r="B51" s="47" t="s">
        <v>10199</v>
      </c>
      <c r="C51" s="45"/>
      <c r="D51" s="46"/>
    </row>
    <row r="52" spans="1:6" ht="46.15" customHeight="1" thickTop="1" thickBot="1" x14ac:dyDescent="0.3">
      <c r="A52" s="37" t="s">
        <v>18671</v>
      </c>
      <c r="B52" s="41">
        <f>_xlfn.XLOOKUP(A52,COSTOS!$A$1:$A$331,COSTOS!$E$1:$E$331,0,0)</f>
        <v>0</v>
      </c>
      <c r="C52" s="42">
        <f>_xlfn.XLOOKUP(A52,COSTOS!$A$1:$A$331,COSTOS!$D$1:$D$331,0,0)</f>
        <v>6</v>
      </c>
      <c r="D52" s="43" t="str">
        <f>_xlfn.XLOOKUP(A52,COSTOS!$A$1:$A$331,COSTOS!$O$1:$O$331,0,0)</f>
        <v>C.B.L.</v>
      </c>
    </row>
    <row r="53" spans="1:6" ht="16.5" thickTop="1" thickBot="1" x14ac:dyDescent="0.3">
      <c r="A53" s="44"/>
      <c r="B53" s="47" t="s">
        <v>10194</v>
      </c>
      <c r="C53" s="45"/>
      <c r="D53" s="46"/>
    </row>
    <row r="54" spans="1:6" ht="85.9" customHeight="1" thickTop="1" x14ac:dyDescent="0.25">
      <c r="A54" s="37" t="s">
        <v>18672</v>
      </c>
      <c r="B54" s="41" t="str">
        <f>_xlfn.XLOOKUP(A54,COSTOS!$A$1:$A$331,COSTOS!$E$1:$E$331,0,0)</f>
        <v>Cable Unipolar Flexible, Terminales para Cable, Etiquetas Adesivas para Marcación de Cables (Origen / Destino), Placas de Identificación de Equipos, Canaleta Gris Ranurada, Riel Omega, Espiral Plástico, Bases Adesivas, Amarres Plásticos. PLACA CERTIFICACIÓN Y MARCACIÓN FUNCIONAMIENTO DE EQUIPOS.</v>
      </c>
      <c r="C54" s="42">
        <f>_xlfn.XLOOKUP(A54,COSTOS!$A$1:$A$331,COSTOS!$D$1:$D$331,0,0)</f>
        <v>1</v>
      </c>
      <c r="D54" s="43" t="str">
        <f>_xlfn.XLOOKUP(A54,COSTOS!$A$1:$A$331,COSTOS!$O$1:$O$331,0,0)</f>
        <v>MATRIMOL</v>
      </c>
    </row>
    <row r="55" spans="1:6" ht="85.9" customHeight="1" x14ac:dyDescent="0.25">
      <c r="A55" s="37" t="s">
        <v>18673</v>
      </c>
      <c r="B55" s="41" t="str">
        <f>_xlfn.XLOOKUP(A55,COSTOS!$A$1:$A$331,COSTOS!$E$1:$E$331,0,0)</f>
        <v>PORTABARRAS M2, Tensión de trabajo / Rated voltage  600 V, Tensión aplicada en seco durante 1 minuto / Dry applied voltage for 1 minute  10 Kv, BIL  20 kV, Fuerza de flexión de rotura (Po) / Flexural strength  1600 N, Temperatura de operación / Operating temperature -20 ºC hasta +90 ºC, Flamabilidad / Flammability V0 , Peso / Weight 217 gr, Aplicaciones / Applications Soporte de barras.</v>
      </c>
      <c r="C55" s="42">
        <f>_xlfn.XLOOKUP(A55,COSTOS!$A$1:$A$331,COSTOS!$D$1:$D$331,0,0)</f>
        <v>1</v>
      </c>
      <c r="D55" s="43" t="str">
        <f>_xlfn.XLOOKUP(A55,COSTOS!$A$1:$A$331,COSTOS!$O$1:$O$331,0,0)</f>
        <v>MATRIMOL</v>
      </c>
    </row>
    <row r="56" spans="1:6" ht="85.9" customHeight="1" thickBot="1" x14ac:dyDescent="0.3">
      <c r="A56" s="37" t="s">
        <v>18669</v>
      </c>
      <c r="B56" s="41" t="str">
        <f>_xlfn.XLOOKUP(A56,COSTOS!$A$1:$A$331,COSTOS!$E$1:$E$331,0,0)</f>
        <v xml:space="preserve">Aislador para barraje 50mm, Tensión de Rotura : 650 Lbs, Nivel de Aislamiento : 12 KV, Material del cuerpo : Resina Compuesta Moldeada, Tipo de Rosca : M8X1.25, Profundidad de Rosca: 12mm, Material de las rosca : Bronce, Tornillos : No Incluidos, Peso aprox. : 86 gr., Medidas : Ø 40mm x H 40mm
</v>
      </c>
      <c r="C56" s="42">
        <f>_xlfn.XLOOKUP(A56,COSTOS!$A$1:$A$331,COSTOS!$D$1:$D$331,0,0)</f>
        <v>1</v>
      </c>
      <c r="D56" s="43" t="str">
        <f>_xlfn.XLOOKUP(A56,COSTOS!$A$1:$A$331,COSTOS!$O$1:$O$331,0,0)</f>
        <v>MATRIMOL</v>
      </c>
    </row>
    <row r="57" spans="1:6" ht="16.5" thickTop="1" thickBot="1" x14ac:dyDescent="0.3">
      <c r="A57" s="44"/>
      <c r="B57" s="47" t="s">
        <v>10181</v>
      </c>
      <c r="C57" s="45"/>
      <c r="D57" s="46"/>
    </row>
    <row r="58" spans="1:6" ht="111.75" customHeight="1" thickTop="1" thickBot="1" x14ac:dyDescent="0.3">
      <c r="A58" s="38" t="s">
        <v>18692</v>
      </c>
      <c r="B58" s="379" t="str">
        <f>_xlfn.XLOOKUP(A58,COSTOS!$A$1:$A$331,COSTOS!$E$1:$E$331,0,0)</f>
        <v>• Instalación y conexionado de Equipos dentro del Armario.                                          SERVICIO DE INGENIERIA:
• Ingeniería de Detalle: Diagrama unifilar, Planos mecánicos, planos eléctricos de potencia y control .                                                                                                                                                      • CERTIFICACIÓN RETIE,                                                                                                                        • Protocolo de pruebas FAT.                                                                                                   • Dossier.
NOTA: No Incluye Puesta en Servicio.</v>
      </c>
      <c r="C58" s="42">
        <f>_xlfn.XLOOKUP(A58,COSTOS!$A$1:$A$331,COSTOS!$D$1:$D$331,0,0)</f>
        <v>1</v>
      </c>
      <c r="D58" s="43" t="str">
        <f>_xlfn.XLOOKUP(A58,COSTOS!$A$1:$A$331,COSTOS!$O$1:$O$331,0,0)</f>
        <v>MATRIMOL</v>
      </c>
    </row>
    <row r="59" spans="1:6" ht="16.5" thickTop="1" thickBot="1" x14ac:dyDescent="0.3">
      <c r="A59" s="26"/>
      <c r="B59" s="27"/>
      <c r="C59" s="29"/>
      <c r="D59" s="28"/>
    </row>
    <row r="60" spans="1:6" ht="16.5" thickBot="1" x14ac:dyDescent="0.3">
      <c r="A60" s="20"/>
      <c r="B60" s="20"/>
      <c r="C60" s="614"/>
      <c r="D60" s="615"/>
      <c r="E60" s="622" t="e">
        <f>+#REF!+#REF!+F22</f>
        <v>#REF!</v>
      </c>
      <c r="F60" s="623"/>
    </row>
    <row r="61" spans="1:6" x14ac:dyDescent="0.25">
      <c r="A61" s="20"/>
      <c r="B61" s="20"/>
      <c r="C61" s="33"/>
      <c r="D61" s="21">
        <v>0.19</v>
      </c>
      <c r="E61" s="616" t="e">
        <f>E60*D61</f>
        <v>#REF!</v>
      </c>
      <c r="F61" s="617"/>
    </row>
    <row r="62" spans="1:6" ht="16.5" thickBot="1" x14ac:dyDescent="0.3">
      <c r="A62" s="20"/>
      <c r="B62" s="20"/>
      <c r="C62" s="620"/>
      <c r="D62" s="621"/>
      <c r="E62" s="618" t="e">
        <f>+E60+E61</f>
        <v>#REF!</v>
      </c>
      <c r="F62" s="619"/>
    </row>
    <row r="63" spans="1:6" ht="15.75" thickTop="1" x14ac:dyDescent="0.25">
      <c r="C63" s="17"/>
      <c r="D63" s="17"/>
      <c r="E63" s="17"/>
      <c r="F63" s="17"/>
    </row>
    <row r="64" spans="1:6" ht="15.75" x14ac:dyDescent="0.25">
      <c r="A64" s="30"/>
      <c r="B64" s="30"/>
      <c r="C64" s="17"/>
      <c r="D64" s="17"/>
      <c r="E64" s="17"/>
      <c r="F64" s="17"/>
    </row>
    <row r="65" spans="1:6" x14ac:dyDescent="0.25">
      <c r="A65" s="5" t="s">
        <v>6</v>
      </c>
      <c r="B65" s="6"/>
      <c r="C65" s="17"/>
      <c r="D65" s="17"/>
      <c r="E65" s="17"/>
      <c r="F65" s="17"/>
    </row>
    <row r="66" spans="1:6" ht="15" customHeight="1" x14ac:dyDescent="0.25">
      <c r="A66" s="6"/>
      <c r="B66" s="6"/>
      <c r="C66" s="6"/>
      <c r="D66" s="6"/>
      <c r="E66" s="6"/>
      <c r="F66" s="6"/>
    </row>
    <row r="67" spans="1:6" x14ac:dyDescent="0.25">
      <c r="A67" s="5" t="s">
        <v>10027</v>
      </c>
      <c r="B67" s="6"/>
      <c r="C67" s="6"/>
      <c r="D67" s="6"/>
      <c r="E67" s="6"/>
      <c r="F67" s="6"/>
    </row>
    <row r="68" spans="1:6" x14ac:dyDescent="0.25">
      <c r="A68" s="7" t="s">
        <v>10033</v>
      </c>
      <c r="B68" s="7"/>
      <c r="C68" s="6"/>
      <c r="D68" s="6"/>
      <c r="E68" s="6"/>
      <c r="F68" s="6"/>
    </row>
    <row r="69" spans="1:6" x14ac:dyDescent="0.25">
      <c r="A69" s="602"/>
      <c r="B69" s="602"/>
      <c r="C69" s="602"/>
      <c r="D69" s="602"/>
      <c r="E69" s="602"/>
      <c r="F69" s="8"/>
    </row>
    <row r="70" spans="1:6" x14ac:dyDescent="0.25">
      <c r="A70" s="602" t="s">
        <v>10032</v>
      </c>
      <c r="B70" s="602"/>
      <c r="C70" s="602"/>
      <c r="D70" s="602"/>
      <c r="E70" s="602"/>
      <c r="F70" s="17"/>
    </row>
    <row r="71" spans="1:6" x14ac:dyDescent="0.25">
      <c r="A71" s="6"/>
      <c r="B71" s="6"/>
      <c r="C71" s="17"/>
      <c r="D71" s="17"/>
      <c r="E71" s="17"/>
      <c r="F71" s="17"/>
    </row>
    <row r="72" spans="1:6" x14ac:dyDescent="0.25">
      <c r="A72" s="5" t="s">
        <v>10028</v>
      </c>
      <c r="B72" s="6"/>
      <c r="C72" s="6"/>
      <c r="D72" s="6"/>
      <c r="E72" s="6"/>
      <c r="F72" s="6"/>
    </row>
    <row r="73" spans="1:6" ht="19.5" customHeight="1" x14ac:dyDescent="0.25">
      <c r="A73" s="6" t="s">
        <v>10166</v>
      </c>
      <c r="B73" s="6"/>
      <c r="C73" s="6"/>
      <c r="D73" s="6"/>
      <c r="E73" s="6"/>
      <c r="F73" s="6"/>
    </row>
    <row r="74" spans="1:6" x14ac:dyDescent="0.25">
      <c r="A74" s="6"/>
      <c r="B74" s="6"/>
      <c r="C74" s="6"/>
      <c r="D74" s="6"/>
      <c r="E74" s="6"/>
      <c r="F74" s="6"/>
    </row>
    <row r="75" spans="1:6" ht="15" customHeight="1" x14ac:dyDescent="0.25">
      <c r="A75" s="5" t="s">
        <v>10017</v>
      </c>
      <c r="B75" s="6"/>
      <c r="C75" s="6"/>
      <c r="D75" s="6"/>
      <c r="E75" s="6"/>
      <c r="F75" s="6"/>
    </row>
    <row r="76" spans="1:6" ht="15" customHeight="1" thickBot="1" x14ac:dyDescent="0.3">
      <c r="A76" s="5"/>
      <c r="B76" s="6"/>
      <c r="C76" s="6"/>
      <c r="D76" s="6"/>
      <c r="E76" s="6"/>
      <c r="F76" s="6"/>
    </row>
    <row r="77" spans="1:6" ht="30" customHeight="1" thickTop="1" thickBot="1" x14ac:dyDescent="0.3">
      <c r="A77" s="611" t="s">
        <v>10217</v>
      </c>
      <c r="B77" s="612"/>
      <c r="C77" s="612"/>
      <c r="D77" s="613"/>
      <c r="E77" s="6"/>
      <c r="F77" s="6"/>
    </row>
    <row r="78" spans="1:6" ht="15.75" thickTop="1" x14ac:dyDescent="0.25">
      <c r="A78" s="6"/>
      <c r="B78" s="6"/>
      <c r="C78" s="6"/>
      <c r="D78" s="6"/>
      <c r="E78" s="6"/>
      <c r="F78" s="6"/>
    </row>
    <row r="79" spans="1:6" ht="19.5" customHeight="1" x14ac:dyDescent="0.25">
      <c r="A79" s="5" t="s">
        <v>10029</v>
      </c>
      <c r="B79" s="6"/>
      <c r="C79" s="6"/>
      <c r="D79" s="6"/>
      <c r="E79" s="6"/>
      <c r="F79" s="6"/>
    </row>
    <row r="80" spans="1:6" ht="15.75" thickBot="1" x14ac:dyDescent="0.3">
      <c r="A80" s="5"/>
      <c r="B80" s="6"/>
      <c r="C80" s="6"/>
      <c r="D80" s="6"/>
      <c r="E80" s="6"/>
      <c r="F80" s="6"/>
    </row>
    <row r="81" spans="1:6" ht="16.5" thickTop="1" thickBot="1" x14ac:dyDescent="0.3">
      <c r="A81" s="608" t="s">
        <v>10206</v>
      </c>
      <c r="B81" s="609"/>
      <c r="C81" s="609"/>
      <c r="D81" s="610"/>
      <c r="E81" s="5"/>
      <c r="F81" s="6"/>
    </row>
    <row r="82" spans="1:6" ht="15.75" thickTop="1" x14ac:dyDescent="0.25">
      <c r="A82" s="6"/>
      <c r="B82" s="6"/>
      <c r="C82" s="6"/>
      <c r="D82" s="6"/>
      <c r="E82" s="6"/>
      <c r="F82" s="6"/>
    </row>
    <row r="83" spans="1:6" x14ac:dyDescent="0.25">
      <c r="A83" s="5" t="s">
        <v>10030</v>
      </c>
      <c r="B83" s="6"/>
      <c r="C83" s="6"/>
      <c r="D83" s="6"/>
      <c r="E83" s="6"/>
      <c r="F83" s="6"/>
    </row>
    <row r="84" spans="1:6" x14ac:dyDescent="0.25">
      <c r="A84" s="6" t="s">
        <v>10031</v>
      </c>
      <c r="B84" s="6"/>
      <c r="C84" s="6"/>
      <c r="D84" s="6"/>
      <c r="E84" s="6"/>
      <c r="F84" s="6"/>
    </row>
    <row r="85" spans="1:6" x14ac:dyDescent="0.25">
      <c r="A85" s="6"/>
      <c r="B85" s="6"/>
      <c r="C85" s="6"/>
      <c r="D85" s="6"/>
      <c r="E85" s="6"/>
      <c r="F85" s="6"/>
    </row>
    <row r="86" spans="1:6" x14ac:dyDescent="0.25">
      <c r="A86" s="604" t="s">
        <v>10196</v>
      </c>
      <c r="B86" s="604"/>
      <c r="C86" s="604"/>
      <c r="D86" s="604"/>
      <c r="E86" s="604"/>
      <c r="F86" s="604"/>
    </row>
    <row r="87" spans="1:6" x14ac:dyDescent="0.25">
      <c r="A87" s="22"/>
      <c r="B87" s="9"/>
      <c r="C87" s="9"/>
      <c r="D87" s="9"/>
      <c r="E87" s="9"/>
      <c r="F87" s="9"/>
    </row>
    <row r="88" spans="1:6" x14ac:dyDescent="0.25">
      <c r="A88" s="604" t="s">
        <v>10156</v>
      </c>
      <c r="B88" s="604"/>
      <c r="C88" s="604"/>
      <c r="D88" s="604"/>
      <c r="E88" s="604"/>
      <c r="F88" s="604"/>
    </row>
    <row r="89" spans="1:6" x14ac:dyDescent="0.25">
      <c r="A89" s="604" t="s">
        <v>10157</v>
      </c>
      <c r="B89" s="604"/>
      <c r="C89" s="604"/>
      <c r="D89" s="604"/>
      <c r="E89" s="604"/>
      <c r="F89" s="604"/>
    </row>
    <row r="90" spans="1:6" x14ac:dyDescent="0.25">
      <c r="A90" s="604" t="s">
        <v>10158</v>
      </c>
      <c r="B90" s="604"/>
      <c r="C90" s="604"/>
      <c r="D90" s="604"/>
      <c r="E90" s="604"/>
      <c r="F90" s="604"/>
    </row>
    <row r="91" spans="1:6" x14ac:dyDescent="0.25">
      <c r="A91" s="604" t="s">
        <v>10159</v>
      </c>
      <c r="B91" s="604"/>
      <c r="C91" s="604"/>
      <c r="D91" s="604"/>
      <c r="E91" s="604"/>
      <c r="F91" s="604"/>
    </row>
    <row r="92" spans="1:6" ht="15" customHeight="1" x14ac:dyDescent="0.25">
      <c r="A92" s="604" t="s">
        <v>10160</v>
      </c>
      <c r="B92" s="604"/>
      <c r="C92" s="604"/>
      <c r="D92" s="604"/>
      <c r="E92" s="604"/>
      <c r="F92" s="604"/>
    </row>
    <row r="93" spans="1:6" ht="9.75" customHeight="1" x14ac:dyDescent="0.25">
      <c r="A93" s="22"/>
      <c r="B93" s="9"/>
      <c r="C93" s="9"/>
      <c r="D93" s="9"/>
      <c r="E93" s="9"/>
      <c r="F93" s="9"/>
    </row>
    <row r="94" spans="1:6" ht="15" customHeight="1" x14ac:dyDescent="0.25">
      <c r="A94" s="607" t="s">
        <v>10161</v>
      </c>
      <c r="B94" s="607"/>
      <c r="C94" s="607"/>
      <c r="D94" s="607"/>
      <c r="E94" s="607"/>
      <c r="F94" s="607"/>
    </row>
    <row r="95" spans="1:6" ht="15" customHeight="1" x14ac:dyDescent="0.25">
      <c r="A95" s="607"/>
      <c r="B95" s="607"/>
      <c r="C95" s="607"/>
      <c r="D95" s="607"/>
      <c r="E95" s="607"/>
      <c r="F95" s="607"/>
    </row>
    <row r="96" spans="1:6" ht="15" customHeight="1" x14ac:dyDescent="0.25">
      <c r="A96" s="607"/>
      <c r="B96" s="607"/>
      <c r="C96" s="607"/>
      <c r="D96" s="607"/>
      <c r="E96" s="607"/>
      <c r="F96" s="607"/>
    </row>
    <row r="97" spans="1:6" ht="15" customHeight="1" x14ac:dyDescent="0.25">
      <c r="A97" s="604" t="s">
        <v>10187</v>
      </c>
      <c r="B97" s="604"/>
      <c r="C97" s="604"/>
      <c r="D97" s="604"/>
      <c r="E97" s="604"/>
      <c r="F97" s="604"/>
    </row>
    <row r="98" spans="1:6" ht="15" customHeight="1" x14ac:dyDescent="0.25">
      <c r="A98" s="23"/>
      <c r="B98" s="9"/>
      <c r="C98" s="9"/>
      <c r="D98" s="9"/>
      <c r="E98" s="9"/>
      <c r="F98" s="9"/>
    </row>
    <row r="99" spans="1:6" x14ac:dyDescent="0.25">
      <c r="A99" s="604" t="s">
        <v>10162</v>
      </c>
      <c r="B99" s="604"/>
      <c r="C99" s="604"/>
      <c r="D99" s="604"/>
      <c r="E99" s="604"/>
      <c r="F99" s="604"/>
    </row>
    <row r="100" spans="1:6" ht="16.5" customHeight="1" x14ac:dyDescent="0.25">
      <c r="A100" s="604" t="s">
        <v>10163</v>
      </c>
      <c r="B100" s="604"/>
      <c r="C100" s="604"/>
      <c r="D100" s="604"/>
      <c r="E100" s="604"/>
      <c r="F100" s="604"/>
    </row>
    <row r="101" spans="1:6" ht="15.75" customHeight="1" x14ac:dyDescent="0.25">
      <c r="A101" s="604" t="s">
        <v>10164</v>
      </c>
      <c r="B101" s="604"/>
      <c r="C101" s="604"/>
      <c r="D101" s="604"/>
      <c r="E101" s="604"/>
      <c r="F101" s="604"/>
    </row>
    <row r="102" spans="1:6" x14ac:dyDescent="0.25">
      <c r="A102" s="6"/>
      <c r="B102" s="6"/>
      <c r="C102" s="6"/>
      <c r="D102" s="6"/>
      <c r="E102" s="6"/>
      <c r="F102" s="6"/>
    </row>
    <row r="103" spans="1:6" ht="15" customHeight="1" x14ac:dyDescent="0.25">
      <c r="A103" s="602" t="s">
        <v>10190</v>
      </c>
      <c r="B103" s="602"/>
      <c r="C103" s="602"/>
      <c r="D103" s="602"/>
      <c r="E103" s="602"/>
      <c r="F103" s="602"/>
    </row>
    <row r="104" spans="1:6" ht="18.600000000000001" customHeight="1" x14ac:dyDescent="0.25">
      <c r="A104" s="602"/>
      <c r="B104" s="602"/>
      <c r="C104" s="602"/>
      <c r="D104" s="602"/>
      <c r="E104" s="602"/>
      <c r="F104" s="602"/>
    </row>
    <row r="105" spans="1:6" ht="19.899999999999999" customHeight="1" x14ac:dyDescent="0.25">
      <c r="A105" s="6"/>
      <c r="B105" s="6"/>
      <c r="C105" s="6"/>
      <c r="D105" s="6"/>
      <c r="E105" s="6"/>
      <c r="F105" s="6"/>
    </row>
    <row r="106" spans="1:6" ht="199.15" customHeight="1" x14ac:dyDescent="0.25">
      <c r="A106" s="603" t="s">
        <v>10204</v>
      </c>
      <c r="B106" s="602"/>
      <c r="C106" s="602"/>
      <c r="D106" s="602"/>
      <c r="E106" s="602"/>
      <c r="F106" s="602"/>
    </row>
    <row r="107" spans="1:6" ht="15" customHeight="1" x14ac:dyDescent="0.25">
      <c r="A107" s="25"/>
      <c r="B107" s="17"/>
      <c r="C107" s="17"/>
      <c r="D107" s="17"/>
      <c r="E107" s="17"/>
      <c r="F107" s="17"/>
    </row>
    <row r="108" spans="1:6" x14ac:dyDescent="0.25">
      <c r="A108" s="605" t="s">
        <v>10155</v>
      </c>
      <c r="B108" s="605"/>
      <c r="C108" s="605"/>
      <c r="D108" s="605"/>
      <c r="E108" s="605"/>
      <c r="F108" s="605"/>
    </row>
    <row r="109" spans="1:6" ht="15.75" customHeight="1" x14ac:dyDescent="0.25">
      <c r="A109" s="6"/>
      <c r="B109" s="6"/>
      <c r="C109" s="6"/>
      <c r="D109" s="6"/>
      <c r="E109" s="6"/>
      <c r="F109" s="6"/>
    </row>
    <row r="110" spans="1:6" ht="15" customHeight="1" x14ac:dyDescent="0.25">
      <c r="A110" s="606" t="s">
        <v>10189</v>
      </c>
      <c r="B110" s="606"/>
      <c r="C110" s="606"/>
      <c r="D110" s="606"/>
      <c r="E110" s="606"/>
      <c r="F110" s="606"/>
    </row>
    <row r="111" spans="1:6" ht="13.5" customHeight="1" x14ac:dyDescent="0.25">
      <c r="A111" s="606"/>
      <c r="B111" s="606"/>
      <c r="C111" s="606"/>
      <c r="D111" s="606"/>
      <c r="E111" s="606"/>
      <c r="F111" s="606"/>
    </row>
    <row r="112" spans="1:6" x14ac:dyDescent="0.25">
      <c r="A112" s="606"/>
      <c r="B112" s="606"/>
      <c r="C112" s="606"/>
      <c r="D112" s="606"/>
      <c r="E112" s="606"/>
      <c r="F112" s="606"/>
    </row>
    <row r="113" spans="1:6" x14ac:dyDescent="0.25">
      <c r="A113" s="606" t="s">
        <v>10153</v>
      </c>
      <c r="B113" s="606"/>
      <c r="C113" s="606"/>
      <c r="D113" s="606"/>
      <c r="E113" s="606"/>
      <c r="F113" s="606"/>
    </row>
    <row r="114" spans="1:6" x14ac:dyDescent="0.25">
      <c r="A114" s="606"/>
      <c r="B114" s="606"/>
      <c r="C114" s="606"/>
      <c r="D114" s="606"/>
      <c r="E114" s="606"/>
      <c r="F114" s="606"/>
    </row>
    <row r="115" spans="1:6" x14ac:dyDescent="0.25">
      <c r="A115" s="602" t="s">
        <v>10154</v>
      </c>
      <c r="B115" s="602"/>
      <c r="C115" s="602"/>
      <c r="D115" s="602"/>
      <c r="E115" s="602"/>
      <c r="F115" s="602"/>
    </row>
    <row r="116" spans="1:6" ht="15" customHeight="1" x14ac:dyDescent="0.25">
      <c r="A116" s="602"/>
      <c r="B116" s="602"/>
      <c r="C116" s="602"/>
      <c r="D116" s="602"/>
      <c r="E116" s="602"/>
      <c r="F116" s="602"/>
    </row>
    <row r="117" spans="1:6" ht="23.45" customHeight="1" x14ac:dyDescent="0.25">
      <c r="A117" s="602" t="s">
        <v>10165</v>
      </c>
      <c r="B117" s="602"/>
      <c r="C117" s="602"/>
      <c r="D117" s="602"/>
      <c r="E117" s="602"/>
      <c r="F117" s="602"/>
    </row>
    <row r="118" spans="1:6" x14ac:dyDescent="0.25">
      <c r="A118" s="602"/>
      <c r="B118" s="602"/>
      <c r="C118" s="602"/>
      <c r="D118" s="602"/>
      <c r="E118" s="602"/>
      <c r="F118" s="602"/>
    </row>
    <row r="119" spans="1:6" ht="43.15" customHeight="1" x14ac:dyDescent="0.25">
      <c r="A119" s="602"/>
      <c r="B119" s="602"/>
      <c r="C119" s="602"/>
      <c r="D119" s="602"/>
      <c r="E119" s="602"/>
      <c r="F119" s="602"/>
    </row>
    <row r="120" spans="1:6" x14ac:dyDescent="0.25">
      <c r="A120" s="6"/>
      <c r="B120" s="6"/>
      <c r="C120" s="6"/>
      <c r="D120" s="6"/>
      <c r="E120" s="6"/>
      <c r="F120" s="6"/>
    </row>
    <row r="121" spans="1:6" ht="30" customHeight="1" x14ac:dyDescent="0.25">
      <c r="A121" s="5" t="s">
        <v>10143</v>
      </c>
      <c r="B121" s="6"/>
      <c r="C121" s="6"/>
      <c r="D121" s="6"/>
      <c r="E121" s="6"/>
      <c r="F121" s="6"/>
    </row>
    <row r="122" spans="1:6" x14ac:dyDescent="0.25">
      <c r="A122" s="24" t="s">
        <v>10205</v>
      </c>
      <c r="B122" s="24"/>
      <c r="C122" s="24"/>
      <c r="D122" s="24"/>
      <c r="E122" s="24"/>
      <c r="F122" s="24"/>
    </row>
    <row r="123" spans="1:6" x14ac:dyDescent="0.25">
      <c r="A123" s="6"/>
      <c r="B123" s="6"/>
      <c r="C123" s="6"/>
      <c r="D123" s="6"/>
      <c r="E123" s="6"/>
      <c r="F123" s="6"/>
    </row>
    <row r="124" spans="1:6" ht="49.9" customHeight="1" x14ac:dyDescent="0.25">
      <c r="A124" s="6" t="s">
        <v>10034</v>
      </c>
      <c r="B124" s="6"/>
      <c r="C124" s="6"/>
      <c r="D124" s="6"/>
      <c r="E124" s="6"/>
      <c r="F124" s="6"/>
    </row>
    <row r="125" spans="1:6" ht="49.9" customHeight="1" x14ac:dyDescent="0.25">
      <c r="A125" s="6"/>
      <c r="B125" s="6"/>
      <c r="C125" s="6"/>
      <c r="D125" s="6"/>
      <c r="E125" s="6"/>
      <c r="F125" s="6"/>
    </row>
    <row r="126" spans="1:6" ht="49.9" customHeight="1" x14ac:dyDescent="0.25">
      <c r="A126" s="6"/>
      <c r="B126" s="6"/>
      <c r="C126" s="6"/>
      <c r="D126" s="6"/>
      <c r="E126" s="6"/>
      <c r="F126" s="6"/>
    </row>
    <row r="127" spans="1:6" ht="49.9" customHeight="1" x14ac:dyDescent="0.25">
      <c r="A127" s="6"/>
      <c r="B127" s="6"/>
      <c r="C127" s="6"/>
      <c r="D127" s="6"/>
      <c r="E127" s="6"/>
      <c r="F127" s="6"/>
    </row>
    <row r="128" spans="1:6" ht="49.9" customHeight="1" x14ac:dyDescent="0.25">
      <c r="A128" s="6"/>
      <c r="B128" s="6"/>
      <c r="C128" s="6"/>
      <c r="D128" s="6"/>
      <c r="E128" s="6"/>
      <c r="F128" s="6"/>
    </row>
    <row r="129" spans="1:6" ht="49.9" customHeight="1" x14ac:dyDescent="0.25">
      <c r="A129" s="6"/>
      <c r="B129" s="6"/>
      <c r="C129" s="6"/>
      <c r="D129" s="6"/>
      <c r="E129" s="6"/>
      <c r="F129" s="6"/>
    </row>
    <row r="130" spans="1:6" ht="49.9" customHeight="1" x14ac:dyDescent="0.25">
      <c r="A130" s="6"/>
      <c r="B130" s="6"/>
      <c r="C130" s="6"/>
      <c r="D130" s="6"/>
      <c r="E130" s="6"/>
      <c r="F130" s="6"/>
    </row>
    <row r="131" spans="1:6" ht="49.9" customHeight="1" x14ac:dyDescent="0.25">
      <c r="A131" s="6"/>
      <c r="B131" s="6"/>
      <c r="C131" s="6"/>
      <c r="D131" s="6"/>
      <c r="E131" s="6"/>
      <c r="F131" s="6"/>
    </row>
    <row r="132" spans="1:6" ht="49.9" customHeight="1" x14ac:dyDescent="0.25">
      <c r="A132" s="6"/>
      <c r="B132" s="6"/>
      <c r="C132" s="6"/>
      <c r="D132" s="6"/>
      <c r="E132" s="6"/>
      <c r="F132" s="6"/>
    </row>
    <row r="133" spans="1:6" ht="49.9" customHeight="1" x14ac:dyDescent="0.25">
      <c r="A133" s="6"/>
      <c r="B133" s="6"/>
      <c r="C133" s="6"/>
      <c r="D133" s="6"/>
      <c r="E133" s="6"/>
      <c r="F133" s="6"/>
    </row>
    <row r="134" spans="1:6" ht="49.9" customHeight="1" x14ac:dyDescent="0.25">
      <c r="A134" s="6"/>
      <c r="B134" s="6"/>
      <c r="C134" s="6"/>
      <c r="D134" s="6"/>
      <c r="E134" s="6"/>
      <c r="F134" s="6"/>
    </row>
    <row r="135" spans="1:6" ht="49.9" customHeight="1" x14ac:dyDescent="0.25">
      <c r="A135" s="6"/>
      <c r="B135" s="6"/>
      <c r="C135" s="6"/>
      <c r="D135" s="6"/>
      <c r="E135" s="6"/>
      <c r="F135" s="6"/>
    </row>
    <row r="136" spans="1:6" ht="49.9" customHeight="1" x14ac:dyDescent="0.25">
      <c r="A136" s="6"/>
      <c r="B136" s="6"/>
      <c r="C136" s="6"/>
      <c r="D136" s="6"/>
      <c r="E136" s="6"/>
      <c r="F136" s="6"/>
    </row>
    <row r="137" spans="1:6" ht="49.9" customHeight="1" x14ac:dyDescent="0.25">
      <c r="A137" s="6"/>
      <c r="B137" s="6"/>
      <c r="C137" s="6"/>
      <c r="D137" s="6"/>
      <c r="E137" s="6"/>
      <c r="F137" s="6"/>
    </row>
    <row r="138" spans="1:6" ht="49.9" customHeight="1" x14ac:dyDescent="0.25">
      <c r="A138" s="6"/>
      <c r="B138" s="6"/>
      <c r="C138" s="6"/>
      <c r="D138" s="6"/>
      <c r="E138" s="6"/>
      <c r="F138" s="6"/>
    </row>
    <row r="139" spans="1:6" ht="27" customHeight="1" x14ac:dyDescent="0.25"/>
    <row r="141" spans="1:6" x14ac:dyDescent="0.25">
      <c r="A141" s="5"/>
      <c r="B141" s="11"/>
      <c r="C141" s="11"/>
      <c r="D141" s="11"/>
      <c r="E141" s="11"/>
      <c r="F141" s="5"/>
    </row>
    <row r="142" spans="1:6" ht="21.75" customHeight="1" x14ac:dyDescent="0.25">
      <c r="A142" s="10"/>
      <c r="B142" s="11"/>
      <c r="C142" s="11"/>
      <c r="D142" s="11"/>
      <c r="E142" s="11"/>
      <c r="F142" s="5"/>
    </row>
    <row r="143" spans="1:6" x14ac:dyDescent="0.25">
      <c r="A143" s="10"/>
      <c r="B143" s="11"/>
      <c r="C143" s="11"/>
      <c r="D143" s="11"/>
      <c r="E143" s="11"/>
      <c r="F143" s="5"/>
    </row>
    <row r="144" spans="1:6" x14ac:dyDescent="0.25">
      <c r="A144" s="10"/>
      <c r="B144" s="11"/>
      <c r="C144" s="11"/>
      <c r="D144" s="11"/>
      <c r="E144" s="11"/>
      <c r="F144" s="5"/>
    </row>
    <row r="145" spans="1:6" x14ac:dyDescent="0.25">
      <c r="A145" s="12"/>
      <c r="B145" s="13"/>
      <c r="C145" s="13"/>
      <c r="D145" s="11"/>
      <c r="E145" s="11"/>
      <c r="F145" s="5"/>
    </row>
    <row r="146" spans="1:6" x14ac:dyDescent="0.25">
      <c r="A146" s="5"/>
      <c r="B146" s="14"/>
      <c r="C146" s="14"/>
      <c r="D146" s="11"/>
      <c r="E146" s="11"/>
      <c r="F146" s="5"/>
    </row>
    <row r="147" spans="1:6" x14ac:dyDescent="0.25">
      <c r="A147" s="5"/>
      <c r="B147" s="11"/>
      <c r="C147" s="11"/>
      <c r="D147" s="11"/>
      <c r="E147" s="11"/>
      <c r="F147" s="5"/>
    </row>
  </sheetData>
  <mergeCells count="50">
    <mergeCell ref="C14:D14"/>
    <mergeCell ref="E14:F14"/>
    <mergeCell ref="A17:F18"/>
    <mergeCell ref="B9:B12"/>
    <mergeCell ref="C11:D11"/>
    <mergeCell ref="E11:F11"/>
    <mergeCell ref="C12:D12"/>
    <mergeCell ref="E12:F12"/>
    <mergeCell ref="C13:D13"/>
    <mergeCell ref="E13:F13"/>
    <mergeCell ref="C4:F4"/>
    <mergeCell ref="C6:D6"/>
    <mergeCell ref="E6:F6"/>
    <mergeCell ref="C7:D7"/>
    <mergeCell ref="E7:F7"/>
    <mergeCell ref="C5:D5"/>
    <mergeCell ref="E5:F5"/>
    <mergeCell ref="C8:D8"/>
    <mergeCell ref="E8:F8"/>
    <mergeCell ref="C9:D9"/>
    <mergeCell ref="E9:F9"/>
    <mergeCell ref="C10:D10"/>
    <mergeCell ref="E10:F10"/>
    <mergeCell ref="C60:D60"/>
    <mergeCell ref="E61:F61"/>
    <mergeCell ref="E62:F62"/>
    <mergeCell ref="C62:D62"/>
    <mergeCell ref="E60:F60"/>
    <mergeCell ref="A69:E69"/>
    <mergeCell ref="A115:F116"/>
    <mergeCell ref="A103:F104"/>
    <mergeCell ref="A100:F100"/>
    <mergeCell ref="A70:E70"/>
    <mergeCell ref="A86:F86"/>
    <mergeCell ref="A81:D81"/>
    <mergeCell ref="A77:D77"/>
    <mergeCell ref="A117:F119"/>
    <mergeCell ref="A106:F106"/>
    <mergeCell ref="A101:F101"/>
    <mergeCell ref="A88:F88"/>
    <mergeCell ref="A108:F108"/>
    <mergeCell ref="A110:F112"/>
    <mergeCell ref="A113:F114"/>
    <mergeCell ref="A94:F96"/>
    <mergeCell ref="A99:F99"/>
    <mergeCell ref="A90:F90"/>
    <mergeCell ref="A97:F97"/>
    <mergeCell ref="A92:F92"/>
    <mergeCell ref="A89:F89"/>
    <mergeCell ref="A91:F91"/>
  </mergeCells>
  <phoneticPr fontId="32" type="noConversion"/>
  <hyperlinks>
    <hyperlink ref="E12" r:id="rId1" xr:uid="{00000000-0004-0000-0500-000000000000}"/>
  </hyperlinks>
  <pageMargins left="0.55118110236220474" right="0.23622047244094491" top="0.78740157480314965" bottom="0.74803149606299213" header="0.31496062992125984" footer="0.31496062992125984"/>
  <pageSetup paperSize="9" scale="72" orientation="portrait" r:id="rId2"/>
  <headerFooter alignWithMargins="0">
    <oddHeader>&amp;L&amp;"-,Negrita"&amp;12&amp;K000000INGENIERIA DERIVADA S.A.S.&amp;"-,Normal"&amp;8  &amp;C&amp;"-,Negrita"&amp;14&amp;K000000www.ingenieriaderivada.co&amp;RPágina &amp;P</oddHeader>
    <oddFooter>&amp;C&amp;"-,Negrita"&amp;K000000Calle 25 sur No. 12bis-68
  Teléfono: (601) 702 43 69
Bogotá, Colombia</oddFooter>
  </headerFooter>
  <ignoredErrors>
    <ignoredError sqref="E62" evalError="1"/>
    <ignoredError sqref="B22:D22" unlockedFormula="1"/>
  </ignoredErrors>
  <drawing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7FF669-D082-4880-90BF-9C8D0707CA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Hojas de cálculo</vt:lpstr>
      </vt:variant>
      <vt:variant>
        <vt:i4>9</vt:i4>
      </vt:variant>
      <vt:variant>
        <vt:lpstr>Macros de Excel 4.0</vt:lpstr>
      </vt:variant>
      <vt:variant>
        <vt:i4>1</vt:i4>
      </vt:variant>
      <vt:variant>
        <vt:lpstr>Rangos con nombre</vt:lpstr>
      </vt:variant>
      <vt:variant>
        <vt:i4>1</vt:i4>
      </vt:variant>
    </vt:vector>
  </HeadingPairs>
  <TitlesOfParts>
    <vt:vector size="11" baseType="lpstr">
      <vt:lpstr>Macro2</vt:lpstr>
      <vt:lpstr>macro busqueda simens</vt:lpstr>
      <vt:lpstr> TEXTO METALMECANICA</vt:lpstr>
      <vt:lpstr>CUENTAS ARMARIO MEDIDORES</vt:lpstr>
      <vt:lpstr>CALCULO METALMECANICA</vt:lpstr>
      <vt:lpstr>TABLA PROD</vt:lpstr>
      <vt:lpstr>CALCULO BARRAJE</vt:lpstr>
      <vt:lpstr>COSTOS</vt:lpstr>
      <vt:lpstr>OFERTA CLIENTE</vt:lpstr>
      <vt:lpstr>Macro1</vt:lpstr>
      <vt:lpstr>'OFERTA CLIENTE'!Área_de_impresión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Efrain</dc:creator>
  <cp:lastModifiedBy>Ingenieria Derivada</cp:lastModifiedBy>
  <cp:lastPrinted>2024-06-05T16:40:07Z</cp:lastPrinted>
  <dcterms:created xsi:type="dcterms:W3CDTF">2011-02-10T18:52:21Z</dcterms:created>
  <dcterms:modified xsi:type="dcterms:W3CDTF">2024-06-06T19:25:58Z</dcterms:modified>
</cp:coreProperties>
</file>