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ch\Documents\model\zaiko\生データ\便ダイヤ\"/>
    </mc:Choice>
  </mc:AlternateContent>
  <xr:revisionPtr revIDLastSave="0" documentId="13_ncr:1_{C869A0E6-744F-484D-89FD-59AF4DE2118E}" xr6:coauthVersionLast="47" xr6:coauthVersionMax="47" xr10:uidLastSave="{00000000-0000-0000-0000-000000000000}"/>
  <bookViews>
    <workbookView xWindow="-108" yWindow="-108" windowWidth="23256" windowHeight="12456" tabRatio="564" xr2:uid="{00000000-000D-0000-FFFF-FFFF00000000}"/>
  </bookViews>
  <sheets>
    <sheet name="納入時間一覧 " sheetId="1" r:id="rId1"/>
  </sheets>
  <definedNames>
    <definedName name="_xlnm._FilterDatabase" localSheetId="0" hidden="1">'納入時間一覧 '!$A$5:$AZ$344</definedName>
    <definedName name="BH">'納入時間一覧 '!$AS$2</definedName>
    <definedName name="_xlnm.Print_Area" localSheetId="0">'納入時間一覧 '!$A$1:$AG$345</definedName>
    <definedName name="_xlnm.Print_Titles" localSheetId="0">'納入時間一覧 '!$1:$5</definedName>
    <definedName name="Z_01543C82_A4A2_4204_8E21_50FD3260AFAE_.wvu.Cols" localSheetId="0" hidden="1">'納入時間一覧 '!#REF!</definedName>
    <definedName name="Z_01543C82_A4A2_4204_8E21_50FD3260AFAE_.wvu.FilterData" localSheetId="0" hidden="1">'納入時間一覧 '!$A$5:$AM$225</definedName>
    <definedName name="Z_01543C82_A4A2_4204_8E21_50FD3260AFAE_.wvu.PrintArea" localSheetId="0" hidden="1">'納入時間一覧 '!$A$1:$AG$225</definedName>
    <definedName name="Z_01543C82_A4A2_4204_8E21_50FD3260AFAE_.wvu.PrintTitles" localSheetId="0" hidden="1">'納入時間一覧 '!$1:$5</definedName>
    <definedName name="Z_0A454722_F83C_4FAD_A07A_7320A0AACB37_.wvu.Cols" localSheetId="0" hidden="1">'納入時間一覧 '!#REF!,'納入時間一覧 '!$E:$F,'納入時間一覧 '!#REF!</definedName>
    <definedName name="Z_0A454722_F83C_4FAD_A07A_7320A0AACB37_.wvu.FilterData" localSheetId="0" hidden="1">'納入時間一覧 '!$A$5:$AZ$5</definedName>
    <definedName name="Z_0A454722_F83C_4FAD_A07A_7320A0AACB37_.wvu.PrintArea" localSheetId="0" hidden="1">'納入時間一覧 '!$A$1:$BC$227</definedName>
    <definedName name="Z_0A454722_F83C_4FAD_A07A_7320A0AACB37_.wvu.PrintTitles" localSheetId="0" hidden="1">'納入時間一覧 '!$1:$5</definedName>
    <definedName name="Z_201F3BDE_B4BB_4A01_AC0F_1BFABC87CB2E_.wvu.Cols" localSheetId="0" hidden="1">'納入時間一覧 '!$AH:$AL,'納入時間一覧 '!$AU:$AV</definedName>
    <definedName name="Z_201F3BDE_B4BB_4A01_AC0F_1BFABC87CB2E_.wvu.FilterData" localSheetId="0" hidden="1">'納入時間一覧 '!$A$5:$AZ$336</definedName>
    <definedName name="Z_201F3BDE_B4BB_4A01_AC0F_1BFABC87CB2E_.wvu.PrintArea" localSheetId="0" hidden="1">'納入時間一覧 '!$A$1:$AZ$335</definedName>
    <definedName name="Z_201F3BDE_B4BB_4A01_AC0F_1BFABC87CB2E_.wvu.PrintTitles" localSheetId="0" hidden="1">'納入時間一覧 '!$1:$5</definedName>
    <definedName name="Z_20583827_5B01_4E35_AA4C_95901DFAB4DF_.wvu.FilterData" localSheetId="0" hidden="1">'納入時間一覧 '!$A$5:$AZ$332</definedName>
    <definedName name="Z_27115154_F46F_49D5_9878_09CE39316120_.wvu.Cols" localSheetId="0" hidden="1">'納入時間一覧 '!#REF!</definedName>
    <definedName name="Z_27115154_F46F_49D5_9878_09CE39316120_.wvu.FilterData" localSheetId="0" hidden="1">'納入時間一覧 '!$A$5:$AZ$225</definedName>
    <definedName name="Z_27115154_F46F_49D5_9878_09CE39316120_.wvu.PrintArea" localSheetId="0" hidden="1">'納入時間一覧 '!$A$1:$BC$227</definedName>
    <definedName name="Z_27115154_F46F_49D5_9878_09CE39316120_.wvu.PrintTitles" localSheetId="0" hidden="1">'納入時間一覧 '!$1:$5</definedName>
    <definedName name="Z_3602C17E_96B6_4CAE_9890_CE23CC751392_.wvu.Cols" localSheetId="0" hidden="1">'納入時間一覧 '!$E:$F,'納入時間一覧 '!$AH:$AQ</definedName>
    <definedName name="Z_3602C17E_96B6_4CAE_9890_CE23CC751392_.wvu.FilterData" localSheetId="0" hidden="1">'納入時間一覧 '!$A$5:$AZ$332</definedName>
    <definedName name="Z_3602C17E_96B6_4CAE_9890_CE23CC751392_.wvu.PrintTitles" localSheetId="0" hidden="1">'納入時間一覧 '!$1:$5</definedName>
    <definedName name="Z_3625717F_7330_48C0_BF26_2DB2B781010C_.wvu.Cols" localSheetId="0" hidden="1">'納入時間一覧 '!$AH:$AQ</definedName>
    <definedName name="Z_3625717F_7330_48C0_BF26_2DB2B781010C_.wvu.FilterData" localSheetId="0" hidden="1">'納入時間一覧 '!$A$5:$AZ$335</definedName>
    <definedName name="Z_3625717F_7330_48C0_BF26_2DB2B781010C_.wvu.PrintArea" localSheetId="0" hidden="1">'納入時間一覧 '!$A$1:$AT$926</definedName>
    <definedName name="Z_3625717F_7330_48C0_BF26_2DB2B781010C_.wvu.PrintTitles" localSheetId="0" hidden="1">'納入時間一覧 '!$1:$5</definedName>
    <definedName name="Z_413BC5BC_CAA9_424D_A144_B8FDF655AA16_.wvu.Cols" localSheetId="0" hidden="1">'納入時間一覧 '!$E:$F,'納入時間一覧 '!$AH:$AL,'納入時間一覧 '!$AU:$AV</definedName>
    <definedName name="Z_413BC5BC_CAA9_424D_A144_B8FDF655AA16_.wvu.FilterData" localSheetId="0" hidden="1">'納入時間一覧 '!$A$5:$AZ$335</definedName>
    <definedName name="Z_413BC5BC_CAA9_424D_A144_B8FDF655AA16_.wvu.PrintArea" localSheetId="0" hidden="1">'納入時間一覧 '!$A$1:$AZ$334</definedName>
    <definedName name="Z_413BC5BC_CAA9_424D_A144_B8FDF655AA16_.wvu.PrintTitles" localSheetId="0" hidden="1">'納入時間一覧 '!$1:$5</definedName>
    <definedName name="Z_4A5746F9_E58C_4210_AF23_DC4D331493BE_.wvu.Cols" localSheetId="0" hidden="1">'納入時間一覧 '!$E:$F,'納入時間一覧 '!$AH:$AL,'納入時間一覧 '!$AU:$AV</definedName>
    <definedName name="Z_4A5746F9_E58C_4210_AF23_DC4D331493BE_.wvu.FilterData" localSheetId="0" hidden="1">'納入時間一覧 '!$A$5:$AZ$335</definedName>
    <definedName name="Z_4A5746F9_E58C_4210_AF23_DC4D331493BE_.wvu.PrintArea" localSheetId="0" hidden="1">'納入時間一覧 '!$A$1:$AZ$334</definedName>
    <definedName name="Z_4A5746F9_E58C_4210_AF23_DC4D331493BE_.wvu.PrintTitles" localSheetId="0" hidden="1">'納入時間一覧 '!$1:$5</definedName>
    <definedName name="Z_5A8E98E9_2527_4685_ADB7_F33E0C976DA3_.wvu.Cols" localSheetId="0" hidden="1">'納入時間一覧 '!#REF!</definedName>
    <definedName name="Z_5A8E98E9_2527_4685_ADB7_F33E0C976DA3_.wvu.FilterData" localSheetId="0" hidden="1">'納入時間一覧 '!$A$5:$AZ$330</definedName>
    <definedName name="Z_5A8E98E9_2527_4685_ADB7_F33E0C976DA3_.wvu.PrintArea" localSheetId="0" hidden="1">'納入時間一覧 '!$A$1:$BC$227</definedName>
    <definedName name="Z_5A8E98E9_2527_4685_ADB7_F33E0C976DA3_.wvu.PrintTitles" localSheetId="0" hidden="1">'納入時間一覧 '!$1:$5</definedName>
    <definedName name="Z_6C2B86AB_B892_4D4B_95AA_EE2B07682D5F_.wvu.FilterData" localSheetId="0" hidden="1">'納入時間一覧 '!$A$5:$AM$225</definedName>
    <definedName name="Z_6CC00FCC_A191_4BBD_B2B3_7FAC7DFD45CB_.wvu.Cols" localSheetId="0" hidden="1">'納入時間一覧 '!#REF!,'納入時間一覧 '!$E:$F,'納入時間一覧 '!#REF!</definedName>
    <definedName name="Z_6CC00FCC_A191_4BBD_B2B3_7FAC7DFD45CB_.wvu.FilterData" localSheetId="0" hidden="1">'納入時間一覧 '!$A$5:$AZ$5</definedName>
    <definedName name="Z_6CC00FCC_A191_4BBD_B2B3_7FAC7DFD45CB_.wvu.PrintArea" localSheetId="0" hidden="1">'納入時間一覧 '!$A$1:$BC$227</definedName>
    <definedName name="Z_6CC00FCC_A191_4BBD_B2B3_7FAC7DFD45CB_.wvu.PrintTitles" localSheetId="0" hidden="1">'納入時間一覧 '!$1:$5</definedName>
    <definedName name="Z_6F97C016_DF53_41D3_83D1_36349093EBF8_.wvu.Cols" localSheetId="0" hidden="1">'納入時間一覧 '!$E:$F,'納入時間一覧 '!$AH:$AL,'納入時間一覧 '!$AU:$AV</definedName>
    <definedName name="Z_6F97C016_DF53_41D3_83D1_36349093EBF8_.wvu.FilterData" localSheetId="0" hidden="1">'納入時間一覧 '!$A$5:$AZ$335</definedName>
    <definedName name="Z_6F97C016_DF53_41D3_83D1_36349093EBF8_.wvu.PrintArea" localSheetId="0" hidden="1">'納入時間一覧 '!$A$1:$AZ$335</definedName>
    <definedName name="Z_6F97C016_DF53_41D3_83D1_36349093EBF8_.wvu.PrintTitles" localSheetId="0" hidden="1">'納入時間一覧 '!$1:$5</definedName>
    <definedName name="Z_7F1848CC_C6DC_4C35_BBDB_353E3EB9B790_.wvu.Cols" localSheetId="0" hidden="1">'納入時間一覧 '!#REF!</definedName>
    <definedName name="Z_7F1848CC_C6DC_4C35_BBDB_353E3EB9B790_.wvu.FilterData" localSheetId="0" hidden="1">'納入時間一覧 '!$A$5:$AZ$330</definedName>
    <definedName name="Z_7F1848CC_C6DC_4C35_BBDB_353E3EB9B790_.wvu.PrintArea" localSheetId="0" hidden="1">'納入時間一覧 '!$A$1:$BC$227</definedName>
    <definedName name="Z_7F1848CC_C6DC_4C35_BBDB_353E3EB9B790_.wvu.PrintTitles" localSheetId="0" hidden="1">'納入時間一覧 '!$1:$5</definedName>
    <definedName name="Z_802B3FFF_C814_4D96_B528_5A547CB152AD_.wvu.Cols" localSheetId="0" hidden="1">'納入時間一覧 '!$E:$F,'納入時間一覧 '!$AH:$AL,'納入時間一覧 '!$AU:$AV</definedName>
    <definedName name="Z_802B3FFF_C814_4D96_B528_5A547CB152AD_.wvu.FilterData" localSheetId="0" hidden="1">'納入時間一覧 '!$A$5:$AZ$338</definedName>
    <definedName name="Z_802B3FFF_C814_4D96_B528_5A547CB152AD_.wvu.PrintArea" localSheetId="0" hidden="1">'納入時間一覧 '!$A$1:$AZ$338</definedName>
    <definedName name="Z_802B3FFF_C814_4D96_B528_5A547CB152AD_.wvu.PrintTitles" localSheetId="0" hidden="1">'納入時間一覧 '!$1:$5</definedName>
    <definedName name="Z_A10FA942_2FCC_49FF_A260_F32D4ACA5DAA_.wvu.Cols" localSheetId="0" hidden="1">'納入時間一覧 '!#REF!</definedName>
    <definedName name="Z_A10FA942_2FCC_49FF_A260_F32D4ACA5DAA_.wvu.FilterData" localSheetId="0" hidden="1">'納入時間一覧 '!$A$5:$AZ$332</definedName>
    <definedName name="Z_A10FA942_2FCC_49FF_A260_F32D4ACA5DAA_.wvu.PrintArea" localSheetId="0" hidden="1">'納入時間一覧 '!$A$1:$BC$276</definedName>
    <definedName name="Z_A10FA942_2FCC_49FF_A260_F32D4ACA5DAA_.wvu.PrintTitles" localSheetId="0" hidden="1">'納入時間一覧 '!$1:$5</definedName>
    <definedName name="Z_AAFC74D5_118B_436C_9C64_4473355EC8BA_.wvu.Cols" localSheetId="0" hidden="1">'納入時間一覧 '!#REF!,'納入時間一覧 '!$AH:$AQ,'納入時間一覧 '!$AS:$AW</definedName>
    <definedName name="Z_AAFC74D5_118B_436C_9C64_4473355EC8BA_.wvu.FilterData" localSheetId="0" hidden="1">'納入時間一覧 '!$A$5:$AZ$335</definedName>
    <definedName name="Z_AAFC74D5_118B_436C_9C64_4473355EC8BA_.wvu.PrintArea" localSheetId="0" hidden="1">'納入時間一覧 '!$A$1:$AY$334</definedName>
    <definedName name="Z_AAFC74D5_118B_436C_9C64_4473355EC8BA_.wvu.PrintTitles" localSheetId="0" hidden="1">'納入時間一覧 '!$1:$5</definedName>
    <definedName name="Z_B0546E11_6517_4AEF_B951_4ABDC3EA0F40_.wvu.Cols" localSheetId="0" hidden="1">'納入時間一覧 '!$E:$F,'納入時間一覧 '!#REF!</definedName>
    <definedName name="Z_B0546E11_6517_4AEF_B951_4ABDC3EA0F40_.wvu.FilterData" localSheetId="0" hidden="1">'納入時間一覧 '!$A$5:$AZ$330</definedName>
    <definedName name="Z_B0546E11_6517_4AEF_B951_4ABDC3EA0F40_.wvu.PrintArea" localSheetId="0" hidden="1">'納入時間一覧 '!$A$1:$BC$330</definedName>
    <definedName name="Z_B0546E11_6517_4AEF_B951_4ABDC3EA0F40_.wvu.PrintTitles" localSheetId="0" hidden="1">'納入時間一覧 '!$1:$5</definedName>
    <definedName name="Z_B11F30A4_F41A_46EE_8CCB_6F49FB598CBD_.wvu.Cols" localSheetId="0" hidden="1">'納入時間一覧 '!$E:$F,'納入時間一覧 '!$AH:$AL,'納入時間一覧 '!$AU:$AV</definedName>
    <definedName name="Z_B11F30A4_F41A_46EE_8CCB_6F49FB598CBD_.wvu.FilterData" localSheetId="0" hidden="1">'納入時間一覧 '!$A$5:$AZ$335</definedName>
    <definedName name="Z_B11F30A4_F41A_46EE_8CCB_6F49FB598CBD_.wvu.PrintArea" localSheetId="0" hidden="1">'納入時間一覧 '!$A$1:$AL$335</definedName>
    <definedName name="Z_B11F30A4_F41A_46EE_8CCB_6F49FB598CBD_.wvu.PrintTitles" localSheetId="0" hidden="1">'納入時間一覧 '!$1:$5</definedName>
    <definedName name="Z_B47C2327_5419_40CA_BDDD_20AFEB4680D1_.wvu.Cols" localSheetId="0" hidden="1">'納入時間一覧 '!#REF!</definedName>
    <definedName name="Z_B47C2327_5419_40CA_BDDD_20AFEB4680D1_.wvu.FilterData" localSheetId="0" hidden="1">'納入時間一覧 '!$A$5:$AZ$225</definedName>
    <definedName name="Z_B47C2327_5419_40CA_BDDD_20AFEB4680D1_.wvu.PrintArea" localSheetId="0" hidden="1">'納入時間一覧 '!$A$1:$BC$227</definedName>
    <definedName name="Z_B47C2327_5419_40CA_BDDD_20AFEB4680D1_.wvu.PrintTitles" localSheetId="0" hidden="1">'納入時間一覧 '!$1:$5</definedName>
    <definedName name="Z_B5EEABD9_38A9_441B_8A9C_130B6C387D22_.wvu.Cols" localSheetId="0" hidden="1">'納入時間一覧 '!$E:$F,'納入時間一覧 '!$AH:$AL,'納入時間一覧 '!$AU:$AV</definedName>
    <definedName name="Z_B5EEABD9_38A9_441B_8A9C_130B6C387D22_.wvu.FilterData" localSheetId="0" hidden="1">'納入時間一覧 '!$A$5:$AZ$335</definedName>
    <definedName name="Z_B5EEABD9_38A9_441B_8A9C_130B6C387D22_.wvu.PrintArea" localSheetId="0" hidden="1">'納入時間一覧 '!$A$1:$AZ$334</definedName>
    <definedName name="Z_B5EEABD9_38A9_441B_8A9C_130B6C387D22_.wvu.PrintTitles" localSheetId="0" hidden="1">'納入時間一覧 '!$1:$5</definedName>
    <definedName name="Z_B69AB0DF_7C4B_4CF6_9F98_4052EF79119E_.wvu.Cols" localSheetId="0" hidden="1">'納入時間一覧 '!$E:$F,'納入時間一覧 '!$AH:$AL,'納入時間一覧 '!$AU:$AV</definedName>
    <definedName name="Z_B69AB0DF_7C4B_4CF6_9F98_4052EF79119E_.wvu.FilterData" localSheetId="0" hidden="1">'納入時間一覧 '!$A$5:$AZ$335</definedName>
    <definedName name="Z_B69AB0DF_7C4B_4CF6_9F98_4052EF79119E_.wvu.PrintArea" localSheetId="0" hidden="1">'納入時間一覧 '!$A$1:$AZ$335</definedName>
    <definedName name="Z_B69AB0DF_7C4B_4CF6_9F98_4052EF79119E_.wvu.PrintTitles" localSheetId="0" hidden="1">'納入時間一覧 '!$1:$5</definedName>
    <definedName name="Z_B92375BC_5516_4C3A_9652_9F1CD7DDB78B_.wvu.Cols" localSheetId="0" hidden="1">'納入時間一覧 '!$E:$F,'納入時間一覧 '!$AH:$AQ</definedName>
    <definedName name="Z_B92375BC_5516_4C3A_9652_9F1CD7DDB78B_.wvu.FilterData" localSheetId="0" hidden="1">'納入時間一覧 '!$A$5:$AZ$332</definedName>
    <definedName name="Z_B92375BC_5516_4C3A_9652_9F1CD7DDB78B_.wvu.PrintTitles" localSheetId="0" hidden="1">'納入時間一覧 '!$1:$5</definedName>
    <definedName name="Z_C10F85B9_E378_4F51_9B7F_CC19C6D3B8A9_.wvu.Cols" localSheetId="0" hidden="1">'納入時間一覧 '!#REF!,'納入時間一覧 '!$AH:$AQ,'納入時間一覧 '!$AS:$AW</definedName>
    <definedName name="Z_C10F85B9_E378_4F51_9B7F_CC19C6D3B8A9_.wvu.FilterData" localSheetId="0" hidden="1">'納入時間一覧 '!$A$5:$AZ$335</definedName>
    <definedName name="Z_C10F85B9_E378_4F51_9B7F_CC19C6D3B8A9_.wvu.PrintTitles" localSheetId="0" hidden="1">'納入時間一覧 '!$1:$5</definedName>
    <definedName name="Z_C9DFE4CC_A876_49E1_A2E1_CDEB2C1F5C84_.wvu.Cols" localSheetId="0" hidden="1">'納入時間一覧 '!$E:$F,'納入時間一覧 '!$AH:$AL,'納入時間一覧 '!$AU:$AV</definedName>
    <definedName name="Z_C9DFE4CC_A876_49E1_A2E1_CDEB2C1F5C84_.wvu.FilterData" localSheetId="0" hidden="1">'納入時間一覧 '!$A$5:$AZ$335</definedName>
    <definedName name="Z_C9DFE4CC_A876_49E1_A2E1_CDEB2C1F5C84_.wvu.PrintArea" localSheetId="0" hidden="1">'納入時間一覧 '!$A$1:$AZ$335</definedName>
    <definedName name="Z_C9DFE4CC_A876_49E1_A2E1_CDEB2C1F5C84_.wvu.PrintTitles" localSheetId="0" hidden="1">'納入時間一覧 '!$1:$5</definedName>
    <definedName name="Z_CB38FE98_9B03_4BFF_82D9_23E6487FCE0A_.wvu.FilterData" localSheetId="0" hidden="1">'納入時間一覧 '!$A$5:$AZ$225</definedName>
    <definedName name="Z_CEF9F618_DB6A_44FD_A1E5_2E0DC4D2836E_.wvu.Cols" localSheetId="0" hidden="1">'納入時間一覧 '!$AH:$AQ,'納入時間一覧 '!$AS:$AW</definedName>
    <definedName name="Z_CEF9F618_DB6A_44FD_A1E5_2E0DC4D2836E_.wvu.FilterData" localSheetId="0" hidden="1">'納入時間一覧 '!$A$5:$AZ$335</definedName>
    <definedName name="Z_CEF9F618_DB6A_44FD_A1E5_2E0DC4D2836E_.wvu.PrintArea" localSheetId="0" hidden="1">'納入時間一覧 '!$A$1:$BC$319</definedName>
    <definedName name="Z_CEF9F618_DB6A_44FD_A1E5_2E0DC4D2836E_.wvu.PrintTitles" localSheetId="0" hidden="1">'納入時間一覧 '!$1:$5</definedName>
    <definedName name="Z_DA2313C0_090E_4684_849E_71A5C4582300_.wvu.FilterData" localSheetId="0" hidden="1">'納入時間一覧 '!$A$5:$AZ$332</definedName>
    <definedName name="Z_DD9ED977_4969_4ECF_BBF2_D9AA3ECE1892_.wvu.Cols" localSheetId="0" hidden="1">'納入時間一覧 '!$AH:$AQ,'納入時間一覧 '!$AS:$AW</definedName>
    <definedName name="Z_DD9ED977_4969_4ECF_BBF2_D9AA3ECE1892_.wvu.FilterData" localSheetId="0" hidden="1">'納入時間一覧 '!$A$5:$AZ$335</definedName>
    <definedName name="Z_DD9ED977_4969_4ECF_BBF2_D9AA3ECE1892_.wvu.PrintArea" localSheetId="0" hidden="1">'納入時間一覧 '!$A$1:$BC$335</definedName>
    <definedName name="Z_DD9ED977_4969_4ECF_BBF2_D9AA3ECE1892_.wvu.PrintTitles" localSheetId="0" hidden="1">'納入時間一覧 '!$1:$5</definedName>
    <definedName name="Z_DFE2AC8E_BD9B_4621_8BB5_40E1CBFC471E_.wvu.Cols" localSheetId="0" hidden="1">'納入時間一覧 '!#REF!</definedName>
    <definedName name="Z_DFE2AC8E_BD9B_4621_8BB5_40E1CBFC471E_.wvu.FilterData" localSheetId="0" hidden="1">'納入時間一覧 '!$A$5:$AM$225</definedName>
    <definedName name="Z_DFE2AC8E_BD9B_4621_8BB5_40E1CBFC471E_.wvu.PrintArea" localSheetId="0" hidden="1">'納入時間一覧 '!$A$1:$AG$225</definedName>
    <definedName name="Z_DFE2AC8E_BD9B_4621_8BB5_40E1CBFC471E_.wvu.PrintTitles" localSheetId="0" hidden="1">'納入時間一覧 '!$1:$5</definedName>
    <definedName name="Z_F692B72C_4ED6_4909_B83C_BB6288F21164_.wvu.Cols" localSheetId="0" hidden="1">'納入時間一覧 '!$E:$F,'納入時間一覧 '!$AH:$AL,'納入時間一覧 '!$AU:$AV</definedName>
    <definedName name="Z_F692B72C_4ED6_4909_B83C_BB6288F21164_.wvu.FilterData" localSheetId="0" hidden="1">'納入時間一覧 '!$A$5:$AZ$486</definedName>
    <definedName name="Z_F692B72C_4ED6_4909_B83C_BB6288F21164_.wvu.PrintArea" localSheetId="0" hidden="1">'納入時間一覧 '!$A$1:$AZ$331</definedName>
    <definedName name="Z_F692B72C_4ED6_4909_B83C_BB6288F21164_.wvu.PrintTitles" localSheetId="0" hidden="1">'納入時間一覧 '!$1:$5</definedName>
  </definedNames>
  <calcPr calcId="191029"/>
  <customWorkbookViews>
    <customWorkbookView name="Fujii Rika／藤井　織花／AI - 個人用ビュー" guid="{802B3FFF-C814-4D96-B528-5A547CB152AD}" mergeInterval="0" personalView="1" maximized="1" xWindow="1912" yWindow="-8" windowWidth="1936" windowHeight="1056" tabRatio="564" activeSheetId="1"/>
    <customWorkbookView name="Nishitani Rika／西谷　織花／AW - 個人用ビュー" guid="{C9DFE4CC-A876-49E1-A2E1-CDEB2C1F5C84}" mergeInterval="0" personalView="1" maximized="1" xWindow="1358" yWindow="-8" windowWidth="1936" windowHeight="1066" tabRatio="564" activeSheetId="1"/>
    <customWorkbookView name="Sugiura Tsubasa／杉浦　翼／AW - 個人用ビュー" guid="{B5EEABD9-38A9-441B-8A9C-130B6C387D22}" mergeInterval="0" personalView="1" maximized="1" xWindow="1358" yWindow="-8" windowWidth="1936" windowHeight="1066" tabRatio="564" activeSheetId="1"/>
    <customWorkbookView name="Osaki Shingo／尾﨑　信吾／AI - 個人用ビュー" guid="{413BC5BC-CAA9-424D-A144-B8FDF655AA16}" mergeInterval="0" personalView="1" maximized="1" xWindow="-8" yWindow="-8" windowWidth="1936" windowHeight="1066" tabRatio="564" activeSheetId="1"/>
    <customWorkbookView name="Yamazaki Yukimitsu／山崎　喜満／AI - 個人用ビュー" guid="{C10F85B9-E378-4F51-9B7F-CC19C6D3B8A9}" mergeInterval="0" personalView="1" maximized="1" xWindow="-8" yWindow="-8" windowWidth="1616" windowHeight="876" activeSheetId="1"/>
    <customWorkbookView name="Hiromura Ryota／廣村　亮太／AI - 個人用ビュー" guid="{B69AB0DF-7C4B-4CF6-9F98-4052EF79119E}" mergeInterval="0" personalView="1" xWindow="10" windowWidth="1910" windowHeight="1050" tabRatio="564" activeSheetId="1"/>
    <customWorkbookView name="Masuda Takatoshi／増田　隆俊／AW - 個人用ビュー" guid="{DD9ED977-4969-4ECF-BBF2-D9AA3ECE1892}" mergeInterval="0" personalView="1" xWindow="339" yWindow="10" windowWidth="1296" windowHeight="1010" activeSheetId="1"/>
    <customWorkbookView name="Yamamoto Naka／山本　奈加／AI - 個人用ビュー" guid="{6F97C016-DF53-41D3-83D1-36349093EBF8}" mergeInterval="0" personalView="1" maximized="1" xWindow="-8" yWindow="-8" windowWidth="1936" windowHeight="1066" tabRatio="564" activeSheetId="1"/>
    <customWorkbookView name="Nakamoto Atsushi／中本　篤／AI - 個人用ビュー" guid="{3602C17E-96B6-4CAE-9890-CE23CC751392}" mergeInterval="0" personalView="1" maximized="1" xWindow="1912" yWindow="-8" windowWidth="1936" windowHeight="1056" tabRatio="564" activeSheetId="1"/>
    <customWorkbookView name="Gotou Takaaki／後藤　隆彰／AI - 個人用ビュー" guid="{A10FA942-2FCC-49FF-A260-F32D4ACA5DAA}" mergeInterval="0" personalView="1" maximized="1" xWindow="-8" yWindow="-8" windowWidth="1936" windowHeight="1066" activeSheetId="1"/>
    <customWorkbookView name="Hiromura Ryota／廣村　亮太／AW - 個人用ビュー" guid="{27115154-F46F-49D5-9878-09CE39316120}" mergeInterval="0" personalView="1" maximized="1" xWindow="-8" yWindow="-8" windowWidth="1936" windowHeight="1066" activeSheetId="1" showComments="commIndAndComment"/>
    <customWorkbookView name="Windows ユーザー - 個人用ビュー" guid="{6CC00FCC-A191-4BBD-B2B3-7FAC7DFD45CB}" mergeInterval="0" personalView="1" maximized="1" xWindow="-8" yWindow="-8" windowWidth="1382" windowHeight="754" activeSheetId="1"/>
    <customWorkbookView name="I34103 Sono Koichi - 個人用ビュー" guid="{01543C82-A4A2-4204-8E21-50FD3260AFAE}" mergeInterval="0" personalView="1" maximized="1" xWindow="-8" yWindow="-8" windowWidth="1382" windowHeight="754" activeSheetId="1"/>
    <customWorkbookView name="I40710 Matsuura Akira - 個人用ビュー" guid="{DFE2AC8E-BD9B-4621-8BB5-40E1CBFC471E}" mergeInterval="0" personalView="1" maximized="1" xWindow="-8" yWindow="-8" windowWidth="1382" windowHeight="754" activeSheetId="1"/>
    <customWorkbookView name="Sugiura Yoshiki／杉浦　義己／AW - 個人用ビュー" guid="{B47C2327-5419-40CA-BDDD-20AFEB4680D1}" mergeInterval="0" personalView="1" maximized="1" xWindow="-8" yWindow="-8" windowWidth="1936" windowHeight="1066" activeSheetId="1"/>
    <customWorkbookView name="Ito Masakazu／伊藤　真和／AW - 個人用ビュー" guid="{0A454722-F83C-4FAD-A07A-7320A0AACB37}" mergeInterval="0" personalView="1" maximized="1" xWindow="1358" yWindow="-8" windowWidth="1936" windowHeight="1066" activeSheetId="4"/>
    <customWorkbookView name="1000 - 個人用ビュー" guid="{5A8E98E9-2527-4685-ADB7-F33E0C976DA3}" mergeInterval="0" personalView="1" maximized="1" xWindow="-8" yWindow="-8" windowWidth="1616" windowHeight="886" activeSheetId="1"/>
    <customWorkbookView name="Saki Yoshinao／崎　義尚／AI - 個人用ビュー" guid="{7F1848CC-C6DC-4C35-BBDB-353E3EB9B790}" mergeInterval="0" personalView="1" maximized="1" xWindow="-8" yWindow="-8" windowWidth="1936" windowHeight="1066" activeSheetId="1"/>
    <customWorkbookView name="Nambu Takanobu／南部　隆宣／AW - 個人用ビュー" guid="{B0546E11-6517-4AEF-B951-4ABDC3EA0F40}" mergeInterval="0" personalView="1" maximized="1" xWindow="-13" yWindow="-13" windowWidth="2762" windowHeight="1770" tabRatio="564" activeSheetId="1"/>
    <customWorkbookView name="Nagahata Rena／長畑　玲奈／AI - 個人用ビュー" guid="{B92375BC-5516-4C3A-9652-9F1CD7DDB78B}" mergeInterval="0" personalView="1" maximized="1" xWindow="1912" yWindow="-8" windowWidth="1936" windowHeight="1056" tabRatio="564" activeSheetId="1"/>
    <customWorkbookView name="Yato Michihiko／矢藤　道彦／AI - 個人用ビュー" guid="{3625717F-7330-48C0-BF26-2DB2B781010C}" mergeInterval="0" personalView="1" maximized="1" xWindow="-8" yWindow="-8" windowWidth="1936" windowHeight="1066" activeSheetId="1"/>
    <customWorkbookView name="Mori Keita／森　啓太／AI - 個人用ビュー" guid="{CEF9F618-DB6A-44FD-A1E5-2E0DC4D2836E}" mergeInterval="0" personalView="1" maximized="1" xWindow="-8" yWindow="-8" windowWidth="1936" windowHeight="1056" activeSheetId="1"/>
    <customWorkbookView name="Kochi Kenta／幸地　健太／AI - 個人用ビュー" guid="{AAFC74D5-118B-436C-9C64-4473355EC8BA}" mergeInterval="0" personalView="1" maximized="1" xWindow="-1928" yWindow="-8" windowWidth="1936" windowHeight="942" activeSheetId="1"/>
    <customWorkbookView name="Momma Shunki／門間　洵樹／AW - 個人用ビュー" guid="{4A5746F9-E58C-4210-AF23-DC4D331493BE}" mergeInterval="0" personalView="1" maximized="1" xWindow="1358" yWindow="-8" windowWidth="1296" windowHeight="1010" tabRatio="564" activeSheetId="1"/>
    <customWorkbookView name="Sugiura Taiki／杉浦　大貴／AI - 個人用ビュー" guid="{B11F30A4-F41A-46EE-8CCB-6F49FB598CBD}" mergeInterval="0" personalView="1" maximized="1" xWindow="-1928" yWindow="-8" windowWidth="1936" windowHeight="1056" tabRatio="564" activeSheetId="1"/>
    <customWorkbookView name="Arima Yoshitaka／有馬　嘉孝／AI - 個人用ビュー" guid="{201F3BDE-B4BB-4A01-AC0F-1BFABC87CB2E}" mergeInterval="0" personalView="1" maximized="1" xWindow="2391" yWindow="-9" windowWidth="2418" windowHeight="1318" tabRatio="564" activeSheetId="2"/>
    <customWorkbookView name="Iseri Ryoji／井芹　亮二／AI - 個人用ビュー" guid="{F692B72C-4ED6-4909-B83C-BB6288F21164}" mergeInterval="0" personalView="1" maximized="1" xWindow="-1928" yWindow="-8" windowWidth="1936" windowHeight="1056" tabRatio="56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5" i="1" l="1"/>
  <c r="AM344" i="1"/>
  <c r="I344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264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284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269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76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92" i="1"/>
  <c r="AM306" i="1"/>
  <c r="AM305" i="1"/>
  <c r="AM314" i="1"/>
  <c r="AM275" i="1"/>
  <c r="AM253" i="1"/>
  <c r="AM274" i="1"/>
  <c r="AM341" i="1"/>
  <c r="AM249" i="1"/>
  <c r="AM271" i="1"/>
  <c r="AM257" i="1"/>
  <c r="AM339" i="1"/>
  <c r="AM329" i="1"/>
  <c r="AM282" i="1"/>
  <c r="AM327" i="1"/>
  <c r="AM270" i="1"/>
  <c r="AM266" i="1"/>
  <c r="AM287" i="1"/>
  <c r="AM265" i="1"/>
  <c r="AM293" i="1"/>
  <c r="AM290" i="1"/>
  <c r="AM256" i="1"/>
  <c r="AM308" i="1"/>
  <c r="AM296" i="1"/>
  <c r="AM263" i="1"/>
  <c r="AM258" i="1"/>
  <c r="AM259" i="1"/>
  <c r="AM261" i="1"/>
  <c r="AM251" i="1"/>
  <c r="AM324" i="1"/>
  <c r="AM247" i="1"/>
  <c r="AM304" i="1"/>
  <c r="AM302" i="1"/>
  <c r="AM342" i="1"/>
  <c r="AM283" i="1"/>
  <c r="AM300" i="1"/>
  <c r="AM281" i="1"/>
  <c r="AM321" i="1"/>
  <c r="AM210" i="1"/>
  <c r="AM312" i="1"/>
  <c r="AM279" i="1"/>
  <c r="AM310" i="1"/>
  <c r="AM320" i="1"/>
  <c r="AM87" i="1"/>
  <c r="AM319" i="1"/>
  <c r="AM322" i="1"/>
  <c r="AM285" i="1"/>
  <c r="AM273" i="1"/>
  <c r="AM307" i="1"/>
  <c r="AM315" i="1"/>
  <c r="AM254" i="1"/>
  <c r="AM299" i="1"/>
  <c r="AM297" i="1"/>
  <c r="AM136" i="1"/>
  <c r="AM272" i="1"/>
  <c r="AM335" i="1"/>
  <c r="AM328" i="1"/>
  <c r="AM267" i="1"/>
  <c r="AM268" i="1"/>
  <c r="AM288" i="1"/>
  <c r="AM294" i="1"/>
  <c r="AM291" i="1"/>
  <c r="AM255" i="1"/>
  <c r="AM309" i="1"/>
  <c r="AM298" i="1"/>
  <c r="AM260" i="1"/>
  <c r="AM262" i="1"/>
  <c r="AM326" i="1"/>
  <c r="AM250" i="1"/>
  <c r="AM252" i="1"/>
  <c r="AM248" i="1"/>
  <c r="AM303" i="1"/>
  <c r="AM301" i="1"/>
  <c r="AM180" i="1"/>
  <c r="AM323" i="1"/>
  <c r="AM245" i="1"/>
  <c r="AM295" i="1"/>
  <c r="AM280" i="1"/>
  <c r="AM311" i="1"/>
  <c r="AM313" i="1"/>
  <c r="AM278" i="1"/>
  <c r="AM277" i="1"/>
  <c r="AM318" i="1"/>
  <c r="AM246" i="1"/>
  <c r="AM286" i="1"/>
  <c r="AM330" i="1"/>
  <c r="AM331" i="1"/>
  <c r="AM332" i="1"/>
  <c r="AM333" i="1"/>
  <c r="AM334" i="1"/>
  <c r="AM325" i="1"/>
  <c r="AM336" i="1"/>
  <c r="AM337" i="1"/>
  <c r="AM338" i="1"/>
  <c r="AM289" i="1"/>
  <c r="AM340" i="1"/>
  <c r="AM316" i="1"/>
  <c r="AM317" i="1"/>
  <c r="AM343" i="1"/>
  <c r="AM4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O344" i="1" l="1"/>
  <c r="AO117" i="1"/>
  <c r="AO110" i="1"/>
  <c r="AO25" i="1"/>
  <c r="AO340" i="1"/>
  <c r="AO303" i="1"/>
  <c r="AO273" i="1"/>
  <c r="AO296" i="1"/>
  <c r="AO232" i="1"/>
  <c r="AO208" i="1"/>
  <c r="AO184" i="1"/>
  <c r="AO160" i="1"/>
  <c r="AO137" i="1"/>
  <c r="AO102" i="1"/>
  <c r="AO90" i="1"/>
  <c r="AO66" i="1"/>
  <c r="AO42" i="1"/>
  <c r="AO116" i="1"/>
  <c r="AO85" i="1"/>
  <c r="AO71" i="1"/>
  <c r="AO29" i="1"/>
  <c r="AO246" i="1"/>
  <c r="AO288" i="1"/>
  <c r="AO300" i="1"/>
  <c r="AO339" i="1"/>
  <c r="AO244" i="1"/>
  <c r="AO220" i="1"/>
  <c r="AO196" i="1"/>
  <c r="AO172" i="1"/>
  <c r="AO148" i="1"/>
  <c r="AO125" i="1"/>
  <c r="AO78" i="1"/>
  <c r="AO54" i="1"/>
  <c r="AO144" i="1"/>
  <c r="AO264" i="1"/>
  <c r="AO86" i="1"/>
  <c r="AO31" i="1"/>
  <c r="AO317" i="1"/>
  <c r="AO330" i="1"/>
  <c r="AO315" i="1"/>
  <c r="AO321" i="1"/>
  <c r="AO258" i="1"/>
  <c r="AO282" i="1"/>
  <c r="AO306" i="1"/>
  <c r="AO222" i="1"/>
  <c r="AO276" i="1"/>
  <c r="AO198" i="1"/>
  <c r="AO186" i="1"/>
  <c r="AO174" i="1"/>
  <c r="AO162" i="1"/>
  <c r="AO150" i="1"/>
  <c r="AO139" i="1"/>
  <c r="AO127" i="1"/>
  <c r="AO104" i="1"/>
  <c r="AO92" i="1"/>
  <c r="AO80" i="1"/>
  <c r="AO68" i="1"/>
  <c r="AO56" i="1"/>
  <c r="AO44" i="1"/>
  <c r="AO335" i="1"/>
  <c r="AO240" i="1"/>
  <c r="AO183" i="1"/>
  <c r="AO155" i="1"/>
  <c r="AO119" i="1"/>
  <c r="AO93" i="1"/>
  <c r="AO58" i="1"/>
  <c r="AO30" i="1"/>
  <c r="AO316" i="1"/>
  <c r="AO286" i="1"/>
  <c r="AO301" i="1"/>
  <c r="AO294" i="1"/>
  <c r="AO307" i="1"/>
  <c r="AO281" i="1"/>
  <c r="AO263" i="1"/>
  <c r="AO329" i="1"/>
  <c r="AO292" i="1"/>
  <c r="AO233" i="1"/>
  <c r="AO221" i="1"/>
  <c r="AO209" i="1"/>
  <c r="AO197" i="1"/>
  <c r="AO185" i="1"/>
  <c r="AO173" i="1"/>
  <c r="AO161" i="1"/>
  <c r="AO149" i="1"/>
  <c r="AO138" i="1"/>
  <c r="AO126" i="1"/>
  <c r="AO115" i="1"/>
  <c r="AO103" i="1"/>
  <c r="AO91" i="1"/>
  <c r="AO79" i="1"/>
  <c r="AO67" i="1"/>
  <c r="AO55" i="1"/>
  <c r="AO43" i="1"/>
  <c r="AO299" i="1"/>
  <c r="AO235" i="1"/>
  <c r="AO182" i="1"/>
  <c r="AO145" i="1"/>
  <c r="AO118" i="1"/>
  <c r="AO89" i="1"/>
  <c r="AO51" i="1"/>
  <c r="AO87" i="1"/>
  <c r="AO234" i="1"/>
  <c r="AO181" i="1"/>
  <c r="AO50" i="1"/>
  <c r="AO40" i="1"/>
  <c r="AO28" i="1"/>
  <c r="AO289" i="1"/>
  <c r="AO318" i="1"/>
  <c r="AO248" i="1"/>
  <c r="AO268" i="1"/>
  <c r="AO285" i="1"/>
  <c r="AO283" i="1"/>
  <c r="AO308" i="1"/>
  <c r="AO257" i="1"/>
  <c r="AO243" i="1"/>
  <c r="AO231" i="1"/>
  <c r="AO219" i="1"/>
  <c r="AO207" i="1"/>
  <c r="AO195" i="1"/>
  <c r="AO171" i="1"/>
  <c r="AO159" i="1"/>
  <c r="AO147" i="1"/>
  <c r="AO124" i="1"/>
  <c r="AO113" i="1"/>
  <c r="AO77" i="1"/>
  <c r="AO53" i="1"/>
  <c r="AO310" i="1"/>
  <c r="AO228" i="1"/>
  <c r="AO269" i="1"/>
  <c r="AO49" i="1"/>
  <c r="AO39" i="1"/>
  <c r="AO27" i="1"/>
  <c r="AO338" i="1"/>
  <c r="AO277" i="1"/>
  <c r="AO252" i="1"/>
  <c r="AO267" i="1"/>
  <c r="AO322" i="1"/>
  <c r="AO342" i="1"/>
  <c r="AO256" i="1"/>
  <c r="AO271" i="1"/>
  <c r="AO242" i="1"/>
  <c r="AO230" i="1"/>
  <c r="AO218" i="1"/>
  <c r="AO206" i="1"/>
  <c r="AO194" i="1"/>
  <c r="AO170" i="1"/>
  <c r="AO158" i="1"/>
  <c r="AO146" i="1"/>
  <c r="AO123" i="1"/>
  <c r="AO112" i="1"/>
  <c r="AO100" i="1"/>
  <c r="AO88" i="1"/>
  <c r="AO76" i="1"/>
  <c r="AO64" i="1"/>
  <c r="AO52" i="1"/>
  <c r="AO279" i="1"/>
  <c r="AO224" i="1"/>
  <c r="AO176" i="1"/>
  <c r="AO140" i="1"/>
  <c r="AO48" i="1"/>
  <c r="AO38" i="1"/>
  <c r="AO26" i="1"/>
  <c r="AO337" i="1"/>
  <c r="AO278" i="1"/>
  <c r="AO250" i="1"/>
  <c r="AO328" i="1"/>
  <c r="AO319" i="1"/>
  <c r="AO302" i="1"/>
  <c r="AO290" i="1"/>
  <c r="AO249" i="1"/>
  <c r="AO241" i="1"/>
  <c r="AO229" i="1"/>
  <c r="AO217" i="1"/>
  <c r="AO205" i="1"/>
  <c r="AO193" i="1"/>
  <c r="AO157" i="1"/>
  <c r="AO134" i="1"/>
  <c r="AO111" i="1"/>
  <c r="AO75" i="1"/>
  <c r="AO284" i="1"/>
  <c r="AO141" i="1"/>
  <c r="AO114" i="1"/>
  <c r="AO336" i="1"/>
  <c r="AO216" i="1"/>
  <c r="AO175" i="1"/>
  <c r="AO47" i="1"/>
  <c r="AO293" i="1"/>
  <c r="AO122" i="1"/>
  <c r="AO332" i="1"/>
  <c r="AO304" i="1"/>
  <c r="AO214" i="1"/>
  <c r="AO169" i="1"/>
  <c r="AO135" i="1"/>
  <c r="AO46" i="1"/>
  <c r="AO36" i="1"/>
  <c r="AO24" i="1"/>
  <c r="AO325" i="1"/>
  <c r="AO311" i="1"/>
  <c r="AO262" i="1"/>
  <c r="AO272" i="1"/>
  <c r="AO320" i="1"/>
  <c r="AO247" i="1"/>
  <c r="AO265" i="1"/>
  <c r="AO274" i="1"/>
  <c r="AO239" i="1"/>
  <c r="AO227" i="1"/>
  <c r="AO215" i="1"/>
  <c r="AO203" i="1"/>
  <c r="AO191" i="1"/>
  <c r="AO179" i="1"/>
  <c r="AO143" i="1"/>
  <c r="AO109" i="1"/>
  <c r="AO97" i="1"/>
  <c r="AO61" i="1"/>
  <c r="AO313" i="1"/>
  <c r="AO261" i="1"/>
  <c r="AO204" i="1"/>
  <c r="AO168" i="1"/>
  <c r="AO133" i="1"/>
  <c r="AO45" i="1"/>
  <c r="AO35" i="1"/>
  <c r="AO23" i="1"/>
  <c r="AO334" i="1"/>
  <c r="AO280" i="1"/>
  <c r="AO260" i="1"/>
  <c r="AO136" i="1"/>
  <c r="AO324" i="1"/>
  <c r="AO253" i="1"/>
  <c r="AO238" i="1"/>
  <c r="AO226" i="1"/>
  <c r="AO190" i="1"/>
  <c r="AO178" i="1"/>
  <c r="AO166" i="1"/>
  <c r="AO154" i="1"/>
  <c r="AO131" i="1"/>
  <c r="AO120" i="1"/>
  <c r="AO108" i="1"/>
  <c r="AO96" i="1"/>
  <c r="AO84" i="1"/>
  <c r="AO72" i="1"/>
  <c r="AO60" i="1"/>
  <c r="AO245" i="1"/>
  <c r="AO287" i="1"/>
  <c r="AO200" i="1"/>
  <c r="AO167" i="1"/>
  <c r="AO132" i="1"/>
  <c r="AO101" i="1"/>
  <c r="AO69" i="1"/>
  <c r="AO41" i="1"/>
  <c r="AO106" i="1"/>
  <c r="AO105" i="1"/>
  <c r="AO202" i="1"/>
  <c r="AO34" i="1"/>
  <c r="AO333" i="1"/>
  <c r="AO298" i="1"/>
  <c r="AO251" i="1"/>
  <c r="AO275" i="1"/>
  <c r="AO225" i="1"/>
  <c r="AO201" i="1"/>
  <c r="AO177" i="1"/>
  <c r="AO165" i="1"/>
  <c r="AO153" i="1"/>
  <c r="AO142" i="1"/>
  <c r="AO130" i="1"/>
  <c r="AO107" i="1"/>
  <c r="AO95" i="1"/>
  <c r="AO83" i="1"/>
  <c r="AO59" i="1"/>
  <c r="AO180" i="1"/>
  <c r="AO270" i="1"/>
  <c r="AO192" i="1"/>
  <c r="AO164" i="1"/>
  <c r="AO129" i="1"/>
  <c r="AO99" i="1"/>
  <c r="AO65" i="1"/>
  <c r="AO37" i="1"/>
  <c r="AO312" i="1"/>
  <c r="AO74" i="1"/>
  <c r="AO73" i="1"/>
  <c r="AO22" i="1"/>
  <c r="AO295" i="1"/>
  <c r="AO297" i="1"/>
  <c r="AO266" i="1"/>
  <c r="AO237" i="1"/>
  <c r="AO213" i="1"/>
  <c r="AO189" i="1"/>
  <c r="AO309" i="1"/>
  <c r="AO236" i="1"/>
  <c r="AO212" i="1"/>
  <c r="AO152" i="1"/>
  <c r="AO82" i="1"/>
  <c r="AO70" i="1"/>
  <c r="AO326" i="1"/>
  <c r="AO341" i="1"/>
  <c r="AO188" i="1"/>
  <c r="AO163" i="1"/>
  <c r="AO128" i="1"/>
  <c r="AO98" i="1"/>
  <c r="AO63" i="1"/>
  <c r="AO33" i="1"/>
  <c r="AO32" i="1"/>
  <c r="AO343" i="1"/>
  <c r="AO331" i="1"/>
  <c r="AO323" i="1"/>
  <c r="AO255" i="1"/>
  <c r="AO254" i="1"/>
  <c r="AO210" i="1"/>
  <c r="AO259" i="1"/>
  <c r="AO327" i="1"/>
  <c r="AO305" i="1"/>
  <c r="AO223" i="1"/>
  <c r="AO211" i="1"/>
  <c r="AO199" i="1"/>
  <c r="AO151" i="1"/>
  <c r="AO81" i="1"/>
  <c r="AO57" i="1"/>
  <c r="AO291" i="1"/>
  <c r="AO314" i="1"/>
  <c r="AO187" i="1"/>
  <c r="AO156" i="1"/>
  <c r="AO121" i="1"/>
  <c r="AO94" i="1"/>
  <c r="AO62" i="1"/>
  <c r="I317" i="1"/>
  <c r="I316" i="1"/>
  <c r="I340" i="1"/>
  <c r="I289" i="1"/>
  <c r="I89" i="1" l="1"/>
  <c r="I41" i="1" l="1"/>
  <c r="AS1" i="1" l="1"/>
  <c r="I269" i="1"/>
  <c r="I281" i="1"/>
  <c r="AM7" i="1"/>
  <c r="AO7" i="1" s="1"/>
  <c r="AM8" i="1"/>
  <c r="AO8" i="1" s="1"/>
  <c r="AM9" i="1"/>
  <c r="AO9" i="1" s="1"/>
  <c r="AM10" i="1"/>
  <c r="AO10" i="1" s="1"/>
  <c r="AM11" i="1"/>
  <c r="AO11" i="1" s="1"/>
  <c r="AM12" i="1"/>
  <c r="AO12" i="1" s="1"/>
  <c r="AM13" i="1"/>
  <c r="AO13" i="1" s="1"/>
  <c r="AM14" i="1"/>
  <c r="AO14" i="1" s="1"/>
  <c r="AM15" i="1"/>
  <c r="AO15" i="1" s="1"/>
  <c r="AM16" i="1"/>
  <c r="AO16" i="1" s="1"/>
  <c r="AM17" i="1"/>
  <c r="AO17" i="1" s="1"/>
  <c r="AM18" i="1"/>
  <c r="AO18" i="1" s="1"/>
  <c r="AM19" i="1"/>
  <c r="AO19" i="1" s="1"/>
  <c r="AM20" i="1"/>
  <c r="AO20" i="1" s="1"/>
  <c r="AM21" i="1"/>
  <c r="AO21" i="1" s="1"/>
  <c r="I191" i="1"/>
  <c r="I338" i="1" l="1"/>
  <c r="I337" i="1"/>
  <c r="AI284" i="1" l="1"/>
  <c r="AH284" i="1"/>
  <c r="AJ284" i="1" s="1"/>
  <c r="AL284" i="1" s="1"/>
  <c r="I284" i="1"/>
  <c r="AL264" i="1"/>
  <c r="I264" i="1"/>
  <c r="AL194" i="1"/>
  <c r="I194" i="1"/>
  <c r="AL209" i="1"/>
  <c r="I209" i="1"/>
  <c r="AL197" i="1"/>
  <c r="I197" i="1"/>
  <c r="AI137" i="1"/>
  <c r="AH137" i="1"/>
  <c r="AJ137" i="1" s="1"/>
  <c r="AL137" i="1" s="1"/>
  <c r="I297" i="1"/>
  <c r="I325" i="1" l="1"/>
  <c r="I334" i="1"/>
  <c r="I333" i="1"/>
  <c r="I331" i="1"/>
  <c r="I298" i="1" l="1"/>
  <c r="I115" i="1" l="1"/>
  <c r="I109" i="1"/>
  <c r="I35" i="1"/>
  <c r="I164" i="1"/>
  <c r="I94" i="1" l="1"/>
  <c r="I95" i="1"/>
  <c r="I96" i="1"/>
  <c r="H3" i="1" l="1"/>
  <c r="I3" i="1" s="1"/>
  <c r="J3" i="1" s="1"/>
  <c r="K3" i="1" l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I169" i="1"/>
  <c r="AH169" i="1"/>
  <c r="AJ169" i="1" s="1"/>
  <c r="AL169" i="1" s="1"/>
  <c r="I169" i="1"/>
  <c r="AI168" i="1" l="1"/>
  <c r="AH168" i="1"/>
  <c r="AJ168" i="1" s="1"/>
  <c r="AL168" i="1" s="1"/>
  <c r="I168" i="1"/>
  <c r="AS2" i="1" l="1"/>
  <c r="I29" i="1" l="1"/>
  <c r="I227" i="1" l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92" i="1"/>
  <c r="I306" i="1"/>
  <c r="I305" i="1"/>
  <c r="I314" i="1"/>
  <c r="I275" i="1"/>
  <c r="I253" i="1"/>
  <c r="I274" i="1"/>
  <c r="I341" i="1"/>
  <c r="I249" i="1"/>
  <c r="I271" i="1"/>
  <c r="I257" i="1"/>
  <c r="I339" i="1"/>
  <c r="I329" i="1"/>
  <c r="I282" i="1"/>
  <c r="I327" i="1"/>
  <c r="I270" i="1"/>
  <c r="I266" i="1"/>
  <c r="I287" i="1"/>
  <c r="I265" i="1"/>
  <c r="I293" i="1"/>
  <c r="I290" i="1"/>
  <c r="I256" i="1"/>
  <c r="I308" i="1"/>
  <c r="I296" i="1"/>
  <c r="I263" i="1"/>
  <c r="I258" i="1"/>
  <c r="I259" i="1"/>
  <c r="I261" i="1"/>
  <c r="I251" i="1"/>
  <c r="I324" i="1"/>
  <c r="I247" i="1"/>
  <c r="I304" i="1"/>
  <c r="I302" i="1"/>
  <c r="I342" i="1"/>
  <c r="I283" i="1"/>
  <c r="I300" i="1"/>
  <c r="I321" i="1"/>
  <c r="I210" i="1"/>
  <c r="I312" i="1"/>
  <c r="I279" i="1"/>
  <c r="I310" i="1"/>
  <c r="I320" i="1"/>
  <c r="I87" i="1"/>
  <c r="I319" i="1"/>
  <c r="I322" i="1"/>
  <c r="I285" i="1"/>
  <c r="I273" i="1"/>
  <c r="I307" i="1"/>
  <c r="I315" i="1"/>
  <c r="I254" i="1"/>
  <c r="I299" i="1"/>
  <c r="I136" i="1"/>
  <c r="I272" i="1"/>
  <c r="I335" i="1"/>
  <c r="I328" i="1"/>
  <c r="I267" i="1"/>
  <c r="I268" i="1"/>
  <c r="I288" i="1"/>
  <c r="I255" i="1"/>
  <c r="I309" i="1"/>
  <c r="I260" i="1"/>
  <c r="I262" i="1"/>
  <c r="I326" i="1"/>
  <c r="I250" i="1"/>
  <c r="I252" i="1"/>
  <c r="I248" i="1"/>
  <c r="I303" i="1"/>
  <c r="I301" i="1"/>
  <c r="I180" i="1"/>
  <c r="I323" i="1"/>
  <c r="I245" i="1"/>
  <c r="I295" i="1"/>
  <c r="I280" i="1"/>
  <c r="I311" i="1"/>
  <c r="I278" i="1"/>
  <c r="I277" i="1"/>
  <c r="I318" i="1"/>
  <c r="I246" i="1"/>
  <c r="I286" i="1"/>
  <c r="AL200" i="1" l="1"/>
  <c r="AL201" i="1"/>
  <c r="I200" i="1"/>
  <c r="I201" i="1"/>
  <c r="I224" i="1"/>
  <c r="I223" i="1"/>
  <c r="I138" i="1" l="1"/>
  <c r="I139" i="1"/>
  <c r="I140" i="1"/>
  <c r="AI16" i="1" l="1"/>
  <c r="AH16" i="1"/>
  <c r="AJ16" i="1" s="1"/>
  <c r="AL16" i="1" s="1"/>
  <c r="I16" i="1"/>
  <c r="I143" i="1" l="1"/>
  <c r="AM6" i="1" l="1"/>
  <c r="AO6" i="1" l="1"/>
  <c r="I225" i="1"/>
  <c r="I222" i="1"/>
  <c r="I221" i="1"/>
  <c r="I219" i="1"/>
  <c r="I218" i="1"/>
  <c r="I217" i="1"/>
  <c r="I216" i="1"/>
  <c r="I215" i="1"/>
  <c r="I214" i="1"/>
  <c r="I213" i="1"/>
  <c r="I212" i="1"/>
  <c r="I211" i="1"/>
  <c r="I276" i="1"/>
  <c r="I208" i="1"/>
  <c r="I207" i="1"/>
  <c r="I206" i="1"/>
  <c r="I205" i="1"/>
  <c r="I204" i="1"/>
  <c r="I203" i="1"/>
  <c r="I202" i="1"/>
  <c r="I199" i="1"/>
  <c r="I198" i="1"/>
  <c r="I196" i="1"/>
  <c r="I195" i="1"/>
  <c r="I193" i="1"/>
  <c r="I192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7" i="1"/>
  <c r="I166" i="1"/>
  <c r="I165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2" i="1"/>
  <c r="I141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3" i="1"/>
  <c r="I92" i="1"/>
  <c r="I91" i="1"/>
  <c r="I90" i="1"/>
  <c r="I88" i="1"/>
  <c r="I86" i="1"/>
  <c r="I85" i="1"/>
  <c r="I84" i="1"/>
  <c r="I83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0" i="1"/>
  <c r="I39" i="1"/>
  <c r="I38" i="1"/>
  <c r="I37" i="1"/>
  <c r="I36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AI93" i="1" l="1"/>
  <c r="AH93" i="1"/>
  <c r="AJ93" i="1" s="1"/>
  <c r="AL93" i="1" s="1"/>
  <c r="AL124" i="1" l="1"/>
  <c r="AL152" i="1" l="1"/>
  <c r="AL157" i="1"/>
  <c r="AL95" i="1"/>
  <c r="AL225" i="1" l="1"/>
  <c r="AL219" i="1"/>
  <c r="AL218" i="1"/>
  <c r="AL217" i="1"/>
  <c r="AL216" i="1"/>
  <c r="AI215" i="1"/>
  <c r="AH215" i="1"/>
  <c r="AJ215" i="1" s="1"/>
  <c r="AL215" i="1" s="1"/>
  <c r="AL214" i="1"/>
  <c r="AL213" i="1"/>
  <c r="AL212" i="1"/>
  <c r="AL211" i="1"/>
  <c r="AL276" i="1"/>
  <c r="AL208" i="1"/>
  <c r="AL207" i="1"/>
  <c r="AL206" i="1"/>
  <c r="AL205" i="1"/>
  <c r="AL204" i="1"/>
  <c r="AL203" i="1"/>
  <c r="AL202" i="1"/>
  <c r="AL199" i="1"/>
  <c r="AL198" i="1"/>
  <c r="AL196" i="1"/>
  <c r="AL195" i="1"/>
  <c r="AL193" i="1"/>
  <c r="AL192" i="1"/>
  <c r="AL190" i="1"/>
  <c r="AL188" i="1"/>
  <c r="AL187" i="1"/>
  <c r="AL186" i="1"/>
  <c r="AI185" i="1"/>
  <c r="AH185" i="1"/>
  <c r="AJ185" i="1" s="1"/>
  <c r="AL185" i="1" s="1"/>
  <c r="AL184" i="1"/>
  <c r="AI183" i="1"/>
  <c r="AH183" i="1"/>
  <c r="AI182" i="1"/>
  <c r="AH182" i="1"/>
  <c r="AI179" i="1"/>
  <c r="AJ179" i="1" s="1"/>
  <c r="AL179" i="1" s="1"/>
  <c r="AH179" i="1"/>
  <c r="AL178" i="1"/>
  <c r="AI177" i="1"/>
  <c r="AH177" i="1"/>
  <c r="AJ177" i="1" s="1"/>
  <c r="AL177" i="1" s="1"/>
  <c r="AI176" i="1"/>
  <c r="AH176" i="1"/>
  <c r="AJ176" i="1" s="1"/>
  <c r="AL176" i="1" s="1"/>
  <c r="AI175" i="1"/>
  <c r="AH175" i="1"/>
  <c r="AI174" i="1"/>
  <c r="AH174" i="1"/>
  <c r="AL173" i="1"/>
  <c r="AL172" i="1"/>
  <c r="AI171" i="1"/>
  <c r="AH171" i="1"/>
  <c r="AI170" i="1"/>
  <c r="AH170" i="1"/>
  <c r="AI167" i="1"/>
  <c r="AH167" i="1"/>
  <c r="AJ167" i="1" s="1"/>
  <c r="AL167" i="1" s="1"/>
  <c r="AI166" i="1"/>
  <c r="AH166" i="1"/>
  <c r="AJ166" i="1" s="1"/>
  <c r="AL166" i="1" s="1"/>
  <c r="AI165" i="1"/>
  <c r="AH165" i="1"/>
  <c r="AJ165" i="1" s="1"/>
  <c r="AL165" i="1" s="1"/>
  <c r="AI163" i="1"/>
  <c r="AH163" i="1"/>
  <c r="AJ163" i="1" s="1"/>
  <c r="AL163" i="1" s="1"/>
  <c r="AI162" i="1"/>
  <c r="AH162" i="1"/>
  <c r="AJ162" i="1" s="1"/>
  <c r="AL162" i="1" s="1"/>
  <c r="AI161" i="1"/>
  <c r="AH161" i="1"/>
  <c r="AL160" i="1"/>
  <c r="AL159" i="1"/>
  <c r="AL158" i="1"/>
  <c r="AL156" i="1"/>
  <c r="AL155" i="1"/>
  <c r="AL154" i="1"/>
  <c r="AL153" i="1"/>
  <c r="AI148" i="1"/>
  <c r="AH148" i="1"/>
  <c r="AL147" i="1"/>
  <c r="AL146" i="1"/>
  <c r="AI145" i="1"/>
  <c r="AH145" i="1"/>
  <c r="AJ145" i="1" s="1"/>
  <c r="AL145" i="1" s="1"/>
  <c r="AI144" i="1"/>
  <c r="AH144" i="1"/>
  <c r="AJ144" i="1" s="1"/>
  <c r="AL144" i="1" s="1"/>
  <c r="AL142" i="1"/>
  <c r="AL141" i="1"/>
  <c r="AL140" i="1"/>
  <c r="AI135" i="1"/>
  <c r="AH135" i="1"/>
  <c r="AJ135" i="1" s="1"/>
  <c r="AL135" i="1" s="1"/>
  <c r="AL134" i="1"/>
  <c r="AI133" i="1"/>
  <c r="AH133" i="1"/>
  <c r="AJ133" i="1" s="1"/>
  <c r="AL133" i="1" s="1"/>
  <c r="AL132" i="1"/>
  <c r="AL131" i="1"/>
  <c r="AI130" i="1"/>
  <c r="AH130" i="1"/>
  <c r="AJ130" i="1" s="1"/>
  <c r="AL130" i="1" s="1"/>
  <c r="AI129" i="1"/>
  <c r="AH129" i="1"/>
  <c r="AJ129" i="1" s="1"/>
  <c r="AL129" i="1" s="1"/>
  <c r="AI128" i="1"/>
  <c r="AH128" i="1"/>
  <c r="AJ128" i="1" s="1"/>
  <c r="AL128" i="1" s="1"/>
  <c r="AI127" i="1"/>
  <c r="AH127" i="1"/>
  <c r="AJ127" i="1" s="1"/>
  <c r="AL127" i="1" s="1"/>
  <c r="AI126" i="1"/>
  <c r="AH126" i="1"/>
  <c r="AJ126" i="1" s="1"/>
  <c r="AL126" i="1" s="1"/>
  <c r="AI125" i="1"/>
  <c r="AJ125" i="1" s="1"/>
  <c r="AL125" i="1" s="1"/>
  <c r="AH125" i="1"/>
  <c r="AL123" i="1"/>
  <c r="AL122" i="1"/>
  <c r="AL121" i="1"/>
  <c r="AL120" i="1"/>
  <c r="AL119" i="1"/>
  <c r="AL118" i="1"/>
  <c r="AL117" i="1"/>
  <c r="AI116" i="1"/>
  <c r="AH116" i="1"/>
  <c r="AJ116" i="1" s="1"/>
  <c r="AL116" i="1" s="1"/>
  <c r="AL114" i="1"/>
  <c r="AI113" i="1"/>
  <c r="AH113" i="1"/>
  <c r="AJ113" i="1" s="1"/>
  <c r="AL113" i="1" s="1"/>
  <c r="AL112" i="1"/>
  <c r="AL111" i="1"/>
  <c r="AI110" i="1"/>
  <c r="AH110" i="1"/>
  <c r="AI108" i="1"/>
  <c r="AH108" i="1"/>
  <c r="AI107" i="1"/>
  <c r="AH107" i="1"/>
  <c r="AI106" i="1"/>
  <c r="AH106" i="1"/>
  <c r="AI105" i="1"/>
  <c r="AH105" i="1"/>
  <c r="AL104" i="1"/>
  <c r="AL103" i="1"/>
  <c r="AL102" i="1"/>
  <c r="AI101" i="1"/>
  <c r="AH101" i="1"/>
  <c r="AI100" i="1"/>
  <c r="AH100" i="1"/>
  <c r="AI99" i="1"/>
  <c r="AJ99" i="1" s="1"/>
  <c r="AL99" i="1" s="1"/>
  <c r="AH99" i="1"/>
  <c r="AI98" i="1"/>
  <c r="AH98" i="1"/>
  <c r="AI97" i="1"/>
  <c r="AH97" i="1"/>
  <c r="AL96" i="1"/>
  <c r="AI92" i="1"/>
  <c r="AH92" i="1"/>
  <c r="AJ92" i="1" s="1"/>
  <c r="AL92" i="1" s="1"/>
  <c r="AI91" i="1"/>
  <c r="AH91" i="1"/>
  <c r="AI90" i="1"/>
  <c r="AH90" i="1"/>
  <c r="AJ90" i="1" s="1"/>
  <c r="AL90" i="1" s="1"/>
  <c r="AL88" i="1"/>
  <c r="AL86" i="1"/>
  <c r="AL85" i="1"/>
  <c r="AL84" i="1"/>
  <c r="AL83" i="1"/>
  <c r="AL82" i="1"/>
  <c r="AL81" i="1"/>
  <c r="AL80" i="1"/>
  <c r="AL79" i="1"/>
  <c r="AL78" i="1"/>
  <c r="AL77" i="1"/>
  <c r="AL75" i="1"/>
  <c r="AL74" i="1"/>
  <c r="AL73" i="1"/>
  <c r="AL72" i="1"/>
  <c r="AL70" i="1"/>
  <c r="AL69" i="1"/>
  <c r="AL68" i="1"/>
  <c r="AL67" i="1"/>
  <c r="AL66" i="1"/>
  <c r="AL65" i="1"/>
  <c r="AL64" i="1"/>
  <c r="AL63" i="1"/>
  <c r="AL62" i="1"/>
  <c r="AL60" i="1"/>
  <c r="AL58" i="1"/>
  <c r="AI57" i="1"/>
  <c r="AH57" i="1"/>
  <c r="AL56" i="1"/>
  <c r="AL55" i="1"/>
  <c r="AL52" i="1"/>
  <c r="AI51" i="1"/>
  <c r="AH51" i="1"/>
  <c r="AI50" i="1"/>
  <c r="AH50" i="1"/>
  <c r="AI49" i="1"/>
  <c r="AH49" i="1"/>
  <c r="AI48" i="1"/>
  <c r="AH48" i="1"/>
  <c r="AI47" i="1"/>
  <c r="AJ47" i="1" s="1"/>
  <c r="AL47" i="1" s="1"/>
  <c r="AH47" i="1"/>
  <c r="AI46" i="1"/>
  <c r="AJ46" i="1" s="1"/>
  <c r="AL46" i="1" s="1"/>
  <c r="AH46" i="1"/>
  <c r="AI45" i="1"/>
  <c r="AH45" i="1"/>
  <c r="AI44" i="1"/>
  <c r="AH44" i="1"/>
  <c r="AI43" i="1"/>
  <c r="AH43" i="1"/>
  <c r="AL42" i="1"/>
  <c r="AL40" i="1"/>
  <c r="AL39" i="1"/>
  <c r="AL38" i="1"/>
  <c r="AL37" i="1"/>
  <c r="AL36" i="1"/>
  <c r="AL33" i="1"/>
  <c r="AL32" i="1"/>
  <c r="AI31" i="1"/>
  <c r="AJ31" i="1" s="1"/>
  <c r="AL31" i="1" s="1"/>
  <c r="AH31" i="1"/>
  <c r="AI28" i="1"/>
  <c r="AH28" i="1"/>
  <c r="AJ28" i="1" s="1"/>
  <c r="AL28" i="1" s="1"/>
  <c r="AI27" i="1"/>
  <c r="AH27" i="1"/>
  <c r="AJ27" i="1" s="1"/>
  <c r="AL27" i="1" s="1"/>
  <c r="AI25" i="1"/>
  <c r="AH25" i="1"/>
  <c r="AJ25" i="1" s="1"/>
  <c r="AL25" i="1" s="1"/>
  <c r="AL24" i="1"/>
  <c r="AI23" i="1"/>
  <c r="AH23" i="1"/>
  <c r="AL22" i="1"/>
  <c r="AL21" i="1"/>
  <c r="AI19" i="1"/>
  <c r="AH19" i="1"/>
  <c r="AJ19" i="1" s="1"/>
  <c r="AL19" i="1" s="1"/>
  <c r="AI18" i="1"/>
  <c r="AH18" i="1"/>
  <c r="AI17" i="1"/>
  <c r="AH17" i="1"/>
  <c r="AJ17" i="1" s="1"/>
  <c r="AL17" i="1" s="1"/>
  <c r="AI15" i="1"/>
  <c r="AH15" i="1"/>
  <c r="AJ15" i="1" s="1"/>
  <c r="AL15" i="1" s="1"/>
  <c r="AI14" i="1"/>
  <c r="AH14" i="1"/>
  <c r="AJ14" i="1" s="1"/>
  <c r="AL14" i="1" s="1"/>
  <c r="AL12" i="1"/>
  <c r="AL11" i="1"/>
  <c r="AI9" i="1"/>
  <c r="AH9" i="1"/>
  <c r="AI7" i="1"/>
  <c r="AH7" i="1"/>
  <c r="AJ7" i="1" s="1"/>
  <c r="AL7" i="1" s="1"/>
  <c r="AI6" i="1"/>
  <c r="AH6" i="1"/>
  <c r="AJ6" i="1" s="1"/>
  <c r="AL6" i="1" s="1"/>
  <c r="AJ48" i="1" l="1"/>
  <c r="AL48" i="1" s="1"/>
  <c r="AJ101" i="1"/>
  <c r="AL101" i="1" s="1"/>
  <c r="AJ57" i="1"/>
  <c r="AL57" i="1" s="1"/>
  <c r="AJ170" i="1"/>
  <c r="AL170" i="1" s="1"/>
  <c r="AJ97" i="1"/>
  <c r="AL97" i="1" s="1"/>
  <c r="AJ106" i="1"/>
  <c r="AL106" i="1" s="1"/>
  <c r="AJ100" i="1"/>
  <c r="AL100" i="1" s="1"/>
  <c r="AJ18" i="1"/>
  <c r="AL18" i="1" s="1"/>
  <c r="AJ49" i="1"/>
  <c r="AL49" i="1" s="1"/>
  <c r="AJ98" i="1"/>
  <c r="AL98" i="1" s="1"/>
  <c r="AJ107" i="1"/>
  <c r="AL107" i="1" s="1"/>
  <c r="AJ171" i="1"/>
  <c r="AL171" i="1" s="1"/>
  <c r="AJ174" i="1"/>
  <c r="AL174" i="1" s="1"/>
  <c r="AJ43" i="1"/>
  <c r="AL43" i="1" s="1"/>
  <c r="AJ148" i="1"/>
  <c r="AL148" i="1" s="1"/>
  <c r="AJ161" i="1"/>
  <c r="AL161" i="1" s="1"/>
  <c r="AJ182" i="1"/>
  <c r="AL182" i="1" s="1"/>
  <c r="AJ45" i="1"/>
  <c r="AL45" i="1" s="1"/>
  <c r="AJ108" i="1"/>
  <c r="AL108" i="1" s="1"/>
  <c r="AJ9" i="1"/>
  <c r="AL9" i="1" s="1"/>
  <c r="AJ51" i="1"/>
  <c r="AL51" i="1" s="1"/>
  <c r="AJ91" i="1"/>
  <c r="AL91" i="1" s="1"/>
  <c r="AJ175" i="1"/>
  <c r="AL175" i="1" s="1"/>
  <c r="AJ183" i="1"/>
  <c r="AL183" i="1" s="1"/>
  <c r="AJ23" i="1"/>
  <c r="AL23" i="1" s="1"/>
  <c r="AJ105" i="1"/>
  <c r="AL105" i="1" s="1"/>
  <c r="AJ44" i="1"/>
  <c r="AL44" i="1" s="1"/>
  <c r="AJ50" i="1"/>
  <c r="AL50" i="1" s="1"/>
  <c r="AJ110" i="1"/>
  <c r="AL1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1000</author>
    <author>Saeki Takuya／佐伯　卓哉／AI</author>
    <author>Nishitani Rika／西谷　織花／AW</author>
    <author>I45283 Nakamoto Atsushi</author>
  </authors>
  <commentList>
    <comment ref="F5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今週はブランクにする</t>
        </r>
      </text>
    </comment>
    <comment ref="G32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田原経由西尾東</t>
        </r>
      </text>
    </comment>
    <comment ref="J36" authorId="1" shapeId="0" xr:uid="{98DA2935-B97D-4F73-8341-EBBF4721F788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14:00→15:20に修正</t>
        </r>
      </text>
    </comment>
    <comment ref="M89" authorId="1" shapeId="0" xr:uid="{0561864B-3D38-4CFC-8831-83E10107DACE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14:20→修正済</t>
        </r>
      </text>
    </comment>
    <comment ref="L90" authorId="1" shapeId="0" xr:uid="{C25B1420-E80B-4B06-BDE2-6A30B1F95254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13:00→修正済</t>
        </r>
      </text>
    </comment>
    <comment ref="M90" authorId="1" shapeId="0" xr:uid="{52859A61-7FF2-46A5-83FF-7038434C1189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15:50→修正済</t>
        </r>
      </text>
    </comment>
    <comment ref="N90" authorId="1" shapeId="0" xr:uid="{FA29FA07-8E2E-48D7-92C4-A879D13A663E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18:30→修正済
</t>
        </r>
      </text>
    </comment>
    <comment ref="O90" authorId="1" shapeId="0" xr:uid="{2E477E33-27E3-4208-BE6D-1D4659E94058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21:20→修正済</t>
        </r>
      </text>
    </comment>
    <comment ref="P90" authorId="1" shapeId="0" xr:uid="{A8C680C6-B22D-4787-93F2-3387229F0F3A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23:40→修正済</t>
        </r>
      </text>
    </comment>
    <comment ref="Q90" authorId="1" shapeId="0" xr:uid="{66494613-8ABC-4A1D-AD01-1BEBAAB41982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2:30→修正済</t>
        </r>
      </text>
    </comment>
    <comment ref="R90" authorId="1" shapeId="0" xr:uid="{0A75482C-27A4-42C8-9330-72D0CDEA339F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4:30→修正済</t>
        </r>
      </text>
    </comment>
    <comment ref="S90" authorId="1" shapeId="0" xr:uid="{D936D38C-AF2C-449D-9F76-A53F6E54AC76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6:20→修正済</t>
        </r>
      </text>
    </comment>
    <comment ref="T90" authorId="1" shapeId="0" xr:uid="{BEB28473-E4CB-4AE6-B687-93A19CC62CD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Saeki Takuya／佐伯　卓哉／AI:
</t>
        </r>
        <r>
          <rPr>
            <sz val="9"/>
            <color indexed="81"/>
            <rFont val="MS P ゴシック"/>
            <family val="3"/>
            <charset val="128"/>
          </rPr>
          <t>追加</t>
        </r>
      </text>
    </comment>
    <comment ref="U90" authorId="1" shapeId="0" xr:uid="{2CFB4FF6-F3AD-4ECB-835C-90528006E35F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追加
</t>
        </r>
      </text>
    </comment>
    <comment ref="J105" authorId="1" shapeId="0" xr:uid="{7E641BBE-A85D-415B-A39E-57C3CD23F686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8:30→修正済</t>
        </r>
      </text>
    </comment>
    <comment ref="K105" authorId="1" shapeId="0" xr:uid="{B30B065D-638F-4666-9337-105B0DF26D5E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修正済
</t>
        </r>
      </text>
    </comment>
    <comment ref="L105" authorId="1" shapeId="0" xr:uid="{E7794175-EFA8-4332-A685-A35EFF969C21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修正済
</t>
        </r>
      </text>
    </comment>
    <comment ref="J109" authorId="1" shapeId="0" xr:uid="{B13AB7EC-2E14-4A25-8108-BA170F13B7E3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修正済
</t>
        </r>
      </text>
    </comment>
    <comment ref="K109" authorId="1" shapeId="0" xr:uid="{D8D2853B-22CA-4335-84F3-ED9D6A6D83BF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修正済</t>
        </r>
      </text>
    </comment>
    <comment ref="L109" authorId="1" shapeId="0" xr:uid="{359B3285-D8DE-4786-836A-93714183B474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修正済</t>
        </r>
      </text>
    </comment>
    <comment ref="G125" authorId="0" shapeId="0" xr:uid="{00000000-0006-0000-0000-000006000000}">
      <text>
        <r>
          <rPr>
            <b/>
            <sz val="9"/>
            <color indexed="81"/>
            <rFont val="ＭＳ Ｐゴシック"/>
            <family val="3"/>
            <charset val="128"/>
          </rPr>
          <t>田原経由西尾東</t>
        </r>
      </text>
    </comment>
    <comment ref="H156" authorId="0" shapeId="0" xr:uid="{00000000-0006-0000-0000-000008000000}">
      <text>
        <r>
          <rPr>
            <b/>
            <sz val="9"/>
            <color indexed="81"/>
            <rFont val="ＭＳ Ｐゴシック"/>
            <family val="3"/>
            <charset val="128"/>
          </rPr>
          <t>N3は直納
N4は拠点</t>
        </r>
      </text>
    </comment>
    <comment ref="G174" authorId="0" shapeId="0" xr:uid="{00000000-0006-0000-0000-00000A000000}">
      <text>
        <r>
          <rPr>
            <b/>
            <sz val="9"/>
            <color indexed="81"/>
            <rFont val="ＭＳ Ｐゴシック"/>
            <family val="3"/>
            <charset val="128"/>
          </rPr>
          <t>田原経由西尾東</t>
        </r>
      </text>
    </comment>
    <comment ref="G175" authorId="0" shapeId="0" xr:uid="{00000000-0006-0000-0000-00000B000000}">
      <text>
        <r>
          <rPr>
            <b/>
            <sz val="9"/>
            <color indexed="81"/>
            <rFont val="ＭＳ Ｐゴシック"/>
            <family val="3"/>
            <charset val="128"/>
          </rPr>
          <t>田原経由西尾東</t>
        </r>
      </text>
    </comment>
    <comment ref="J189" authorId="1" shapeId="0" xr:uid="{E8940A11-1299-436B-9ABA-468F447042EB}">
      <text>
        <r>
          <rPr>
            <b/>
            <sz val="9"/>
            <color indexed="81"/>
            <rFont val="MS P ゴシック"/>
            <family val="3"/>
            <charset val="128"/>
          </rPr>
          <t>Saeki Takuya／佐伯　卓哉／AI:</t>
        </r>
        <r>
          <rPr>
            <sz val="9"/>
            <color indexed="81"/>
            <rFont val="MS P ゴシック"/>
            <family val="3"/>
            <charset val="128"/>
          </rPr>
          <t xml:space="preserve">
修正済</t>
        </r>
      </text>
    </comment>
    <comment ref="G209" authorId="0" shapeId="0" xr:uid="{00000000-0006-0000-0000-00000E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田原経由西尾東
</t>
        </r>
      </text>
    </comment>
    <comment ref="G220" authorId="0" shapeId="0" xr:uid="{00000000-0006-0000-0000-00001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田原経由西尾東
</t>
        </r>
      </text>
    </comment>
    <comment ref="J225" authorId="0" shapeId="0" xr:uid="{00000000-0006-0000-0000-000013000000}">
      <text>
        <r>
          <rPr>
            <b/>
            <sz val="12"/>
            <color indexed="81"/>
            <rFont val="ＭＳ Ｐゴシック"/>
            <family val="3"/>
            <charset val="128"/>
          </rPr>
          <t>最新ダイヤは9:50着(20.9.2真木)</t>
        </r>
      </text>
    </comment>
    <comment ref="G259" authorId="2" shapeId="0" xr:uid="{00000000-0006-0000-0000-000014000000}">
      <text>
        <r>
          <rPr>
            <sz val="9"/>
            <color indexed="81"/>
            <rFont val="MS P ゴシック"/>
            <family val="3"/>
            <charset val="128"/>
          </rPr>
          <t xml:space="preserve">2022.09.01時現在では04工区は安城第1工場しか取り扱いがなく、直納になっている
</t>
        </r>
      </text>
    </comment>
    <comment ref="G276" authorId="0" shapeId="0" xr:uid="{00000000-0006-0000-0000-00000F000000}">
      <text>
        <r>
          <rPr>
            <b/>
            <sz val="9"/>
            <color indexed="81"/>
            <rFont val="ＭＳ Ｐゴシック"/>
            <family val="3"/>
            <charset val="128"/>
          </rPr>
          <t>田原経由西尾東
→田原から直で第1？</t>
        </r>
      </text>
    </comment>
    <comment ref="H324" authorId="2" shapeId="0" xr:uid="{00000000-0006-0000-0000-000015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LINKS登録なし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330" authorId="3" shapeId="0" xr:uid="{00000000-0006-0000-0000-000017000000}">
      <text>
        <r>
          <rPr>
            <b/>
            <sz val="9"/>
            <color indexed="81"/>
            <rFont val="MS P ゴシック"/>
            <family val="3"/>
            <charset val="128"/>
          </rPr>
          <t>LINKS納入便マスタ未登録
※看板受信時刻より記入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H342" authorId="2" shapeId="0" xr:uid="{00000000-0006-0000-0000-000016000000}">
      <text>
        <r>
          <rPr>
            <sz val="9"/>
            <color indexed="81"/>
            <rFont val="MS P ゴシック"/>
            <family val="3"/>
            <charset val="128"/>
          </rPr>
          <t xml:space="preserve">要確認
</t>
        </r>
      </text>
    </comment>
  </commentList>
</comments>
</file>

<file path=xl/sharedStrings.xml><?xml version="1.0" encoding="utf-8"?>
<sst xmlns="http://schemas.openxmlformats.org/spreadsheetml/2006/main" count="3171" uniqueCount="552">
  <si>
    <t>仕入先情報</t>
    <rPh sb="0" eb="2">
      <t>シイレ</t>
    </rPh>
    <rPh sb="2" eb="3">
      <t>サキ</t>
    </rPh>
    <rPh sb="3" eb="5">
      <t>ジョウホウ</t>
    </rPh>
    <phoneticPr fontId="6"/>
  </si>
  <si>
    <t>納入</t>
    <rPh sb="0" eb="2">
      <t>ノウニュウ</t>
    </rPh>
    <phoneticPr fontId="6"/>
  </si>
  <si>
    <t>納入時刻</t>
    <rPh sb="0" eb="2">
      <t>ノウニュウ</t>
    </rPh>
    <rPh sb="2" eb="4">
      <t>ジコク</t>
    </rPh>
    <phoneticPr fontId="6"/>
  </si>
  <si>
    <t>工区</t>
    <rPh sb="0" eb="2">
      <t>コウク</t>
    </rPh>
    <phoneticPr fontId="6"/>
  </si>
  <si>
    <t>仕入先名</t>
    <rPh sb="0" eb="2">
      <t>シイレ</t>
    </rPh>
    <rPh sb="2" eb="3">
      <t>サキ</t>
    </rPh>
    <rPh sb="3" eb="4">
      <t>メイ</t>
    </rPh>
    <phoneticPr fontId="6"/>
  </si>
  <si>
    <t>備考</t>
    <rPh sb="0" eb="2">
      <t>ビコウ</t>
    </rPh>
    <phoneticPr fontId="6"/>
  </si>
  <si>
    <t>受入</t>
    <rPh sb="0" eb="2">
      <t>ウケイレ</t>
    </rPh>
    <phoneticPr fontId="6"/>
  </si>
  <si>
    <t>回数</t>
    <rPh sb="0" eb="2">
      <t>カイスウ</t>
    </rPh>
    <phoneticPr fontId="6"/>
  </si>
  <si>
    <t>1便</t>
    <rPh sb="1" eb="2">
      <t>ビン</t>
    </rPh>
    <phoneticPr fontId="6"/>
  </si>
  <si>
    <t>2便</t>
    <rPh sb="1" eb="2">
      <t>ビン</t>
    </rPh>
    <phoneticPr fontId="6"/>
  </si>
  <si>
    <t>3便</t>
    <rPh sb="1" eb="2">
      <t>ビン</t>
    </rPh>
    <phoneticPr fontId="6"/>
  </si>
  <si>
    <t>4便</t>
    <rPh sb="1" eb="2">
      <t>ビン</t>
    </rPh>
    <phoneticPr fontId="6"/>
  </si>
  <si>
    <t>5便</t>
    <rPh sb="1" eb="2">
      <t>ビン</t>
    </rPh>
    <phoneticPr fontId="6"/>
  </si>
  <si>
    <t>6便</t>
    <rPh sb="1" eb="2">
      <t>ビン</t>
    </rPh>
    <phoneticPr fontId="6"/>
  </si>
  <si>
    <t>7便</t>
    <rPh sb="1" eb="2">
      <t>ビン</t>
    </rPh>
    <phoneticPr fontId="6"/>
  </si>
  <si>
    <t>8便</t>
    <rPh sb="1" eb="2">
      <t>ビン</t>
    </rPh>
    <phoneticPr fontId="6"/>
  </si>
  <si>
    <t>9便</t>
    <rPh sb="1" eb="2">
      <t>ビン</t>
    </rPh>
    <phoneticPr fontId="6"/>
  </si>
  <si>
    <t>10便</t>
    <rPh sb="2" eb="3">
      <t>ビン</t>
    </rPh>
    <phoneticPr fontId="6"/>
  </si>
  <si>
    <t>11便</t>
    <rPh sb="2" eb="3">
      <t>ビン</t>
    </rPh>
    <phoneticPr fontId="6"/>
  </si>
  <si>
    <t>12便</t>
    <rPh sb="2" eb="3">
      <t>ビン</t>
    </rPh>
    <phoneticPr fontId="6"/>
  </si>
  <si>
    <t>13便</t>
    <rPh sb="2" eb="3">
      <t>ビン</t>
    </rPh>
    <phoneticPr fontId="6"/>
  </si>
  <si>
    <t>14便</t>
    <rPh sb="2" eb="3">
      <t>ビン</t>
    </rPh>
    <phoneticPr fontId="6"/>
  </si>
  <si>
    <t>15便</t>
    <rPh sb="2" eb="3">
      <t>ビン</t>
    </rPh>
    <phoneticPr fontId="6"/>
  </si>
  <si>
    <t>16便</t>
    <rPh sb="2" eb="3">
      <t>ビン</t>
    </rPh>
    <phoneticPr fontId="6"/>
  </si>
  <si>
    <t>17便</t>
    <rPh sb="2" eb="3">
      <t>ビン</t>
    </rPh>
    <phoneticPr fontId="6"/>
  </si>
  <si>
    <t>18便</t>
    <rPh sb="2" eb="3">
      <t>ビン</t>
    </rPh>
    <phoneticPr fontId="6"/>
  </si>
  <si>
    <t>19便</t>
    <rPh sb="2" eb="3">
      <t>ビン</t>
    </rPh>
    <phoneticPr fontId="6"/>
  </si>
  <si>
    <t>20便</t>
    <rPh sb="2" eb="3">
      <t>ビン</t>
    </rPh>
    <phoneticPr fontId="6"/>
  </si>
  <si>
    <t>21便</t>
    <rPh sb="2" eb="3">
      <t>ビン</t>
    </rPh>
    <phoneticPr fontId="6"/>
  </si>
  <si>
    <t>22便</t>
    <rPh sb="2" eb="3">
      <t>ビン</t>
    </rPh>
    <phoneticPr fontId="6"/>
  </si>
  <si>
    <t>23便</t>
    <rPh sb="2" eb="3">
      <t>ビン</t>
    </rPh>
    <phoneticPr fontId="6"/>
  </si>
  <si>
    <t>24便</t>
    <rPh sb="2" eb="3">
      <t>ビン</t>
    </rPh>
    <phoneticPr fontId="6"/>
  </si>
  <si>
    <t/>
  </si>
  <si>
    <t>納入先</t>
    <rPh sb="0" eb="3">
      <t>ノウニュウサキ</t>
    </rPh>
    <phoneticPr fontId="6"/>
  </si>
  <si>
    <t>0001</t>
  </si>
  <si>
    <t>01</t>
  </si>
  <si>
    <t>アイシン精機（株）</t>
  </si>
  <si>
    <t>西尾ダイカスト工場</t>
  </si>
  <si>
    <t>直納</t>
    <rPh sb="0" eb="1">
      <t>チョク</t>
    </rPh>
    <phoneticPr fontId="6"/>
  </si>
  <si>
    <t>03</t>
  </si>
  <si>
    <t>西尾東</t>
    <rPh sb="0" eb="2">
      <t>ニシオ</t>
    </rPh>
    <rPh sb="2" eb="3">
      <t>ヒガシ</t>
    </rPh>
    <phoneticPr fontId="6"/>
  </si>
  <si>
    <t>05</t>
  </si>
  <si>
    <t>06</t>
  </si>
  <si>
    <t>09</t>
  </si>
  <si>
    <t>半田電子工場</t>
  </si>
  <si>
    <t>12</t>
  </si>
  <si>
    <t>半田工場</t>
  </si>
  <si>
    <t>0005</t>
  </si>
  <si>
    <t>アイシン軽金属（株）</t>
  </si>
  <si>
    <t>本社工場（大和高速分）</t>
  </si>
  <si>
    <t>0007</t>
  </si>
  <si>
    <t>（株）アイキテック</t>
  </si>
  <si>
    <t>本社工場</t>
  </si>
  <si>
    <t>0015</t>
  </si>
  <si>
    <t>02</t>
  </si>
  <si>
    <t>0024</t>
  </si>
  <si>
    <t>（株）青山製作所</t>
  </si>
  <si>
    <t>0030</t>
  </si>
  <si>
    <t>（株）浅賀井製作所</t>
  </si>
  <si>
    <t>安城工場</t>
  </si>
  <si>
    <t>0038</t>
  </si>
  <si>
    <t>（株）旭工業所</t>
  </si>
  <si>
    <t>テクノアサヒ</t>
  </si>
  <si>
    <t>0064</t>
  </si>
  <si>
    <t>（株）荒井道製作所</t>
  </si>
  <si>
    <t>井澤金属（株）</t>
  </si>
  <si>
    <t>安城営業所</t>
  </si>
  <si>
    <t>0208</t>
  </si>
  <si>
    <t>石黒ゴム工業（株）</t>
  </si>
  <si>
    <t>0226</t>
  </si>
  <si>
    <t>伊藤金属工業（株）</t>
  </si>
  <si>
    <t>0235</t>
  </si>
  <si>
    <t>（株）イナテック</t>
  </si>
  <si>
    <t>米津工場</t>
  </si>
  <si>
    <t>0237</t>
  </si>
  <si>
    <t>シェフラージャパン（株）ＩＮＡ</t>
  </si>
  <si>
    <t>ＩＮＡ</t>
  </si>
  <si>
    <t>0265</t>
  </si>
  <si>
    <t>イワタボルト（株）</t>
  </si>
  <si>
    <t>本社</t>
  </si>
  <si>
    <t>0810</t>
  </si>
  <si>
    <t>（株）オーハシテクニカ</t>
  </si>
  <si>
    <t>0816</t>
  </si>
  <si>
    <t>大橋鉄工（株）</t>
  </si>
  <si>
    <t>0817</t>
  </si>
  <si>
    <t>盟和精工（株）</t>
  </si>
  <si>
    <t>0831</t>
  </si>
  <si>
    <t>岡谷鋼機（株）</t>
  </si>
  <si>
    <t>刈谷支店</t>
  </si>
  <si>
    <t>0834</t>
  </si>
  <si>
    <t>小川工業（株）</t>
  </si>
  <si>
    <t>0930</t>
  </si>
  <si>
    <t>1013</t>
  </si>
  <si>
    <t>エイベックス（株）</t>
  </si>
  <si>
    <t>多度工場</t>
  </si>
  <si>
    <t>01</t>
    <phoneticPr fontId="6"/>
  </si>
  <si>
    <t>（株）ギフ加藤製作所</t>
  </si>
  <si>
    <t>本社工場（ＡＷ発行拠点）</t>
  </si>
  <si>
    <t>1042</t>
  </si>
  <si>
    <t>1411</t>
  </si>
  <si>
    <t>栗田精工（株）</t>
  </si>
  <si>
    <t>1586</t>
  </si>
  <si>
    <t>京浜精密工業（株）</t>
  </si>
  <si>
    <t>直納</t>
    <rPh sb="0" eb="1">
      <t>チョク</t>
    </rPh>
    <rPh sb="1" eb="2">
      <t>ノウ</t>
    </rPh>
    <phoneticPr fontId="6"/>
  </si>
  <si>
    <t>1812</t>
  </si>
  <si>
    <t>（株）コーリツ</t>
  </si>
  <si>
    <t>小垣江工場</t>
  </si>
  <si>
    <t>04</t>
  </si>
  <si>
    <t>本社工場　工務課事務所</t>
  </si>
  <si>
    <t>州の崎工場</t>
  </si>
  <si>
    <t>1814</t>
  </si>
  <si>
    <t>（株）ジェイテクト</t>
  </si>
  <si>
    <t>中部物流センター</t>
  </si>
  <si>
    <t>香川工場</t>
  </si>
  <si>
    <t>ＫＳＴＥＣ</t>
  </si>
  <si>
    <t>07</t>
  </si>
  <si>
    <t>ＵＫＫ工場</t>
  </si>
  <si>
    <t>08</t>
  </si>
  <si>
    <t>東京工場</t>
  </si>
  <si>
    <t>岡崎工場</t>
  </si>
  <si>
    <t>1821</t>
  </si>
  <si>
    <t>五興商事（株）</t>
  </si>
  <si>
    <t>1824</t>
  </si>
  <si>
    <t>小島プレス工業（株）</t>
  </si>
  <si>
    <t>下市場工場</t>
  </si>
  <si>
    <t>2017</t>
  </si>
  <si>
    <t>佐藤工業（株）</t>
  </si>
  <si>
    <t>藤塗装</t>
  </si>
  <si>
    <t>ウツノ東郷</t>
  </si>
  <si>
    <t>2020</t>
  </si>
  <si>
    <t>サトープレス工業（株）</t>
  </si>
  <si>
    <t>2035</t>
  </si>
  <si>
    <t>三共工業（株）</t>
  </si>
  <si>
    <t>2036</t>
  </si>
  <si>
    <t>三共鋼業（株）</t>
  </si>
  <si>
    <t>東浦南工場</t>
  </si>
  <si>
    <t>2038</t>
  </si>
  <si>
    <t>アイシン機工（株）</t>
  </si>
  <si>
    <t>コーリツ第１工場</t>
  </si>
  <si>
    <t>吉良工場</t>
  </si>
  <si>
    <t>2041</t>
  </si>
  <si>
    <t>城北機業（株）</t>
  </si>
  <si>
    <t>アイシン辰栄（株）</t>
  </si>
  <si>
    <t>衣浦工場</t>
  </si>
  <si>
    <t>2408</t>
  </si>
  <si>
    <t>（株）杉浦製作所</t>
  </si>
  <si>
    <t>アイコー（株）</t>
  </si>
  <si>
    <t>住友電装（株）</t>
  </si>
  <si>
    <t>（株）ダイナックス</t>
  </si>
  <si>
    <t>豊田営業所</t>
  </si>
  <si>
    <t>三河支店</t>
  </si>
  <si>
    <t>3032</t>
  </si>
  <si>
    <t>大豊工業（株）</t>
  </si>
  <si>
    <t>物流</t>
  </si>
  <si>
    <t>幸海工場</t>
  </si>
  <si>
    <t>篠原工場</t>
  </si>
  <si>
    <t>3037</t>
  </si>
  <si>
    <t>太陽機械工業（株）</t>
  </si>
  <si>
    <t>園部工場</t>
  </si>
  <si>
    <t>3042</t>
  </si>
  <si>
    <t>アイシン高丘（株）</t>
  </si>
  <si>
    <t>竹内精器（株）</t>
  </si>
  <si>
    <t>3207</t>
  </si>
  <si>
    <t>中央機器（株）</t>
  </si>
  <si>
    <t>3218</t>
  </si>
  <si>
    <t>中央発條（株）</t>
  </si>
  <si>
    <t>三好工場</t>
  </si>
  <si>
    <t>3236</t>
  </si>
  <si>
    <t>中庸スプリング（株）</t>
  </si>
  <si>
    <t>3242</t>
  </si>
  <si>
    <t>旭千代田工業（株）</t>
  </si>
  <si>
    <t>3407</t>
  </si>
  <si>
    <t>（株）槌屋</t>
  </si>
  <si>
    <t>知立工場</t>
  </si>
  <si>
    <t>（株）トープラ</t>
  </si>
  <si>
    <t>名古屋営業所</t>
  </si>
  <si>
    <t>（株）ＲＯＫＩ</t>
  </si>
  <si>
    <t>3836</t>
  </si>
  <si>
    <t>（株）東郷製作所</t>
  </si>
  <si>
    <t>3855</t>
  </si>
  <si>
    <t>東陽精機（株）</t>
  </si>
  <si>
    <t>トピー実業（株）</t>
  </si>
  <si>
    <t>3884</t>
  </si>
  <si>
    <t>58</t>
  </si>
  <si>
    <t>トヨタ自動車　（小島プレス真和）</t>
    <rPh sb="8" eb="10">
      <t>コジマ</t>
    </rPh>
    <rPh sb="13" eb="14">
      <t>シン</t>
    </rPh>
    <rPh sb="14" eb="15">
      <t>ワ</t>
    </rPh>
    <phoneticPr fontId="6"/>
  </si>
  <si>
    <t>小島プレス真和</t>
  </si>
  <si>
    <t>63</t>
  </si>
  <si>
    <t>77</t>
  </si>
  <si>
    <t>トヨタ自動車　（東郷製作所）</t>
    <rPh sb="8" eb="10">
      <t>トウゴウ</t>
    </rPh>
    <rPh sb="10" eb="13">
      <t>セイサクジョ</t>
    </rPh>
    <phoneticPr fontId="6"/>
  </si>
  <si>
    <t>東郷製作所</t>
  </si>
  <si>
    <t>84</t>
  </si>
  <si>
    <t>トヨタ自動車　（高木製作所）</t>
    <rPh sb="8" eb="10">
      <t>タカギ</t>
    </rPh>
    <rPh sb="10" eb="13">
      <t>セイサクジョ</t>
    </rPh>
    <phoneticPr fontId="6"/>
  </si>
  <si>
    <t>高木製作所</t>
  </si>
  <si>
    <t>エヌティーテクノ（株）</t>
  </si>
  <si>
    <t>中村精機（株）</t>
  </si>
  <si>
    <t>幸田工場</t>
  </si>
  <si>
    <t>豊田合成（株）</t>
  </si>
  <si>
    <t>一宮物流センター５棟</t>
  </si>
  <si>
    <t>みよし物流センター</t>
  </si>
  <si>
    <t>日進精機（株）</t>
  </si>
  <si>
    <t>中川工場</t>
  </si>
  <si>
    <t>ＮＯＫ（株）</t>
  </si>
  <si>
    <t>日本発条（株）</t>
  </si>
  <si>
    <t>伊那工場</t>
  </si>
  <si>
    <t>厚木工場</t>
  </si>
  <si>
    <t>（株）デンソー</t>
  </si>
  <si>
    <t>大安工場</t>
  </si>
  <si>
    <t>浜名湖電装本社</t>
  </si>
  <si>
    <t>浜名湖電装吉美</t>
  </si>
  <si>
    <t>日本精工（株）</t>
  </si>
  <si>
    <t>三河分室</t>
  </si>
  <si>
    <t>日本パーカライジング（株）</t>
  </si>
  <si>
    <t>名古屋</t>
  </si>
  <si>
    <t>（株）浜名製作所</t>
  </si>
  <si>
    <t>笠子工場</t>
  </si>
  <si>
    <t>浜名湖電装（株）</t>
  </si>
  <si>
    <t>西尾東</t>
    <rPh sb="0" eb="1">
      <t>ニシ</t>
    </rPh>
    <rPh sb="1" eb="2">
      <t>オ</t>
    </rPh>
    <rPh sb="2" eb="3">
      <t>ヒガシ</t>
    </rPh>
    <phoneticPr fontId="6"/>
  </si>
  <si>
    <t>吉美工場</t>
  </si>
  <si>
    <t>広島アルミニウム工業（株）</t>
  </si>
  <si>
    <t>アイシン化工（株）</t>
  </si>
  <si>
    <t>東端物流センター</t>
  </si>
  <si>
    <t>ボルグワーナー・Ｍ・Ｊ（株）</t>
  </si>
  <si>
    <t>モールステック</t>
  </si>
  <si>
    <t>メイティックス（株）</t>
  </si>
  <si>
    <t>中部ロジスティックセンター</t>
  </si>
  <si>
    <t>（株）松尾製作所</t>
  </si>
  <si>
    <t>ミズショー（株）</t>
  </si>
  <si>
    <t>（株）水野鉄工所</t>
  </si>
  <si>
    <t>三矢精工（株）</t>
  </si>
  <si>
    <t>ミヅホ工業（株）</t>
  </si>
  <si>
    <t>（株）ムロコーポレーション</t>
  </si>
  <si>
    <t>（株）名光精機</t>
  </si>
  <si>
    <t>尾張精機（株）</t>
  </si>
  <si>
    <t>矢崎総業（株）</t>
  </si>
  <si>
    <t>山崎工業（株）</t>
  </si>
  <si>
    <t>刈谷工場</t>
  </si>
  <si>
    <t>山清工業（株）</t>
  </si>
  <si>
    <t>（株）メタルテック</t>
  </si>
  <si>
    <t>ユタカ工業（株）</t>
  </si>
  <si>
    <t>（株）リケン</t>
  </si>
  <si>
    <t>日進工業（株）</t>
  </si>
  <si>
    <t>ＤＯＷＡサーモテック（株）</t>
  </si>
  <si>
    <t>（株）セム</t>
  </si>
  <si>
    <t>（株）ニフコ</t>
  </si>
  <si>
    <t>名古屋事業所</t>
  </si>
  <si>
    <t>光精工（株）</t>
  </si>
  <si>
    <t>サンコール（株）</t>
  </si>
  <si>
    <t>豊田</t>
  </si>
  <si>
    <t>A4</t>
  </si>
  <si>
    <t>田原</t>
  </si>
  <si>
    <t>田原工場</t>
  </si>
  <si>
    <t>05</t>
    <phoneticPr fontId="6"/>
  </si>
  <si>
    <t>岡崎</t>
  </si>
  <si>
    <t>T4</t>
  </si>
  <si>
    <t>E2</t>
  </si>
  <si>
    <t>岡東</t>
  </si>
  <si>
    <t>岡崎東工場</t>
  </si>
  <si>
    <t>R2</t>
  </si>
  <si>
    <t>吉良製造部</t>
  </si>
  <si>
    <t>臨時かんばん算出</t>
    <rPh sb="0" eb="2">
      <t>リンジ</t>
    </rPh>
    <rPh sb="6" eb="8">
      <t>サンシュツ</t>
    </rPh>
    <phoneticPr fontId="6"/>
  </si>
  <si>
    <t>棚卸し前</t>
    <rPh sb="0" eb="2">
      <t>タナオロ</t>
    </rPh>
    <rPh sb="3" eb="4">
      <t>マエ</t>
    </rPh>
    <phoneticPr fontId="6"/>
  </si>
  <si>
    <t>棚卸し後</t>
    <rPh sb="0" eb="2">
      <t>タナオロ</t>
    </rPh>
    <rPh sb="3" eb="4">
      <t>アト</t>
    </rPh>
    <phoneticPr fontId="6"/>
  </si>
  <si>
    <t>合計</t>
    <rPh sb="0" eb="2">
      <t>ゴウケイ</t>
    </rPh>
    <phoneticPr fontId="6"/>
  </si>
  <si>
    <t>対象外</t>
    <rPh sb="0" eb="3">
      <t>タイショウガイ</t>
    </rPh>
    <phoneticPr fontId="6"/>
  </si>
  <si>
    <t>臨時かんばん
発注前提時間</t>
    <rPh sb="0" eb="2">
      <t>リンジ</t>
    </rPh>
    <rPh sb="7" eb="9">
      <t>ハッチュウ</t>
    </rPh>
    <rPh sb="9" eb="11">
      <t>ゼンテイ</t>
    </rPh>
    <rPh sb="11" eb="13">
      <t>ジカン</t>
    </rPh>
    <phoneticPr fontId="6"/>
  </si>
  <si>
    <t>棚卸し差分</t>
    <rPh sb="0" eb="2">
      <t>タナオロ</t>
    </rPh>
    <rPh sb="3" eb="5">
      <t>サブン</t>
    </rPh>
    <phoneticPr fontId="6"/>
  </si>
  <si>
    <t>02</t>
    <phoneticPr fontId="6"/>
  </si>
  <si>
    <t>03</t>
    <phoneticPr fontId="6"/>
  </si>
  <si>
    <t>06</t>
    <phoneticPr fontId="6"/>
  </si>
  <si>
    <t>ユニプレス（株）</t>
    <rPh sb="6" eb="7">
      <t>カブ</t>
    </rPh>
    <phoneticPr fontId="6"/>
  </si>
  <si>
    <t>㈱新晃製作所</t>
    <rPh sb="1" eb="3">
      <t>シンコウ</t>
    </rPh>
    <rPh sb="3" eb="6">
      <t>セイサクジョ</t>
    </rPh>
    <phoneticPr fontId="6"/>
  </si>
  <si>
    <t>田原拠点</t>
    <rPh sb="0" eb="2">
      <t>タハラ</t>
    </rPh>
    <rPh sb="2" eb="4">
      <t>キョテン</t>
    </rPh>
    <phoneticPr fontId="6"/>
  </si>
  <si>
    <t>トヨタ自動車　（デンソー　西尾）</t>
    <rPh sb="13" eb="15">
      <t>ニシオ</t>
    </rPh>
    <phoneticPr fontId="6"/>
  </si>
  <si>
    <t>（株）デンソー　西尾工場</t>
    <rPh sb="8" eb="10">
      <t>ニシオ</t>
    </rPh>
    <phoneticPr fontId="6"/>
  </si>
  <si>
    <t>田原</t>
    <rPh sb="0" eb="2">
      <t>タハラ</t>
    </rPh>
    <phoneticPr fontId="6"/>
  </si>
  <si>
    <t>6工場</t>
    <rPh sb="1" eb="3">
      <t>コウジョウ</t>
    </rPh>
    <phoneticPr fontId="6"/>
  </si>
  <si>
    <t>1工場</t>
    <rPh sb="1" eb="3">
      <t>コウジョウ</t>
    </rPh>
    <phoneticPr fontId="6"/>
  </si>
  <si>
    <t>08</t>
    <phoneticPr fontId="6"/>
  </si>
  <si>
    <t>㈱メイドー</t>
    <phoneticPr fontId="6"/>
  </si>
  <si>
    <t>小原工場</t>
    <rPh sb="0" eb="2">
      <t>オハラ</t>
    </rPh>
    <rPh sb="2" eb="4">
      <t>コウジョウ</t>
    </rPh>
    <phoneticPr fontId="6"/>
  </si>
  <si>
    <t>04</t>
    <phoneticPr fontId="6"/>
  </si>
  <si>
    <t>07</t>
    <phoneticPr fontId="6"/>
  </si>
  <si>
    <t>N3</t>
    <phoneticPr fontId="6"/>
  </si>
  <si>
    <t>0605</t>
    <phoneticPr fontId="6"/>
  </si>
  <si>
    <t>(株)エクセディ</t>
    <rPh sb="0" eb="3">
      <t>カブ</t>
    </rPh>
    <phoneticPr fontId="7"/>
  </si>
  <si>
    <t>16</t>
    <phoneticPr fontId="6"/>
  </si>
  <si>
    <t>N3</t>
    <phoneticPr fontId="6"/>
  </si>
  <si>
    <t>西尾工場</t>
    <rPh sb="0" eb="2">
      <t>ニシオ</t>
    </rPh>
    <phoneticPr fontId="6"/>
  </si>
  <si>
    <t>進捗率</t>
    <rPh sb="0" eb="2">
      <t>シンチョク</t>
    </rPh>
    <rPh sb="2" eb="3">
      <t>リツ</t>
    </rPh>
    <phoneticPr fontId="6"/>
  </si>
  <si>
    <t>コード</t>
    <phoneticPr fontId="6"/>
  </si>
  <si>
    <t>ルート</t>
    <phoneticPr fontId="6"/>
  </si>
  <si>
    <t>N3</t>
    <phoneticPr fontId="6"/>
  </si>
  <si>
    <t>N3</t>
    <phoneticPr fontId="6"/>
  </si>
  <si>
    <t>02</t>
    <phoneticPr fontId="6"/>
  </si>
  <si>
    <t>01</t>
    <phoneticPr fontId="6"/>
  </si>
  <si>
    <t>1H</t>
    <phoneticPr fontId="6"/>
  </si>
  <si>
    <t>16</t>
    <phoneticPr fontId="6"/>
  </si>
  <si>
    <t>（株）オンド</t>
    <phoneticPr fontId="6"/>
  </si>
  <si>
    <t>16</t>
    <phoneticPr fontId="6"/>
  </si>
  <si>
    <t>01</t>
    <phoneticPr fontId="6"/>
  </si>
  <si>
    <t>（株）共立精機</t>
    <phoneticPr fontId="6"/>
  </si>
  <si>
    <t>コタニ</t>
    <phoneticPr fontId="6"/>
  </si>
  <si>
    <t>75</t>
    <phoneticPr fontId="6"/>
  </si>
  <si>
    <t>18</t>
    <phoneticPr fontId="6"/>
  </si>
  <si>
    <t>1J</t>
    <phoneticPr fontId="6"/>
  </si>
  <si>
    <t>0:00</t>
    <phoneticPr fontId="6"/>
  </si>
  <si>
    <t>75</t>
    <phoneticPr fontId="6"/>
  </si>
  <si>
    <t>14</t>
    <phoneticPr fontId="6"/>
  </si>
  <si>
    <t>F3</t>
    <phoneticPr fontId="6"/>
  </si>
  <si>
    <t>（株）デンソー</t>
    <phoneticPr fontId="6"/>
  </si>
  <si>
    <t>13</t>
    <phoneticPr fontId="6"/>
  </si>
  <si>
    <t>N3</t>
    <phoneticPr fontId="6"/>
  </si>
  <si>
    <t>02</t>
    <phoneticPr fontId="6"/>
  </si>
  <si>
    <t>㈱メイドー</t>
    <phoneticPr fontId="6"/>
  </si>
  <si>
    <t>西尾工場</t>
    <phoneticPr fontId="6"/>
  </si>
  <si>
    <t>8103</t>
    <phoneticPr fontId="6"/>
  </si>
  <si>
    <t>リョービ（株）</t>
    <phoneticPr fontId="6"/>
  </si>
  <si>
    <t>04</t>
    <phoneticPr fontId="6"/>
  </si>
  <si>
    <t>06</t>
    <phoneticPr fontId="6"/>
  </si>
  <si>
    <t>8103</t>
  </si>
  <si>
    <t>（株）オンド</t>
  </si>
  <si>
    <t>リョービ（株）</t>
  </si>
  <si>
    <t>16</t>
  </si>
  <si>
    <t>1J</t>
  </si>
  <si>
    <t>75</t>
  </si>
  <si>
    <t>0024</t>
    <phoneticPr fontId="6"/>
  </si>
  <si>
    <t>0007</t>
    <phoneticPr fontId="6"/>
  </si>
  <si>
    <t>0205</t>
    <phoneticPr fontId="6"/>
  </si>
  <si>
    <t>0208</t>
    <phoneticPr fontId="6"/>
  </si>
  <si>
    <t>0226</t>
    <phoneticPr fontId="6"/>
  </si>
  <si>
    <t>誤</t>
    <rPh sb="0" eb="1">
      <t>ゴ</t>
    </rPh>
    <phoneticPr fontId="6"/>
  </si>
  <si>
    <t>（株）芝浦電子</t>
    <phoneticPr fontId="6"/>
  </si>
  <si>
    <t>1J</t>
    <phoneticPr fontId="6"/>
  </si>
  <si>
    <t>日本圧着端子製造（株）</t>
    <phoneticPr fontId="6"/>
  </si>
  <si>
    <t>直納</t>
    <rPh sb="0" eb="2">
      <t>チョクノウ</t>
    </rPh>
    <phoneticPr fontId="6"/>
  </si>
  <si>
    <t>01</t>
    <phoneticPr fontId="6"/>
  </si>
  <si>
    <t>トウチュウ</t>
    <phoneticPr fontId="6"/>
  </si>
  <si>
    <t>T4</t>
    <phoneticPr fontId="6"/>
  </si>
  <si>
    <t>MA7761</t>
    <phoneticPr fontId="6"/>
  </si>
  <si>
    <t>MA7766</t>
    <phoneticPr fontId="6"/>
  </si>
  <si>
    <t>1A</t>
    <phoneticPr fontId="6"/>
  </si>
  <si>
    <t>アイシン北海道（株）</t>
  </si>
  <si>
    <t>乙川工場</t>
  </si>
  <si>
    <t>1B</t>
    <phoneticPr fontId="6"/>
  </si>
  <si>
    <t>1A</t>
    <phoneticPr fontId="6"/>
  </si>
  <si>
    <t>1A</t>
    <phoneticPr fontId="6"/>
  </si>
  <si>
    <t>1A</t>
    <phoneticPr fontId="6"/>
  </si>
  <si>
    <t>発注ゼロ</t>
    <rPh sb="0" eb="2">
      <t>ハッチュウ</t>
    </rPh>
    <phoneticPr fontId="6"/>
  </si>
  <si>
    <t>通常納入（夜勤検収）</t>
    <rPh sb="0" eb="2">
      <t>ツウジョウ</t>
    </rPh>
    <rPh sb="2" eb="4">
      <t>ノウニュウ</t>
    </rPh>
    <rPh sb="5" eb="7">
      <t>ヤキン</t>
    </rPh>
    <rPh sb="7" eb="9">
      <t>ケンシュウ</t>
    </rPh>
    <phoneticPr fontId="6"/>
  </si>
  <si>
    <t>0346</t>
    <phoneticPr fontId="6"/>
  </si>
  <si>
    <t>01</t>
    <phoneticPr fontId="6"/>
  </si>
  <si>
    <t>内山工業㈱</t>
    <rPh sb="0" eb="2">
      <t>ウチヤマ</t>
    </rPh>
    <rPh sb="2" eb="4">
      <t>コウギョウ</t>
    </rPh>
    <phoneticPr fontId="6"/>
  </si>
  <si>
    <t>01</t>
    <phoneticPr fontId="6"/>
  </si>
  <si>
    <t>02</t>
    <phoneticPr fontId="6"/>
  </si>
  <si>
    <t>0055</t>
    <phoneticPr fontId="6"/>
  </si>
  <si>
    <t>本社工場</t>
    <rPh sb="0" eb="2">
      <t>ホンシャ</t>
    </rPh>
    <rPh sb="2" eb="4">
      <t>コウジョウ</t>
    </rPh>
    <phoneticPr fontId="6"/>
  </si>
  <si>
    <t>N3</t>
    <phoneticPr fontId="6"/>
  </si>
  <si>
    <t>10</t>
    <phoneticPr fontId="6"/>
  </si>
  <si>
    <t>日比野工業（株）</t>
    <phoneticPr fontId="6"/>
  </si>
  <si>
    <t>回答</t>
    <rPh sb="0" eb="2">
      <t>カイトウ</t>
    </rPh>
    <phoneticPr fontId="6"/>
  </si>
  <si>
    <t>別案</t>
    <rPh sb="0" eb="1">
      <t>ベツ</t>
    </rPh>
    <rPh sb="1" eb="2">
      <t>アン</t>
    </rPh>
    <phoneticPr fontId="6"/>
  </si>
  <si>
    <t>支給品引取り</t>
    <rPh sb="0" eb="3">
      <t>シキュウヒン</t>
    </rPh>
    <rPh sb="3" eb="5">
      <t>ヒキト</t>
    </rPh>
    <phoneticPr fontId="6"/>
  </si>
  <si>
    <t>回答選択肢</t>
    <rPh sb="0" eb="2">
      <t>カイトウ</t>
    </rPh>
    <rPh sb="2" eb="5">
      <t>センタクシ</t>
    </rPh>
    <phoneticPr fontId="6"/>
  </si>
  <si>
    <t>①希望通り</t>
    <rPh sb="1" eb="3">
      <t>キボウ</t>
    </rPh>
    <rPh sb="3" eb="4">
      <t>トオ</t>
    </rPh>
    <phoneticPr fontId="6"/>
  </si>
  <si>
    <t>②再調整</t>
    <rPh sb="1" eb="4">
      <t>サイチョウセイ</t>
    </rPh>
    <phoneticPr fontId="6"/>
  </si>
  <si>
    <t>フォロー担当</t>
    <rPh sb="4" eb="6">
      <t>タントウ</t>
    </rPh>
    <phoneticPr fontId="6"/>
  </si>
  <si>
    <t>進捗（済/未）</t>
    <rPh sb="0" eb="2">
      <t>シンチョク</t>
    </rPh>
    <rPh sb="3" eb="4">
      <t>スミ</t>
    </rPh>
    <rPh sb="5" eb="6">
      <t>ミ</t>
    </rPh>
    <phoneticPr fontId="6"/>
  </si>
  <si>
    <t>入力</t>
    <rPh sb="0" eb="2">
      <t>ニュウリョク</t>
    </rPh>
    <phoneticPr fontId="6"/>
  </si>
  <si>
    <t>ダブルチェック</t>
    <phoneticPr fontId="6"/>
  </si>
  <si>
    <t>備考</t>
    <rPh sb="0" eb="2">
      <t>ビコウ</t>
    </rPh>
    <phoneticPr fontId="6"/>
  </si>
  <si>
    <t>整備室入力欄</t>
    <rPh sb="0" eb="2">
      <t>セイビ</t>
    </rPh>
    <rPh sb="2" eb="3">
      <t>シツ</t>
    </rPh>
    <rPh sb="3" eb="5">
      <t>ニュウリョク</t>
    </rPh>
    <rPh sb="5" eb="6">
      <t>ラン</t>
    </rPh>
    <phoneticPr fontId="6"/>
  </si>
  <si>
    <t>※LINKS特殊カレンダー登録が完了しましたら、レ点チェックをお願い致します</t>
    <rPh sb="6" eb="8">
      <t>トクシュ</t>
    </rPh>
    <rPh sb="13" eb="15">
      <t>トウロク</t>
    </rPh>
    <rPh sb="16" eb="18">
      <t>カンリョウ</t>
    </rPh>
    <rPh sb="25" eb="26">
      <t>テン</t>
    </rPh>
    <rPh sb="32" eb="33">
      <t>ネガ</t>
    </rPh>
    <rPh sb="34" eb="35">
      <t>イタ</t>
    </rPh>
    <phoneticPr fontId="6"/>
  </si>
  <si>
    <t>0001</t>
    <phoneticPr fontId="6"/>
  </si>
  <si>
    <t>03</t>
    <phoneticPr fontId="6"/>
  </si>
  <si>
    <t>02</t>
    <phoneticPr fontId="6"/>
  </si>
  <si>
    <t>02</t>
    <phoneticPr fontId="6"/>
  </si>
  <si>
    <t>03</t>
    <phoneticPr fontId="6"/>
  </si>
  <si>
    <t>日野自動車（豊生ブレーキ工業㈱）</t>
    <rPh sb="0" eb="2">
      <t>ヒノ</t>
    </rPh>
    <rPh sb="2" eb="5">
      <t>ジドウシャ</t>
    </rPh>
    <rPh sb="6" eb="7">
      <t>ユタカ</t>
    </rPh>
    <rPh sb="7" eb="8">
      <t>ショウ</t>
    </rPh>
    <rPh sb="12" eb="14">
      <t>コウギョウ</t>
    </rPh>
    <phoneticPr fontId="6"/>
  </si>
  <si>
    <t>日野自動車（アイシン高丘）</t>
    <rPh sb="0" eb="2">
      <t>ヒノ</t>
    </rPh>
    <rPh sb="2" eb="5">
      <t>ジドウシャ</t>
    </rPh>
    <rPh sb="10" eb="12">
      <t>タカオカ</t>
    </rPh>
    <phoneticPr fontId="6"/>
  </si>
  <si>
    <t>0038</t>
    <phoneticPr fontId="6"/>
  </si>
  <si>
    <t>岡崎（MA7761）</t>
    <phoneticPr fontId="6"/>
  </si>
  <si>
    <t>岡崎（MA7766）</t>
    <phoneticPr fontId="6"/>
  </si>
  <si>
    <t>岡崎（MA6540）</t>
    <phoneticPr fontId="6"/>
  </si>
  <si>
    <t>岡崎（MA6550）</t>
    <phoneticPr fontId="6"/>
  </si>
  <si>
    <t>02</t>
    <phoneticPr fontId="6"/>
  </si>
  <si>
    <t>3010</t>
  </si>
  <si>
    <t>6108</t>
  </si>
  <si>
    <t>（株）三井ハイテック</t>
  </si>
  <si>
    <t>岡谷物流</t>
  </si>
  <si>
    <t>1U</t>
  </si>
  <si>
    <t>2411</t>
  </si>
  <si>
    <t>1Z</t>
  </si>
  <si>
    <t>0715</t>
  </si>
  <si>
    <t>ＮＴＮ（株）</t>
  </si>
  <si>
    <t>磐田</t>
  </si>
  <si>
    <t>2252</t>
  </si>
  <si>
    <t>新日工業（株）</t>
  </si>
  <si>
    <t>2506</t>
  </si>
  <si>
    <t>2508</t>
  </si>
  <si>
    <t>住友電気工業（株）</t>
  </si>
  <si>
    <t>3031</t>
  </si>
  <si>
    <t>太平洋工業（株）</t>
  </si>
  <si>
    <t>養老工場</t>
  </si>
  <si>
    <t>3102</t>
  </si>
  <si>
    <t>多摩川精機販売（株）</t>
  </si>
  <si>
    <t>4241</t>
  </si>
  <si>
    <t>4266</t>
  </si>
  <si>
    <t>4270</t>
  </si>
  <si>
    <t>4287</t>
  </si>
  <si>
    <t>5607</t>
  </si>
  <si>
    <t>6095</t>
  </si>
  <si>
    <t>6103</t>
  </si>
  <si>
    <t>6215</t>
  </si>
  <si>
    <t>西尾東</t>
  </si>
  <si>
    <t>8201</t>
  </si>
  <si>
    <t>9045</t>
  </si>
  <si>
    <t>安城第1工場　仕入先納入時刻一覧</t>
    <rPh sb="0" eb="2">
      <t>アンジョウ</t>
    </rPh>
    <rPh sb="2" eb="3">
      <t>ダイ</t>
    </rPh>
    <rPh sb="4" eb="6">
      <t>コウジョウ</t>
    </rPh>
    <rPh sb="7" eb="9">
      <t>シイレ</t>
    </rPh>
    <rPh sb="9" eb="10">
      <t>サキ</t>
    </rPh>
    <rPh sb="10" eb="12">
      <t>ノウニュウ</t>
    </rPh>
    <rPh sb="12" eb="14">
      <t>ジコク</t>
    </rPh>
    <rPh sb="14" eb="16">
      <t>イチラン</t>
    </rPh>
    <phoneticPr fontId="6"/>
  </si>
  <si>
    <t>城山</t>
    <rPh sb="0" eb="2">
      <t>シロヤマ</t>
    </rPh>
    <phoneticPr fontId="6"/>
  </si>
  <si>
    <t>城山工場</t>
    <rPh sb="0" eb="2">
      <t>シロヤマ</t>
    </rPh>
    <rPh sb="2" eb="4">
      <t>コウジョウ</t>
    </rPh>
    <phoneticPr fontId="6"/>
  </si>
  <si>
    <t>日昌（株）</t>
    <rPh sb="1" eb="2">
      <t>ショウ</t>
    </rPh>
    <phoneticPr fontId="6"/>
  </si>
  <si>
    <t>（株）バルカー</t>
    <phoneticPr fontId="6"/>
  </si>
  <si>
    <t>丸共通運</t>
  </si>
  <si>
    <t>1014</t>
  </si>
  <si>
    <t>4267</t>
  </si>
  <si>
    <t>（株）バルカー</t>
  </si>
  <si>
    <t>アサヒ</t>
  </si>
  <si>
    <t>6065</t>
  </si>
  <si>
    <t>7002</t>
  </si>
  <si>
    <t>7042</t>
  </si>
  <si>
    <t>9407</t>
  </si>
  <si>
    <t>9470</t>
  </si>
  <si>
    <t>マレリ（株）</t>
  </si>
  <si>
    <t>6454</t>
  </si>
  <si>
    <t>1V</t>
  </si>
  <si>
    <t>3604</t>
  </si>
  <si>
    <t>ＴＤＫ（株）</t>
  </si>
  <si>
    <t>1Y</t>
  </si>
  <si>
    <t>0155</t>
  </si>
  <si>
    <t>愛産樹脂工業（株）</t>
  </si>
  <si>
    <t>澁澤倉庫</t>
  </si>
  <si>
    <t>2242</t>
  </si>
  <si>
    <t>新光ゴム工業（株）</t>
  </si>
  <si>
    <t>2502</t>
  </si>
  <si>
    <t>住友商事（株）鉄鋼部輸送機材</t>
  </si>
  <si>
    <t>鉄鋼部輸送機材</t>
  </si>
  <si>
    <t>四日市物流センター</t>
  </si>
  <si>
    <t>3227</t>
  </si>
  <si>
    <t>（株）チューゲン</t>
  </si>
  <si>
    <t>3880</t>
  </si>
  <si>
    <t>（株）ＢｌｕＥ　Ｎｅｘｕｓ</t>
  </si>
  <si>
    <t>デンソー　安城製作所</t>
  </si>
  <si>
    <t>4125</t>
  </si>
  <si>
    <t>ナミコー（株）</t>
  </si>
  <si>
    <t>6597</t>
  </si>
  <si>
    <t>８工場</t>
  </si>
  <si>
    <t>岡谷鋼機（株）</t>
    <phoneticPr fontId="6"/>
  </si>
  <si>
    <t>サトープレス工業（株）</t>
    <phoneticPr fontId="6"/>
  </si>
  <si>
    <t>アイシン機工（株）</t>
    <phoneticPr fontId="6"/>
  </si>
  <si>
    <t>アイコー（株）</t>
    <phoneticPr fontId="6"/>
  </si>
  <si>
    <t>多摩川精機販売（株）</t>
    <phoneticPr fontId="6"/>
  </si>
  <si>
    <t>中庸スプリング（株）</t>
    <phoneticPr fontId="6"/>
  </si>
  <si>
    <t>（株）松尾製作所</t>
    <phoneticPr fontId="6"/>
  </si>
  <si>
    <t>（株）水野鉄工所</t>
    <phoneticPr fontId="6"/>
  </si>
  <si>
    <t>（株）デンソー　池田工場</t>
    <phoneticPr fontId="6"/>
  </si>
  <si>
    <t>トヨタ自動車　（デンソー　池田）</t>
    <phoneticPr fontId="6"/>
  </si>
  <si>
    <t>直納</t>
  </si>
  <si>
    <t>西尾東</t>
    <phoneticPr fontId="6"/>
  </si>
  <si>
    <t>西尾東</t>
    <rPh sb="0" eb="2">
      <t>ニシオ</t>
    </rPh>
    <rPh sb="2" eb="3">
      <t>ヒガシ</t>
    </rPh>
    <phoneticPr fontId="3"/>
  </si>
  <si>
    <t>直納</t>
    <phoneticPr fontId="6"/>
  </si>
  <si>
    <t>1Y</t>
    <phoneticPr fontId="6"/>
  </si>
  <si>
    <t>1Z</t>
    <phoneticPr fontId="6"/>
  </si>
  <si>
    <t>西尾東</t>
    <rPh sb="0" eb="3">
      <t>ニシオヒガシ</t>
    </rPh>
    <phoneticPr fontId="6"/>
  </si>
  <si>
    <t>直納</t>
    <rPh sb="0" eb="2">
      <t>チョクノウ</t>
    </rPh>
    <phoneticPr fontId="6"/>
  </si>
  <si>
    <t>直納</t>
    <rPh sb="0" eb="2">
      <t>チョクノウ</t>
    </rPh>
    <phoneticPr fontId="3"/>
  </si>
  <si>
    <t>吉良工場</t>
    <rPh sb="0" eb="4">
      <t>キラコウジョウ</t>
    </rPh>
    <phoneticPr fontId="6"/>
  </si>
  <si>
    <t>14</t>
    <phoneticPr fontId="6"/>
  </si>
  <si>
    <t>A部品ターミナル/大興J棟</t>
    <rPh sb="1" eb="3">
      <t>ブヒン</t>
    </rPh>
    <rPh sb="9" eb="11">
      <t>タイコウ</t>
    </rPh>
    <rPh sb="12" eb="13">
      <t>トウ</t>
    </rPh>
    <phoneticPr fontId="6"/>
  </si>
  <si>
    <t>01</t>
    <phoneticPr fontId="6"/>
  </si>
  <si>
    <t>（株）デンソー</t>
    <rPh sb="0" eb="3">
      <t>カブ</t>
    </rPh>
    <phoneticPr fontId="6"/>
  </si>
  <si>
    <t>1T</t>
    <phoneticPr fontId="6"/>
  </si>
  <si>
    <r>
      <t>調整なし（指定時刻で</t>
    </r>
    <r>
      <rPr>
        <b/>
        <sz val="11"/>
        <rFont val="Meiryo UI"/>
        <family val="3"/>
        <charset val="128"/>
      </rPr>
      <t>必ず</t>
    </r>
    <r>
      <rPr>
        <sz val="11"/>
        <rFont val="Meiryo UI"/>
        <family val="3"/>
        <charset val="128"/>
      </rPr>
      <t>納入ください）</t>
    </r>
    <rPh sb="0" eb="2">
      <t>チョウセイ</t>
    </rPh>
    <rPh sb="5" eb="7">
      <t>シテイ</t>
    </rPh>
    <rPh sb="7" eb="9">
      <t>ジコク</t>
    </rPh>
    <rPh sb="10" eb="11">
      <t>カナラ</t>
    </rPh>
    <rPh sb="12" eb="14">
      <t>ノウニュウ</t>
    </rPh>
    <phoneticPr fontId="6"/>
  </si>
  <si>
    <t>仕入先コード・工区・受入</t>
    <rPh sb="0" eb="3">
      <t>シイレサキ</t>
    </rPh>
    <rPh sb="7" eb="9">
      <t>コウク</t>
    </rPh>
    <rPh sb="10" eb="12">
      <t>ウケイレ</t>
    </rPh>
    <phoneticPr fontId="6"/>
  </si>
  <si>
    <t xml:space="preserve">
問題あり：NG
問題なし：OK</t>
    <rPh sb="1" eb="3">
      <t>モンダイ</t>
    </rPh>
    <rPh sb="9" eb="11">
      <t>モンダイ</t>
    </rPh>
    <phoneticPr fontId="6"/>
  </si>
  <si>
    <t>（株）アイシン福井</t>
    <rPh sb="0" eb="3">
      <t>カブ</t>
    </rPh>
    <rPh sb="7" eb="9">
      <t>フクイ</t>
    </rPh>
    <phoneticPr fontId="6"/>
  </si>
  <si>
    <t>（株）アイシン</t>
    <rPh sb="0" eb="3">
      <t>カブ</t>
    </rPh>
    <phoneticPr fontId="6"/>
  </si>
  <si>
    <t>01</t>
    <phoneticPr fontId="6"/>
  </si>
  <si>
    <t>直納</t>
    <rPh sb="0" eb="2">
      <t>チョクノウ</t>
    </rPh>
    <phoneticPr fontId="6"/>
  </si>
  <si>
    <t>1J</t>
    <phoneticPr fontId="6"/>
  </si>
  <si>
    <t>直納</t>
    <rPh sb="0" eb="2">
      <t>チョクノウ</t>
    </rPh>
    <phoneticPr fontId="6"/>
  </si>
  <si>
    <t>1A</t>
    <phoneticPr fontId="6"/>
  </si>
  <si>
    <t>直納</t>
    <rPh sb="0" eb="2">
      <t>チョクノウ</t>
    </rPh>
    <phoneticPr fontId="6"/>
  </si>
  <si>
    <t>豊田通商　</t>
    <rPh sb="0" eb="4">
      <t>トヨタツウショウ</t>
    </rPh>
    <phoneticPr fontId="6"/>
  </si>
  <si>
    <t>2508011Z</t>
  </si>
  <si>
    <t>0155</t>
    <phoneticPr fontId="6"/>
  </si>
  <si>
    <t>愛産樹脂工業（株）</t>
    <phoneticPr fontId="6"/>
  </si>
  <si>
    <t>マルヤス工業（株）</t>
    <phoneticPr fontId="6"/>
  </si>
  <si>
    <t>里町倉庫</t>
    <phoneticPr fontId="6"/>
  </si>
  <si>
    <t>パナソニックオートモーティブシステムズ(株)</t>
    <phoneticPr fontId="6"/>
  </si>
  <si>
    <t>/431</t>
    <phoneticPr fontId="6"/>
  </si>
  <si>
    <t>16</t>
    <phoneticPr fontId="6"/>
  </si>
  <si>
    <t>吉良</t>
    <phoneticPr fontId="6"/>
  </si>
  <si>
    <t>トヨタ自動車　</t>
    <phoneticPr fontId="6"/>
  </si>
  <si>
    <t>日本ｻｰﾓｽﾀｯﾄ</t>
    <phoneticPr fontId="6"/>
  </si>
  <si>
    <t>8工場</t>
    <rPh sb="1" eb="3">
      <t>コウジョウ</t>
    </rPh>
    <phoneticPr fontId="6"/>
  </si>
  <si>
    <t>（株）ミツバ</t>
    <rPh sb="0" eb="3">
      <t>カブ</t>
    </rPh>
    <phoneticPr fontId="6"/>
  </si>
  <si>
    <t>F4</t>
    <phoneticPr fontId="6"/>
  </si>
  <si>
    <t>槌屋</t>
    <rPh sb="0" eb="2">
      <t>ツチヤ</t>
    </rPh>
    <phoneticPr fontId="6"/>
  </si>
  <si>
    <t>トヨタ自動車</t>
    <phoneticPr fontId="6"/>
  </si>
  <si>
    <t>AKK物流センター</t>
    <rPh sb="3" eb="5">
      <t>ブツリュウ</t>
    </rPh>
    <phoneticPr fontId="6"/>
  </si>
  <si>
    <t>1M</t>
    <phoneticPr fontId="6"/>
  </si>
  <si>
    <t>6108</t>
    <phoneticPr fontId="6"/>
  </si>
  <si>
    <t>★</t>
    <phoneticPr fontId="6"/>
  </si>
  <si>
    <t>①希望通り</t>
  </si>
  <si>
    <t>3/28（木）に3/29納入分をカリツー西尾東様へ納入</t>
    <phoneticPr fontId="6"/>
  </si>
  <si>
    <t>当日引き取り</t>
    <rPh sb="0" eb="2">
      <t>トウジツ</t>
    </rPh>
    <rPh sb="2" eb="3">
      <t>ヒ</t>
    </rPh>
    <rPh sb="4" eb="5">
      <t>ト</t>
    </rPh>
    <phoneticPr fontId="6"/>
  </si>
  <si>
    <t>3/26～3/28 各①②便分割で臨時かんばん発行</t>
    <rPh sb="10" eb="11">
      <t>カク</t>
    </rPh>
    <rPh sb="13" eb="14">
      <t>ビン</t>
    </rPh>
    <rPh sb="14" eb="16">
      <t>ブンカツ</t>
    </rPh>
    <rPh sb="17" eb="19">
      <t>リンジ</t>
    </rPh>
    <rPh sb="23" eb="25">
      <t>ハッコウ</t>
    </rPh>
    <phoneticPr fontId="6"/>
  </si>
  <si>
    <t>3/26～3/28で按分引き取り</t>
    <rPh sb="10" eb="12">
      <t>アンブン</t>
    </rPh>
    <rPh sb="12" eb="13">
      <t>ヒ</t>
    </rPh>
    <rPh sb="14" eb="15">
      <t>ト</t>
    </rPh>
    <phoneticPr fontId="6"/>
  </si>
  <si>
    <t>3/26～3/28で按分引き取り</t>
    <rPh sb="10" eb="13">
      <t>アンブンヒ</t>
    </rPh>
    <rPh sb="14" eb="15">
      <t>ト</t>
    </rPh>
    <phoneticPr fontId="6"/>
  </si>
  <si>
    <t>レ</t>
    <phoneticPr fontId="6"/>
  </si>
  <si>
    <t xml:space="preserve">R2 </t>
    <phoneticPr fontId="6"/>
  </si>
  <si>
    <t>第1整備室</t>
    <rPh sb="0" eb="1">
      <t>ダイ</t>
    </rPh>
    <rPh sb="2" eb="5">
      <t>セイビシツ</t>
    </rPh>
    <phoneticPr fontId="6"/>
  </si>
  <si>
    <t>S8</t>
    <phoneticPr fontId="6"/>
  </si>
  <si>
    <t>岡崎東工場</t>
    <rPh sb="0" eb="2">
      <t>オカザキ</t>
    </rPh>
    <rPh sb="2" eb="5">
      <t>ヒガシコウジョウ</t>
    </rPh>
    <phoneticPr fontId="6"/>
  </si>
  <si>
    <t>5:40</t>
  </si>
  <si>
    <t>7:20</t>
  </si>
  <si>
    <t>10:45</t>
  </si>
  <si>
    <t>13:20</t>
  </si>
  <si>
    <t>16:05</t>
  </si>
  <si>
    <t>18:40</t>
  </si>
  <si>
    <t>21:30</t>
  </si>
  <si>
    <t>0:00</t>
  </si>
  <si>
    <t>N3該当品番なし</t>
    <rPh sb="2" eb="4">
      <t>ガイトウ</t>
    </rPh>
    <rPh sb="4" eb="6">
      <t>ヒンバン</t>
    </rPh>
    <phoneticPr fontId="6"/>
  </si>
  <si>
    <t>該当品番なし</t>
    <rPh sb="0" eb="2">
      <t>ガイトウ</t>
    </rPh>
    <rPh sb="2" eb="4">
      <t>ヒンバン</t>
    </rPh>
    <phoneticPr fontId="6"/>
  </si>
  <si>
    <t>18該当品番なし</t>
    <rPh sb="2" eb="4">
      <t>ガイトウ</t>
    </rPh>
    <rPh sb="4" eb="6">
      <t>ヒンバン</t>
    </rPh>
    <phoneticPr fontId="6"/>
  </si>
  <si>
    <t>10月から号口立ち上げ</t>
    <rPh sb="2" eb="3">
      <t>ガツ</t>
    </rPh>
    <rPh sb="5" eb="7">
      <t>ゴウグチ</t>
    </rPh>
    <rPh sb="7" eb="8">
      <t>タ</t>
    </rPh>
    <rPh sb="9" eb="10">
      <t>ア</t>
    </rPh>
    <phoneticPr fontId="6"/>
  </si>
  <si>
    <t>1T該当品番なし</t>
    <rPh sb="2" eb="4">
      <t>ガイトウ</t>
    </rPh>
    <rPh sb="4" eb="6">
      <t>ヒンバン</t>
    </rPh>
    <phoneticPr fontId="6"/>
  </si>
  <si>
    <t>75該当品番なし</t>
    <rPh sb="2" eb="4">
      <t>ガイトウ</t>
    </rPh>
    <rPh sb="4" eb="6">
      <t>ヒンバン</t>
    </rPh>
    <phoneticPr fontId="6"/>
  </si>
  <si>
    <t>別途発注</t>
    <rPh sb="0" eb="2">
      <t>ベット</t>
    </rPh>
    <rPh sb="2" eb="4">
      <t>ハッチュウ</t>
    </rPh>
    <phoneticPr fontId="6"/>
  </si>
  <si>
    <t>1A該当品番なし</t>
    <rPh sb="2" eb="4">
      <t>ガイトウ</t>
    </rPh>
    <rPh sb="4" eb="6">
      <t>ヒンバン</t>
    </rPh>
    <phoneticPr fontId="6"/>
  </si>
  <si>
    <t>16該当品番なし</t>
    <rPh sb="2" eb="4">
      <t>ガイトウ</t>
    </rPh>
    <rPh sb="4" eb="6">
      <t>ヒンバン</t>
    </rPh>
    <phoneticPr fontId="6"/>
  </si>
  <si>
    <t>16該当品番なし</t>
    <rPh sb="2" eb="6">
      <t>ガイトウヒンバン</t>
    </rPh>
    <phoneticPr fontId="6"/>
  </si>
  <si>
    <t>N3該当品番なし</t>
    <rPh sb="2" eb="6">
      <t>ガイトウヒンバン</t>
    </rPh>
    <phoneticPr fontId="6"/>
  </si>
  <si>
    <t>該当仕入先なし</t>
    <rPh sb="0" eb="2">
      <t>ガイトウ</t>
    </rPh>
    <rPh sb="2" eb="5">
      <t>シイレサキ</t>
    </rPh>
    <phoneticPr fontId="6"/>
  </si>
  <si>
    <t>1Y該当品番なし</t>
    <rPh sb="2" eb="6">
      <t>ガイトウヒンバン</t>
    </rPh>
    <phoneticPr fontId="6"/>
  </si>
  <si>
    <t>該当なし</t>
    <rPh sb="0" eb="2">
      <t>ガイトウ</t>
    </rPh>
    <phoneticPr fontId="6"/>
  </si>
  <si>
    <t>発送場所名</t>
    <rPh sb="0" eb="2">
      <t>ハッソウ</t>
    </rPh>
    <rPh sb="2" eb="4">
      <t>バショ</t>
    </rPh>
    <rPh sb="4" eb="5">
      <t>メイ</t>
    </rPh>
    <phoneticPr fontId="6"/>
  </si>
  <si>
    <t>丸共通運</t>
    <phoneticPr fontId="6"/>
  </si>
  <si>
    <t>第１整備室</t>
    <rPh sb="0" eb="1">
      <t>ダイ</t>
    </rPh>
    <rPh sb="2" eb="5">
      <t>セイビシツ</t>
    </rPh>
    <phoneticPr fontId="6"/>
  </si>
  <si>
    <t>岡崎工場T4整備室</t>
    <phoneticPr fontId="6"/>
  </si>
  <si>
    <t>　追加</t>
    <rPh sb="0" eb="2">
      <t>ツイカ</t>
    </rPh>
    <phoneticPr fontId="6"/>
  </si>
  <si>
    <t>&lt; NULL &gt;</t>
    <phoneticPr fontId="6"/>
  </si>
  <si>
    <t>273のコピー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</si>
</sst>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h:mm;@"/>
    <numFmt numFmtId="177" formatCode="_-* #,##0.00\ _F_-;\-* #,##0.00\ _F_-;_-* &quot;-&quot;\ _F_-;_-@_-"/>
    <numFmt numFmtId="178" formatCode="&quot;$&quot;#,##0_);[Red]\(&quot;$&quot;#,##0\)"/>
    <numFmt numFmtId="179" formatCode="&quot;$&quot;#,##0.00_);[Red]\(&quot;$&quot;#,##0.00\)"/>
    <numFmt numFmtId="180" formatCode="#,##0.00&quot; F&quot;_);\(#,##0.00&quot; F&quot;\)"/>
    <numFmt numFmtId="181" formatCode="_(* #,##0_);_(* \(#,##0\);_(* &quot;-&quot;_);_(@_)"/>
    <numFmt numFmtId="182" formatCode="_-* #,##0_-;\-* #,##0_-;_-* &quot;-&quot;_-;_-@_-"/>
    <numFmt numFmtId="183" formatCode="0.0%"/>
  </numFmts>
  <fonts count="6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Arial"/>
      <family val="2"/>
    </font>
    <font>
      <u/>
      <sz val="11"/>
      <color indexed="12"/>
      <name val="MS P????"/>
      <family val="3"/>
    </font>
    <font>
      <u/>
      <sz val="11"/>
      <color indexed="36"/>
      <name val="MS P????"/>
      <family val="3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MS Sans Serif"/>
      <family val="2"/>
    </font>
    <font>
      <sz val="11"/>
      <name val="明朝"/>
      <family val="1"/>
      <charset val="128"/>
    </font>
    <font>
      <sz val="9"/>
      <name val="Times New Roman"/>
      <family val="1"/>
    </font>
    <font>
      <sz val="8"/>
      <name val="標準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7"/>
      <name val="Small Fonts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・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  <charset val="129"/>
    </font>
    <font>
      <b/>
      <sz val="12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Meiryo UI"/>
      <family val="3"/>
      <charset val="128"/>
    </font>
    <font>
      <b/>
      <u/>
      <sz val="16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 tint="4.9989318521683403E-2"/>
      <name val="Meiryo UI"/>
      <family val="3"/>
      <charset val="128"/>
    </font>
    <font>
      <sz val="10"/>
      <color theme="1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11"/>
      <color theme="0"/>
      <name val="Meiryo UI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</borders>
  <cellStyleXfs count="383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177" fontId="8" fillId="0" borderId="0" applyFill="0" applyBorder="0" applyAlignment="0"/>
    <xf numFmtId="38" fontId="15" fillId="0" borderId="0" applyFont="0" applyFill="0" applyBorder="0" applyAlignment="0" applyProtection="0"/>
    <xf numFmtId="40" fontId="16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17" fillId="0" borderId="0">
      <alignment horizontal="left"/>
    </xf>
    <xf numFmtId="0" fontId="18" fillId="0" borderId="0"/>
    <xf numFmtId="38" fontId="19" fillId="20" borderId="0" applyNumberFormat="0" applyBorder="0" applyAlignment="0" applyProtection="0"/>
    <xf numFmtId="0" fontId="20" fillId="0" borderId="9" applyNumberFormat="0" applyAlignment="0" applyProtection="0">
      <alignment horizontal="left" vertical="center"/>
    </xf>
    <xf numFmtId="0" fontId="20" fillId="0" borderId="2">
      <alignment horizontal="left" vertical="center"/>
    </xf>
    <xf numFmtId="10" fontId="19" fillId="21" borderId="5" applyNumberFormat="0" applyBorder="0" applyAlignment="0" applyProtection="0"/>
    <xf numFmtId="1" fontId="21" fillId="0" borderId="0" applyProtection="0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38" fontId="15" fillId="0" borderId="0" applyFont="0" applyFill="0" applyBorder="0" applyAlignment="0" applyProtection="0"/>
    <xf numFmtId="37" fontId="22" fillId="0" borderId="0"/>
    <xf numFmtId="180" fontId="8" fillId="0" borderId="0"/>
    <xf numFmtId="0" fontId="10" fillId="0" borderId="0"/>
    <xf numFmtId="10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" fontId="17" fillId="0" borderId="0">
      <alignment horizontal="right"/>
    </xf>
    <xf numFmtId="4" fontId="23" fillId="0" borderId="0">
      <alignment horizontal="right"/>
    </xf>
    <xf numFmtId="0" fontId="24" fillId="0" borderId="0">
      <alignment horizontal="left"/>
    </xf>
    <xf numFmtId="0" fontId="25" fillId="0" borderId="0">
      <alignment horizont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0" borderId="0"/>
    <xf numFmtId="181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7" fillId="26" borderId="10" applyNumberFormat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8" fillId="28" borderId="11" applyNumberFormat="0" applyFon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38" fontId="15" fillId="0" borderId="0" applyFont="0" applyFill="0" applyBorder="0" applyAlignment="0" applyProtection="0"/>
    <xf numFmtId="0" fontId="30" fillId="7" borderId="0" applyNumberFormat="0" applyBorder="0" applyAlignment="0" applyProtection="0">
      <alignment vertical="center"/>
    </xf>
    <xf numFmtId="0" fontId="31" fillId="29" borderId="13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38" fontId="33" fillId="0" borderId="0" applyFont="0" applyFill="0" applyBorder="0" applyAlignment="0" applyProtection="0"/>
    <xf numFmtId="38" fontId="8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29" borderId="18" applyNumberFormat="0" applyAlignment="0" applyProtection="0">
      <alignment vertical="center"/>
    </xf>
    <xf numFmtId="0" fontId="39" fillId="0" borderId="0"/>
    <xf numFmtId="0" fontId="40" fillId="0" borderId="0" applyNumberFormat="0" applyFill="0" applyBorder="0" applyAlignment="0" applyProtection="0">
      <alignment vertical="center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0" fontId="41" fillId="11" borderId="13" applyNumberFormat="0" applyAlignment="0" applyProtection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15" fillId="0" borderId="0" applyAlignment="0"/>
    <xf numFmtId="0" fontId="43" fillId="8" borderId="0" applyNumberFormat="0" applyBorder="0" applyAlignment="0" applyProtection="0">
      <alignment vertical="center"/>
    </xf>
    <xf numFmtId="38" fontId="15" fillId="0" borderId="0" applyFont="0" applyFill="0" applyBorder="0" applyAlignment="0" applyProtection="0"/>
    <xf numFmtId="182" fontId="44" fillId="0" borderId="0" applyFont="0" applyFill="0" applyBorder="0" applyAlignment="0" applyProtection="0"/>
    <xf numFmtId="0" fontId="4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5" fillId="0" borderId="0"/>
    <xf numFmtId="38" fontId="5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/>
    <xf numFmtId="0" fontId="1" fillId="0" borderId="0">
      <alignment vertical="center"/>
    </xf>
  </cellStyleXfs>
  <cellXfs count="81">
    <xf numFmtId="0" fontId="0" fillId="0" borderId="0" xfId="0"/>
    <xf numFmtId="0" fontId="48" fillId="0" borderId="0" xfId="0" applyFont="1"/>
    <xf numFmtId="0" fontId="49" fillId="0" borderId="0" xfId="0" applyFont="1"/>
    <xf numFmtId="0" fontId="50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51" fillId="0" borderId="0" xfId="0" applyFont="1"/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horizontal="left" vertical="center"/>
    </xf>
    <xf numFmtId="20" fontId="48" fillId="0" borderId="0" xfId="0" applyNumberFormat="1" applyFont="1"/>
    <xf numFmtId="20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right"/>
    </xf>
    <xf numFmtId="0" fontId="52" fillId="30" borderId="5" xfId="0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2" fillId="31" borderId="5" xfId="0" applyFont="1" applyFill="1" applyBorder="1"/>
    <xf numFmtId="0" fontId="52" fillId="2" borderId="0" xfId="0" applyFont="1" applyFill="1"/>
    <xf numFmtId="0" fontId="51" fillId="2" borderId="0" xfId="0" applyFont="1" applyFill="1"/>
    <xf numFmtId="0" fontId="52" fillId="0" borderId="0" xfId="0" applyFont="1"/>
    <xf numFmtId="183" fontId="51" fillId="2" borderId="5" xfId="0" applyNumberFormat="1" applyFont="1" applyFill="1" applyBorder="1"/>
    <xf numFmtId="0" fontId="55" fillId="4" borderId="4" xfId="0" applyFont="1" applyFill="1" applyBorder="1" applyAlignment="1">
      <alignment vertical="center" wrapText="1"/>
    </xf>
    <xf numFmtId="0" fontId="55" fillId="4" borderId="4" xfId="0" applyFont="1" applyFill="1" applyBorder="1" applyAlignment="1">
      <alignment horizontal="center" vertical="center" wrapText="1"/>
    </xf>
    <xf numFmtId="0" fontId="48" fillId="5" borderId="4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/>
    </xf>
    <xf numFmtId="0" fontId="48" fillId="3" borderId="6" xfId="0" applyFont="1" applyFill="1" applyBorder="1" applyAlignment="1">
      <alignment horizontal="center" vertical="center"/>
    </xf>
    <xf numFmtId="0" fontId="48" fillId="3" borderId="7" xfId="0" applyFont="1" applyFill="1" applyBorder="1" applyAlignment="1">
      <alignment horizontal="center" vertical="center"/>
    </xf>
    <xf numFmtId="0" fontId="48" fillId="3" borderId="5" xfId="0" applyFont="1" applyFill="1" applyBorder="1" applyAlignment="1">
      <alignment horizontal="center" vertical="center"/>
    </xf>
    <xf numFmtId="0" fontId="55" fillId="4" borderId="8" xfId="0" applyFont="1" applyFill="1" applyBorder="1" applyAlignment="1">
      <alignment horizontal="center" vertical="center"/>
    </xf>
    <xf numFmtId="0" fontId="48" fillId="5" borderId="8" xfId="0" applyFont="1" applyFill="1" applyBorder="1" applyAlignment="1">
      <alignment horizontal="center" vertical="center"/>
    </xf>
    <xf numFmtId="0" fontId="48" fillId="0" borderId="5" xfId="0" applyFont="1" applyBorder="1" applyAlignment="1">
      <alignment horizontal="center" vertical="center"/>
    </xf>
    <xf numFmtId="0" fontId="48" fillId="0" borderId="5" xfId="0" applyFont="1" applyBorder="1" applyAlignment="1">
      <alignment horizontal="center" vertical="center" wrapText="1"/>
    </xf>
    <xf numFmtId="0" fontId="56" fillId="0" borderId="0" xfId="0" applyFont="1" applyAlignment="1">
      <alignment wrapText="1"/>
    </xf>
    <xf numFmtId="0" fontId="56" fillId="0" borderId="0" xfId="0" applyFont="1"/>
    <xf numFmtId="0" fontId="53" fillId="32" borderId="4" xfId="0" applyFont="1" applyFill="1" applyBorder="1" applyAlignment="1">
      <alignment vertical="center"/>
    </xf>
    <xf numFmtId="0" fontId="53" fillId="32" borderId="5" xfId="0" applyFont="1" applyFill="1" applyBorder="1" applyAlignment="1">
      <alignment vertical="center"/>
    </xf>
    <xf numFmtId="0" fontId="48" fillId="2" borderId="5" xfId="0" applyFont="1" applyFill="1" applyBorder="1"/>
    <xf numFmtId="0" fontId="48" fillId="0" borderId="5" xfId="0" applyFont="1" applyBorder="1"/>
    <xf numFmtId="0" fontId="52" fillId="0" borderId="5" xfId="0" applyFont="1" applyBorder="1" applyAlignment="1">
      <alignment horizontal="center" vertical="center"/>
    </xf>
    <xf numFmtId="49" fontId="52" fillId="0" borderId="5" xfId="0" applyNumberFormat="1" applyFont="1" applyBorder="1" applyAlignment="1">
      <alignment horizontal="center" vertical="center"/>
    </xf>
    <xf numFmtId="0" fontId="52" fillId="0" borderId="5" xfId="0" applyFont="1" applyBorder="1" applyAlignment="1">
      <alignment horizontal="center"/>
    </xf>
    <xf numFmtId="176" fontId="52" fillId="0" borderId="5" xfId="0" applyNumberFormat="1" applyFont="1" applyBorder="1" applyAlignment="1">
      <alignment horizontal="center"/>
    </xf>
    <xf numFmtId="176" fontId="52" fillId="30" borderId="5" xfId="0" applyNumberFormat="1" applyFont="1" applyFill="1" applyBorder="1" applyAlignment="1">
      <alignment horizontal="center"/>
    </xf>
    <xf numFmtId="176" fontId="48" fillId="0" borderId="5" xfId="0" applyNumberFormat="1" applyFont="1" applyBorder="1" applyAlignment="1">
      <alignment horizontal="center"/>
    </xf>
    <xf numFmtId="20" fontId="48" fillId="0" borderId="5" xfId="0" applyNumberFormat="1" applyFont="1" applyBorder="1" applyAlignment="1">
      <alignment horizontal="center"/>
    </xf>
    <xf numFmtId="0" fontId="52" fillId="0" borderId="5" xfId="382" applyFont="1" applyBorder="1" applyAlignment="1">
      <alignment horizontal="center" vertical="center"/>
    </xf>
    <xf numFmtId="0" fontId="48" fillId="0" borderId="5" xfId="0" applyFont="1" applyBorder="1" applyAlignment="1">
      <alignment horizontal="center"/>
    </xf>
    <xf numFmtId="176" fontId="52" fillId="31" borderId="5" xfId="0" applyNumberFormat="1" applyFont="1" applyFill="1" applyBorder="1" applyAlignment="1">
      <alignment horizontal="center"/>
    </xf>
    <xf numFmtId="0" fontId="52" fillId="0" borderId="5" xfId="0" quotePrefix="1" applyFont="1" applyBorder="1" applyAlignment="1">
      <alignment horizontal="center" vertical="center"/>
    </xf>
    <xf numFmtId="176" fontId="48" fillId="30" borderId="5" xfId="0" applyNumberFormat="1" applyFont="1" applyFill="1" applyBorder="1" applyAlignment="1">
      <alignment horizontal="center"/>
    </xf>
    <xf numFmtId="49" fontId="52" fillId="0" borderId="5" xfId="0" quotePrefix="1" applyNumberFormat="1" applyFont="1" applyBorder="1" applyAlignment="1">
      <alignment horizontal="center" vertical="center"/>
    </xf>
    <xf numFmtId="49" fontId="48" fillId="0" borderId="5" xfId="0" applyNumberFormat="1" applyFont="1" applyBorder="1" applyAlignment="1">
      <alignment horizontal="center" vertical="center"/>
    </xf>
    <xf numFmtId="176" fontId="48" fillId="31" borderId="5" xfId="0" applyNumberFormat="1" applyFont="1" applyFill="1" applyBorder="1" applyAlignment="1">
      <alignment horizontal="center"/>
    </xf>
    <xf numFmtId="0" fontId="57" fillId="0" borderId="5" xfId="382" applyFont="1" applyBorder="1" applyAlignment="1">
      <alignment horizontal="center" vertical="center"/>
    </xf>
    <xf numFmtId="49" fontId="48" fillId="0" borderId="5" xfId="0" quotePrefix="1" applyNumberFormat="1" applyFont="1" applyBorder="1" applyAlignment="1">
      <alignment horizontal="center" vertical="center"/>
    </xf>
    <xf numFmtId="20" fontId="52" fillId="31" borderId="5" xfId="0" applyNumberFormat="1" applyFont="1" applyFill="1" applyBorder="1" applyAlignment="1">
      <alignment horizontal="center"/>
    </xf>
    <xf numFmtId="20" fontId="52" fillId="0" borderId="5" xfId="0" applyNumberFormat="1" applyFont="1" applyBorder="1" applyAlignment="1">
      <alignment horizontal="center"/>
    </xf>
    <xf numFmtId="176" fontId="48" fillId="0" borderId="5" xfId="0" quotePrefix="1" applyNumberFormat="1" applyFont="1" applyBorder="1" applyAlignment="1" applyProtection="1">
      <alignment horizontal="center"/>
      <protection locked="0"/>
    </xf>
    <xf numFmtId="0" fontId="48" fillId="0" borderId="5" xfId="0" quotePrefix="1" applyFont="1" applyBorder="1" applyAlignment="1">
      <alignment horizontal="center" vertical="center"/>
    </xf>
    <xf numFmtId="0" fontId="58" fillId="0" borderId="5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20" fontId="52" fillId="0" borderId="5" xfId="381" applyNumberFormat="1" applyFont="1" applyBorder="1" applyAlignment="1">
      <alignment horizontal="center"/>
    </xf>
    <xf numFmtId="20" fontId="52" fillId="30" borderId="5" xfId="381" applyNumberFormat="1" applyFont="1" applyFill="1" applyBorder="1" applyAlignment="1">
      <alignment horizontal="center"/>
    </xf>
    <xf numFmtId="20" fontId="52" fillId="31" borderId="5" xfId="381" applyNumberFormat="1" applyFont="1" applyFill="1" applyBorder="1" applyAlignment="1">
      <alignment horizontal="center"/>
    </xf>
    <xf numFmtId="176" fontId="48" fillId="0" borderId="5" xfId="0" quotePrefix="1" applyNumberFormat="1" applyFont="1" applyBorder="1" applyAlignment="1">
      <alignment horizontal="center"/>
    </xf>
    <xf numFmtId="0" fontId="48" fillId="33" borderId="5" xfId="0" applyFont="1" applyFill="1" applyBorder="1"/>
    <xf numFmtId="0" fontId="48" fillId="0" borderId="0" xfId="0" applyFont="1" applyAlignment="1">
      <alignment horizontal="center"/>
    </xf>
    <xf numFmtId="0" fontId="48" fillId="0" borderId="0" xfId="0" applyFont="1" applyAlignment="1">
      <alignment wrapText="1"/>
    </xf>
    <xf numFmtId="0" fontId="51" fillId="0" borderId="0" xfId="0" applyFont="1" applyAlignment="1">
      <alignment horizontal="center"/>
    </xf>
    <xf numFmtId="0" fontId="51" fillId="0" borderId="0" xfId="0" applyFont="1" applyAlignment="1">
      <alignment horizontal="center" vertical="center"/>
    </xf>
    <xf numFmtId="0" fontId="60" fillId="0" borderId="19" xfId="0" applyFont="1" applyBorder="1"/>
    <xf numFmtId="0" fontId="61" fillId="0" borderId="0" xfId="0" applyFont="1"/>
    <xf numFmtId="0" fontId="48" fillId="34" borderId="5" xfId="0" applyFont="1" applyFill="1" applyBorder="1"/>
    <xf numFmtId="0" fontId="48" fillId="0" borderId="5" xfId="0" applyFont="1" applyBorder="1" applyAlignment="1">
      <alignment horizontal="left" vertical="center"/>
    </xf>
    <xf numFmtId="0" fontId="48" fillId="0" borderId="5" xfId="0" applyFont="1" applyBorder="1" applyAlignment="1">
      <alignment horizontal="left"/>
    </xf>
    <xf numFmtId="0" fontId="48" fillId="35" borderId="5" xfId="0" applyFont="1" applyFill="1" applyBorder="1"/>
    <xf numFmtId="176" fontId="48" fillId="2" borderId="5" xfId="0" applyNumberFormat="1" applyFont="1" applyFill="1" applyBorder="1" applyAlignment="1">
      <alignment horizontal="center"/>
    </xf>
    <xf numFmtId="0" fontId="48" fillId="3" borderId="1" xfId="0" applyFont="1" applyFill="1" applyBorder="1" applyAlignment="1">
      <alignment horizontal="center" vertical="center"/>
    </xf>
    <xf numFmtId="0" fontId="48" fillId="3" borderId="2" xfId="0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48" fillId="5" borderId="5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48" fillId="0" borderId="3" xfId="0" applyFont="1" applyBorder="1" applyAlignment="1">
      <alignment horizontal="center"/>
    </xf>
  </cellXfs>
  <cellStyles count="383">
    <cellStyle name="_x000a_mouse.drv=lm" xfId="9" xr:uid="{00000000-0005-0000-0000-000000000000}"/>
    <cellStyle name="???????" xfId="10" xr:uid="{00000000-0005-0000-0000-000001000000}"/>
    <cellStyle name="????????????at match the" xfId="11" xr:uid="{00000000-0005-0000-0000-000002000000}"/>
    <cellStyle name="20% - アクセント 1 2" xfId="12" xr:uid="{00000000-0005-0000-0000-000003000000}"/>
    <cellStyle name="20% - アクセント 2 2" xfId="13" xr:uid="{00000000-0005-0000-0000-000004000000}"/>
    <cellStyle name="20% - アクセント 3 2" xfId="14" xr:uid="{00000000-0005-0000-0000-000005000000}"/>
    <cellStyle name="20% - アクセント 4 2" xfId="15" xr:uid="{00000000-0005-0000-0000-000006000000}"/>
    <cellStyle name="20% - アクセント 5 2" xfId="16" xr:uid="{00000000-0005-0000-0000-000007000000}"/>
    <cellStyle name="20% - アクセント 6 2" xfId="17" xr:uid="{00000000-0005-0000-0000-000008000000}"/>
    <cellStyle name="40% - アクセント 1 2" xfId="18" xr:uid="{00000000-0005-0000-0000-000009000000}"/>
    <cellStyle name="40% - アクセント 2 2" xfId="19" xr:uid="{00000000-0005-0000-0000-00000A000000}"/>
    <cellStyle name="40% - アクセント 3 2" xfId="20" xr:uid="{00000000-0005-0000-0000-00000B000000}"/>
    <cellStyle name="40% - アクセント 4 2" xfId="21" xr:uid="{00000000-0005-0000-0000-00000C000000}"/>
    <cellStyle name="40% - アクセント 5 2" xfId="22" xr:uid="{00000000-0005-0000-0000-00000D000000}"/>
    <cellStyle name="40% - アクセント 6 2" xfId="23" xr:uid="{00000000-0005-0000-0000-00000E000000}"/>
    <cellStyle name="60% - アクセント 1 2" xfId="24" xr:uid="{00000000-0005-0000-0000-00000F000000}"/>
    <cellStyle name="60% - アクセント 2 2" xfId="25" xr:uid="{00000000-0005-0000-0000-000010000000}"/>
    <cellStyle name="60% - アクセント 3 2" xfId="26" xr:uid="{00000000-0005-0000-0000-000011000000}"/>
    <cellStyle name="60% - アクセント 4 2" xfId="27" xr:uid="{00000000-0005-0000-0000-000012000000}"/>
    <cellStyle name="60% - アクセント 5 2" xfId="28" xr:uid="{00000000-0005-0000-0000-000013000000}"/>
    <cellStyle name="60% - アクセント 6 2" xfId="29" xr:uid="{00000000-0005-0000-0000-000014000000}"/>
    <cellStyle name="Calc Currency (0)" xfId="30" xr:uid="{00000000-0005-0000-0000-000015000000}"/>
    <cellStyle name="Comma [0]_FON95-03" xfId="31" xr:uid="{00000000-0005-0000-0000-000016000000}"/>
    <cellStyle name="Comma_1 - 635N N-12 Volume Information - 030813" xfId="32" xr:uid="{00000000-0005-0000-0000-000017000000}"/>
    <cellStyle name="Currency [0]_FON95-03" xfId="33" xr:uid="{00000000-0005-0000-0000-000018000000}"/>
    <cellStyle name="Currency_FON95-03" xfId="34" xr:uid="{00000000-0005-0000-0000-000019000000}"/>
    <cellStyle name="entry" xfId="35" xr:uid="{00000000-0005-0000-0000-00001A000000}"/>
    <cellStyle name="grafh1" xfId="36" xr:uid="{00000000-0005-0000-0000-00001B000000}"/>
    <cellStyle name="Grey" xfId="37" xr:uid="{00000000-0005-0000-0000-00001C000000}"/>
    <cellStyle name="Header1" xfId="38" xr:uid="{00000000-0005-0000-0000-00001D000000}"/>
    <cellStyle name="Header2" xfId="39" xr:uid="{00000000-0005-0000-0000-00001E000000}"/>
    <cellStyle name="Input [yellow]" xfId="40" xr:uid="{00000000-0005-0000-0000-00001F000000}"/>
    <cellStyle name="KWE標準" xfId="41" xr:uid="{00000000-0005-0000-0000-000020000000}"/>
    <cellStyle name="Milliers [0]_AR1194" xfId="42" xr:uid="{00000000-0005-0000-0000-000021000000}"/>
    <cellStyle name="Milliers_AR1194" xfId="43" xr:uid="{00000000-0005-0000-0000-000022000000}"/>
    <cellStyle name="Monétaire [0]_AR1194" xfId="44" xr:uid="{00000000-0005-0000-0000-000023000000}"/>
    <cellStyle name="Monétaire_AR1194" xfId="45" xr:uid="{00000000-0005-0000-0000-000024000000}"/>
    <cellStyle name="Mon騁aire [0]_AR1194" xfId="46" xr:uid="{00000000-0005-0000-0000-000025000000}"/>
    <cellStyle name="Mon騁aire_AR1194" xfId="47" xr:uid="{00000000-0005-0000-0000-000026000000}"/>
    <cellStyle name="N・nM0ﾛcH0~0Y0K0?" xfId="48" xr:uid="{00000000-0005-0000-0000-000027000000}"/>
    <cellStyle name="no dec" xfId="49" xr:uid="{00000000-0005-0000-0000-000028000000}"/>
    <cellStyle name="Normal - Style1" xfId="50" xr:uid="{00000000-0005-0000-0000-000029000000}"/>
    <cellStyle name="Normal_#18-Internet" xfId="51" xr:uid="{00000000-0005-0000-0000-00002A000000}"/>
    <cellStyle name="Percent [2]" xfId="52" xr:uid="{00000000-0005-0000-0000-00002B000000}"/>
    <cellStyle name="Percent_laroux" xfId="53" xr:uid="{00000000-0005-0000-0000-00002C000000}"/>
    <cellStyle name="price" xfId="54" xr:uid="{00000000-0005-0000-0000-00002D000000}"/>
    <cellStyle name="revised" xfId="55" xr:uid="{00000000-0005-0000-0000-00002E000000}"/>
    <cellStyle name="section" xfId="56" xr:uid="{00000000-0005-0000-0000-00002F000000}"/>
    <cellStyle name="title" xfId="57" xr:uid="{00000000-0005-0000-0000-000030000000}"/>
    <cellStyle name="アクセント 1 2" xfId="58" xr:uid="{00000000-0005-0000-0000-000031000000}"/>
    <cellStyle name="アクセント 2 2" xfId="59" xr:uid="{00000000-0005-0000-0000-000032000000}"/>
    <cellStyle name="アクセント 3 2" xfId="60" xr:uid="{00000000-0005-0000-0000-000033000000}"/>
    <cellStyle name="アクセント 4 2" xfId="61" xr:uid="{00000000-0005-0000-0000-000034000000}"/>
    <cellStyle name="アクセント 5 2" xfId="62" xr:uid="{00000000-0005-0000-0000-000035000000}"/>
    <cellStyle name="アクセント 6 2" xfId="63" xr:uid="{00000000-0005-0000-0000-000036000000}"/>
    <cellStyle name="スタイル 1" xfId="64" xr:uid="{00000000-0005-0000-0000-000037000000}"/>
    <cellStyle name="スタイル 2" xfId="65" xr:uid="{00000000-0005-0000-0000-000038000000}"/>
    <cellStyle name="タイトル 2" xfId="66" xr:uid="{00000000-0005-0000-0000-000039000000}"/>
    <cellStyle name="チェック セル 2" xfId="67" xr:uid="{00000000-0005-0000-0000-00003A000000}"/>
    <cellStyle name="どちらでもない 2" xfId="68" xr:uid="{00000000-0005-0000-0000-00003B000000}"/>
    <cellStyle name="パーセント 2" xfId="380" xr:uid="{00000000-0005-0000-0000-00003C000000}"/>
    <cellStyle name="メモ 2" xfId="69" xr:uid="{00000000-0005-0000-0000-00003D000000}"/>
    <cellStyle name="リンク セル 2" xfId="70" xr:uid="{00000000-0005-0000-0000-00003E000000}"/>
    <cellStyle name="A" xfId="71" xr:uid="{00000000-0005-0000-0000-00003F000000}"/>
    <cellStyle name="悪い 2" xfId="72" xr:uid="{00000000-0005-0000-0000-000040000000}"/>
    <cellStyle name="計算 2" xfId="73" xr:uid="{00000000-0005-0000-0000-000041000000}"/>
    <cellStyle name="警告文 2" xfId="74" xr:uid="{00000000-0005-0000-0000-000042000000}"/>
    <cellStyle name="桁・・・_Sheet1" xfId="75" xr:uid="{00000000-0005-0000-0000-000043000000}"/>
    <cellStyle name="桁区切り 2" xfId="76" xr:uid="{00000000-0005-0000-0000-000045000000}"/>
    <cellStyle name="桁区切り 3" xfId="77" xr:uid="{00000000-0005-0000-0000-000046000000}"/>
    <cellStyle name="桁区切り 4" xfId="78" xr:uid="{00000000-0005-0000-0000-000047000000}"/>
    <cellStyle name="桁区切り 4 2" xfId="79" xr:uid="{00000000-0005-0000-0000-000048000000}"/>
    <cellStyle name="桁区切り 4 2 2" xfId="80" xr:uid="{00000000-0005-0000-0000-000049000000}"/>
    <cellStyle name="桁区切り 4 2 2 2" xfId="186" xr:uid="{00000000-0005-0000-0000-00004A000000}"/>
    <cellStyle name="桁区切り 4 2 2 2 2" xfId="332" xr:uid="{00000000-0005-0000-0000-00004B000000}"/>
    <cellStyle name="桁区切り 4 2 2 3" xfId="167" xr:uid="{00000000-0005-0000-0000-00004C000000}"/>
    <cellStyle name="桁区切り 4 2 2 3 2" xfId="313" xr:uid="{00000000-0005-0000-0000-00004D000000}"/>
    <cellStyle name="桁区切り 4 2 2 4" xfId="256" xr:uid="{00000000-0005-0000-0000-00004E000000}"/>
    <cellStyle name="桁区切り 4 2 3" xfId="81" xr:uid="{00000000-0005-0000-0000-00004F000000}"/>
    <cellStyle name="桁区切り 4 2 3 2" xfId="187" xr:uid="{00000000-0005-0000-0000-000050000000}"/>
    <cellStyle name="桁区切り 4 2 3 2 2" xfId="333" xr:uid="{00000000-0005-0000-0000-000051000000}"/>
    <cellStyle name="桁区切り 4 2 3 3" xfId="266" xr:uid="{00000000-0005-0000-0000-000052000000}"/>
    <cellStyle name="桁区切り 4 2 4" xfId="185" xr:uid="{00000000-0005-0000-0000-000053000000}"/>
    <cellStyle name="桁区切り 4 2 4 2" xfId="331" xr:uid="{00000000-0005-0000-0000-000054000000}"/>
    <cellStyle name="桁区切り 4 2 5" xfId="157" xr:uid="{00000000-0005-0000-0000-000055000000}"/>
    <cellStyle name="桁区切り 4 2 5 2" xfId="303" xr:uid="{00000000-0005-0000-0000-000056000000}"/>
    <cellStyle name="桁区切り 4 2 6" xfId="246" xr:uid="{00000000-0005-0000-0000-000057000000}"/>
    <cellStyle name="桁区切り 4 3" xfId="82" xr:uid="{00000000-0005-0000-0000-000058000000}"/>
    <cellStyle name="桁区切り 4 3 2" xfId="188" xr:uid="{00000000-0005-0000-0000-000059000000}"/>
    <cellStyle name="桁区切り 4 3 2 2" xfId="334" xr:uid="{00000000-0005-0000-0000-00005A000000}"/>
    <cellStyle name="桁区切り 4 3 3" xfId="162" xr:uid="{00000000-0005-0000-0000-00005B000000}"/>
    <cellStyle name="桁区切り 4 3 3 2" xfId="308" xr:uid="{00000000-0005-0000-0000-00005C000000}"/>
    <cellStyle name="桁区切り 4 3 4" xfId="251" xr:uid="{00000000-0005-0000-0000-00005D000000}"/>
    <cellStyle name="桁区切り 4 4" xfId="83" xr:uid="{00000000-0005-0000-0000-00005E000000}"/>
    <cellStyle name="桁区切り 4 4 2" xfId="189" xr:uid="{00000000-0005-0000-0000-00005F000000}"/>
    <cellStyle name="桁区切り 4 4 2 2" xfId="335" xr:uid="{00000000-0005-0000-0000-000060000000}"/>
    <cellStyle name="桁区切り 4 4 3" xfId="267" xr:uid="{00000000-0005-0000-0000-000061000000}"/>
    <cellStyle name="桁区切り 4 5" xfId="184" xr:uid="{00000000-0005-0000-0000-000062000000}"/>
    <cellStyle name="桁区切り 4 5 2" xfId="330" xr:uid="{00000000-0005-0000-0000-000063000000}"/>
    <cellStyle name="桁区切り 4 6" xfId="152" xr:uid="{00000000-0005-0000-0000-000064000000}"/>
    <cellStyle name="桁区切り 4 6 2" xfId="298" xr:uid="{00000000-0005-0000-0000-000065000000}"/>
    <cellStyle name="桁区切り 4 7" xfId="241" xr:uid="{00000000-0005-0000-0000-000066000000}"/>
    <cellStyle name="桁区切り 5" xfId="236" xr:uid="{00000000-0005-0000-0000-000067000000}"/>
    <cellStyle name="見出し 1 2" xfId="84" xr:uid="{00000000-0005-0000-0000-000068000000}"/>
    <cellStyle name="見出し 2 2" xfId="85" xr:uid="{00000000-0005-0000-0000-000069000000}"/>
    <cellStyle name="見出し 3 2" xfId="86" xr:uid="{00000000-0005-0000-0000-00006A000000}"/>
    <cellStyle name="見出し 4 2" xfId="87" xr:uid="{00000000-0005-0000-0000-00006B000000}"/>
    <cellStyle name="集計 2" xfId="88" xr:uid="{00000000-0005-0000-0000-00006C000000}"/>
    <cellStyle name="出力 2" xfId="89" xr:uid="{00000000-0005-0000-0000-00006D000000}"/>
    <cellStyle name="常规_FIS Plan model" xfId="90" xr:uid="{00000000-0005-0000-0000-00006E000000}"/>
    <cellStyle name="説明文 2" xfId="91" xr:uid="{00000000-0005-0000-0000-00006F000000}"/>
    <cellStyle name="千分位[0]_laroux" xfId="92" xr:uid="{00000000-0005-0000-0000-000070000000}"/>
    <cellStyle name="千分位_laroux" xfId="93" xr:uid="{00000000-0005-0000-0000-000071000000}"/>
    <cellStyle name="入力 2" xfId="94" xr:uid="{00000000-0005-0000-0000-000072000000}"/>
    <cellStyle name="標準" xfId="0" builtinId="0"/>
    <cellStyle name="標準 2" xfId="95" xr:uid="{00000000-0005-0000-0000-000074000000}"/>
    <cellStyle name="標準 2 3" xfId="6" xr:uid="{00000000-0005-0000-0000-000075000000}"/>
    <cellStyle name="標準 2 3 2" xfId="8" xr:uid="{00000000-0005-0000-0000-000076000000}"/>
    <cellStyle name="標準 2 3 2 2" xfId="96" xr:uid="{00000000-0005-0000-0000-000077000000}"/>
    <cellStyle name="標準 2 3 2 2 2" xfId="97" xr:uid="{00000000-0005-0000-0000-000078000000}"/>
    <cellStyle name="標準 2 3 2 2 2 2" xfId="191" xr:uid="{00000000-0005-0000-0000-000079000000}"/>
    <cellStyle name="標準 2 3 2 2 2 2 2" xfId="337" xr:uid="{00000000-0005-0000-0000-00007A000000}"/>
    <cellStyle name="標準 2 3 2 2 2 3" xfId="268" xr:uid="{00000000-0005-0000-0000-00007B000000}"/>
    <cellStyle name="標準 2 3 2 2 3" xfId="190" xr:uid="{00000000-0005-0000-0000-00007C000000}"/>
    <cellStyle name="標準 2 3 2 2 3 2" xfId="336" xr:uid="{00000000-0005-0000-0000-00007D000000}"/>
    <cellStyle name="標準 2 3 2 2 4" xfId="173" xr:uid="{00000000-0005-0000-0000-00007E000000}"/>
    <cellStyle name="標準 2 3 2 2 4 2" xfId="319" xr:uid="{00000000-0005-0000-0000-00007F000000}"/>
    <cellStyle name="標準 2 3 2 2 5" xfId="262" xr:uid="{00000000-0005-0000-0000-000080000000}"/>
    <cellStyle name="標準 2 3 2 3" xfId="98" xr:uid="{00000000-0005-0000-0000-000081000000}"/>
    <cellStyle name="標準 2 3 2 3 2" xfId="99" xr:uid="{00000000-0005-0000-0000-000082000000}"/>
    <cellStyle name="標準 2 3 2 3 2 2" xfId="193" xr:uid="{00000000-0005-0000-0000-000083000000}"/>
    <cellStyle name="標準 2 3 2 3 2 2 2" xfId="339" xr:uid="{00000000-0005-0000-0000-000084000000}"/>
    <cellStyle name="標準 2 3 2 3 2 3" xfId="269" xr:uid="{00000000-0005-0000-0000-000085000000}"/>
    <cellStyle name="標準 2 3 2 3 3" xfId="192" xr:uid="{00000000-0005-0000-0000-000086000000}"/>
    <cellStyle name="標準 2 3 2 3 3 2" xfId="338" xr:uid="{00000000-0005-0000-0000-000087000000}"/>
    <cellStyle name="標準 2 3 2 3 4" xfId="165" xr:uid="{00000000-0005-0000-0000-000088000000}"/>
    <cellStyle name="標準 2 3 2 3 4 2" xfId="311" xr:uid="{00000000-0005-0000-0000-000089000000}"/>
    <cellStyle name="標準 2 3 2 3 5" xfId="254" xr:uid="{00000000-0005-0000-0000-00008A000000}"/>
    <cellStyle name="標準 2 3 2 4" xfId="100" xr:uid="{00000000-0005-0000-0000-00008B000000}"/>
    <cellStyle name="標準 2 3 2 4 2" xfId="194" xr:uid="{00000000-0005-0000-0000-00008C000000}"/>
    <cellStyle name="標準 2 3 2 4 2 2" xfId="340" xr:uid="{00000000-0005-0000-0000-00008D000000}"/>
    <cellStyle name="標準 2 3 2 4 3" xfId="270" xr:uid="{00000000-0005-0000-0000-00008E000000}"/>
    <cellStyle name="標準 2 3 2 5" xfId="183" xr:uid="{00000000-0005-0000-0000-00008F000000}"/>
    <cellStyle name="標準 2 3 2 5 2" xfId="329" xr:uid="{00000000-0005-0000-0000-000090000000}"/>
    <cellStyle name="標準 2 3 2 6" xfId="155" xr:uid="{00000000-0005-0000-0000-000091000000}"/>
    <cellStyle name="標準 2 3 2 6 2" xfId="301" xr:uid="{00000000-0005-0000-0000-000092000000}"/>
    <cellStyle name="標準 2 3 2 7" xfId="244" xr:uid="{00000000-0005-0000-0000-000093000000}"/>
    <cellStyle name="標準 2 3 3" xfId="101" xr:uid="{00000000-0005-0000-0000-000094000000}"/>
    <cellStyle name="標準 2 3 3 2" xfId="102" xr:uid="{00000000-0005-0000-0000-000095000000}"/>
    <cellStyle name="標準 2 3 3 2 2" xfId="196" xr:uid="{00000000-0005-0000-0000-000096000000}"/>
    <cellStyle name="標準 2 3 3 2 2 2" xfId="342" xr:uid="{00000000-0005-0000-0000-000097000000}"/>
    <cellStyle name="標準 2 3 3 2 3" xfId="271" xr:uid="{00000000-0005-0000-0000-000098000000}"/>
    <cellStyle name="標準 2 3 3 3" xfId="103" xr:uid="{00000000-0005-0000-0000-000099000000}"/>
    <cellStyle name="標準 2 3 3 3 2" xfId="197" xr:uid="{00000000-0005-0000-0000-00009A000000}"/>
    <cellStyle name="標準 2 3 3 3 2 2" xfId="343" xr:uid="{00000000-0005-0000-0000-00009B000000}"/>
    <cellStyle name="標準 2 3 3 3 3" xfId="272" xr:uid="{00000000-0005-0000-0000-00009C000000}"/>
    <cellStyle name="標準 2 3 3 4" xfId="195" xr:uid="{00000000-0005-0000-0000-00009D000000}"/>
    <cellStyle name="標準 2 3 3 4 2" xfId="341" xr:uid="{00000000-0005-0000-0000-00009E000000}"/>
    <cellStyle name="標準 2 3 3 5" xfId="176" xr:uid="{00000000-0005-0000-0000-00009F000000}"/>
    <cellStyle name="標準 2 3 3 5 2" xfId="322" xr:uid="{00000000-0005-0000-0000-0000A0000000}"/>
    <cellStyle name="標準 2 3 3 6" xfId="265" xr:uid="{00000000-0005-0000-0000-0000A1000000}"/>
    <cellStyle name="標準 2 3 4" xfId="104" xr:uid="{00000000-0005-0000-0000-0000A2000000}"/>
    <cellStyle name="標準 2 3 4 2" xfId="105" xr:uid="{00000000-0005-0000-0000-0000A3000000}"/>
    <cellStyle name="標準 2 3 4 2 2" xfId="199" xr:uid="{00000000-0005-0000-0000-0000A4000000}"/>
    <cellStyle name="標準 2 3 4 2 2 2" xfId="345" xr:uid="{00000000-0005-0000-0000-0000A5000000}"/>
    <cellStyle name="標準 2 3 4 2 3" xfId="273" xr:uid="{00000000-0005-0000-0000-0000A6000000}"/>
    <cellStyle name="標準 2 3 4 3" xfId="198" xr:uid="{00000000-0005-0000-0000-0000A7000000}"/>
    <cellStyle name="標準 2 3 4 3 2" xfId="344" xr:uid="{00000000-0005-0000-0000-0000A8000000}"/>
    <cellStyle name="標準 2 3 4 4" xfId="170" xr:uid="{00000000-0005-0000-0000-0000A9000000}"/>
    <cellStyle name="標準 2 3 4 4 2" xfId="316" xr:uid="{00000000-0005-0000-0000-0000AA000000}"/>
    <cellStyle name="標準 2 3 4 5" xfId="259" xr:uid="{00000000-0005-0000-0000-0000AB000000}"/>
    <cellStyle name="標準 2 3 5" xfId="106" xr:uid="{00000000-0005-0000-0000-0000AC000000}"/>
    <cellStyle name="標準 2 3 5 2" xfId="107" xr:uid="{00000000-0005-0000-0000-0000AD000000}"/>
    <cellStyle name="標準 2 3 5 2 2" xfId="201" xr:uid="{00000000-0005-0000-0000-0000AE000000}"/>
    <cellStyle name="標準 2 3 5 2 2 2" xfId="347" xr:uid="{00000000-0005-0000-0000-0000AF000000}"/>
    <cellStyle name="標準 2 3 5 2 3" xfId="274" xr:uid="{00000000-0005-0000-0000-0000B0000000}"/>
    <cellStyle name="標準 2 3 5 3" xfId="200" xr:uid="{00000000-0005-0000-0000-0000B1000000}"/>
    <cellStyle name="標準 2 3 5 3 2" xfId="346" xr:uid="{00000000-0005-0000-0000-0000B2000000}"/>
    <cellStyle name="標準 2 3 5 4" xfId="160" xr:uid="{00000000-0005-0000-0000-0000B3000000}"/>
    <cellStyle name="標準 2 3 5 4 2" xfId="306" xr:uid="{00000000-0005-0000-0000-0000B4000000}"/>
    <cellStyle name="標準 2 3 5 5" xfId="249" xr:uid="{00000000-0005-0000-0000-0000B5000000}"/>
    <cellStyle name="標準 2 3 6" xfId="108" xr:uid="{00000000-0005-0000-0000-0000B6000000}"/>
    <cellStyle name="標準 2 3 6 2" xfId="202" xr:uid="{00000000-0005-0000-0000-0000B7000000}"/>
    <cellStyle name="標準 2 3 6 2 2" xfId="348" xr:uid="{00000000-0005-0000-0000-0000B8000000}"/>
    <cellStyle name="標準 2 3 6 3" xfId="275" xr:uid="{00000000-0005-0000-0000-0000B9000000}"/>
    <cellStyle name="標準 2 3 7" xfId="181" xr:uid="{00000000-0005-0000-0000-0000BA000000}"/>
    <cellStyle name="標準 2 3 7 2" xfId="327" xr:uid="{00000000-0005-0000-0000-0000BB000000}"/>
    <cellStyle name="標準 2 3 8" xfId="150" xr:uid="{00000000-0005-0000-0000-0000BC000000}"/>
    <cellStyle name="標準 2 3 8 2" xfId="296" xr:uid="{00000000-0005-0000-0000-0000BD000000}"/>
    <cellStyle name="標準 2 3 9" xfId="239" xr:uid="{00000000-0005-0000-0000-0000BE000000}"/>
    <cellStyle name="標準 2 4" xfId="381" xr:uid="{00000000-0005-0000-0000-0000BF000000}"/>
    <cellStyle name="標準 3" xfId="109" xr:uid="{00000000-0005-0000-0000-0000C0000000}"/>
    <cellStyle name="標準 4" xfId="5" xr:uid="{00000000-0005-0000-0000-0000C1000000}"/>
    <cellStyle name="標準 4 2" xfId="110" xr:uid="{00000000-0005-0000-0000-0000C2000000}"/>
    <cellStyle name="標準 4 2 2" xfId="111" xr:uid="{00000000-0005-0000-0000-0000C3000000}"/>
    <cellStyle name="標準 4 2 2 2" xfId="112" xr:uid="{00000000-0005-0000-0000-0000C4000000}"/>
    <cellStyle name="標準 4 2 2 2 2" xfId="205" xr:uid="{00000000-0005-0000-0000-0000C5000000}"/>
    <cellStyle name="標準 4 2 2 2 2 2" xfId="351" xr:uid="{00000000-0005-0000-0000-0000C6000000}"/>
    <cellStyle name="標準 4 2 2 2 3" xfId="166" xr:uid="{00000000-0005-0000-0000-0000C7000000}"/>
    <cellStyle name="標準 4 2 2 2 3 2" xfId="312" xr:uid="{00000000-0005-0000-0000-0000C8000000}"/>
    <cellStyle name="標準 4 2 2 2 4" xfId="255" xr:uid="{00000000-0005-0000-0000-0000C9000000}"/>
    <cellStyle name="標準 4 2 2 3" xfId="113" xr:uid="{00000000-0005-0000-0000-0000CA000000}"/>
    <cellStyle name="標準 4 2 2 3 2" xfId="206" xr:uid="{00000000-0005-0000-0000-0000CB000000}"/>
    <cellStyle name="標準 4 2 2 3 2 2" xfId="352" xr:uid="{00000000-0005-0000-0000-0000CC000000}"/>
    <cellStyle name="標準 4 2 2 3 3" xfId="276" xr:uid="{00000000-0005-0000-0000-0000CD000000}"/>
    <cellStyle name="標準 4 2 2 4" xfId="204" xr:uid="{00000000-0005-0000-0000-0000CE000000}"/>
    <cellStyle name="標準 4 2 2 4 2" xfId="350" xr:uid="{00000000-0005-0000-0000-0000CF000000}"/>
    <cellStyle name="標準 4 2 2 5" xfId="156" xr:uid="{00000000-0005-0000-0000-0000D0000000}"/>
    <cellStyle name="標準 4 2 2 5 2" xfId="302" xr:uid="{00000000-0005-0000-0000-0000D1000000}"/>
    <cellStyle name="標準 4 2 2 6" xfId="245" xr:uid="{00000000-0005-0000-0000-0000D2000000}"/>
    <cellStyle name="標準 4 2 3" xfId="114" xr:uid="{00000000-0005-0000-0000-0000D3000000}"/>
    <cellStyle name="標準 4 2 3 2" xfId="207" xr:uid="{00000000-0005-0000-0000-0000D4000000}"/>
    <cellStyle name="標準 4 2 3 2 2" xfId="353" xr:uid="{00000000-0005-0000-0000-0000D5000000}"/>
    <cellStyle name="標準 4 2 3 3" xfId="161" xr:uid="{00000000-0005-0000-0000-0000D6000000}"/>
    <cellStyle name="標準 4 2 3 3 2" xfId="307" xr:uid="{00000000-0005-0000-0000-0000D7000000}"/>
    <cellStyle name="標準 4 2 3 4" xfId="250" xr:uid="{00000000-0005-0000-0000-0000D8000000}"/>
    <cellStyle name="標準 4 2 4" xfId="115" xr:uid="{00000000-0005-0000-0000-0000D9000000}"/>
    <cellStyle name="標準 4 2 4 2" xfId="208" xr:uid="{00000000-0005-0000-0000-0000DA000000}"/>
    <cellStyle name="標準 4 2 4 2 2" xfId="354" xr:uid="{00000000-0005-0000-0000-0000DB000000}"/>
    <cellStyle name="標準 4 2 4 3" xfId="277" xr:uid="{00000000-0005-0000-0000-0000DC000000}"/>
    <cellStyle name="標準 4 2 5" xfId="203" xr:uid="{00000000-0005-0000-0000-0000DD000000}"/>
    <cellStyle name="標準 4 2 5 2" xfId="349" xr:uid="{00000000-0005-0000-0000-0000DE000000}"/>
    <cellStyle name="標準 4 2 6" xfId="151" xr:uid="{00000000-0005-0000-0000-0000DF000000}"/>
    <cellStyle name="標準 4 2 6 2" xfId="297" xr:uid="{00000000-0005-0000-0000-0000E0000000}"/>
    <cellStyle name="標準 4 2 7" xfId="240" xr:uid="{00000000-0005-0000-0000-0000E1000000}"/>
    <cellStyle name="標準 5" xfId="1" xr:uid="{00000000-0005-0000-0000-0000E2000000}"/>
    <cellStyle name="標準 5 10" xfId="382" xr:uid="{00000000-0005-0000-0000-0000E3000000}"/>
    <cellStyle name="標準 5 2" xfId="116" xr:uid="{00000000-0005-0000-0000-0000E4000000}"/>
    <cellStyle name="標準 5 2 2" xfId="4" xr:uid="{00000000-0005-0000-0000-0000E5000000}"/>
    <cellStyle name="標準 5 2 2 2" xfId="117" xr:uid="{00000000-0005-0000-0000-0000E6000000}"/>
    <cellStyle name="標準 5 2 2 2 2" xfId="210" xr:uid="{00000000-0005-0000-0000-0000E7000000}"/>
    <cellStyle name="標準 5 2 2 2 2 2" xfId="356" xr:uid="{00000000-0005-0000-0000-0000E8000000}"/>
    <cellStyle name="標準 5 2 2 2 3" xfId="278" xr:uid="{00000000-0005-0000-0000-0000E9000000}"/>
    <cellStyle name="標準 5 2 2 3" xfId="180" xr:uid="{00000000-0005-0000-0000-0000EA000000}"/>
    <cellStyle name="標準 5 2 2 3 2" xfId="326" xr:uid="{00000000-0005-0000-0000-0000EB000000}"/>
    <cellStyle name="標準 5 2 2 4" xfId="171" xr:uid="{00000000-0005-0000-0000-0000EC000000}"/>
    <cellStyle name="標準 5 2 2 4 2" xfId="317" xr:uid="{00000000-0005-0000-0000-0000ED000000}"/>
    <cellStyle name="標準 5 2 2 5" xfId="260" xr:uid="{00000000-0005-0000-0000-0000EE000000}"/>
    <cellStyle name="標準 5 2 3" xfId="118" xr:uid="{00000000-0005-0000-0000-0000EF000000}"/>
    <cellStyle name="標準 5 2 3 2" xfId="119" xr:uid="{00000000-0005-0000-0000-0000F0000000}"/>
    <cellStyle name="標準 5 2 3 2 2" xfId="212" xr:uid="{00000000-0005-0000-0000-0000F1000000}"/>
    <cellStyle name="標準 5 2 3 2 2 2" xfId="358" xr:uid="{00000000-0005-0000-0000-0000F2000000}"/>
    <cellStyle name="標準 5 2 3 2 3" xfId="279" xr:uid="{00000000-0005-0000-0000-0000F3000000}"/>
    <cellStyle name="標準 5 2 3 3" xfId="211" xr:uid="{00000000-0005-0000-0000-0000F4000000}"/>
    <cellStyle name="標準 5 2 3 3 2" xfId="357" xr:uid="{00000000-0005-0000-0000-0000F5000000}"/>
    <cellStyle name="標準 5 2 3 4" xfId="163" xr:uid="{00000000-0005-0000-0000-0000F6000000}"/>
    <cellStyle name="標準 5 2 3 4 2" xfId="309" xr:uid="{00000000-0005-0000-0000-0000F7000000}"/>
    <cellStyle name="標準 5 2 3 5" xfId="252" xr:uid="{00000000-0005-0000-0000-0000F8000000}"/>
    <cellStyle name="標準 5 2 4" xfId="120" xr:uid="{00000000-0005-0000-0000-0000F9000000}"/>
    <cellStyle name="標準 5 2 4 2" xfId="213" xr:uid="{00000000-0005-0000-0000-0000FA000000}"/>
    <cellStyle name="標準 5 2 4 2 2" xfId="359" xr:uid="{00000000-0005-0000-0000-0000FB000000}"/>
    <cellStyle name="標準 5 2 4 3" xfId="280" xr:uid="{00000000-0005-0000-0000-0000FC000000}"/>
    <cellStyle name="標準 5 2 5" xfId="209" xr:uid="{00000000-0005-0000-0000-0000FD000000}"/>
    <cellStyle name="標準 5 2 5 2" xfId="355" xr:uid="{00000000-0005-0000-0000-0000FE000000}"/>
    <cellStyle name="標準 5 2 6" xfId="153" xr:uid="{00000000-0005-0000-0000-0000FF000000}"/>
    <cellStyle name="標準 5 2 6 2" xfId="299" xr:uid="{00000000-0005-0000-0000-000000010000}"/>
    <cellStyle name="標準 5 2 7" xfId="242" xr:uid="{00000000-0005-0000-0000-000001010000}"/>
    <cellStyle name="標準 5 3" xfId="121" xr:uid="{00000000-0005-0000-0000-000002010000}"/>
    <cellStyle name="標準 5 3 2" xfId="122" xr:uid="{00000000-0005-0000-0000-000003010000}"/>
    <cellStyle name="標準 5 3 2 2" xfId="215" xr:uid="{00000000-0005-0000-0000-000004010000}"/>
    <cellStyle name="標準 5 3 2 2 2" xfId="361" xr:uid="{00000000-0005-0000-0000-000005010000}"/>
    <cellStyle name="標準 5 3 2 3" xfId="281" xr:uid="{00000000-0005-0000-0000-000006010000}"/>
    <cellStyle name="標準 5 3 3" xfId="123" xr:uid="{00000000-0005-0000-0000-000007010000}"/>
    <cellStyle name="標準 5 3 3 2" xfId="216" xr:uid="{00000000-0005-0000-0000-000008010000}"/>
    <cellStyle name="標準 5 3 3 2 2" xfId="362" xr:uid="{00000000-0005-0000-0000-000009010000}"/>
    <cellStyle name="標準 5 3 3 3" xfId="282" xr:uid="{00000000-0005-0000-0000-00000A010000}"/>
    <cellStyle name="標準 5 3 4" xfId="214" xr:uid="{00000000-0005-0000-0000-00000B010000}"/>
    <cellStyle name="標準 5 3 4 2" xfId="360" xr:uid="{00000000-0005-0000-0000-00000C010000}"/>
    <cellStyle name="標準 5 3 5" xfId="174" xr:uid="{00000000-0005-0000-0000-00000D010000}"/>
    <cellStyle name="標準 5 3 5 2" xfId="320" xr:uid="{00000000-0005-0000-0000-00000E010000}"/>
    <cellStyle name="標準 5 3 6" xfId="263" xr:uid="{00000000-0005-0000-0000-00000F010000}"/>
    <cellStyle name="標準 5 4" xfId="124" xr:uid="{00000000-0005-0000-0000-000010010000}"/>
    <cellStyle name="標準 5 4 2" xfId="125" xr:uid="{00000000-0005-0000-0000-000011010000}"/>
    <cellStyle name="標準 5 4 2 2" xfId="218" xr:uid="{00000000-0005-0000-0000-000012010000}"/>
    <cellStyle name="標準 5 4 2 2 2" xfId="364" xr:uid="{00000000-0005-0000-0000-000013010000}"/>
    <cellStyle name="標準 5 4 2 3" xfId="283" xr:uid="{00000000-0005-0000-0000-000014010000}"/>
    <cellStyle name="標準 5 4 3" xfId="217" xr:uid="{00000000-0005-0000-0000-000015010000}"/>
    <cellStyle name="標準 5 4 3 2" xfId="363" xr:uid="{00000000-0005-0000-0000-000016010000}"/>
    <cellStyle name="標準 5 4 4" xfId="168" xr:uid="{00000000-0005-0000-0000-000017010000}"/>
    <cellStyle name="標準 5 4 4 2" xfId="314" xr:uid="{00000000-0005-0000-0000-000018010000}"/>
    <cellStyle name="標準 5 4 5" xfId="257" xr:uid="{00000000-0005-0000-0000-000019010000}"/>
    <cellStyle name="標準 5 5" xfId="2" xr:uid="{00000000-0005-0000-0000-00001A010000}"/>
    <cellStyle name="標準 5 5 2" xfId="126" xr:uid="{00000000-0005-0000-0000-00001B010000}"/>
    <cellStyle name="標準 5 5 2 2" xfId="219" xr:uid="{00000000-0005-0000-0000-00001C010000}"/>
    <cellStyle name="標準 5 5 2 2 2" xfId="365" xr:uid="{00000000-0005-0000-0000-00001D010000}"/>
    <cellStyle name="標準 5 5 2 3" xfId="284" xr:uid="{00000000-0005-0000-0000-00001E010000}"/>
    <cellStyle name="標準 5 5 3" xfId="178" xr:uid="{00000000-0005-0000-0000-00001F010000}"/>
    <cellStyle name="標準 5 5 3 2" xfId="324" xr:uid="{00000000-0005-0000-0000-000020010000}"/>
    <cellStyle name="標準 5 5 4" xfId="158" xr:uid="{00000000-0005-0000-0000-000021010000}"/>
    <cellStyle name="標準 5 5 4 2" xfId="304" xr:uid="{00000000-0005-0000-0000-000022010000}"/>
    <cellStyle name="標準 5 5 5" xfId="247" xr:uid="{00000000-0005-0000-0000-000023010000}"/>
    <cellStyle name="標準 5 6" xfId="127" xr:uid="{00000000-0005-0000-0000-000024010000}"/>
    <cellStyle name="標準 5 6 2" xfId="220" xr:uid="{00000000-0005-0000-0000-000025010000}"/>
    <cellStyle name="標準 5 6 2 2" xfId="366" xr:uid="{00000000-0005-0000-0000-000026010000}"/>
    <cellStyle name="標準 5 6 3" xfId="285" xr:uid="{00000000-0005-0000-0000-000027010000}"/>
    <cellStyle name="標準 5 7" xfId="177" xr:uid="{00000000-0005-0000-0000-000028010000}"/>
    <cellStyle name="標準 5 7 2" xfId="323" xr:uid="{00000000-0005-0000-0000-000029010000}"/>
    <cellStyle name="標準 5 8" xfId="148" xr:uid="{00000000-0005-0000-0000-00002A010000}"/>
    <cellStyle name="標準 5 8 2" xfId="294" xr:uid="{00000000-0005-0000-0000-00002B010000}"/>
    <cellStyle name="標準 5 9" xfId="237" xr:uid="{00000000-0005-0000-0000-00002C010000}"/>
    <cellStyle name="標準 6" xfId="128" xr:uid="{00000000-0005-0000-0000-00002D010000}"/>
    <cellStyle name="標準 7" xfId="235" xr:uid="{00000000-0005-0000-0000-00002E010000}"/>
    <cellStyle name="標準 8" xfId="3" xr:uid="{00000000-0005-0000-0000-00002F010000}"/>
    <cellStyle name="標準 8 2" xfId="7" xr:uid="{00000000-0005-0000-0000-000030010000}"/>
    <cellStyle name="標準 8 2 2" xfId="129" xr:uid="{00000000-0005-0000-0000-000031010000}"/>
    <cellStyle name="標準 8 2 2 2" xfId="130" xr:uid="{00000000-0005-0000-0000-000032010000}"/>
    <cellStyle name="標準 8 2 2 2 2" xfId="222" xr:uid="{00000000-0005-0000-0000-000033010000}"/>
    <cellStyle name="標準 8 2 2 2 2 2" xfId="368" xr:uid="{00000000-0005-0000-0000-000034010000}"/>
    <cellStyle name="標準 8 2 2 2 3" xfId="286" xr:uid="{00000000-0005-0000-0000-000035010000}"/>
    <cellStyle name="標準 8 2 2 3" xfId="221" xr:uid="{00000000-0005-0000-0000-000036010000}"/>
    <cellStyle name="標準 8 2 2 3 2" xfId="367" xr:uid="{00000000-0005-0000-0000-000037010000}"/>
    <cellStyle name="標準 8 2 2 4" xfId="172" xr:uid="{00000000-0005-0000-0000-000038010000}"/>
    <cellStyle name="標準 8 2 2 4 2" xfId="318" xr:uid="{00000000-0005-0000-0000-000039010000}"/>
    <cellStyle name="標準 8 2 2 5" xfId="261" xr:uid="{00000000-0005-0000-0000-00003A010000}"/>
    <cellStyle name="標準 8 2 3" xfId="131" xr:uid="{00000000-0005-0000-0000-00003B010000}"/>
    <cellStyle name="標準 8 2 3 2" xfId="132" xr:uid="{00000000-0005-0000-0000-00003C010000}"/>
    <cellStyle name="標準 8 2 3 2 2" xfId="224" xr:uid="{00000000-0005-0000-0000-00003D010000}"/>
    <cellStyle name="標準 8 2 3 2 2 2" xfId="370" xr:uid="{00000000-0005-0000-0000-00003E010000}"/>
    <cellStyle name="標準 8 2 3 2 3" xfId="287" xr:uid="{00000000-0005-0000-0000-00003F010000}"/>
    <cellStyle name="標準 8 2 3 3" xfId="223" xr:uid="{00000000-0005-0000-0000-000040010000}"/>
    <cellStyle name="標準 8 2 3 3 2" xfId="369" xr:uid="{00000000-0005-0000-0000-000041010000}"/>
    <cellStyle name="標準 8 2 3 4" xfId="164" xr:uid="{00000000-0005-0000-0000-000042010000}"/>
    <cellStyle name="標準 8 2 3 4 2" xfId="310" xr:uid="{00000000-0005-0000-0000-000043010000}"/>
    <cellStyle name="標準 8 2 3 5" xfId="253" xr:uid="{00000000-0005-0000-0000-000044010000}"/>
    <cellStyle name="標準 8 2 4" xfId="133" xr:uid="{00000000-0005-0000-0000-000045010000}"/>
    <cellStyle name="標準 8 2 4 2" xfId="225" xr:uid="{00000000-0005-0000-0000-000046010000}"/>
    <cellStyle name="標準 8 2 4 2 2" xfId="371" xr:uid="{00000000-0005-0000-0000-000047010000}"/>
    <cellStyle name="標準 8 2 4 3" xfId="288" xr:uid="{00000000-0005-0000-0000-000048010000}"/>
    <cellStyle name="標準 8 2 5" xfId="182" xr:uid="{00000000-0005-0000-0000-000049010000}"/>
    <cellStyle name="標準 8 2 5 2" xfId="328" xr:uid="{00000000-0005-0000-0000-00004A010000}"/>
    <cellStyle name="標準 8 2 6" xfId="154" xr:uid="{00000000-0005-0000-0000-00004B010000}"/>
    <cellStyle name="標準 8 2 6 2" xfId="300" xr:uid="{00000000-0005-0000-0000-00004C010000}"/>
    <cellStyle name="標準 8 2 7" xfId="243" xr:uid="{00000000-0005-0000-0000-00004D010000}"/>
    <cellStyle name="標準 8 3" xfId="134" xr:uid="{00000000-0005-0000-0000-00004E010000}"/>
    <cellStyle name="標準 8 3 2" xfId="135" xr:uid="{00000000-0005-0000-0000-00004F010000}"/>
    <cellStyle name="標準 8 3 2 2" xfId="227" xr:uid="{00000000-0005-0000-0000-000050010000}"/>
    <cellStyle name="標準 8 3 2 2 2" xfId="373" xr:uid="{00000000-0005-0000-0000-000051010000}"/>
    <cellStyle name="標準 8 3 2 3" xfId="289" xr:uid="{00000000-0005-0000-0000-000052010000}"/>
    <cellStyle name="標準 8 3 3" xfId="136" xr:uid="{00000000-0005-0000-0000-000053010000}"/>
    <cellStyle name="標準 8 3 3 2" xfId="228" xr:uid="{00000000-0005-0000-0000-000054010000}"/>
    <cellStyle name="標準 8 3 3 2 2" xfId="374" xr:uid="{00000000-0005-0000-0000-000055010000}"/>
    <cellStyle name="標準 8 3 3 3" xfId="290" xr:uid="{00000000-0005-0000-0000-000056010000}"/>
    <cellStyle name="標準 8 3 4" xfId="226" xr:uid="{00000000-0005-0000-0000-000057010000}"/>
    <cellStyle name="標準 8 3 4 2" xfId="372" xr:uid="{00000000-0005-0000-0000-000058010000}"/>
    <cellStyle name="標準 8 3 5" xfId="175" xr:uid="{00000000-0005-0000-0000-000059010000}"/>
    <cellStyle name="標準 8 3 5 2" xfId="321" xr:uid="{00000000-0005-0000-0000-00005A010000}"/>
    <cellStyle name="標準 8 3 6" xfId="264" xr:uid="{00000000-0005-0000-0000-00005B010000}"/>
    <cellStyle name="標準 8 4" xfId="137" xr:uid="{00000000-0005-0000-0000-00005C010000}"/>
    <cellStyle name="標準 8 4 2" xfId="138" xr:uid="{00000000-0005-0000-0000-00005D010000}"/>
    <cellStyle name="標準 8 4 2 2" xfId="230" xr:uid="{00000000-0005-0000-0000-00005E010000}"/>
    <cellStyle name="標準 8 4 2 2 2" xfId="376" xr:uid="{00000000-0005-0000-0000-00005F010000}"/>
    <cellStyle name="標準 8 4 2 3" xfId="291" xr:uid="{00000000-0005-0000-0000-000060010000}"/>
    <cellStyle name="標準 8 4 3" xfId="229" xr:uid="{00000000-0005-0000-0000-000061010000}"/>
    <cellStyle name="標準 8 4 3 2" xfId="375" xr:uid="{00000000-0005-0000-0000-000062010000}"/>
    <cellStyle name="標準 8 4 4" xfId="169" xr:uid="{00000000-0005-0000-0000-000063010000}"/>
    <cellStyle name="標準 8 4 4 2" xfId="315" xr:uid="{00000000-0005-0000-0000-000064010000}"/>
    <cellStyle name="標準 8 4 5" xfId="258" xr:uid="{00000000-0005-0000-0000-000065010000}"/>
    <cellStyle name="標準 8 5" xfId="139" xr:uid="{00000000-0005-0000-0000-000066010000}"/>
    <cellStyle name="標準 8 5 2" xfId="140" xr:uid="{00000000-0005-0000-0000-000067010000}"/>
    <cellStyle name="標準 8 5 2 2" xfId="232" xr:uid="{00000000-0005-0000-0000-000068010000}"/>
    <cellStyle name="標準 8 5 2 2 2" xfId="378" xr:uid="{00000000-0005-0000-0000-000069010000}"/>
    <cellStyle name="標準 8 5 2 3" xfId="292" xr:uid="{00000000-0005-0000-0000-00006A010000}"/>
    <cellStyle name="標準 8 5 3" xfId="231" xr:uid="{00000000-0005-0000-0000-00006B010000}"/>
    <cellStyle name="標準 8 5 3 2" xfId="377" xr:uid="{00000000-0005-0000-0000-00006C010000}"/>
    <cellStyle name="標準 8 5 4" xfId="159" xr:uid="{00000000-0005-0000-0000-00006D010000}"/>
    <cellStyle name="標準 8 5 4 2" xfId="305" xr:uid="{00000000-0005-0000-0000-00006E010000}"/>
    <cellStyle name="標準 8 5 5" xfId="248" xr:uid="{00000000-0005-0000-0000-00006F010000}"/>
    <cellStyle name="標準 8 6" xfId="141" xr:uid="{00000000-0005-0000-0000-000070010000}"/>
    <cellStyle name="標準 8 6 2" xfId="233" xr:uid="{00000000-0005-0000-0000-000071010000}"/>
    <cellStyle name="標準 8 6 2 2" xfId="379" xr:uid="{00000000-0005-0000-0000-000072010000}"/>
    <cellStyle name="標準 8 6 3" xfId="293" xr:uid="{00000000-0005-0000-0000-000073010000}"/>
    <cellStyle name="標準 8 7" xfId="179" xr:uid="{00000000-0005-0000-0000-000074010000}"/>
    <cellStyle name="標準 8 7 2" xfId="325" xr:uid="{00000000-0005-0000-0000-000075010000}"/>
    <cellStyle name="標準 8 8" xfId="149" xr:uid="{00000000-0005-0000-0000-000076010000}"/>
    <cellStyle name="標準 8 8 2" xfId="295" xr:uid="{00000000-0005-0000-0000-000077010000}"/>
    <cellStyle name="標準 8 9" xfId="238" xr:uid="{00000000-0005-0000-0000-000078010000}"/>
    <cellStyle name="標準 9" xfId="234" xr:uid="{00000000-0005-0000-0000-000079010000}"/>
    <cellStyle name="表旨巧・・ハイパーリンク" xfId="142" xr:uid="{00000000-0005-0000-0000-00007A010000}"/>
    <cellStyle name="普通_laroux" xfId="143" xr:uid="{00000000-0005-0000-0000-00007B010000}"/>
    <cellStyle name="良い 2" xfId="144" xr:uid="{00000000-0005-0000-0000-00007C010000}"/>
    <cellStyle name="蘗" xfId="145" xr:uid="{00000000-0005-0000-0000-00007D010000}"/>
    <cellStyle name="쉼표 [0]_006m" xfId="146" xr:uid="{00000000-0005-0000-0000-00007E010000}"/>
    <cellStyle name="표준_0005t" xfId="147" xr:uid="{00000000-0005-0000-0000-00007F010000}"/>
  </cellStyles>
  <dxfs count="122"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 patternType="none">
          <bgColor auto="1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6699"/>
      <color rgb="FF00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1837765</xdr:colOff>
      <xdr:row>2</xdr:row>
      <xdr:rowOff>280147</xdr:rowOff>
    </xdr:from>
    <xdr:ext cx="184731" cy="264560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62290" y="69924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18" Type="http://schemas.openxmlformats.org/officeDocument/2006/relationships/printerSettings" Target="../printerSettings/printerSettings18.bin"/><Relationship Id="rId26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printerSettings" Target="../printerSettings/printerSettings17.bin"/><Relationship Id="rId25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20" Type="http://schemas.openxmlformats.org/officeDocument/2006/relationships/printerSettings" Target="../printerSettings/printerSettings20.bin"/><Relationship Id="rId29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24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23" Type="http://schemas.openxmlformats.org/officeDocument/2006/relationships/printerSettings" Target="../printerSettings/printerSettings23.bin"/><Relationship Id="rId28" Type="http://schemas.openxmlformats.org/officeDocument/2006/relationships/printerSettings" Target="../printerSettings/printerSettings28.bin"/><Relationship Id="rId10" Type="http://schemas.openxmlformats.org/officeDocument/2006/relationships/printerSettings" Target="../printerSettings/printerSettings10.bin"/><Relationship Id="rId19" Type="http://schemas.openxmlformats.org/officeDocument/2006/relationships/printerSettings" Target="../printerSettings/printerSettings19.bin"/><Relationship Id="rId31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Relationship Id="rId22" Type="http://schemas.openxmlformats.org/officeDocument/2006/relationships/printerSettings" Target="../printerSettings/printerSettings22.bin"/><Relationship Id="rId27" Type="http://schemas.openxmlformats.org/officeDocument/2006/relationships/printerSettings" Target="../printerSettings/printerSettings27.bin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FFFF"/>
    <pageSetUpPr fitToPage="1"/>
  </sheetPr>
  <dimension ref="A1:AZ926"/>
  <sheetViews>
    <sheetView showGridLines="0" tabSelected="1" view="pageBreakPreview" topLeftCell="B1" zoomScale="85" zoomScaleNormal="85" zoomScaleSheetLayoutView="85" workbookViewId="0">
      <pane ySplit="5" topLeftCell="A6" activePane="bottomLeft" state="frozen"/>
      <selection activeCell="E1" sqref="E1"/>
      <selection pane="bottomLeft" activeCell="E346" sqref="E346"/>
    </sheetView>
  </sheetViews>
  <sheetFormatPr defaultColWidth="9" defaultRowHeight="15"/>
  <cols>
    <col min="1" max="1" width="6.44140625" style="1" bestFit="1" customWidth="1"/>
    <col min="2" max="2" width="8.109375" style="1" bestFit="1" customWidth="1"/>
    <col min="3" max="3" width="34.109375" style="1" bestFit="1" customWidth="1"/>
    <col min="4" max="4" width="25.88671875" style="1" customWidth="1"/>
    <col min="5" max="5" width="9" style="1" customWidth="1"/>
    <col min="6" max="6" width="9.109375" style="4" customWidth="1" collapsed="1"/>
    <col min="7" max="7" width="7.33203125" style="6" customWidth="1"/>
    <col min="8" max="8" width="5.44140625" style="6" bestFit="1" customWidth="1"/>
    <col min="9" max="9" width="5.44140625" style="1" customWidth="1"/>
    <col min="10" max="15" width="7.88671875" style="1" customWidth="1"/>
    <col min="16" max="33" width="7.44140625" style="1" customWidth="1"/>
    <col min="34" max="35" width="14.33203125" style="1" customWidth="1"/>
    <col min="36" max="36" width="11.33203125" style="1" customWidth="1"/>
    <col min="37" max="37" width="16.33203125" style="1" customWidth="1"/>
    <col min="38" max="38" width="19" style="63" customWidth="1"/>
    <col min="39" max="39" width="16.88671875" style="63" customWidth="1"/>
    <col min="40" max="40" width="3.6640625" style="63" customWidth="1"/>
    <col min="41" max="41" width="15.21875" style="1" customWidth="1"/>
    <col min="42" max="42" width="24" style="1" customWidth="1"/>
    <col min="43" max="43" width="11.21875" style="1" customWidth="1"/>
    <col min="44" max="44" width="26.44140625" style="1" customWidth="1"/>
    <col min="45" max="45" width="42.33203125" style="1" customWidth="1"/>
    <col min="46" max="46" width="19.109375" style="1" customWidth="1"/>
    <col min="47" max="47" width="13.44140625" style="1" customWidth="1"/>
    <col min="48" max="48" width="13.88671875" style="1" customWidth="1"/>
    <col min="49" max="49" width="9" style="1" customWidth="1"/>
    <col min="50" max="50" width="9" style="1"/>
    <col min="51" max="51" width="13.88671875" style="1" bestFit="1" customWidth="1"/>
    <col min="52" max="52" width="9" style="1"/>
    <col min="53" max="55" width="0" style="1" hidden="1" customWidth="1"/>
    <col min="56" max="16384" width="9" style="1"/>
  </cols>
  <sheetData>
    <row r="1" spans="1:52" ht="22.8">
      <c r="A1" s="2" t="s">
        <v>416</v>
      </c>
      <c r="D1" s="3"/>
      <c r="G1" s="4"/>
      <c r="H1" s="4"/>
      <c r="J1" s="5" t="s">
        <v>288</v>
      </c>
      <c r="K1" s="5"/>
      <c r="L1" s="6"/>
      <c r="M1" s="7"/>
      <c r="P1" s="5"/>
      <c r="Q1" s="5" t="s">
        <v>330</v>
      </c>
      <c r="R1" s="5">
        <v>113</v>
      </c>
      <c r="AH1" s="8"/>
      <c r="AI1" s="8"/>
      <c r="AK1" s="9">
        <v>0.125</v>
      </c>
      <c r="AL1" s="9">
        <v>0.125</v>
      </c>
      <c r="AM1" s="1"/>
      <c r="AN1" s="1"/>
      <c r="AQ1" s="10" t="s">
        <v>362</v>
      </c>
      <c r="AR1" s="1" t="s">
        <v>363</v>
      </c>
      <c r="AS1" s="1">
        <f>COUNTIFS($AR$6:$AR$338,AR1)</f>
        <v>330</v>
      </c>
      <c r="AT1" s="1" t="s">
        <v>498</v>
      </c>
    </row>
    <row r="2" spans="1:52" ht="14.25" customHeight="1">
      <c r="A2" s="6"/>
      <c r="B2" s="6"/>
      <c r="C2" s="6"/>
      <c r="D2" s="6"/>
      <c r="E2" s="6"/>
      <c r="F2" s="6"/>
      <c r="L2" s="11"/>
      <c r="M2" s="12" t="s">
        <v>347</v>
      </c>
      <c r="N2" s="13"/>
      <c r="O2" s="14" t="s">
        <v>348</v>
      </c>
      <c r="P2" s="15"/>
      <c r="Q2" s="16"/>
      <c r="R2" s="17"/>
      <c r="S2" s="14" t="s">
        <v>480</v>
      </c>
      <c r="AH2" s="8"/>
      <c r="AI2" s="8"/>
      <c r="AJ2" s="8"/>
      <c r="AK2" s="9">
        <v>0.68055555555555547</v>
      </c>
      <c r="AL2" s="9">
        <v>0.91666666666666663</v>
      </c>
      <c r="AM2" s="1"/>
      <c r="AN2" s="1"/>
      <c r="AR2" s="1" t="s">
        <v>364</v>
      </c>
      <c r="AS2" s="1">
        <f>COUNTIFS($AR$6:$AR$330,AR2)</f>
        <v>0</v>
      </c>
    </row>
    <row r="3" spans="1:52" s="5" customFormat="1" ht="32.25" customHeight="1">
      <c r="A3" s="66"/>
      <c r="B3" s="66"/>
      <c r="C3" s="66"/>
      <c r="D3" s="66"/>
      <c r="E3" s="66"/>
      <c r="F3" s="66"/>
      <c r="G3" s="66"/>
      <c r="H3" s="67">
        <f t="shared" ref="H3:AG3" si="0">+G3+1</f>
        <v>1</v>
      </c>
      <c r="I3" s="67">
        <f t="shared" si="0"/>
        <v>2</v>
      </c>
      <c r="J3" s="67">
        <f t="shared" si="0"/>
        <v>3</v>
      </c>
      <c r="K3" s="67">
        <f t="shared" si="0"/>
        <v>4</v>
      </c>
      <c r="L3" s="67">
        <f t="shared" si="0"/>
        <v>5</v>
      </c>
      <c r="M3" s="67">
        <f t="shared" si="0"/>
        <v>6</v>
      </c>
      <c r="N3" s="67">
        <f t="shared" si="0"/>
        <v>7</v>
      </c>
      <c r="O3" s="67">
        <f t="shared" si="0"/>
        <v>8</v>
      </c>
      <c r="P3" s="67">
        <f t="shared" si="0"/>
        <v>9</v>
      </c>
      <c r="Q3" s="67">
        <f t="shared" si="0"/>
        <v>10</v>
      </c>
      <c r="R3" s="67">
        <f t="shared" si="0"/>
        <v>11</v>
      </c>
      <c r="S3" s="67">
        <f t="shared" si="0"/>
        <v>12</v>
      </c>
      <c r="T3" s="67">
        <f t="shared" si="0"/>
        <v>13</v>
      </c>
      <c r="U3" s="67">
        <f t="shared" si="0"/>
        <v>14</v>
      </c>
      <c r="V3" s="67">
        <f t="shared" si="0"/>
        <v>15</v>
      </c>
      <c r="W3" s="67">
        <f t="shared" si="0"/>
        <v>16</v>
      </c>
      <c r="X3" s="67">
        <f t="shared" si="0"/>
        <v>17</v>
      </c>
      <c r="Y3" s="67">
        <f t="shared" si="0"/>
        <v>18</v>
      </c>
      <c r="Z3" s="67">
        <f t="shared" si="0"/>
        <v>19</v>
      </c>
      <c r="AA3" s="67">
        <f t="shared" si="0"/>
        <v>20</v>
      </c>
      <c r="AB3" s="67">
        <f t="shared" si="0"/>
        <v>21</v>
      </c>
      <c r="AC3" s="67">
        <f t="shared" si="0"/>
        <v>22</v>
      </c>
      <c r="AD3" s="67">
        <f t="shared" si="0"/>
        <v>23</v>
      </c>
      <c r="AE3" s="67">
        <f t="shared" si="0"/>
        <v>24</v>
      </c>
      <c r="AF3" s="67">
        <f t="shared" si="0"/>
        <v>25</v>
      </c>
      <c r="AG3" s="67">
        <f t="shared" si="0"/>
        <v>26</v>
      </c>
      <c r="AL3" s="65"/>
      <c r="AM3" s="65"/>
      <c r="AN3" s="65"/>
      <c r="AX3" s="68" t="s">
        <v>370</v>
      </c>
    </row>
    <row r="4" spans="1:52" ht="13.5" customHeight="1">
      <c r="A4" s="74" t="s">
        <v>0</v>
      </c>
      <c r="B4" s="75"/>
      <c r="C4" s="75"/>
      <c r="D4" s="75"/>
      <c r="E4" s="76"/>
      <c r="F4" s="18"/>
      <c r="G4" s="19"/>
      <c r="H4" s="19"/>
      <c r="I4" s="20" t="s">
        <v>1</v>
      </c>
      <c r="J4" s="77" t="s">
        <v>2</v>
      </c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 t="s">
        <v>259</v>
      </c>
      <c r="AI4" s="79"/>
      <c r="AJ4" s="79"/>
      <c r="AK4" s="79"/>
      <c r="AL4" s="80"/>
      <c r="AM4" s="1"/>
      <c r="AN4" s="1"/>
      <c r="AX4" s="1" t="s">
        <v>371</v>
      </c>
    </row>
    <row r="5" spans="1:52" ht="35.25" customHeight="1">
      <c r="A5" s="22" t="s">
        <v>289</v>
      </c>
      <c r="B5" s="23" t="s">
        <v>3</v>
      </c>
      <c r="C5" s="24" t="s">
        <v>4</v>
      </c>
      <c r="D5" s="24" t="s">
        <v>545</v>
      </c>
      <c r="E5" s="24" t="s">
        <v>5</v>
      </c>
      <c r="F5" s="19" t="s">
        <v>290</v>
      </c>
      <c r="G5" s="25" t="s">
        <v>33</v>
      </c>
      <c r="H5" s="25" t="s">
        <v>6</v>
      </c>
      <c r="I5" s="26" t="s">
        <v>7</v>
      </c>
      <c r="J5" s="21" t="s">
        <v>8</v>
      </c>
      <c r="K5" s="21" t="s">
        <v>9</v>
      </c>
      <c r="L5" s="21" t="s">
        <v>10</v>
      </c>
      <c r="M5" s="21" t="s">
        <v>11</v>
      </c>
      <c r="N5" s="21" t="s">
        <v>12</v>
      </c>
      <c r="O5" s="21" t="s">
        <v>13</v>
      </c>
      <c r="P5" s="21" t="s">
        <v>14</v>
      </c>
      <c r="Q5" s="21" t="s">
        <v>15</v>
      </c>
      <c r="R5" s="21" t="s">
        <v>16</v>
      </c>
      <c r="S5" s="21" t="s">
        <v>17</v>
      </c>
      <c r="T5" s="21" t="s">
        <v>18</v>
      </c>
      <c r="U5" s="21" t="s">
        <v>19</v>
      </c>
      <c r="V5" s="21" t="s">
        <v>20</v>
      </c>
      <c r="W5" s="21" t="s">
        <v>21</v>
      </c>
      <c r="X5" s="21" t="s">
        <v>22</v>
      </c>
      <c r="Y5" s="21" t="s">
        <v>23</v>
      </c>
      <c r="Z5" s="21" t="s">
        <v>24</v>
      </c>
      <c r="AA5" s="21" t="s">
        <v>25</v>
      </c>
      <c r="AB5" s="21" t="s">
        <v>26</v>
      </c>
      <c r="AC5" s="21" t="s">
        <v>27</v>
      </c>
      <c r="AD5" s="21" t="s">
        <v>28</v>
      </c>
      <c r="AE5" s="21" t="s">
        <v>29</v>
      </c>
      <c r="AF5" s="21" t="s">
        <v>30</v>
      </c>
      <c r="AG5" s="21" t="s">
        <v>31</v>
      </c>
      <c r="AH5" s="27" t="s">
        <v>260</v>
      </c>
      <c r="AI5" s="27" t="s">
        <v>261</v>
      </c>
      <c r="AJ5" s="27" t="s">
        <v>262</v>
      </c>
      <c r="AK5" s="27" t="s">
        <v>265</v>
      </c>
      <c r="AL5" s="28" t="s">
        <v>264</v>
      </c>
      <c r="AM5" s="64" t="s">
        <v>481</v>
      </c>
      <c r="AN5" s="64"/>
      <c r="AO5" s="29" t="s">
        <v>482</v>
      </c>
      <c r="AP5" s="30"/>
      <c r="AR5" s="31" t="s">
        <v>359</v>
      </c>
      <c r="AS5" s="31" t="s">
        <v>360</v>
      </c>
      <c r="AT5" s="31" t="s">
        <v>361</v>
      </c>
      <c r="AU5" s="32" t="s">
        <v>365</v>
      </c>
      <c r="AV5" s="32" t="s">
        <v>366</v>
      </c>
      <c r="AX5" s="32" t="s">
        <v>367</v>
      </c>
      <c r="AY5" s="32" t="s">
        <v>368</v>
      </c>
      <c r="AZ5" s="32" t="s">
        <v>369</v>
      </c>
    </row>
    <row r="6" spans="1:52" hidden="1">
      <c r="A6" s="45" t="s">
        <v>372</v>
      </c>
      <c r="B6" s="47" t="s">
        <v>95</v>
      </c>
      <c r="C6" s="35" t="s">
        <v>484</v>
      </c>
      <c r="D6" s="35" t="s">
        <v>37</v>
      </c>
      <c r="E6" s="35"/>
      <c r="F6" s="35"/>
      <c r="G6" s="35" t="s">
        <v>38</v>
      </c>
      <c r="H6" s="35" t="s">
        <v>291</v>
      </c>
      <c r="I6" s="37">
        <f t="shared" ref="I6:I38" si="1">COUNTA(J6:AG6)</f>
        <v>14</v>
      </c>
      <c r="J6" s="38">
        <v>0.375</v>
      </c>
      <c r="K6" s="38">
        <v>0.4236111111111111</v>
      </c>
      <c r="L6" s="38">
        <v>0.50694444444444442</v>
      </c>
      <c r="M6" s="38">
        <v>0.54166666666666663</v>
      </c>
      <c r="N6" s="38">
        <v>0.61111111111111105</v>
      </c>
      <c r="O6" s="39">
        <v>0.65277777777777779</v>
      </c>
      <c r="P6" s="39">
        <v>0.69444444444444453</v>
      </c>
      <c r="Q6" s="39">
        <v>0.85069444444444453</v>
      </c>
      <c r="R6" s="38">
        <v>0.91666666666666663</v>
      </c>
      <c r="S6" s="38">
        <v>0.97916666666666663</v>
      </c>
      <c r="T6" s="40">
        <v>1.3888888888888888E-2</v>
      </c>
      <c r="U6" s="40">
        <v>0.10416666666666667</v>
      </c>
      <c r="V6" s="40">
        <v>0.15277777777777776</v>
      </c>
      <c r="W6" s="40">
        <v>0.20138888888888887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1">
        <f>AK2-P6</f>
        <v>-1.3888888888889062E-2</v>
      </c>
      <c r="AI6" s="41">
        <f>R6-AL2</f>
        <v>0</v>
      </c>
      <c r="AJ6" s="41">
        <f>AH6</f>
        <v>-1.3888888888889062E-2</v>
      </c>
      <c r="AK6" s="41"/>
      <c r="AL6" s="41">
        <f t="shared" ref="AL6:AL38" si="2">AJ6-AK6</f>
        <v>-1.3888888888889062E-2</v>
      </c>
      <c r="AM6" s="30" t="str">
        <f t="shared" ref="AM6:AM69" si="3">+A6&amp;B6&amp;H6</f>
        <v>000101N3</v>
      </c>
      <c r="AN6" s="30" t="s">
        <v>511</v>
      </c>
      <c r="AO6" s="30" t="e">
        <f>VLOOKUP(AM6,#REF!,5,0)</f>
        <v>#REF!</v>
      </c>
      <c r="AP6" s="30"/>
      <c r="AR6" s="62" t="s">
        <v>512</v>
      </c>
      <c r="AS6" s="62"/>
      <c r="AT6" s="62"/>
      <c r="AU6" s="34"/>
      <c r="AV6" s="34"/>
      <c r="AX6" s="34" t="s">
        <v>518</v>
      </c>
      <c r="AY6" s="34" t="s">
        <v>518</v>
      </c>
      <c r="AZ6" s="34"/>
    </row>
    <row r="7" spans="1:52" hidden="1">
      <c r="A7" s="45" t="s">
        <v>372</v>
      </c>
      <c r="B7" s="36" t="s">
        <v>43</v>
      </c>
      <c r="C7" s="35" t="s">
        <v>484</v>
      </c>
      <c r="D7" s="35" t="s">
        <v>44</v>
      </c>
      <c r="E7" s="35"/>
      <c r="F7" s="35"/>
      <c r="G7" s="35" t="s">
        <v>40</v>
      </c>
      <c r="H7" s="42">
        <v>16</v>
      </c>
      <c r="I7" s="37">
        <f t="shared" si="1"/>
        <v>4</v>
      </c>
      <c r="J7" s="44">
        <v>0.4513888888888889</v>
      </c>
      <c r="K7" s="39">
        <v>0.65625</v>
      </c>
      <c r="L7" s="38">
        <v>0.88888888888888884</v>
      </c>
      <c r="M7" s="38">
        <v>8.3333333333333329E-2</v>
      </c>
      <c r="N7" s="38"/>
      <c r="O7" s="38"/>
      <c r="P7" s="38"/>
      <c r="Q7" s="38"/>
      <c r="R7" s="38"/>
      <c r="S7" s="38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>
        <f>AK2-K7</f>
        <v>2.4305555555555469E-2</v>
      </c>
      <c r="AI7" s="40">
        <f>L7-AL2</f>
        <v>-2.777777777777779E-2</v>
      </c>
      <c r="AJ7" s="41">
        <f>AH7</f>
        <v>2.4305555555555469E-2</v>
      </c>
      <c r="AK7" s="41"/>
      <c r="AL7" s="41">
        <f t="shared" si="2"/>
        <v>2.4305555555555469E-2</v>
      </c>
      <c r="AM7" s="30" t="str">
        <f t="shared" si="3"/>
        <v>00010916</v>
      </c>
      <c r="AN7" s="30" t="s">
        <v>511</v>
      </c>
      <c r="AO7" s="30" t="e">
        <f>VLOOKUP(AM7,#REF!,5,0)</f>
        <v>#REF!</v>
      </c>
      <c r="AP7" s="30"/>
      <c r="AR7" s="62" t="s">
        <v>512</v>
      </c>
      <c r="AS7" s="62"/>
      <c r="AT7" s="62"/>
      <c r="AU7" s="34"/>
      <c r="AV7" s="34"/>
      <c r="AX7" s="34" t="s">
        <v>518</v>
      </c>
      <c r="AY7" s="34" t="s">
        <v>518</v>
      </c>
      <c r="AZ7" s="34"/>
    </row>
    <row r="8" spans="1:52" hidden="1">
      <c r="A8" s="45" t="s">
        <v>372</v>
      </c>
      <c r="B8" s="36" t="s">
        <v>45</v>
      </c>
      <c r="C8" s="35" t="s">
        <v>484</v>
      </c>
      <c r="D8" s="35" t="s">
        <v>46</v>
      </c>
      <c r="E8" s="35"/>
      <c r="F8" s="35"/>
      <c r="G8" s="35" t="s">
        <v>40</v>
      </c>
      <c r="H8" s="42" t="s">
        <v>340</v>
      </c>
      <c r="I8" s="37">
        <f t="shared" si="1"/>
        <v>2</v>
      </c>
      <c r="J8" s="38">
        <v>0.4375</v>
      </c>
      <c r="K8" s="38">
        <v>0.875</v>
      </c>
      <c r="L8" s="38"/>
      <c r="M8" s="38"/>
      <c r="N8" s="38"/>
      <c r="O8" s="38"/>
      <c r="P8" s="38"/>
      <c r="Q8" s="38"/>
      <c r="R8" s="38"/>
      <c r="S8" s="38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1"/>
      <c r="AJ8" s="41"/>
      <c r="AK8" s="41"/>
      <c r="AL8" s="41"/>
      <c r="AM8" s="30" t="str">
        <f t="shared" si="3"/>
        <v>0001121A</v>
      </c>
      <c r="AN8" s="30" t="s">
        <v>511</v>
      </c>
      <c r="AO8" s="30" t="e">
        <f>VLOOKUP(AM8,#REF!,5,0)</f>
        <v>#REF!</v>
      </c>
      <c r="AP8" s="30"/>
      <c r="AR8" s="62" t="s">
        <v>512</v>
      </c>
      <c r="AS8" s="62"/>
      <c r="AT8" s="62"/>
      <c r="AU8" s="34"/>
      <c r="AV8" s="34"/>
      <c r="AX8" s="72"/>
      <c r="AY8" s="72"/>
      <c r="AZ8" s="34"/>
    </row>
    <row r="9" spans="1:52" hidden="1">
      <c r="A9" s="35" t="s">
        <v>47</v>
      </c>
      <c r="B9" s="36" t="s">
        <v>35</v>
      </c>
      <c r="C9" s="35" t="s">
        <v>48</v>
      </c>
      <c r="D9" s="35" t="s">
        <v>49</v>
      </c>
      <c r="E9" s="35"/>
      <c r="F9" s="35"/>
      <c r="G9" s="35" t="s">
        <v>40</v>
      </c>
      <c r="H9" s="42">
        <v>16</v>
      </c>
      <c r="I9" s="37">
        <f t="shared" si="1"/>
        <v>8</v>
      </c>
      <c r="J9" s="38">
        <v>0.35416666666666669</v>
      </c>
      <c r="K9" s="39">
        <v>0.46527777777777773</v>
      </c>
      <c r="L9" s="39">
        <v>0.61805555555555558</v>
      </c>
      <c r="M9" s="44">
        <v>0.72916666666666663</v>
      </c>
      <c r="N9" s="44">
        <v>0.84027777777777779</v>
      </c>
      <c r="O9" s="38">
        <v>0.99305555555555547</v>
      </c>
      <c r="P9" s="38">
        <v>0.10416666666666667</v>
      </c>
      <c r="Q9" s="38">
        <v>0.22569444444444445</v>
      </c>
      <c r="R9" s="38"/>
      <c r="S9" s="38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1">
        <f>AK2-M9</f>
        <v>-4.861111111111116E-2</v>
      </c>
      <c r="AI9" s="41">
        <f>Q9-AL2</f>
        <v>-0.69097222222222221</v>
      </c>
      <c r="AJ9" s="41">
        <f>AH9+AI9</f>
        <v>-0.73958333333333337</v>
      </c>
      <c r="AK9" s="41"/>
      <c r="AL9" s="41">
        <f t="shared" si="2"/>
        <v>-0.73958333333333337</v>
      </c>
      <c r="AM9" s="30" t="str">
        <f t="shared" si="3"/>
        <v>00050116</v>
      </c>
      <c r="AN9" s="30" t="s">
        <v>511</v>
      </c>
      <c r="AO9" s="30" t="e">
        <f>VLOOKUP(AM9,#REF!,5,0)</f>
        <v>#REF!</v>
      </c>
      <c r="AP9" s="30"/>
      <c r="AR9" s="62" t="s">
        <v>512</v>
      </c>
      <c r="AS9" s="62"/>
      <c r="AT9" s="62" t="s">
        <v>514</v>
      </c>
      <c r="AU9" s="34"/>
      <c r="AV9" s="34"/>
      <c r="AX9" s="34" t="s">
        <v>518</v>
      </c>
      <c r="AY9" s="34" t="s">
        <v>518</v>
      </c>
      <c r="AZ9" s="34"/>
    </row>
    <row r="10" spans="1:52" hidden="1">
      <c r="A10" s="35" t="s">
        <v>47</v>
      </c>
      <c r="B10" s="36" t="s">
        <v>35</v>
      </c>
      <c r="C10" s="35" t="s">
        <v>48</v>
      </c>
      <c r="D10" s="35" t="s">
        <v>49</v>
      </c>
      <c r="E10" s="35"/>
      <c r="F10" s="35"/>
      <c r="G10" s="35" t="s">
        <v>40</v>
      </c>
      <c r="H10" s="42" t="s">
        <v>286</v>
      </c>
      <c r="I10" s="37">
        <f t="shared" si="1"/>
        <v>8</v>
      </c>
      <c r="J10" s="38">
        <v>0.35416666666666669</v>
      </c>
      <c r="K10" s="39">
        <v>0.46527777777777773</v>
      </c>
      <c r="L10" s="39">
        <v>0.61805555555555558</v>
      </c>
      <c r="M10" s="39">
        <v>0.72916666666666663</v>
      </c>
      <c r="N10" s="44">
        <v>0.84027777777777779</v>
      </c>
      <c r="O10" s="38">
        <v>0.99305555555555547</v>
      </c>
      <c r="P10" s="38">
        <v>0.10416666666666667</v>
      </c>
      <c r="Q10" s="38">
        <v>0.22569444444444445</v>
      </c>
      <c r="R10" s="38"/>
      <c r="S10" s="38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1"/>
      <c r="AI10" s="40"/>
      <c r="AJ10" s="41"/>
      <c r="AK10" s="41"/>
      <c r="AL10" s="41"/>
      <c r="AM10" s="30" t="str">
        <f t="shared" si="3"/>
        <v>000501N3</v>
      </c>
      <c r="AN10" s="30" t="s">
        <v>511</v>
      </c>
      <c r="AO10" s="30" t="e">
        <f>VLOOKUP(AM10,#REF!,5,0)</f>
        <v>#REF!</v>
      </c>
      <c r="AP10" s="30"/>
      <c r="AR10" s="62" t="s">
        <v>512</v>
      </c>
      <c r="AS10" s="62"/>
      <c r="AT10" s="62" t="s">
        <v>514</v>
      </c>
      <c r="AU10" s="34"/>
      <c r="AV10" s="34"/>
      <c r="AX10" s="34" t="s">
        <v>518</v>
      </c>
      <c r="AY10" s="34" t="s">
        <v>518</v>
      </c>
      <c r="AZ10" s="34"/>
    </row>
    <row r="11" spans="1:52" hidden="1">
      <c r="A11" s="45" t="s">
        <v>326</v>
      </c>
      <c r="B11" s="36" t="s">
        <v>35</v>
      </c>
      <c r="C11" s="35" t="s">
        <v>51</v>
      </c>
      <c r="D11" s="35" t="s">
        <v>52</v>
      </c>
      <c r="E11" s="35"/>
      <c r="F11" s="35"/>
      <c r="G11" s="35" t="s">
        <v>40</v>
      </c>
      <c r="H11" s="42">
        <v>16</v>
      </c>
      <c r="I11" s="37">
        <f t="shared" si="1"/>
        <v>2</v>
      </c>
      <c r="J11" s="38">
        <v>0.27083333333333331</v>
      </c>
      <c r="K11" s="44">
        <v>0.83333333333333337</v>
      </c>
      <c r="L11" s="38"/>
      <c r="M11" s="38"/>
      <c r="N11" s="38"/>
      <c r="O11" s="38"/>
      <c r="P11" s="38"/>
      <c r="Q11" s="38"/>
      <c r="R11" s="38"/>
      <c r="S11" s="38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3" t="s">
        <v>263</v>
      </c>
      <c r="AI11" s="43" t="s">
        <v>263</v>
      </c>
      <c r="AJ11" s="41" t="s">
        <v>263</v>
      </c>
      <c r="AK11" s="41"/>
      <c r="AL11" s="41" t="e">
        <f t="shared" si="2"/>
        <v>#VALUE!</v>
      </c>
      <c r="AM11" s="30" t="str">
        <f t="shared" si="3"/>
        <v>00070116</v>
      </c>
      <c r="AN11" s="30" t="s">
        <v>511</v>
      </c>
      <c r="AO11" s="30" t="e">
        <f>VLOOKUP(AM11,#REF!,5,0)</f>
        <v>#REF!</v>
      </c>
      <c r="AP11" s="30"/>
      <c r="AR11" s="62" t="s">
        <v>512</v>
      </c>
      <c r="AS11" s="62"/>
      <c r="AT11" s="62"/>
      <c r="AU11" s="34"/>
      <c r="AV11" s="34"/>
      <c r="AX11" s="34" t="s">
        <v>518</v>
      </c>
      <c r="AY11" s="34" t="s">
        <v>518</v>
      </c>
      <c r="AZ11" s="34"/>
    </row>
    <row r="12" spans="1:52" hidden="1">
      <c r="A12" s="35" t="s">
        <v>50</v>
      </c>
      <c r="B12" s="36" t="s">
        <v>35</v>
      </c>
      <c r="C12" s="35" t="s">
        <v>51</v>
      </c>
      <c r="D12" s="35" t="s">
        <v>52</v>
      </c>
      <c r="E12" s="35"/>
      <c r="F12" s="35"/>
      <c r="G12" s="35" t="s">
        <v>40</v>
      </c>
      <c r="H12" s="42" t="s">
        <v>292</v>
      </c>
      <c r="I12" s="37">
        <f t="shared" si="1"/>
        <v>2</v>
      </c>
      <c r="J12" s="38">
        <v>0.27083333333333331</v>
      </c>
      <c r="K12" s="44">
        <v>0.83333333333333337</v>
      </c>
      <c r="L12" s="38"/>
      <c r="M12" s="38"/>
      <c r="N12" s="38"/>
      <c r="O12" s="38"/>
      <c r="P12" s="38"/>
      <c r="Q12" s="38"/>
      <c r="R12" s="38"/>
      <c r="S12" s="38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3" t="s">
        <v>263</v>
      </c>
      <c r="AI12" s="43" t="s">
        <v>263</v>
      </c>
      <c r="AJ12" s="41" t="s">
        <v>263</v>
      </c>
      <c r="AK12" s="41"/>
      <c r="AL12" s="41" t="e">
        <f t="shared" si="2"/>
        <v>#VALUE!</v>
      </c>
      <c r="AM12" s="30" t="str">
        <f t="shared" si="3"/>
        <v>000701N3</v>
      </c>
      <c r="AN12" s="30" t="s">
        <v>511</v>
      </c>
      <c r="AO12" s="30" t="e">
        <f>VLOOKUP(AM12,#REF!,5,0)</f>
        <v>#REF!</v>
      </c>
      <c r="AP12" s="30" t="s">
        <v>531</v>
      </c>
      <c r="AR12" s="62" t="s">
        <v>512</v>
      </c>
      <c r="AS12" s="62"/>
      <c r="AT12" s="62"/>
      <c r="AU12" s="34"/>
      <c r="AV12" s="34"/>
      <c r="AX12" s="34"/>
      <c r="AY12" s="34"/>
      <c r="AZ12" s="34"/>
    </row>
    <row r="13" spans="1:52" hidden="1">
      <c r="A13" s="35" t="s">
        <v>53</v>
      </c>
      <c r="B13" s="36" t="s">
        <v>54</v>
      </c>
      <c r="C13" s="35" t="s">
        <v>417</v>
      </c>
      <c r="D13" s="35" t="s">
        <v>418</v>
      </c>
      <c r="E13" s="35"/>
      <c r="F13" s="35"/>
      <c r="G13" s="35" t="s">
        <v>40</v>
      </c>
      <c r="H13" s="42">
        <v>16</v>
      </c>
      <c r="I13" s="37">
        <f t="shared" si="1"/>
        <v>2</v>
      </c>
      <c r="J13" s="40">
        <v>0.27777777777777779</v>
      </c>
      <c r="K13" s="46">
        <v>0.60763888888888895</v>
      </c>
      <c r="L13" s="40"/>
      <c r="M13" s="40"/>
      <c r="N13" s="38"/>
      <c r="O13" s="38"/>
      <c r="P13" s="38"/>
      <c r="Q13" s="38"/>
      <c r="R13" s="38"/>
      <c r="S13" s="38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1"/>
      <c r="AK13" s="41"/>
      <c r="AL13" s="41"/>
      <c r="AM13" s="30" t="str">
        <f t="shared" si="3"/>
        <v>00150216</v>
      </c>
      <c r="AN13" s="30" t="s">
        <v>511</v>
      </c>
      <c r="AO13" s="30" t="e">
        <f>VLOOKUP(AM13,#REF!,5,0)</f>
        <v>#REF!</v>
      </c>
      <c r="AP13" s="30" t="s">
        <v>532</v>
      </c>
      <c r="AR13" s="62" t="s">
        <v>512</v>
      </c>
      <c r="AS13" s="62"/>
      <c r="AT13" s="62"/>
      <c r="AU13" s="34"/>
      <c r="AV13" s="34"/>
      <c r="AX13" s="34" t="s">
        <v>518</v>
      </c>
      <c r="AY13" s="34" t="s">
        <v>518</v>
      </c>
      <c r="AZ13" s="34"/>
    </row>
    <row r="14" spans="1:52" hidden="1">
      <c r="A14" s="45" t="s">
        <v>325</v>
      </c>
      <c r="B14" s="36" t="s">
        <v>35</v>
      </c>
      <c r="C14" s="35" t="s">
        <v>56</v>
      </c>
      <c r="D14" s="35" t="s">
        <v>32</v>
      </c>
      <c r="E14" s="35"/>
      <c r="F14" s="35"/>
      <c r="G14" s="35" t="s">
        <v>40</v>
      </c>
      <c r="H14" s="42">
        <v>16</v>
      </c>
      <c r="I14" s="37">
        <f t="shared" si="1"/>
        <v>6</v>
      </c>
      <c r="J14" s="38">
        <v>0.29166666666666669</v>
      </c>
      <c r="K14" s="39">
        <v>0.47222222222222227</v>
      </c>
      <c r="L14" s="39">
        <v>0.62152777777777779</v>
      </c>
      <c r="M14" s="44">
        <v>0.81944444444444453</v>
      </c>
      <c r="N14" s="38">
        <v>0.95833333333333337</v>
      </c>
      <c r="O14" s="38">
        <v>0.125</v>
      </c>
      <c r="P14" s="38"/>
      <c r="Q14" s="38"/>
      <c r="R14" s="38"/>
      <c r="S14" s="38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1">
        <f>AK2-L14</f>
        <v>5.9027777777777679E-2</v>
      </c>
      <c r="AI14" s="41">
        <f>M14-AL2</f>
        <v>-9.7222222222222099E-2</v>
      </c>
      <c r="AJ14" s="41">
        <f>AH14</f>
        <v>5.9027777777777679E-2</v>
      </c>
      <c r="AK14" s="41"/>
      <c r="AL14" s="41">
        <f t="shared" si="2"/>
        <v>5.9027777777777679E-2</v>
      </c>
      <c r="AM14" s="30" t="str">
        <f t="shared" si="3"/>
        <v>00240116</v>
      </c>
      <c r="AN14" s="30" t="s">
        <v>511</v>
      </c>
      <c r="AO14" s="30" t="e">
        <f>VLOOKUP(AM14,#REF!,5,0)</f>
        <v>#REF!</v>
      </c>
      <c r="AP14" s="30"/>
      <c r="AR14" s="62" t="s">
        <v>512</v>
      </c>
      <c r="AS14" s="62"/>
      <c r="AT14" s="62"/>
      <c r="AU14" s="34"/>
      <c r="AV14" s="34"/>
      <c r="AX14" s="34" t="s">
        <v>518</v>
      </c>
      <c r="AY14" s="34" t="s">
        <v>518</v>
      </c>
      <c r="AZ14" s="34"/>
    </row>
    <row r="15" spans="1:52" hidden="1">
      <c r="A15" s="35" t="s">
        <v>57</v>
      </c>
      <c r="B15" s="36" t="s">
        <v>35</v>
      </c>
      <c r="C15" s="35" t="s">
        <v>58</v>
      </c>
      <c r="D15" s="35" t="s">
        <v>59</v>
      </c>
      <c r="E15" s="35"/>
      <c r="F15" s="35"/>
      <c r="G15" s="35" t="s">
        <v>40</v>
      </c>
      <c r="H15" s="42">
        <v>16</v>
      </c>
      <c r="I15" s="37">
        <f t="shared" si="1"/>
        <v>4</v>
      </c>
      <c r="J15" s="38">
        <v>0.40972222222222227</v>
      </c>
      <c r="K15" s="39">
        <v>0.63194444444444442</v>
      </c>
      <c r="L15" s="38">
        <v>0.89583333333333337</v>
      </c>
      <c r="M15" s="38">
        <v>0.10416666666666667</v>
      </c>
      <c r="N15" s="38"/>
      <c r="O15" s="38"/>
      <c r="P15" s="38"/>
      <c r="Q15" s="38"/>
      <c r="R15" s="38"/>
      <c r="S15" s="38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1">
        <f>$AK$2-K15</f>
        <v>4.8611111111111049E-2</v>
      </c>
      <c r="AI15" s="40">
        <f>L15-$AL$2</f>
        <v>-2.0833333333333259E-2</v>
      </c>
      <c r="AJ15" s="41">
        <f>AH15</f>
        <v>4.8611111111111049E-2</v>
      </c>
      <c r="AK15" s="41"/>
      <c r="AL15" s="41">
        <f t="shared" si="2"/>
        <v>4.8611111111111049E-2</v>
      </c>
      <c r="AM15" s="30" t="str">
        <f t="shared" si="3"/>
        <v>00300116</v>
      </c>
      <c r="AN15" s="30" t="s">
        <v>511</v>
      </c>
      <c r="AO15" s="30" t="e">
        <f>VLOOKUP(AM15,#REF!,5,0)</f>
        <v>#REF!</v>
      </c>
      <c r="AP15" s="30"/>
      <c r="AR15" s="62" t="s">
        <v>512</v>
      </c>
      <c r="AS15" s="62"/>
      <c r="AT15" s="62"/>
      <c r="AU15" s="34"/>
      <c r="AV15" s="34"/>
      <c r="AX15" s="34" t="s">
        <v>518</v>
      </c>
      <c r="AY15" s="34" t="s">
        <v>518</v>
      </c>
      <c r="AZ15" s="34"/>
    </row>
    <row r="16" spans="1:52" hidden="1">
      <c r="A16" s="35" t="s">
        <v>57</v>
      </c>
      <c r="B16" s="36" t="s">
        <v>374</v>
      </c>
      <c r="C16" s="35" t="s">
        <v>58</v>
      </c>
      <c r="D16" s="35"/>
      <c r="E16" s="35"/>
      <c r="F16" s="35"/>
      <c r="G16" s="35" t="s">
        <v>40</v>
      </c>
      <c r="H16" s="42">
        <v>75</v>
      </c>
      <c r="I16" s="37">
        <f>COUNTA(J16:AG16)</f>
        <v>4</v>
      </c>
      <c r="J16" s="44">
        <v>0.40972222222222227</v>
      </c>
      <c r="K16" s="39">
        <v>0.63194444444444442</v>
      </c>
      <c r="L16" s="38">
        <v>0.89583333333333337</v>
      </c>
      <c r="M16" s="38">
        <v>0.10416666666666667</v>
      </c>
      <c r="N16" s="38"/>
      <c r="O16" s="38"/>
      <c r="P16" s="38"/>
      <c r="Q16" s="38"/>
      <c r="R16" s="38"/>
      <c r="S16" s="38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1">
        <f>$AK$2-K16</f>
        <v>4.8611111111111049E-2</v>
      </c>
      <c r="AI16" s="40">
        <f>L16-$AL$2</f>
        <v>-2.0833333333333259E-2</v>
      </c>
      <c r="AJ16" s="41">
        <f>AH16</f>
        <v>4.8611111111111049E-2</v>
      </c>
      <c r="AK16" s="41"/>
      <c r="AL16" s="41">
        <f>AJ16-AK16</f>
        <v>4.8611111111111049E-2</v>
      </c>
      <c r="AM16" s="30" t="str">
        <f t="shared" si="3"/>
        <v>00300275</v>
      </c>
      <c r="AN16" s="30" t="s">
        <v>511</v>
      </c>
      <c r="AO16" s="30" t="e">
        <f>VLOOKUP(AM16,#REF!,5,0)</f>
        <v>#REF!</v>
      </c>
      <c r="AP16" s="30"/>
      <c r="AR16" s="62" t="s">
        <v>512</v>
      </c>
      <c r="AS16" s="62"/>
      <c r="AT16" s="62"/>
      <c r="AU16" s="34"/>
      <c r="AV16" s="34"/>
      <c r="AX16" s="70" t="s">
        <v>518</v>
      </c>
      <c r="AY16" s="70" t="s">
        <v>518</v>
      </c>
      <c r="AZ16" s="34"/>
    </row>
    <row r="17" spans="1:52" hidden="1">
      <c r="A17" s="35" t="s">
        <v>60</v>
      </c>
      <c r="B17" s="36" t="s">
        <v>35</v>
      </c>
      <c r="C17" s="35" t="s">
        <v>61</v>
      </c>
      <c r="D17" s="35" t="s">
        <v>52</v>
      </c>
      <c r="E17" s="35"/>
      <c r="F17" s="35"/>
      <c r="G17" s="35" t="s">
        <v>40</v>
      </c>
      <c r="H17" s="42">
        <v>16</v>
      </c>
      <c r="I17" s="37">
        <f t="shared" si="1"/>
        <v>4</v>
      </c>
      <c r="J17" s="38">
        <v>0.4236111111111111</v>
      </c>
      <c r="K17" s="39">
        <v>0.69444444444444453</v>
      </c>
      <c r="L17" s="38">
        <v>0.9375</v>
      </c>
      <c r="M17" s="38">
        <v>0.20833333333333334</v>
      </c>
      <c r="N17" s="38"/>
      <c r="O17" s="38"/>
      <c r="P17" s="38"/>
      <c r="Q17" s="38"/>
      <c r="R17" s="38"/>
      <c r="S17" s="38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1">
        <f>$AK$2-L17</f>
        <v>-0.25694444444444453</v>
      </c>
      <c r="AI17" s="40">
        <f>N17-$AL$2</f>
        <v>-0.91666666666666663</v>
      </c>
      <c r="AJ17" s="41">
        <f>AH17</f>
        <v>-0.25694444444444453</v>
      </c>
      <c r="AK17" s="41"/>
      <c r="AL17" s="41">
        <f t="shared" si="2"/>
        <v>-0.25694444444444453</v>
      </c>
      <c r="AM17" s="30" t="str">
        <f t="shared" si="3"/>
        <v>00380116</v>
      </c>
      <c r="AN17" s="30" t="s">
        <v>511</v>
      </c>
      <c r="AO17" s="30" t="e">
        <f>VLOOKUP(AM17,#REF!,5,0)</f>
        <v>#REF!</v>
      </c>
      <c r="AP17" s="30"/>
      <c r="AR17" s="62" t="s">
        <v>512</v>
      </c>
      <c r="AS17" s="62"/>
      <c r="AT17" s="62"/>
      <c r="AU17" s="34"/>
      <c r="AV17" s="34"/>
      <c r="AX17" s="34" t="s">
        <v>518</v>
      </c>
      <c r="AY17" s="34" t="s">
        <v>518</v>
      </c>
      <c r="AZ17" s="34"/>
    </row>
    <row r="18" spans="1:52" hidden="1">
      <c r="A18" s="45" t="s">
        <v>379</v>
      </c>
      <c r="B18" s="36" t="s">
        <v>294</v>
      </c>
      <c r="C18" s="35" t="s">
        <v>61</v>
      </c>
      <c r="D18" s="35" t="s">
        <v>52</v>
      </c>
      <c r="E18" s="35"/>
      <c r="F18" s="35"/>
      <c r="G18" s="35" t="s">
        <v>40</v>
      </c>
      <c r="H18" s="42" t="s">
        <v>292</v>
      </c>
      <c r="I18" s="37">
        <f t="shared" si="1"/>
        <v>2</v>
      </c>
      <c r="J18" s="39">
        <v>1.4305555555555556</v>
      </c>
      <c r="K18" s="39">
        <v>0.67013888888888884</v>
      </c>
      <c r="L18" s="38"/>
      <c r="M18" s="38"/>
      <c r="N18" s="38"/>
      <c r="O18" s="38"/>
      <c r="P18" s="38"/>
      <c r="Q18" s="38"/>
      <c r="R18" s="38"/>
      <c r="S18" s="38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1">
        <f>$AK$2-K18</f>
        <v>1.041666666666663E-2</v>
      </c>
      <c r="AI18" s="40">
        <f>J18-$AL$2</f>
        <v>0.51388888888888895</v>
      </c>
      <c r="AJ18" s="41">
        <f>AH18+AI18</f>
        <v>0.52430555555555558</v>
      </c>
      <c r="AK18" s="41">
        <v>1.3888888888888888E-2</v>
      </c>
      <c r="AL18" s="41">
        <f t="shared" si="2"/>
        <v>0.51041666666666674</v>
      </c>
      <c r="AM18" s="30" t="str">
        <f t="shared" si="3"/>
        <v>003801N3</v>
      </c>
      <c r="AN18" s="30" t="s">
        <v>511</v>
      </c>
      <c r="AO18" s="30" t="e">
        <f>VLOOKUP(AM18,#REF!,5,0)</f>
        <v>#REF!</v>
      </c>
      <c r="AP18" s="30" t="s">
        <v>531</v>
      </c>
      <c r="AR18" s="62" t="s">
        <v>512</v>
      </c>
      <c r="AS18" s="62"/>
      <c r="AT18" s="62"/>
      <c r="AU18" s="34"/>
      <c r="AV18" s="34"/>
      <c r="AX18" s="34" t="s">
        <v>518</v>
      </c>
      <c r="AY18" s="34" t="s">
        <v>518</v>
      </c>
      <c r="AZ18" s="34"/>
    </row>
    <row r="19" spans="1:52" hidden="1">
      <c r="A19" s="35" t="s">
        <v>60</v>
      </c>
      <c r="B19" s="36" t="s">
        <v>293</v>
      </c>
      <c r="C19" s="35" t="s">
        <v>61</v>
      </c>
      <c r="D19" s="35" t="s">
        <v>62</v>
      </c>
      <c r="E19" s="35"/>
      <c r="F19" s="35"/>
      <c r="G19" s="35" t="s">
        <v>40</v>
      </c>
      <c r="H19" s="42">
        <v>16</v>
      </c>
      <c r="I19" s="37">
        <f t="shared" si="1"/>
        <v>4</v>
      </c>
      <c r="J19" s="38">
        <v>0.4236111111111111</v>
      </c>
      <c r="K19" s="39">
        <v>0.69444444444444453</v>
      </c>
      <c r="L19" s="38">
        <v>0.9375</v>
      </c>
      <c r="M19" s="38">
        <v>0.20833333333333334</v>
      </c>
      <c r="N19" s="38"/>
      <c r="O19" s="38"/>
      <c r="P19" s="38"/>
      <c r="Q19" s="38"/>
      <c r="R19" s="38"/>
      <c r="S19" s="38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1">
        <f>$AK$2-L19</f>
        <v>-0.25694444444444453</v>
      </c>
      <c r="AI19" s="40">
        <f>N19-$AL$2</f>
        <v>-0.91666666666666663</v>
      </c>
      <c r="AJ19" s="41">
        <f>AH19</f>
        <v>-0.25694444444444453</v>
      </c>
      <c r="AK19" s="41"/>
      <c r="AL19" s="41">
        <f t="shared" si="2"/>
        <v>-0.25694444444444453</v>
      </c>
      <c r="AM19" s="30" t="str">
        <f t="shared" si="3"/>
        <v>00380216</v>
      </c>
      <c r="AN19" s="30" t="s">
        <v>511</v>
      </c>
      <c r="AO19" s="30" t="e">
        <f>VLOOKUP(AM19,#REF!,5,0)</f>
        <v>#REF!</v>
      </c>
      <c r="AP19" s="30"/>
      <c r="AR19" s="62" t="s">
        <v>512</v>
      </c>
      <c r="AS19" s="62"/>
      <c r="AT19" s="62"/>
      <c r="AU19" s="34"/>
      <c r="AV19" s="34"/>
      <c r="AX19" s="34" t="s">
        <v>518</v>
      </c>
      <c r="AY19" s="34" t="s">
        <v>518</v>
      </c>
      <c r="AZ19" s="34"/>
    </row>
    <row r="20" spans="1:52" hidden="1">
      <c r="A20" s="45" t="s">
        <v>354</v>
      </c>
      <c r="B20" s="47" t="s">
        <v>352</v>
      </c>
      <c r="C20" s="35" t="s">
        <v>341</v>
      </c>
      <c r="D20" s="35" t="s">
        <v>355</v>
      </c>
      <c r="E20" s="35"/>
      <c r="F20" s="35"/>
      <c r="G20" s="35" t="s">
        <v>103</v>
      </c>
      <c r="H20" s="42" t="s">
        <v>286</v>
      </c>
      <c r="I20" s="37">
        <f t="shared" si="1"/>
        <v>2</v>
      </c>
      <c r="J20" s="38">
        <v>0.22569444444444445</v>
      </c>
      <c r="K20" s="39">
        <v>0.78819444444444453</v>
      </c>
      <c r="L20" s="38"/>
      <c r="M20" s="38"/>
      <c r="N20" s="38"/>
      <c r="O20" s="38"/>
      <c r="P20" s="38"/>
      <c r="Q20" s="38"/>
      <c r="R20" s="38"/>
      <c r="S20" s="38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1"/>
      <c r="AI20" s="40"/>
      <c r="AJ20" s="41"/>
      <c r="AK20" s="41"/>
      <c r="AL20" s="41"/>
      <c r="AM20" s="30" t="str">
        <f t="shared" si="3"/>
        <v>005501N3</v>
      </c>
      <c r="AN20" s="30" t="s">
        <v>511</v>
      </c>
      <c r="AO20" s="30" t="e">
        <f>VLOOKUP(AM20,#REF!,5,0)</f>
        <v>#REF!</v>
      </c>
      <c r="AP20" s="30"/>
      <c r="AR20" s="62" t="s">
        <v>512</v>
      </c>
      <c r="AS20" s="62"/>
      <c r="AT20" s="62"/>
      <c r="AU20" s="34"/>
      <c r="AV20" s="34"/>
      <c r="AX20" s="34" t="s">
        <v>518</v>
      </c>
      <c r="AY20" s="34" t="s">
        <v>518</v>
      </c>
      <c r="AZ20" s="34"/>
    </row>
    <row r="21" spans="1:52" hidden="1">
      <c r="A21" s="35" t="s">
        <v>63</v>
      </c>
      <c r="B21" s="36" t="s">
        <v>35</v>
      </c>
      <c r="C21" s="35" t="s">
        <v>64</v>
      </c>
      <c r="D21" s="35" t="s">
        <v>32</v>
      </c>
      <c r="E21" s="35"/>
      <c r="F21" s="35"/>
      <c r="G21" s="35" t="s">
        <v>40</v>
      </c>
      <c r="H21" s="42" t="s">
        <v>292</v>
      </c>
      <c r="I21" s="37">
        <f t="shared" si="1"/>
        <v>1</v>
      </c>
      <c r="J21" s="44">
        <v>0.51388888888888895</v>
      </c>
      <c r="K21" s="38"/>
      <c r="L21" s="38"/>
      <c r="M21" s="38"/>
      <c r="N21" s="38"/>
      <c r="O21" s="38"/>
      <c r="P21" s="38"/>
      <c r="Q21" s="38"/>
      <c r="R21" s="38"/>
      <c r="S21" s="38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3" t="s">
        <v>263</v>
      </c>
      <c r="AI21" s="43" t="s">
        <v>263</v>
      </c>
      <c r="AJ21" s="41" t="s">
        <v>263</v>
      </c>
      <c r="AK21" s="41"/>
      <c r="AL21" s="41" t="e">
        <f t="shared" si="2"/>
        <v>#VALUE!</v>
      </c>
      <c r="AM21" s="30" t="str">
        <f t="shared" si="3"/>
        <v>006401N3</v>
      </c>
      <c r="AN21" s="30" t="s">
        <v>511</v>
      </c>
      <c r="AO21" s="30" t="e">
        <f>VLOOKUP(AM21,#REF!,5,0)</f>
        <v>#REF!</v>
      </c>
      <c r="AP21" s="30"/>
      <c r="AR21" s="62" t="s">
        <v>512</v>
      </c>
      <c r="AS21" s="62"/>
      <c r="AT21" s="62"/>
      <c r="AU21" s="34"/>
      <c r="AV21" s="34"/>
      <c r="AX21" s="34"/>
      <c r="AY21" s="34"/>
      <c r="AZ21" s="34" t="s">
        <v>263</v>
      </c>
    </row>
    <row r="22" spans="1:52" hidden="1">
      <c r="A22" s="45" t="s">
        <v>327</v>
      </c>
      <c r="B22" s="36" t="s">
        <v>35</v>
      </c>
      <c r="C22" s="35" t="s">
        <v>65</v>
      </c>
      <c r="D22" s="35" t="s">
        <v>66</v>
      </c>
      <c r="E22" s="35"/>
      <c r="F22" s="35"/>
      <c r="G22" s="35" t="s">
        <v>40</v>
      </c>
      <c r="H22" s="42">
        <v>16</v>
      </c>
      <c r="I22" s="37">
        <f t="shared" si="1"/>
        <v>1</v>
      </c>
      <c r="J22" s="38">
        <v>0.34375</v>
      </c>
      <c r="K22" s="38"/>
      <c r="L22" s="38"/>
      <c r="M22" s="38"/>
      <c r="N22" s="38"/>
      <c r="O22" s="38"/>
      <c r="P22" s="38"/>
      <c r="Q22" s="38"/>
      <c r="R22" s="38"/>
      <c r="S22" s="38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3" t="s">
        <v>263</v>
      </c>
      <c r="AI22" s="43" t="s">
        <v>263</v>
      </c>
      <c r="AJ22" s="41" t="s">
        <v>263</v>
      </c>
      <c r="AK22" s="41"/>
      <c r="AL22" s="41" t="e">
        <f t="shared" si="2"/>
        <v>#VALUE!</v>
      </c>
      <c r="AM22" s="30" t="str">
        <f t="shared" si="3"/>
        <v>02050116</v>
      </c>
      <c r="AN22" s="30" t="s">
        <v>511</v>
      </c>
      <c r="AO22" s="30" t="e">
        <f>VLOOKUP(AM22,#REF!,5,0)</f>
        <v>#REF!</v>
      </c>
      <c r="AP22" s="30"/>
      <c r="AR22" s="62" t="s">
        <v>512</v>
      </c>
      <c r="AS22" s="62"/>
      <c r="AT22" s="62"/>
      <c r="AU22" s="34"/>
      <c r="AV22" s="34"/>
      <c r="AX22" s="72"/>
      <c r="AY22" s="72"/>
      <c r="AZ22" s="34"/>
    </row>
    <row r="23" spans="1:52" hidden="1">
      <c r="A23" s="45" t="s">
        <v>328</v>
      </c>
      <c r="B23" s="36" t="s">
        <v>35</v>
      </c>
      <c r="C23" s="35" t="s">
        <v>68</v>
      </c>
      <c r="D23" s="35" t="s">
        <v>32</v>
      </c>
      <c r="E23" s="35"/>
      <c r="F23" s="35"/>
      <c r="G23" s="35" t="s">
        <v>40</v>
      </c>
      <c r="H23" s="42">
        <v>16</v>
      </c>
      <c r="I23" s="37">
        <f t="shared" si="1"/>
        <v>2</v>
      </c>
      <c r="J23" s="38">
        <v>1.3645833333333333</v>
      </c>
      <c r="K23" s="39">
        <v>0.58333333333333337</v>
      </c>
      <c r="L23" s="38"/>
      <c r="M23" s="38"/>
      <c r="N23" s="38"/>
      <c r="O23" s="38"/>
      <c r="P23" s="38"/>
      <c r="Q23" s="38"/>
      <c r="R23" s="38"/>
      <c r="S23" s="38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1">
        <f>$AK$2-K23</f>
        <v>9.7222222222222099E-2</v>
      </c>
      <c r="AI23" s="40">
        <f>J23-$AL$2</f>
        <v>0.44791666666666663</v>
      </c>
      <c r="AJ23" s="41">
        <f>AH23+AI23</f>
        <v>0.54513888888888873</v>
      </c>
      <c r="AK23" s="41">
        <v>8.3333333333333329E-2</v>
      </c>
      <c r="AL23" s="41">
        <f t="shared" si="2"/>
        <v>0.46180555555555541</v>
      </c>
      <c r="AM23" s="30" t="str">
        <f t="shared" si="3"/>
        <v>02080116</v>
      </c>
      <c r="AN23" s="30" t="s">
        <v>511</v>
      </c>
      <c r="AO23" s="30" t="e">
        <f>VLOOKUP(AM23,#REF!,5,0)</f>
        <v>#REF!</v>
      </c>
      <c r="AP23" s="30"/>
      <c r="AR23" s="62" t="s">
        <v>512</v>
      </c>
      <c r="AS23" s="62"/>
      <c r="AT23" s="62"/>
      <c r="AU23" s="34"/>
      <c r="AV23" s="34"/>
      <c r="AX23" s="34" t="s">
        <v>518</v>
      </c>
      <c r="AY23" s="34" t="s">
        <v>518</v>
      </c>
      <c r="AZ23" s="34"/>
    </row>
    <row r="24" spans="1:52" hidden="1">
      <c r="A24" s="45" t="s">
        <v>329</v>
      </c>
      <c r="B24" s="36" t="s">
        <v>35</v>
      </c>
      <c r="C24" s="35" t="s">
        <v>70</v>
      </c>
      <c r="D24" s="35" t="s">
        <v>32</v>
      </c>
      <c r="E24" s="35"/>
      <c r="F24" s="35"/>
      <c r="G24" s="35" t="s">
        <v>38</v>
      </c>
      <c r="H24" s="42">
        <v>16</v>
      </c>
      <c r="I24" s="37">
        <f t="shared" si="1"/>
        <v>1</v>
      </c>
      <c r="J24" s="38">
        <v>0.57638888888888895</v>
      </c>
      <c r="K24" s="38"/>
      <c r="L24" s="38"/>
      <c r="M24" s="38"/>
      <c r="N24" s="38"/>
      <c r="O24" s="38"/>
      <c r="P24" s="38"/>
      <c r="Q24" s="38"/>
      <c r="R24" s="38"/>
      <c r="S24" s="38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3" t="s">
        <v>263</v>
      </c>
      <c r="AI24" s="43" t="s">
        <v>263</v>
      </c>
      <c r="AJ24" s="41" t="s">
        <v>263</v>
      </c>
      <c r="AK24" s="41"/>
      <c r="AL24" s="41" t="e">
        <f t="shared" si="2"/>
        <v>#VALUE!</v>
      </c>
      <c r="AM24" s="30" t="str">
        <f t="shared" si="3"/>
        <v>02260116</v>
      </c>
      <c r="AN24" s="30" t="s">
        <v>511</v>
      </c>
      <c r="AO24" s="30" t="e">
        <f>VLOOKUP(AM24,#REF!,5,0)</f>
        <v>#REF!</v>
      </c>
      <c r="AP24" s="30"/>
      <c r="AR24" s="62" t="s">
        <v>512</v>
      </c>
      <c r="AS24" s="62"/>
      <c r="AT24" s="62"/>
      <c r="AU24" s="34"/>
      <c r="AV24" s="34"/>
      <c r="AX24" s="72"/>
      <c r="AY24" s="72"/>
      <c r="AZ24" s="34"/>
    </row>
    <row r="25" spans="1:52" hidden="1">
      <c r="A25" s="35" t="s">
        <v>71</v>
      </c>
      <c r="B25" s="36" t="s">
        <v>35</v>
      </c>
      <c r="C25" s="35" t="s">
        <v>72</v>
      </c>
      <c r="D25" s="35" t="s">
        <v>52</v>
      </c>
      <c r="E25" s="35"/>
      <c r="F25" s="35"/>
      <c r="G25" s="35" t="s">
        <v>40</v>
      </c>
      <c r="H25" s="42">
        <v>16</v>
      </c>
      <c r="I25" s="37">
        <f t="shared" si="1"/>
        <v>6</v>
      </c>
      <c r="J25" s="38">
        <v>0.43055555555555558</v>
      </c>
      <c r="K25" s="39">
        <v>0.60416666666666663</v>
      </c>
      <c r="L25" s="44">
        <v>0.75694444444444453</v>
      </c>
      <c r="M25" s="38">
        <v>0.90972222222222221</v>
      </c>
      <c r="N25" s="38">
        <v>9.7222222222222224E-2</v>
      </c>
      <c r="O25" s="38">
        <v>0.25</v>
      </c>
      <c r="P25" s="44"/>
      <c r="Q25" s="38"/>
      <c r="R25" s="38"/>
      <c r="S25" s="38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1">
        <f>$AK$2-M25</f>
        <v>-0.22916666666666674</v>
      </c>
      <c r="AI25" s="40">
        <f>Q25-$AL$2</f>
        <v>-0.91666666666666663</v>
      </c>
      <c r="AJ25" s="41">
        <f t="shared" ref="AJ25:AJ28" si="4">AH25</f>
        <v>-0.22916666666666674</v>
      </c>
      <c r="AK25" s="41"/>
      <c r="AL25" s="41">
        <f t="shared" si="2"/>
        <v>-0.22916666666666674</v>
      </c>
      <c r="AM25" s="30" t="str">
        <f t="shared" si="3"/>
        <v>02350116</v>
      </c>
      <c r="AN25" s="30" t="s">
        <v>511</v>
      </c>
      <c r="AO25" s="30" t="e">
        <f>VLOOKUP(AM25,#REF!,5,0)</f>
        <v>#REF!</v>
      </c>
      <c r="AP25" s="30"/>
      <c r="AR25" s="62" t="s">
        <v>512</v>
      </c>
      <c r="AS25" s="62"/>
      <c r="AT25" s="62"/>
      <c r="AU25" s="34"/>
      <c r="AV25" s="34"/>
      <c r="AX25" s="34" t="s">
        <v>518</v>
      </c>
      <c r="AY25" s="34" t="s">
        <v>518</v>
      </c>
      <c r="AZ25" s="34"/>
    </row>
    <row r="26" spans="1:52" hidden="1">
      <c r="A26" s="35" t="s">
        <v>71</v>
      </c>
      <c r="B26" s="36" t="s">
        <v>35</v>
      </c>
      <c r="C26" s="35" t="s">
        <v>72</v>
      </c>
      <c r="D26" s="35" t="s">
        <v>52</v>
      </c>
      <c r="E26" s="35"/>
      <c r="F26" s="35"/>
      <c r="G26" s="35" t="s">
        <v>40</v>
      </c>
      <c r="H26" s="42" t="s">
        <v>345</v>
      </c>
      <c r="I26" s="37">
        <f t="shared" si="1"/>
        <v>4</v>
      </c>
      <c r="J26" s="39">
        <v>0.51388888888888895</v>
      </c>
      <c r="K26" s="44">
        <v>0.75694444444444453</v>
      </c>
      <c r="L26" s="38">
        <v>2.0833333333333332E-2</v>
      </c>
      <c r="M26" s="38">
        <v>0.25</v>
      </c>
      <c r="N26" s="39"/>
      <c r="O26" s="39"/>
      <c r="P26" s="38"/>
      <c r="Q26" s="38"/>
      <c r="R26" s="38"/>
      <c r="S26" s="38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1"/>
      <c r="AI26" s="40"/>
      <c r="AJ26" s="41"/>
      <c r="AK26" s="41"/>
      <c r="AL26" s="41"/>
      <c r="AM26" s="30" t="str">
        <f t="shared" si="3"/>
        <v>0235011A</v>
      </c>
      <c r="AN26" s="30" t="s">
        <v>511</v>
      </c>
      <c r="AO26" s="30" t="e">
        <f>VLOOKUP(AM26,#REF!,5,0)</f>
        <v>#REF!</v>
      </c>
      <c r="AP26" s="30"/>
      <c r="AR26" s="62" t="s">
        <v>512</v>
      </c>
      <c r="AS26" s="62"/>
      <c r="AT26" s="62"/>
      <c r="AU26" s="34"/>
      <c r="AV26" s="34"/>
      <c r="AX26" s="34" t="s">
        <v>518</v>
      </c>
      <c r="AY26" s="34" t="s">
        <v>518</v>
      </c>
      <c r="AZ26" s="34"/>
    </row>
    <row r="27" spans="1:52" hidden="1">
      <c r="A27" s="35" t="s">
        <v>71</v>
      </c>
      <c r="B27" s="36" t="s">
        <v>35</v>
      </c>
      <c r="C27" s="35" t="s">
        <v>72</v>
      </c>
      <c r="D27" s="35" t="s">
        <v>52</v>
      </c>
      <c r="E27" s="35"/>
      <c r="F27" s="35"/>
      <c r="G27" s="35" t="s">
        <v>40</v>
      </c>
      <c r="H27" s="42">
        <v>18</v>
      </c>
      <c r="I27" s="37">
        <f t="shared" si="1"/>
        <v>12</v>
      </c>
      <c r="J27" s="38">
        <v>0.3125</v>
      </c>
      <c r="K27" s="38">
        <v>0.43055555555555558</v>
      </c>
      <c r="L27" s="39">
        <v>0.51388888888888895</v>
      </c>
      <c r="M27" s="39">
        <v>0.60416666666666663</v>
      </c>
      <c r="N27" s="39">
        <v>0.66666666666666663</v>
      </c>
      <c r="O27" s="44">
        <v>0.75694444444444453</v>
      </c>
      <c r="P27" s="44">
        <v>0.83333333333333337</v>
      </c>
      <c r="Q27" s="38">
        <v>0.90972222222222221</v>
      </c>
      <c r="R27" s="38">
        <v>2.0833333333333332E-2</v>
      </c>
      <c r="S27" s="38">
        <v>9.7222222222222224E-2</v>
      </c>
      <c r="T27" s="40">
        <v>0.15277777777777776</v>
      </c>
      <c r="U27" s="40">
        <v>0.25</v>
      </c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1">
        <f>$AK$2-M27</f>
        <v>7.638888888888884E-2</v>
      </c>
      <c r="AI27" s="40">
        <f>Q27-$AL$2</f>
        <v>-6.9444444444444198E-3</v>
      </c>
      <c r="AJ27" s="41">
        <f t="shared" si="4"/>
        <v>7.638888888888884E-2</v>
      </c>
      <c r="AK27" s="41"/>
      <c r="AL27" s="41">
        <f t="shared" si="2"/>
        <v>7.638888888888884E-2</v>
      </c>
      <c r="AM27" s="30" t="str">
        <f t="shared" si="3"/>
        <v>02350118</v>
      </c>
      <c r="AN27" s="30" t="s">
        <v>511</v>
      </c>
      <c r="AO27" s="30" t="e">
        <f>VLOOKUP(AM27,#REF!,5,0)</f>
        <v>#REF!</v>
      </c>
      <c r="AP27" s="30" t="s">
        <v>533</v>
      </c>
      <c r="AR27" s="62" t="s">
        <v>512</v>
      </c>
      <c r="AS27" s="62"/>
      <c r="AT27" s="62"/>
      <c r="AU27" s="34"/>
      <c r="AV27" s="34"/>
      <c r="AX27" s="70" t="s">
        <v>518</v>
      </c>
      <c r="AY27" s="70" t="s">
        <v>518</v>
      </c>
      <c r="AZ27" s="34"/>
    </row>
    <row r="28" spans="1:52" hidden="1">
      <c r="A28" s="35" t="s">
        <v>71</v>
      </c>
      <c r="B28" s="36" t="s">
        <v>35</v>
      </c>
      <c r="C28" s="35" t="s">
        <v>72</v>
      </c>
      <c r="D28" s="35" t="s">
        <v>52</v>
      </c>
      <c r="E28" s="35"/>
      <c r="F28" s="35"/>
      <c r="G28" s="35" t="s">
        <v>40</v>
      </c>
      <c r="H28" s="42" t="s">
        <v>292</v>
      </c>
      <c r="I28" s="37">
        <f t="shared" si="1"/>
        <v>6</v>
      </c>
      <c r="J28" s="39">
        <v>0.43055555555555558</v>
      </c>
      <c r="K28" s="39">
        <v>0.60416666666666663</v>
      </c>
      <c r="L28" s="39">
        <v>0.75694444444444453</v>
      </c>
      <c r="M28" s="38">
        <v>0.90972222222222221</v>
      </c>
      <c r="N28" s="38">
        <v>9.7222222222222224E-2</v>
      </c>
      <c r="O28" s="38">
        <v>0.25</v>
      </c>
      <c r="P28" s="44"/>
      <c r="Q28" s="38"/>
      <c r="R28" s="38"/>
      <c r="S28" s="38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1">
        <f>$AK$2-M27</f>
        <v>7.638888888888884E-2</v>
      </c>
      <c r="AI28" s="40">
        <f>Q28-$AL$2</f>
        <v>-0.91666666666666663</v>
      </c>
      <c r="AJ28" s="41">
        <f t="shared" si="4"/>
        <v>7.638888888888884E-2</v>
      </c>
      <c r="AK28" s="41"/>
      <c r="AL28" s="41">
        <f t="shared" si="2"/>
        <v>7.638888888888884E-2</v>
      </c>
      <c r="AM28" s="30" t="str">
        <f t="shared" si="3"/>
        <v>023501N3</v>
      </c>
      <c r="AN28" s="30" t="s">
        <v>511</v>
      </c>
      <c r="AO28" s="30" t="e">
        <f>VLOOKUP(AM28,#REF!,5,0)</f>
        <v>#REF!</v>
      </c>
      <c r="AP28" s="30"/>
      <c r="AR28" s="62" t="s">
        <v>512</v>
      </c>
      <c r="AS28" s="62"/>
      <c r="AT28" s="62"/>
      <c r="AU28" s="34"/>
      <c r="AV28" s="34"/>
      <c r="AX28" s="34" t="s">
        <v>518</v>
      </c>
      <c r="AY28" s="34" t="s">
        <v>518</v>
      </c>
      <c r="AZ28" s="34"/>
    </row>
    <row r="29" spans="1:52" hidden="1">
      <c r="A29" s="35" t="s">
        <v>71</v>
      </c>
      <c r="B29" s="36" t="s">
        <v>54</v>
      </c>
      <c r="C29" s="35" t="s">
        <v>72</v>
      </c>
      <c r="D29" s="35" t="s">
        <v>73</v>
      </c>
      <c r="E29" s="35"/>
      <c r="F29" s="35"/>
      <c r="G29" s="35" t="s">
        <v>40</v>
      </c>
      <c r="H29" s="42">
        <v>16</v>
      </c>
      <c r="I29" s="37">
        <f t="shared" si="1"/>
        <v>2</v>
      </c>
      <c r="J29" s="39">
        <v>0.51388888888888895</v>
      </c>
      <c r="K29" s="44">
        <v>0.75694444444444453</v>
      </c>
      <c r="L29" s="38"/>
      <c r="M29" s="38"/>
      <c r="N29" s="39"/>
      <c r="O29" s="44"/>
      <c r="P29" s="44"/>
      <c r="Q29" s="38"/>
      <c r="R29" s="38"/>
      <c r="S29" s="38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1"/>
      <c r="AI29" s="40"/>
      <c r="AJ29" s="41"/>
      <c r="AK29" s="41"/>
      <c r="AL29" s="41"/>
      <c r="AM29" s="30" t="str">
        <f t="shared" si="3"/>
        <v>02350216</v>
      </c>
      <c r="AN29" s="30" t="s">
        <v>511</v>
      </c>
      <c r="AO29" s="30" t="e">
        <f>VLOOKUP(AM29,#REF!,5,0)</f>
        <v>#REF!</v>
      </c>
      <c r="AP29" s="30"/>
      <c r="AR29" s="62" t="s">
        <v>512</v>
      </c>
      <c r="AS29" s="62"/>
      <c r="AT29" s="62"/>
      <c r="AU29" s="34"/>
      <c r="AV29" s="34"/>
      <c r="AX29" s="34" t="s">
        <v>518</v>
      </c>
      <c r="AY29" s="34" t="s">
        <v>518</v>
      </c>
      <c r="AZ29" s="34"/>
    </row>
    <row r="30" spans="1:52" hidden="1">
      <c r="A30" s="35" t="s">
        <v>71</v>
      </c>
      <c r="B30" s="36" t="s">
        <v>54</v>
      </c>
      <c r="C30" s="35" t="s">
        <v>72</v>
      </c>
      <c r="D30" s="35" t="s">
        <v>73</v>
      </c>
      <c r="E30" s="35"/>
      <c r="F30" s="35"/>
      <c r="G30" s="35" t="s">
        <v>40</v>
      </c>
      <c r="H30" s="42" t="s">
        <v>344</v>
      </c>
      <c r="I30" s="37">
        <f t="shared" si="1"/>
        <v>4</v>
      </c>
      <c r="J30" s="39">
        <v>0.51388888888888895</v>
      </c>
      <c r="K30" s="44">
        <v>0.75694444444444453</v>
      </c>
      <c r="L30" s="38">
        <v>2.0833333333333332E-2</v>
      </c>
      <c r="M30" s="38">
        <v>0.25</v>
      </c>
      <c r="N30" s="38"/>
      <c r="O30" s="38"/>
      <c r="P30" s="38"/>
      <c r="Q30" s="38"/>
      <c r="R30" s="38"/>
      <c r="S30" s="38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1"/>
      <c r="AI30" s="40"/>
      <c r="AJ30" s="41"/>
      <c r="AK30" s="41"/>
      <c r="AL30" s="41"/>
      <c r="AM30" s="30" t="str">
        <f t="shared" si="3"/>
        <v>0235021A</v>
      </c>
      <c r="AN30" s="30" t="s">
        <v>511</v>
      </c>
      <c r="AO30" s="30" t="e">
        <f>VLOOKUP(AM30,#REF!,5,0)</f>
        <v>#REF!</v>
      </c>
      <c r="AP30" s="30" t="s">
        <v>538</v>
      </c>
      <c r="AR30" s="62" t="s">
        <v>512</v>
      </c>
      <c r="AS30" s="62"/>
      <c r="AT30" s="62"/>
      <c r="AU30" s="34"/>
      <c r="AV30" s="34"/>
      <c r="AX30" s="34" t="s">
        <v>518</v>
      </c>
      <c r="AY30" s="34" t="s">
        <v>518</v>
      </c>
      <c r="AZ30" s="34"/>
    </row>
    <row r="31" spans="1:52" hidden="1">
      <c r="A31" s="35" t="s">
        <v>71</v>
      </c>
      <c r="B31" s="36" t="s">
        <v>54</v>
      </c>
      <c r="C31" s="35" t="s">
        <v>72</v>
      </c>
      <c r="D31" s="35" t="s">
        <v>73</v>
      </c>
      <c r="E31" s="35"/>
      <c r="F31" s="35"/>
      <c r="G31" s="35" t="s">
        <v>40</v>
      </c>
      <c r="H31" s="42" t="s">
        <v>292</v>
      </c>
      <c r="I31" s="37">
        <f t="shared" si="1"/>
        <v>4</v>
      </c>
      <c r="J31" s="39">
        <v>0.51388888888888895</v>
      </c>
      <c r="K31" s="39">
        <v>0.75694444444444453</v>
      </c>
      <c r="L31" s="38">
        <v>1.0208333333333333</v>
      </c>
      <c r="M31" s="38">
        <v>0.25</v>
      </c>
      <c r="N31" s="38"/>
      <c r="O31" s="38"/>
      <c r="P31" s="38"/>
      <c r="Q31" s="38"/>
      <c r="R31" s="38"/>
      <c r="S31" s="38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1">
        <f>$AK$2-K31</f>
        <v>-7.6388888888889062E-2</v>
      </c>
      <c r="AI31" s="40">
        <f>L31-$AL$2</f>
        <v>0.10416666666666663</v>
      </c>
      <c r="AJ31" s="41">
        <f>AI31</f>
        <v>0.10416666666666663</v>
      </c>
      <c r="AK31" s="41"/>
      <c r="AL31" s="41">
        <f t="shared" si="2"/>
        <v>0.10416666666666663</v>
      </c>
      <c r="AM31" s="30" t="str">
        <f t="shared" si="3"/>
        <v>023502N3</v>
      </c>
      <c r="AN31" s="30" t="s">
        <v>511</v>
      </c>
      <c r="AO31" s="30" t="e">
        <f>VLOOKUP(AM31,#REF!,5,0)</f>
        <v>#REF!</v>
      </c>
      <c r="AP31" s="30" t="s">
        <v>531</v>
      </c>
      <c r="AR31" s="62" t="s">
        <v>512</v>
      </c>
      <c r="AS31" s="62"/>
      <c r="AT31" s="62"/>
      <c r="AU31" s="34"/>
      <c r="AV31" s="34"/>
      <c r="AX31" s="34" t="s">
        <v>518</v>
      </c>
      <c r="AY31" s="34" t="s">
        <v>518</v>
      </c>
      <c r="AZ31" s="34"/>
    </row>
    <row r="32" spans="1:52" hidden="1">
      <c r="A32" s="35" t="s">
        <v>74</v>
      </c>
      <c r="B32" s="36" t="s">
        <v>35</v>
      </c>
      <c r="C32" s="35" t="s">
        <v>75</v>
      </c>
      <c r="D32" s="35" t="s">
        <v>76</v>
      </c>
      <c r="E32" s="35"/>
      <c r="F32" s="35"/>
      <c r="G32" s="35" t="s">
        <v>274</v>
      </c>
      <c r="H32" s="42">
        <v>16</v>
      </c>
      <c r="I32" s="37">
        <f t="shared" si="1"/>
        <v>1</v>
      </c>
      <c r="J32" s="44">
        <v>0.39583333333333331</v>
      </c>
      <c r="K32" s="38"/>
      <c r="L32" s="38"/>
      <c r="M32" s="38"/>
      <c r="N32" s="38"/>
      <c r="O32" s="38"/>
      <c r="P32" s="38"/>
      <c r="Q32" s="38"/>
      <c r="R32" s="38"/>
      <c r="S32" s="38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3" t="s">
        <v>263</v>
      </c>
      <c r="AI32" s="43" t="s">
        <v>263</v>
      </c>
      <c r="AJ32" s="41" t="s">
        <v>263</v>
      </c>
      <c r="AK32" s="41"/>
      <c r="AL32" s="41" t="e">
        <f t="shared" si="2"/>
        <v>#VALUE!</v>
      </c>
      <c r="AM32" s="30" t="str">
        <f t="shared" si="3"/>
        <v>02370116</v>
      </c>
      <c r="AN32" s="30" t="s">
        <v>511</v>
      </c>
      <c r="AO32" s="30" t="e">
        <f>VLOOKUP(AM32,#REF!,5,0)</f>
        <v>#REF!</v>
      </c>
      <c r="AP32" s="30"/>
      <c r="AR32" s="62" t="s">
        <v>512</v>
      </c>
      <c r="AS32" s="62"/>
      <c r="AT32" s="62"/>
      <c r="AU32" s="34"/>
      <c r="AV32" s="34"/>
      <c r="AX32" s="34"/>
      <c r="AY32" s="34"/>
      <c r="AZ32" s="34"/>
    </row>
    <row r="33" spans="1:52" hidden="1">
      <c r="A33" s="35" t="s">
        <v>77</v>
      </c>
      <c r="B33" s="36" t="s">
        <v>35</v>
      </c>
      <c r="C33" s="35" t="s">
        <v>78</v>
      </c>
      <c r="D33" s="35" t="s">
        <v>79</v>
      </c>
      <c r="E33" s="35"/>
      <c r="F33" s="35"/>
      <c r="G33" s="42" t="s">
        <v>40</v>
      </c>
      <c r="H33" s="42">
        <v>16</v>
      </c>
      <c r="I33" s="37">
        <f t="shared" si="1"/>
        <v>1</v>
      </c>
      <c r="J33" s="44">
        <v>0.77083333333333337</v>
      </c>
      <c r="K33" s="38"/>
      <c r="L33" s="38"/>
      <c r="M33" s="38"/>
      <c r="N33" s="38"/>
      <c r="O33" s="38"/>
      <c r="P33" s="38"/>
      <c r="Q33" s="38"/>
      <c r="R33" s="38"/>
      <c r="S33" s="38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3" t="s">
        <v>263</v>
      </c>
      <c r="AI33" s="43" t="s">
        <v>263</v>
      </c>
      <c r="AJ33" s="41" t="s">
        <v>263</v>
      </c>
      <c r="AK33" s="41"/>
      <c r="AL33" s="41" t="e">
        <f t="shared" si="2"/>
        <v>#VALUE!</v>
      </c>
      <c r="AM33" s="30" t="str">
        <f t="shared" si="3"/>
        <v>02650116</v>
      </c>
      <c r="AN33" s="30" t="s">
        <v>511</v>
      </c>
      <c r="AO33" s="30" t="e">
        <f>VLOOKUP(AM33,#REF!,5,0)</f>
        <v>#REF!</v>
      </c>
      <c r="AP33" s="30"/>
      <c r="AR33" s="62" t="s">
        <v>512</v>
      </c>
      <c r="AS33" s="62"/>
      <c r="AT33" s="62"/>
      <c r="AU33" s="34"/>
      <c r="AV33" s="34"/>
      <c r="AX33" s="34"/>
      <c r="AY33" s="34"/>
      <c r="AZ33" s="34"/>
    </row>
    <row r="34" spans="1:52" hidden="1">
      <c r="A34" s="45" t="s">
        <v>349</v>
      </c>
      <c r="B34" s="47" t="s">
        <v>350</v>
      </c>
      <c r="C34" s="35" t="s">
        <v>351</v>
      </c>
      <c r="D34" s="35"/>
      <c r="E34" s="35"/>
      <c r="F34" s="35"/>
      <c r="G34" s="35" t="s">
        <v>40</v>
      </c>
      <c r="H34" s="35">
        <v>16</v>
      </c>
      <c r="I34" s="37">
        <f t="shared" si="1"/>
        <v>1</v>
      </c>
      <c r="J34" s="38">
        <v>0.33333333333333331</v>
      </c>
      <c r="K34" s="38"/>
      <c r="L34" s="38"/>
      <c r="M34" s="38"/>
      <c r="N34" s="38"/>
      <c r="O34" s="38"/>
      <c r="P34" s="38"/>
      <c r="Q34" s="38"/>
      <c r="R34" s="38"/>
      <c r="S34" s="38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3"/>
      <c r="AI34" s="43"/>
      <c r="AJ34" s="41"/>
      <c r="AK34" s="41"/>
      <c r="AL34" s="41"/>
      <c r="AM34" s="30" t="str">
        <f t="shared" si="3"/>
        <v>03460116</v>
      </c>
      <c r="AN34" s="30" t="s">
        <v>511</v>
      </c>
      <c r="AO34" s="30" t="e">
        <f>VLOOKUP(AM34,#REF!,5,0)</f>
        <v>#REF!</v>
      </c>
      <c r="AP34" s="30"/>
      <c r="AR34" s="62" t="s">
        <v>512</v>
      </c>
      <c r="AS34" s="62"/>
      <c r="AT34" s="62"/>
      <c r="AU34" s="34"/>
      <c r="AV34" s="34"/>
      <c r="AX34" s="34"/>
      <c r="AY34" s="34"/>
      <c r="AZ34" s="34"/>
    </row>
    <row r="35" spans="1:52" hidden="1">
      <c r="A35" s="45" t="s">
        <v>283</v>
      </c>
      <c r="B35" s="36" t="s">
        <v>95</v>
      </c>
      <c r="C35" s="35" t="s">
        <v>284</v>
      </c>
      <c r="D35" s="35"/>
      <c r="E35" s="35" t="s">
        <v>40</v>
      </c>
      <c r="F35" s="35" t="s">
        <v>295</v>
      </c>
      <c r="G35" s="35" t="s">
        <v>40</v>
      </c>
      <c r="H35" s="35">
        <v>16</v>
      </c>
      <c r="I35" s="37">
        <f t="shared" si="1"/>
        <v>4</v>
      </c>
      <c r="J35" s="38">
        <v>0.34722222222222227</v>
      </c>
      <c r="K35" s="39">
        <v>0.60416666666666663</v>
      </c>
      <c r="L35" s="38">
        <v>0.88194444444444453</v>
      </c>
      <c r="M35" s="38">
        <v>0.10416666666666667</v>
      </c>
      <c r="N35" s="38"/>
      <c r="O35" s="38"/>
      <c r="P35" s="38"/>
      <c r="Q35" s="38"/>
      <c r="R35" s="38"/>
      <c r="S35" s="38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3"/>
      <c r="AI35" s="43"/>
      <c r="AJ35" s="41"/>
      <c r="AK35" s="41"/>
      <c r="AL35" s="41"/>
      <c r="AM35" s="30" t="str">
        <f t="shared" si="3"/>
        <v>06050116</v>
      </c>
      <c r="AN35" s="30" t="s">
        <v>511</v>
      </c>
      <c r="AO35" s="30" t="e">
        <f>VLOOKUP(AM35,#REF!,5,0)</f>
        <v>#REF!</v>
      </c>
      <c r="AP35" s="30"/>
      <c r="AR35" s="62" t="s">
        <v>512</v>
      </c>
      <c r="AS35" s="62"/>
      <c r="AT35" s="62"/>
      <c r="AU35" s="34"/>
      <c r="AV35" s="34"/>
      <c r="AX35" s="34"/>
      <c r="AY35" s="34"/>
      <c r="AZ35" s="34"/>
    </row>
    <row r="36" spans="1:52" hidden="1">
      <c r="A36" s="35" t="s">
        <v>80</v>
      </c>
      <c r="B36" s="36" t="s">
        <v>35</v>
      </c>
      <c r="C36" s="35" t="s">
        <v>81</v>
      </c>
      <c r="D36" s="35" t="s">
        <v>32</v>
      </c>
      <c r="E36" s="35"/>
      <c r="F36" s="35"/>
      <c r="G36" s="35" t="s">
        <v>40</v>
      </c>
      <c r="H36" s="42">
        <v>16</v>
      </c>
      <c r="I36" s="37">
        <f t="shared" si="1"/>
        <v>1</v>
      </c>
      <c r="J36" s="44">
        <v>0.63888888888888895</v>
      </c>
      <c r="K36" s="38"/>
      <c r="L36" s="38"/>
      <c r="M36" s="38"/>
      <c r="N36" s="38"/>
      <c r="O36" s="38"/>
      <c r="P36" s="38"/>
      <c r="Q36" s="38"/>
      <c r="R36" s="38"/>
      <c r="S36" s="38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3" t="s">
        <v>263</v>
      </c>
      <c r="AI36" s="43" t="s">
        <v>263</v>
      </c>
      <c r="AJ36" s="41" t="s">
        <v>263</v>
      </c>
      <c r="AK36" s="41"/>
      <c r="AL36" s="41" t="e">
        <f t="shared" si="2"/>
        <v>#VALUE!</v>
      </c>
      <c r="AM36" s="30" t="str">
        <f t="shared" si="3"/>
        <v>08100116</v>
      </c>
      <c r="AN36" s="30" t="s">
        <v>511</v>
      </c>
      <c r="AO36" s="30" t="e">
        <f>VLOOKUP(AM36,#REF!,5,0)</f>
        <v>#REF!</v>
      </c>
      <c r="AP36" s="30" t="s">
        <v>539</v>
      </c>
      <c r="AR36" s="62" t="s">
        <v>512</v>
      </c>
      <c r="AS36" s="62"/>
      <c r="AT36" s="62"/>
      <c r="AU36" s="34"/>
      <c r="AV36" s="34"/>
      <c r="AX36" s="34" t="s">
        <v>518</v>
      </c>
      <c r="AY36" s="34" t="s">
        <v>518</v>
      </c>
      <c r="AZ36" s="34"/>
    </row>
    <row r="37" spans="1:52" hidden="1">
      <c r="A37" s="35" t="s">
        <v>80</v>
      </c>
      <c r="B37" s="36" t="s">
        <v>35</v>
      </c>
      <c r="C37" s="35" t="s">
        <v>81</v>
      </c>
      <c r="D37" s="35" t="s">
        <v>32</v>
      </c>
      <c r="E37" s="35"/>
      <c r="F37" s="35"/>
      <c r="G37" s="35" t="s">
        <v>40</v>
      </c>
      <c r="H37" s="42">
        <v>75</v>
      </c>
      <c r="I37" s="37">
        <f t="shared" si="1"/>
        <v>1</v>
      </c>
      <c r="J37" s="44">
        <v>0.58333333333333337</v>
      </c>
      <c r="K37" s="38"/>
      <c r="L37" s="38"/>
      <c r="M37" s="38"/>
      <c r="N37" s="38"/>
      <c r="O37" s="38"/>
      <c r="P37" s="38"/>
      <c r="Q37" s="38"/>
      <c r="R37" s="38"/>
      <c r="S37" s="38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3" t="s">
        <v>263</v>
      </c>
      <c r="AI37" s="43" t="s">
        <v>263</v>
      </c>
      <c r="AJ37" s="41" t="s">
        <v>263</v>
      </c>
      <c r="AK37" s="41"/>
      <c r="AL37" s="41" t="e">
        <f t="shared" si="2"/>
        <v>#VALUE!</v>
      </c>
      <c r="AM37" s="30" t="str">
        <f t="shared" si="3"/>
        <v>08100175</v>
      </c>
      <c r="AN37" s="30" t="s">
        <v>511</v>
      </c>
      <c r="AO37" s="30" t="e">
        <f>VLOOKUP(AM37,#REF!,5,0)</f>
        <v>#REF!</v>
      </c>
      <c r="AP37" s="30"/>
      <c r="AR37" s="62" t="s">
        <v>512</v>
      </c>
      <c r="AS37" s="62"/>
      <c r="AT37" s="62"/>
      <c r="AU37" s="34"/>
      <c r="AV37" s="34"/>
      <c r="AX37" s="34"/>
      <c r="AY37" s="34"/>
      <c r="AZ37" s="34"/>
    </row>
    <row r="38" spans="1:52" hidden="1">
      <c r="A38" s="35" t="s">
        <v>82</v>
      </c>
      <c r="B38" s="36" t="s">
        <v>35</v>
      </c>
      <c r="C38" s="35" t="s">
        <v>83</v>
      </c>
      <c r="D38" s="35" t="s">
        <v>32</v>
      </c>
      <c r="E38" s="35"/>
      <c r="F38" s="35"/>
      <c r="G38" s="35" t="s">
        <v>40</v>
      </c>
      <c r="H38" s="42">
        <v>16</v>
      </c>
      <c r="I38" s="37">
        <f t="shared" si="1"/>
        <v>1</v>
      </c>
      <c r="J38" s="44">
        <v>0.66666666666666663</v>
      </c>
      <c r="K38" s="38"/>
      <c r="L38" s="38"/>
      <c r="M38" s="38"/>
      <c r="N38" s="38"/>
      <c r="O38" s="38"/>
      <c r="P38" s="38"/>
      <c r="Q38" s="38"/>
      <c r="R38" s="38"/>
      <c r="S38" s="38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3" t="s">
        <v>263</v>
      </c>
      <c r="AI38" s="43" t="s">
        <v>263</v>
      </c>
      <c r="AJ38" s="41" t="s">
        <v>263</v>
      </c>
      <c r="AK38" s="41"/>
      <c r="AL38" s="41" t="e">
        <f t="shared" si="2"/>
        <v>#VALUE!</v>
      </c>
      <c r="AM38" s="30" t="str">
        <f t="shared" si="3"/>
        <v>08160116</v>
      </c>
      <c r="AN38" s="30" t="s">
        <v>511</v>
      </c>
      <c r="AO38" s="30" t="e">
        <f>VLOOKUP(AM38,#REF!,5,0)</f>
        <v>#REF!</v>
      </c>
      <c r="AP38" s="30"/>
      <c r="AR38" s="62" t="s">
        <v>512</v>
      </c>
      <c r="AS38" s="62"/>
      <c r="AT38" s="62" t="s">
        <v>517</v>
      </c>
      <c r="AU38" s="34"/>
      <c r="AV38" s="34"/>
      <c r="AX38" s="33"/>
      <c r="AY38" s="33"/>
      <c r="AZ38" s="34"/>
    </row>
    <row r="39" spans="1:52" hidden="1">
      <c r="A39" s="35" t="s">
        <v>84</v>
      </c>
      <c r="B39" s="36" t="s">
        <v>35</v>
      </c>
      <c r="C39" s="35" t="s">
        <v>85</v>
      </c>
      <c r="D39" s="35" t="s">
        <v>32</v>
      </c>
      <c r="E39" s="35"/>
      <c r="F39" s="35"/>
      <c r="G39" s="35" t="s">
        <v>40</v>
      </c>
      <c r="H39" s="42">
        <v>16</v>
      </c>
      <c r="I39" s="37">
        <f t="shared" ref="I39:I66" si="5">COUNTA(J39:AG39)</f>
        <v>1</v>
      </c>
      <c r="J39" s="44">
        <v>0.75</v>
      </c>
      <c r="K39" s="38"/>
      <c r="L39" s="38"/>
      <c r="M39" s="38"/>
      <c r="N39" s="38"/>
      <c r="O39" s="38"/>
      <c r="P39" s="38"/>
      <c r="Q39" s="38"/>
      <c r="R39" s="38"/>
      <c r="S39" s="38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3" t="s">
        <v>263</v>
      </c>
      <c r="AI39" s="43" t="s">
        <v>263</v>
      </c>
      <c r="AJ39" s="41" t="s">
        <v>263</v>
      </c>
      <c r="AK39" s="41"/>
      <c r="AL39" s="41" t="e">
        <f t="shared" ref="AL39:AL68" si="6">AJ39-AK39</f>
        <v>#VALUE!</v>
      </c>
      <c r="AM39" s="30" t="str">
        <f t="shared" si="3"/>
        <v>08170116</v>
      </c>
      <c r="AN39" s="30" t="s">
        <v>511</v>
      </c>
      <c r="AO39" s="30" t="e">
        <f>VLOOKUP(AM39,#REF!,5,0)</f>
        <v>#REF!</v>
      </c>
      <c r="AP39" s="30"/>
      <c r="AR39" s="62" t="s">
        <v>512</v>
      </c>
      <c r="AS39" s="62"/>
      <c r="AT39" s="62"/>
      <c r="AU39" s="34"/>
      <c r="AV39" s="34"/>
      <c r="AX39" s="34"/>
      <c r="AY39" s="34"/>
      <c r="AZ39" s="34"/>
    </row>
    <row r="40" spans="1:52" hidden="1">
      <c r="A40" s="35" t="s">
        <v>86</v>
      </c>
      <c r="B40" s="36" t="s">
        <v>35</v>
      </c>
      <c r="C40" s="35" t="s">
        <v>87</v>
      </c>
      <c r="D40" s="35" t="s">
        <v>88</v>
      </c>
      <c r="E40" s="35"/>
      <c r="F40" s="35"/>
      <c r="G40" s="35" t="s">
        <v>38</v>
      </c>
      <c r="H40" s="42">
        <v>16</v>
      </c>
      <c r="I40" s="37">
        <f t="shared" si="5"/>
        <v>1</v>
      </c>
      <c r="J40" s="38">
        <v>0.57291666666666663</v>
      </c>
      <c r="K40" s="38"/>
      <c r="L40" s="38"/>
      <c r="M40" s="38"/>
      <c r="N40" s="38"/>
      <c r="O40" s="38"/>
      <c r="P40" s="38"/>
      <c r="Q40" s="38"/>
      <c r="R40" s="38"/>
      <c r="S40" s="38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3" t="s">
        <v>263</v>
      </c>
      <c r="AI40" s="43" t="s">
        <v>263</v>
      </c>
      <c r="AJ40" s="41" t="s">
        <v>263</v>
      </c>
      <c r="AK40" s="41"/>
      <c r="AL40" s="41" t="e">
        <f t="shared" si="6"/>
        <v>#VALUE!</v>
      </c>
      <c r="AM40" s="30" t="str">
        <f t="shared" si="3"/>
        <v>08310116</v>
      </c>
      <c r="AN40" s="30" t="s">
        <v>511</v>
      </c>
      <c r="AO40" s="30" t="e">
        <f>VLOOKUP(AM40,#REF!,5,0)</f>
        <v>#REF!</v>
      </c>
      <c r="AP40" s="30"/>
      <c r="AR40" s="62" t="s">
        <v>512</v>
      </c>
      <c r="AS40" s="62"/>
      <c r="AT40" s="62"/>
      <c r="AU40" s="34"/>
      <c r="AV40" s="34"/>
      <c r="AX40" s="34"/>
      <c r="AY40" s="34"/>
      <c r="AZ40" s="34"/>
    </row>
    <row r="41" spans="1:52" hidden="1">
      <c r="A41" s="35" t="s">
        <v>86</v>
      </c>
      <c r="B41" s="36" t="s">
        <v>35</v>
      </c>
      <c r="C41" s="35" t="s">
        <v>87</v>
      </c>
      <c r="D41" s="35"/>
      <c r="E41" s="35"/>
      <c r="F41" s="35"/>
      <c r="G41" s="35" t="s">
        <v>40</v>
      </c>
      <c r="H41" s="42" t="s">
        <v>304</v>
      </c>
      <c r="I41" s="37">
        <f t="shared" si="5"/>
        <v>1</v>
      </c>
      <c r="J41" s="38">
        <v>0.88888888888888884</v>
      </c>
      <c r="K41" s="38"/>
      <c r="L41" s="38"/>
      <c r="M41" s="38"/>
      <c r="N41" s="38"/>
      <c r="O41" s="38"/>
      <c r="P41" s="38"/>
      <c r="Q41" s="38"/>
      <c r="R41" s="38"/>
      <c r="S41" s="38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3"/>
      <c r="AI41" s="43"/>
      <c r="AJ41" s="41"/>
      <c r="AK41" s="41"/>
      <c r="AL41" s="41"/>
      <c r="AM41" s="30" t="str">
        <f t="shared" si="3"/>
        <v>0831011J</v>
      </c>
      <c r="AN41" s="30" t="s">
        <v>511</v>
      </c>
      <c r="AO41" s="30" t="e">
        <f>VLOOKUP(AM41,#REF!,5,0)</f>
        <v>#REF!</v>
      </c>
      <c r="AP41" s="30"/>
      <c r="AR41" s="62" t="s">
        <v>512</v>
      </c>
      <c r="AS41" s="62"/>
      <c r="AT41" s="62"/>
      <c r="AU41" s="34"/>
      <c r="AV41" s="34"/>
      <c r="AX41" s="34"/>
      <c r="AY41" s="34"/>
      <c r="AZ41" s="34"/>
    </row>
    <row r="42" spans="1:52" hidden="1">
      <c r="A42" s="35" t="s">
        <v>89</v>
      </c>
      <c r="B42" s="35" t="s">
        <v>35</v>
      </c>
      <c r="C42" s="35" t="s">
        <v>90</v>
      </c>
      <c r="D42" s="35" t="s">
        <v>32</v>
      </c>
      <c r="E42" s="35"/>
      <c r="F42" s="35"/>
      <c r="G42" s="35" t="s">
        <v>40</v>
      </c>
      <c r="H42" s="36" t="s">
        <v>296</v>
      </c>
      <c r="I42" s="37">
        <f t="shared" si="5"/>
        <v>2</v>
      </c>
      <c r="J42" s="39">
        <v>0.5</v>
      </c>
      <c r="K42" s="38">
        <v>5.5555555555555552E-2</v>
      </c>
      <c r="L42" s="38"/>
      <c r="M42" s="38"/>
      <c r="N42" s="38"/>
      <c r="O42" s="38"/>
      <c r="P42" s="38"/>
      <c r="Q42" s="38"/>
      <c r="R42" s="38"/>
      <c r="S42" s="38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3" t="s">
        <v>263</v>
      </c>
      <c r="AI42" s="43" t="s">
        <v>263</v>
      </c>
      <c r="AJ42" s="41" t="s">
        <v>263</v>
      </c>
      <c r="AK42" s="41"/>
      <c r="AL42" s="41" t="e">
        <f t="shared" si="6"/>
        <v>#VALUE!</v>
      </c>
      <c r="AM42" s="30" t="str">
        <f t="shared" si="3"/>
        <v>08340116</v>
      </c>
      <c r="AN42" s="30" t="s">
        <v>511</v>
      </c>
      <c r="AO42" s="30" t="e">
        <f>VLOOKUP(AM42,#REF!,5,0)</f>
        <v>#REF!</v>
      </c>
      <c r="AP42" s="30"/>
      <c r="AR42" s="62" t="s">
        <v>512</v>
      </c>
      <c r="AS42" s="62"/>
      <c r="AT42" s="62"/>
      <c r="AU42" s="34"/>
      <c r="AV42" s="34"/>
      <c r="AX42" s="34" t="s">
        <v>518</v>
      </c>
      <c r="AY42" s="34" t="s">
        <v>518</v>
      </c>
      <c r="AZ42" s="34"/>
    </row>
    <row r="43" spans="1:52" hidden="1">
      <c r="A43" s="35" t="s">
        <v>91</v>
      </c>
      <c r="B43" s="35" t="s">
        <v>35</v>
      </c>
      <c r="C43" s="35" t="s">
        <v>297</v>
      </c>
      <c r="D43" s="35" t="s">
        <v>32</v>
      </c>
      <c r="E43" s="35"/>
      <c r="F43" s="35"/>
      <c r="G43" s="35" t="s">
        <v>40</v>
      </c>
      <c r="H43" s="36" t="s">
        <v>296</v>
      </c>
      <c r="I43" s="37">
        <f t="shared" si="5"/>
        <v>8</v>
      </c>
      <c r="J43" s="38">
        <v>0.40972222222222227</v>
      </c>
      <c r="K43" s="39">
        <v>0.52083333333333337</v>
      </c>
      <c r="L43" s="39">
        <v>0.67361111111111116</v>
      </c>
      <c r="M43" s="44">
        <v>0.78472222222222221</v>
      </c>
      <c r="N43" s="38">
        <v>0.95833333333333337</v>
      </c>
      <c r="O43" s="38">
        <v>4.8611111111111112E-2</v>
      </c>
      <c r="P43" s="38">
        <v>0.18055555555555555</v>
      </c>
      <c r="Q43" s="38">
        <v>0.28472222222222221</v>
      </c>
      <c r="R43" s="38"/>
      <c r="S43" s="38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1">
        <f>$AK$2-L43</f>
        <v>6.9444444444443088E-3</v>
      </c>
      <c r="AI43" s="40">
        <f>N43-$AL$2</f>
        <v>4.1666666666666741E-2</v>
      </c>
      <c r="AJ43" s="41">
        <f t="shared" ref="AJ43:AJ57" si="7">AH43+AI43</f>
        <v>4.8611111111111049E-2</v>
      </c>
      <c r="AK43" s="41"/>
      <c r="AL43" s="41">
        <f t="shared" si="6"/>
        <v>4.8611111111111049E-2</v>
      </c>
      <c r="AM43" s="30" t="str">
        <f t="shared" si="3"/>
        <v>09300116</v>
      </c>
      <c r="AN43" s="30" t="s">
        <v>511</v>
      </c>
      <c r="AO43" s="30" t="e">
        <f>VLOOKUP(AM43,#REF!,5,0)</f>
        <v>#REF!</v>
      </c>
      <c r="AP43" s="30"/>
      <c r="AR43" s="62" t="s">
        <v>512</v>
      </c>
      <c r="AS43" s="62"/>
      <c r="AT43" s="62"/>
      <c r="AU43" s="34"/>
      <c r="AV43" s="34"/>
      <c r="AX43" s="34" t="s">
        <v>518</v>
      </c>
      <c r="AY43" s="34" t="s">
        <v>518</v>
      </c>
      <c r="AZ43" s="34"/>
    </row>
    <row r="44" spans="1:52" hidden="1">
      <c r="A44" s="35" t="s">
        <v>92</v>
      </c>
      <c r="B44" s="35" t="s">
        <v>35</v>
      </c>
      <c r="C44" s="35" t="s">
        <v>93</v>
      </c>
      <c r="D44" s="35" t="s">
        <v>52</v>
      </c>
      <c r="E44" s="35"/>
      <c r="F44" s="35"/>
      <c r="G44" s="35" t="s">
        <v>40</v>
      </c>
      <c r="H44" s="36" t="s">
        <v>296</v>
      </c>
      <c r="I44" s="37">
        <f t="shared" si="5"/>
        <v>2</v>
      </c>
      <c r="J44" s="38">
        <v>1.3194444444444444</v>
      </c>
      <c r="K44" s="39">
        <v>0.67361111111111116</v>
      </c>
      <c r="L44" s="38"/>
      <c r="M44" s="38"/>
      <c r="N44" s="38"/>
      <c r="O44" s="38"/>
      <c r="P44" s="38"/>
      <c r="Q44" s="38"/>
      <c r="R44" s="38"/>
      <c r="S44" s="38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1">
        <f t="shared" ref="AH44:AH47" si="8">$AK$2-K44</f>
        <v>6.9444444444443088E-3</v>
      </c>
      <c r="AI44" s="40">
        <f t="shared" ref="AI44:AI47" si="9">J44-$AL$2</f>
        <v>0.40277777777777779</v>
      </c>
      <c r="AJ44" s="41">
        <f t="shared" si="7"/>
        <v>0.4097222222222221</v>
      </c>
      <c r="AK44" s="41">
        <v>6.9444444444444441E-3</v>
      </c>
      <c r="AL44" s="41">
        <f t="shared" si="6"/>
        <v>0.40277777777777768</v>
      </c>
      <c r="AM44" s="30" t="str">
        <f t="shared" si="3"/>
        <v>10130116</v>
      </c>
      <c r="AN44" s="30" t="s">
        <v>511</v>
      </c>
      <c r="AO44" s="30" t="e">
        <f>VLOOKUP(AM44,#REF!,5,0)</f>
        <v>#REF!</v>
      </c>
      <c r="AP44" s="30"/>
      <c r="AR44" s="62" t="s">
        <v>512</v>
      </c>
      <c r="AS44" s="62"/>
      <c r="AT44" s="62"/>
      <c r="AU44" s="34"/>
      <c r="AV44" s="34"/>
      <c r="AX44" s="34" t="s">
        <v>518</v>
      </c>
      <c r="AY44" s="34" t="s">
        <v>518</v>
      </c>
      <c r="AZ44" s="34"/>
    </row>
    <row r="45" spans="1:52" hidden="1">
      <c r="A45" s="35" t="s">
        <v>92</v>
      </c>
      <c r="B45" s="35" t="s">
        <v>35</v>
      </c>
      <c r="C45" s="35" t="s">
        <v>93</v>
      </c>
      <c r="D45" s="35" t="s">
        <v>52</v>
      </c>
      <c r="E45" s="35"/>
      <c r="F45" s="35"/>
      <c r="G45" s="35" t="s">
        <v>40</v>
      </c>
      <c r="H45" s="35">
        <v>75</v>
      </c>
      <c r="I45" s="37">
        <f t="shared" si="5"/>
        <v>2</v>
      </c>
      <c r="J45" s="38">
        <v>1.3194444444444444</v>
      </c>
      <c r="K45" s="39">
        <v>0.67361111111111116</v>
      </c>
      <c r="L45" s="38"/>
      <c r="M45" s="38"/>
      <c r="N45" s="38"/>
      <c r="O45" s="38"/>
      <c r="P45" s="38"/>
      <c r="Q45" s="38"/>
      <c r="R45" s="38"/>
      <c r="S45" s="38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1">
        <f t="shared" si="8"/>
        <v>6.9444444444443088E-3</v>
      </c>
      <c r="AI45" s="40">
        <f t="shared" si="9"/>
        <v>0.40277777777777779</v>
      </c>
      <c r="AJ45" s="41">
        <f t="shared" si="7"/>
        <v>0.4097222222222221</v>
      </c>
      <c r="AK45" s="41">
        <v>6.9444444444444441E-3</v>
      </c>
      <c r="AL45" s="41">
        <f t="shared" si="6"/>
        <v>0.40277777777777768</v>
      </c>
      <c r="AM45" s="30" t="str">
        <f t="shared" si="3"/>
        <v>10130175</v>
      </c>
      <c r="AN45" s="30" t="s">
        <v>511</v>
      </c>
      <c r="AO45" s="30" t="e">
        <f>VLOOKUP(AM45,#REF!,5,0)</f>
        <v>#REF!</v>
      </c>
      <c r="AP45" s="30"/>
      <c r="AR45" s="62" t="s">
        <v>512</v>
      </c>
      <c r="AS45" s="62"/>
      <c r="AT45" s="62"/>
      <c r="AU45" s="34"/>
      <c r="AV45" s="34"/>
      <c r="AX45" s="70" t="s">
        <v>518</v>
      </c>
      <c r="AY45" s="70" t="s">
        <v>518</v>
      </c>
      <c r="AZ45" s="34"/>
    </row>
    <row r="46" spans="1:52" hidden="1">
      <c r="A46" s="35" t="s">
        <v>92</v>
      </c>
      <c r="B46" s="35" t="s">
        <v>54</v>
      </c>
      <c r="C46" s="35" t="s">
        <v>93</v>
      </c>
      <c r="D46" s="35" t="s">
        <v>94</v>
      </c>
      <c r="E46" s="35"/>
      <c r="F46" s="35"/>
      <c r="G46" s="35" t="s">
        <v>40</v>
      </c>
      <c r="H46" s="36" t="s">
        <v>298</v>
      </c>
      <c r="I46" s="37">
        <f t="shared" si="5"/>
        <v>2</v>
      </c>
      <c r="J46" s="38">
        <v>1.3194444444444444</v>
      </c>
      <c r="K46" s="39">
        <v>0.67361111111111116</v>
      </c>
      <c r="L46" s="38"/>
      <c r="M46" s="38"/>
      <c r="N46" s="38"/>
      <c r="O46" s="38"/>
      <c r="P46" s="38"/>
      <c r="Q46" s="38"/>
      <c r="R46" s="38"/>
      <c r="S46" s="38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1">
        <f t="shared" si="8"/>
        <v>6.9444444444443088E-3</v>
      </c>
      <c r="AI46" s="40">
        <f t="shared" si="9"/>
        <v>0.40277777777777779</v>
      </c>
      <c r="AJ46" s="41">
        <f>AI46</f>
        <v>0.40277777777777779</v>
      </c>
      <c r="AK46" s="41">
        <v>1.3888888888888888E-2</v>
      </c>
      <c r="AL46" s="41">
        <f t="shared" si="6"/>
        <v>0.3888888888888889</v>
      </c>
      <c r="AM46" s="30" t="str">
        <f t="shared" si="3"/>
        <v>10130216</v>
      </c>
      <c r="AN46" s="30" t="s">
        <v>511</v>
      </c>
      <c r="AO46" s="30" t="e">
        <f>VLOOKUP(AM46,#REF!,5,0)</f>
        <v>#REF!</v>
      </c>
      <c r="AP46" s="30"/>
      <c r="AR46" s="62" t="s">
        <v>512</v>
      </c>
      <c r="AS46" s="62"/>
      <c r="AT46" s="62"/>
      <c r="AU46" s="34"/>
      <c r="AV46" s="34"/>
      <c r="AX46" s="34" t="s">
        <v>518</v>
      </c>
      <c r="AY46" s="34" t="s">
        <v>518</v>
      </c>
      <c r="AZ46" s="34"/>
    </row>
    <row r="47" spans="1:52" hidden="1">
      <c r="A47" s="35" t="s">
        <v>92</v>
      </c>
      <c r="B47" s="35" t="s">
        <v>54</v>
      </c>
      <c r="C47" s="35" t="s">
        <v>93</v>
      </c>
      <c r="D47" s="35" t="s">
        <v>94</v>
      </c>
      <c r="E47" s="35"/>
      <c r="F47" s="35"/>
      <c r="G47" s="35" t="s">
        <v>40</v>
      </c>
      <c r="H47" s="35">
        <v>75</v>
      </c>
      <c r="I47" s="37">
        <f t="shared" si="5"/>
        <v>2</v>
      </c>
      <c r="J47" s="38">
        <v>1.3194444444444444</v>
      </c>
      <c r="K47" s="39">
        <v>0.67361111111111116</v>
      </c>
      <c r="L47" s="38"/>
      <c r="M47" s="38"/>
      <c r="N47" s="38"/>
      <c r="O47" s="38"/>
      <c r="P47" s="38"/>
      <c r="Q47" s="38"/>
      <c r="R47" s="38"/>
      <c r="S47" s="38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1">
        <f t="shared" si="8"/>
        <v>6.9444444444443088E-3</v>
      </c>
      <c r="AI47" s="40">
        <f t="shared" si="9"/>
        <v>0.40277777777777779</v>
      </c>
      <c r="AJ47" s="41">
        <f>AI47</f>
        <v>0.40277777777777779</v>
      </c>
      <c r="AK47" s="41">
        <v>1.3888888888888888E-2</v>
      </c>
      <c r="AL47" s="41">
        <f t="shared" si="6"/>
        <v>0.3888888888888889</v>
      </c>
      <c r="AM47" s="30" t="str">
        <f t="shared" si="3"/>
        <v>10130275</v>
      </c>
      <c r="AN47" s="30" t="s">
        <v>511</v>
      </c>
      <c r="AO47" s="30" t="e">
        <f>VLOOKUP(AM47,#REF!,5,0)</f>
        <v>#REF!</v>
      </c>
      <c r="AP47" s="30"/>
      <c r="AR47" s="62" t="s">
        <v>512</v>
      </c>
      <c r="AS47" s="62"/>
      <c r="AT47" s="62"/>
      <c r="AU47" s="34"/>
      <c r="AV47" s="34"/>
      <c r="AX47" s="70" t="s">
        <v>518</v>
      </c>
      <c r="AY47" s="70" t="s">
        <v>518</v>
      </c>
      <c r="AZ47" s="34"/>
    </row>
    <row r="48" spans="1:52" hidden="1">
      <c r="A48" s="27">
        <v>1014</v>
      </c>
      <c r="B48" s="48" t="s">
        <v>299</v>
      </c>
      <c r="C48" s="27" t="s">
        <v>96</v>
      </c>
      <c r="D48" s="27" t="s">
        <v>97</v>
      </c>
      <c r="E48" s="35"/>
      <c r="F48" s="35"/>
      <c r="G48" s="35" t="s">
        <v>40</v>
      </c>
      <c r="H48" s="35">
        <v>16</v>
      </c>
      <c r="I48" s="37">
        <f t="shared" si="5"/>
        <v>2</v>
      </c>
      <c r="J48" s="46">
        <v>0.52083333333333337</v>
      </c>
      <c r="K48" s="40">
        <v>0.99305555555555547</v>
      </c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1">
        <f>$AK$2-J48</f>
        <v>0.1597222222222221</v>
      </c>
      <c r="AI48" s="40">
        <f>K48-$AL$2</f>
        <v>7.638888888888884E-2</v>
      </c>
      <c r="AJ48" s="41">
        <f t="shared" si="7"/>
        <v>0.23611111111111094</v>
      </c>
      <c r="AK48" s="41"/>
      <c r="AL48" s="41">
        <f t="shared" si="6"/>
        <v>0.23611111111111094</v>
      </c>
      <c r="AM48" s="30" t="str">
        <f t="shared" si="3"/>
        <v>10140116</v>
      </c>
      <c r="AN48" s="30" t="s">
        <v>511</v>
      </c>
      <c r="AO48" s="30" t="e">
        <f>VLOOKUP(AM48,#REF!,5,0)</f>
        <v>#REF!</v>
      </c>
      <c r="AP48" s="30"/>
      <c r="AR48" s="62" t="s">
        <v>512</v>
      </c>
      <c r="AS48" s="69" t="s">
        <v>515</v>
      </c>
      <c r="AT48" s="62"/>
      <c r="AU48" s="34"/>
      <c r="AV48" s="34"/>
      <c r="AX48" s="34" t="s">
        <v>518</v>
      </c>
      <c r="AY48" s="34" t="s">
        <v>518</v>
      </c>
      <c r="AZ48" s="34"/>
    </row>
    <row r="49" spans="1:52" hidden="1">
      <c r="A49" s="27">
        <v>1014</v>
      </c>
      <c r="B49" s="48" t="s">
        <v>299</v>
      </c>
      <c r="C49" s="27" t="s">
        <v>96</v>
      </c>
      <c r="D49" s="27" t="s">
        <v>97</v>
      </c>
      <c r="E49" s="35"/>
      <c r="F49" s="35"/>
      <c r="G49" s="35" t="s">
        <v>40</v>
      </c>
      <c r="H49" s="35">
        <v>75</v>
      </c>
      <c r="I49" s="37">
        <f t="shared" si="5"/>
        <v>2</v>
      </c>
      <c r="J49" s="46">
        <v>0.52083333333333337</v>
      </c>
      <c r="K49" s="40">
        <v>0.99305555555555547</v>
      </c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1">
        <f>$AK$2-J49</f>
        <v>0.1597222222222221</v>
      </c>
      <c r="AI49" s="40">
        <f>K49-$AL$2</f>
        <v>7.638888888888884E-2</v>
      </c>
      <c r="AJ49" s="41">
        <f t="shared" si="7"/>
        <v>0.23611111111111094</v>
      </c>
      <c r="AK49" s="41"/>
      <c r="AL49" s="41">
        <f t="shared" si="6"/>
        <v>0.23611111111111094</v>
      </c>
      <c r="AM49" s="30" t="str">
        <f t="shared" si="3"/>
        <v>10140175</v>
      </c>
      <c r="AN49" s="30" t="s">
        <v>511</v>
      </c>
      <c r="AO49" s="30" t="e">
        <f>VLOOKUP(AM49,#REF!,5,0)</f>
        <v>#REF!</v>
      </c>
      <c r="AP49" s="30"/>
      <c r="AR49" s="62" t="s">
        <v>512</v>
      </c>
      <c r="AS49" s="69" t="s">
        <v>515</v>
      </c>
      <c r="AT49" s="62"/>
      <c r="AU49" s="34"/>
      <c r="AV49" s="34"/>
      <c r="AX49" s="70" t="s">
        <v>518</v>
      </c>
      <c r="AY49" s="70" t="s">
        <v>518</v>
      </c>
      <c r="AZ49" s="34"/>
    </row>
    <row r="50" spans="1:52" hidden="1">
      <c r="A50" s="27">
        <v>1221</v>
      </c>
      <c r="B50" s="48" t="s">
        <v>35</v>
      </c>
      <c r="C50" s="27" t="s">
        <v>300</v>
      </c>
      <c r="D50" s="27" t="s">
        <v>32</v>
      </c>
      <c r="E50" s="35"/>
      <c r="F50" s="35"/>
      <c r="G50" s="35" t="s">
        <v>40</v>
      </c>
      <c r="H50" s="36" t="s">
        <v>296</v>
      </c>
      <c r="I50" s="37">
        <f t="shared" si="5"/>
        <v>1</v>
      </c>
      <c r="J50" s="49">
        <v>0.52083333333333337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1">
        <f>$AK$2-L50</f>
        <v>0.68055555555555547</v>
      </c>
      <c r="AI50" s="40">
        <f>M50-$AL$2</f>
        <v>-0.91666666666666663</v>
      </c>
      <c r="AJ50" s="41">
        <f t="shared" si="7"/>
        <v>-0.23611111111111116</v>
      </c>
      <c r="AK50" s="41"/>
      <c r="AL50" s="41">
        <f t="shared" si="6"/>
        <v>-0.23611111111111116</v>
      </c>
      <c r="AM50" s="30" t="str">
        <f t="shared" si="3"/>
        <v>12210116</v>
      </c>
      <c r="AN50" s="30" t="s">
        <v>511</v>
      </c>
      <c r="AO50" s="30" t="e">
        <f>VLOOKUP(AM50,#REF!,5,0)</f>
        <v>#REF!</v>
      </c>
      <c r="AP50" s="30"/>
      <c r="AR50" s="62" t="s">
        <v>512</v>
      </c>
      <c r="AS50" s="62"/>
      <c r="AT50" s="62"/>
      <c r="AU50" s="34"/>
      <c r="AV50" s="34"/>
      <c r="AX50" s="34"/>
      <c r="AY50" s="34"/>
      <c r="AZ50" s="34"/>
    </row>
    <row r="51" spans="1:52" hidden="1">
      <c r="A51" s="27" t="s">
        <v>99</v>
      </c>
      <c r="B51" s="48" t="s">
        <v>35</v>
      </c>
      <c r="C51" s="27" t="s">
        <v>100</v>
      </c>
      <c r="D51" s="27" t="s">
        <v>32</v>
      </c>
      <c r="E51" s="35"/>
      <c r="F51" s="35"/>
      <c r="G51" s="35" t="s">
        <v>40</v>
      </c>
      <c r="H51" s="50" t="s">
        <v>286</v>
      </c>
      <c r="I51" s="37">
        <f t="shared" si="5"/>
        <v>2</v>
      </c>
      <c r="J51" s="46">
        <v>0.65972222222222221</v>
      </c>
      <c r="K51" s="40">
        <v>1.1840277777777779</v>
      </c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1">
        <f>$AK$2-J51</f>
        <v>2.0833333333333259E-2</v>
      </c>
      <c r="AI51" s="40">
        <f>K51-$AL$2</f>
        <v>0.26736111111111127</v>
      </c>
      <c r="AJ51" s="41">
        <f t="shared" si="7"/>
        <v>0.28819444444444453</v>
      </c>
      <c r="AK51" s="41"/>
      <c r="AL51" s="41">
        <f t="shared" si="6"/>
        <v>0.28819444444444453</v>
      </c>
      <c r="AM51" s="30" t="str">
        <f t="shared" si="3"/>
        <v>141101N3</v>
      </c>
      <c r="AN51" s="30" t="s">
        <v>511</v>
      </c>
      <c r="AO51" s="30" t="e">
        <f>VLOOKUP(AM51,#REF!,5,0)</f>
        <v>#REF!</v>
      </c>
      <c r="AP51" s="30"/>
      <c r="AR51" s="62" t="s">
        <v>512</v>
      </c>
      <c r="AS51" s="62"/>
      <c r="AT51" s="62"/>
      <c r="AU51" s="34"/>
      <c r="AV51" s="34"/>
      <c r="AX51" s="34" t="s">
        <v>518</v>
      </c>
      <c r="AY51" s="34" t="s">
        <v>518</v>
      </c>
      <c r="AZ51" s="34"/>
    </row>
    <row r="52" spans="1:52" hidden="1">
      <c r="A52" s="27" t="s">
        <v>101</v>
      </c>
      <c r="B52" s="48" t="s">
        <v>35</v>
      </c>
      <c r="C52" s="27" t="s">
        <v>102</v>
      </c>
      <c r="D52" s="27" t="s">
        <v>32</v>
      </c>
      <c r="E52" s="35"/>
      <c r="F52" s="35"/>
      <c r="G52" s="50" t="s">
        <v>103</v>
      </c>
      <c r="H52" s="50">
        <v>16</v>
      </c>
      <c r="I52" s="37">
        <f t="shared" si="5"/>
        <v>1</v>
      </c>
      <c r="J52" s="40">
        <v>0.35416666666666669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3" t="s">
        <v>263</v>
      </c>
      <c r="AI52" s="43" t="s">
        <v>263</v>
      </c>
      <c r="AJ52" s="41" t="s">
        <v>263</v>
      </c>
      <c r="AK52" s="41"/>
      <c r="AL52" s="41" t="e">
        <f t="shared" si="6"/>
        <v>#VALUE!</v>
      </c>
      <c r="AM52" s="30" t="str">
        <f t="shared" si="3"/>
        <v>15860116</v>
      </c>
      <c r="AN52" s="30" t="s">
        <v>511</v>
      </c>
      <c r="AO52" s="30" t="e">
        <f>VLOOKUP(AM52,#REF!,5,0)</f>
        <v>#REF!</v>
      </c>
      <c r="AP52" s="30" t="s">
        <v>540</v>
      </c>
      <c r="AR52" s="62" t="s">
        <v>512</v>
      </c>
      <c r="AS52" s="62"/>
      <c r="AT52" s="62"/>
      <c r="AU52" s="34"/>
      <c r="AV52" s="34"/>
      <c r="AX52" s="72"/>
      <c r="AY52" s="72"/>
      <c r="AZ52" s="34"/>
    </row>
    <row r="53" spans="1:52" hidden="1">
      <c r="A53" s="27">
        <v>1812</v>
      </c>
      <c r="B53" s="51" t="s">
        <v>352</v>
      </c>
      <c r="C53" s="27" t="s">
        <v>105</v>
      </c>
      <c r="D53" s="27" t="s">
        <v>108</v>
      </c>
      <c r="E53" s="35"/>
      <c r="F53" s="35"/>
      <c r="G53" s="35" t="s">
        <v>40</v>
      </c>
      <c r="H53" s="50">
        <v>16</v>
      </c>
      <c r="I53" s="37">
        <f t="shared" si="5"/>
        <v>4</v>
      </c>
      <c r="J53" s="40">
        <v>0.27083333333333331</v>
      </c>
      <c r="K53" s="46">
        <v>0.53472222222222221</v>
      </c>
      <c r="L53" s="49">
        <v>0.81944444444444453</v>
      </c>
      <c r="M53" s="40">
        <v>5.5555555555555552E-2</v>
      </c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3"/>
      <c r="AI53" s="43"/>
      <c r="AJ53" s="41"/>
      <c r="AK53" s="41"/>
      <c r="AL53" s="41"/>
      <c r="AM53" s="30" t="str">
        <f t="shared" si="3"/>
        <v>18120116</v>
      </c>
      <c r="AN53" s="30" t="s">
        <v>511</v>
      </c>
      <c r="AO53" s="30" t="e">
        <f>VLOOKUP(AM53,#REF!,5,0)</f>
        <v>#REF!</v>
      </c>
      <c r="AP53" s="30"/>
      <c r="AR53" s="62" t="s">
        <v>512</v>
      </c>
      <c r="AS53" s="62"/>
      <c r="AT53" s="62"/>
      <c r="AU53" s="34"/>
      <c r="AV53" s="34"/>
      <c r="AX53" s="34" t="s">
        <v>518</v>
      </c>
      <c r="AY53" s="34" t="s">
        <v>518</v>
      </c>
      <c r="AZ53" s="34"/>
    </row>
    <row r="54" spans="1:52" hidden="1">
      <c r="A54" s="27">
        <v>1812</v>
      </c>
      <c r="B54" s="51" t="s">
        <v>352</v>
      </c>
      <c r="C54" s="27" t="s">
        <v>105</v>
      </c>
      <c r="D54" s="27" t="s">
        <v>108</v>
      </c>
      <c r="E54" s="35"/>
      <c r="F54" s="35"/>
      <c r="G54" s="35" t="s">
        <v>40</v>
      </c>
      <c r="H54" s="50" t="s">
        <v>356</v>
      </c>
      <c r="I54" s="37">
        <f t="shared" si="5"/>
        <v>4</v>
      </c>
      <c r="J54" s="40">
        <v>0.27083333333333331</v>
      </c>
      <c r="K54" s="46">
        <v>0.53472222222222221</v>
      </c>
      <c r="L54" s="49">
        <v>0.81944444444444453</v>
      </c>
      <c r="M54" s="40">
        <v>5.5555555555555552E-2</v>
      </c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3"/>
      <c r="AI54" s="43"/>
      <c r="AJ54" s="41"/>
      <c r="AK54" s="41"/>
      <c r="AL54" s="41"/>
      <c r="AM54" s="30" t="str">
        <f t="shared" si="3"/>
        <v>181201N3</v>
      </c>
      <c r="AN54" s="30" t="s">
        <v>511</v>
      </c>
      <c r="AO54" s="30" t="e">
        <f>VLOOKUP(AM54,#REF!,5,0)</f>
        <v>#REF!</v>
      </c>
      <c r="AP54" s="30"/>
      <c r="AR54" s="62" t="s">
        <v>512</v>
      </c>
      <c r="AS54" s="62"/>
      <c r="AT54" s="62"/>
      <c r="AU54" s="34"/>
      <c r="AV54" s="34"/>
      <c r="AX54" s="34" t="s">
        <v>518</v>
      </c>
      <c r="AY54" s="34" t="s">
        <v>518</v>
      </c>
      <c r="AZ54" s="34"/>
    </row>
    <row r="55" spans="1:52" hidden="1">
      <c r="A55" s="27" t="s">
        <v>104</v>
      </c>
      <c r="B55" s="48" t="s">
        <v>39</v>
      </c>
      <c r="C55" s="27" t="s">
        <v>105</v>
      </c>
      <c r="D55" s="27" t="s">
        <v>106</v>
      </c>
      <c r="E55" s="35"/>
      <c r="F55" s="35"/>
      <c r="G55" s="35" t="s">
        <v>40</v>
      </c>
      <c r="H55" s="50" t="s">
        <v>292</v>
      </c>
      <c r="I55" s="37">
        <f t="shared" si="5"/>
        <v>4</v>
      </c>
      <c r="J55" s="40">
        <v>0.27083333333333331</v>
      </c>
      <c r="K55" s="46">
        <v>0.53472222222222221</v>
      </c>
      <c r="L55" s="49">
        <v>0.81944444444444453</v>
      </c>
      <c r="M55" s="40">
        <v>5.5555555555555552E-2</v>
      </c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3" t="s">
        <v>263</v>
      </c>
      <c r="AI55" s="43" t="s">
        <v>263</v>
      </c>
      <c r="AJ55" s="41" t="s">
        <v>263</v>
      </c>
      <c r="AK55" s="41"/>
      <c r="AL55" s="41" t="e">
        <f t="shared" si="6"/>
        <v>#VALUE!</v>
      </c>
      <c r="AM55" s="30" t="str">
        <f t="shared" si="3"/>
        <v>181203N3</v>
      </c>
      <c r="AN55" s="30" t="s">
        <v>511</v>
      </c>
      <c r="AO55" s="30" t="e">
        <f>VLOOKUP(AM55,#REF!,5,0)</f>
        <v>#REF!</v>
      </c>
      <c r="AP55" s="30"/>
      <c r="AR55" s="62" t="s">
        <v>512</v>
      </c>
      <c r="AS55" s="62"/>
      <c r="AT55" s="62"/>
      <c r="AU55" s="34"/>
      <c r="AV55" s="34"/>
      <c r="AX55" s="34" t="s">
        <v>518</v>
      </c>
      <c r="AY55" s="34" t="s">
        <v>518</v>
      </c>
      <c r="AZ55" s="34"/>
    </row>
    <row r="56" spans="1:52" hidden="1">
      <c r="A56" s="27" t="s">
        <v>104</v>
      </c>
      <c r="B56" s="48" t="s">
        <v>107</v>
      </c>
      <c r="C56" s="27" t="s">
        <v>105</v>
      </c>
      <c r="D56" s="27" t="s">
        <v>108</v>
      </c>
      <c r="E56" s="35"/>
      <c r="F56" s="35"/>
      <c r="G56" s="35" t="s">
        <v>40</v>
      </c>
      <c r="H56" s="50" t="s">
        <v>292</v>
      </c>
      <c r="I56" s="37">
        <f t="shared" si="5"/>
        <v>4</v>
      </c>
      <c r="J56" s="40">
        <v>0.3125</v>
      </c>
      <c r="K56" s="46">
        <v>0.53472222222222221</v>
      </c>
      <c r="L56" s="49">
        <v>0.81944444444444453</v>
      </c>
      <c r="M56" s="40">
        <v>5.5555555555555552E-2</v>
      </c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1" t="s">
        <v>263</v>
      </c>
      <c r="AI56" s="40" t="s">
        <v>263</v>
      </c>
      <c r="AJ56" s="41" t="s">
        <v>263</v>
      </c>
      <c r="AK56" s="41"/>
      <c r="AL56" s="41" t="e">
        <f t="shared" si="6"/>
        <v>#VALUE!</v>
      </c>
      <c r="AM56" s="30" t="str">
        <f t="shared" si="3"/>
        <v>181204N3</v>
      </c>
      <c r="AN56" s="30" t="s">
        <v>511</v>
      </c>
      <c r="AO56" s="30" t="e">
        <f>VLOOKUP(AM56,#REF!,5,0)</f>
        <v>#REF!</v>
      </c>
      <c r="AP56" s="30"/>
      <c r="AR56" s="62" t="s">
        <v>512</v>
      </c>
      <c r="AS56" s="62"/>
      <c r="AT56" s="62"/>
      <c r="AU56" s="34"/>
      <c r="AV56" s="34"/>
      <c r="AX56" s="34" t="s">
        <v>518</v>
      </c>
      <c r="AY56" s="34" t="s">
        <v>518</v>
      </c>
      <c r="AZ56" s="34"/>
    </row>
    <row r="57" spans="1:52" hidden="1">
      <c r="A57" s="27">
        <v>1812</v>
      </c>
      <c r="B57" s="48" t="s">
        <v>41</v>
      </c>
      <c r="C57" s="27" t="s">
        <v>105</v>
      </c>
      <c r="D57" s="27" t="s">
        <v>109</v>
      </c>
      <c r="E57" s="35"/>
      <c r="F57" s="35"/>
      <c r="G57" s="35" t="s">
        <v>40</v>
      </c>
      <c r="H57" s="50">
        <v>14</v>
      </c>
      <c r="I57" s="37">
        <f t="shared" si="5"/>
        <v>24</v>
      </c>
      <c r="J57" s="40">
        <v>0.2986111111111111</v>
      </c>
      <c r="K57" s="40">
        <v>0.3298611111111111</v>
      </c>
      <c r="L57" s="40">
        <v>0.375</v>
      </c>
      <c r="M57" s="40">
        <v>0.40625</v>
      </c>
      <c r="N57" s="40">
        <v>0.44097222222222227</v>
      </c>
      <c r="O57" s="40">
        <v>0.47222222222222227</v>
      </c>
      <c r="P57" s="46">
        <v>0.50694444444444442</v>
      </c>
      <c r="Q57" s="46">
        <v>0.57986111111111105</v>
      </c>
      <c r="R57" s="46">
        <v>0.61458333333333337</v>
      </c>
      <c r="S57" s="46">
        <v>0.64583333333333337</v>
      </c>
      <c r="T57" s="49">
        <v>0.68055555555555547</v>
      </c>
      <c r="U57" s="49">
        <v>0.71180555555555547</v>
      </c>
      <c r="V57" s="49">
        <v>0.74652777777777779</v>
      </c>
      <c r="W57" s="49">
        <v>0.77777777777777779</v>
      </c>
      <c r="X57" s="40">
        <v>0.92708333333333337</v>
      </c>
      <c r="Y57" s="40">
        <v>0.95833333333333337</v>
      </c>
      <c r="Z57" s="40">
        <v>0.99305555555555547</v>
      </c>
      <c r="AA57" s="40">
        <v>2.4305555555555556E-2</v>
      </c>
      <c r="AB57" s="40">
        <v>5.9027777777777783E-2</v>
      </c>
      <c r="AC57" s="40">
        <v>0.13194444444444445</v>
      </c>
      <c r="AD57" s="40">
        <v>0.16666666666666666</v>
      </c>
      <c r="AE57" s="40">
        <v>0.19791666666666666</v>
      </c>
      <c r="AF57" s="40">
        <v>0.23263888888888887</v>
      </c>
      <c r="AG57" s="40">
        <v>0.2638888888888889</v>
      </c>
      <c r="AH57" s="41">
        <f>$AK$2-Q57</f>
        <v>0.10069444444444442</v>
      </c>
      <c r="AI57" s="40">
        <f>W57-$AL$2</f>
        <v>-0.13888888888888884</v>
      </c>
      <c r="AJ57" s="41">
        <f t="shared" si="7"/>
        <v>-3.819444444444442E-2</v>
      </c>
      <c r="AK57" s="41"/>
      <c r="AL57" s="41">
        <f t="shared" si="6"/>
        <v>-3.819444444444442E-2</v>
      </c>
      <c r="AM57" s="30" t="str">
        <f t="shared" si="3"/>
        <v>18120514</v>
      </c>
      <c r="AN57" s="30" t="s">
        <v>511</v>
      </c>
      <c r="AO57" s="30" t="e">
        <f>VLOOKUP(AM57,#REF!,5,0)</f>
        <v>#REF!</v>
      </c>
      <c r="AP57" s="30"/>
      <c r="AR57" s="62" t="s">
        <v>512</v>
      </c>
      <c r="AS57" s="62"/>
      <c r="AT57" s="62"/>
      <c r="AU57" s="34"/>
      <c r="AV57" s="34"/>
      <c r="AX57" s="70" t="s">
        <v>518</v>
      </c>
      <c r="AY57" s="70" t="s">
        <v>518</v>
      </c>
      <c r="AZ57" s="34"/>
    </row>
    <row r="58" spans="1:52" hidden="1">
      <c r="A58" s="27" t="s">
        <v>104</v>
      </c>
      <c r="B58" s="48" t="s">
        <v>41</v>
      </c>
      <c r="C58" s="27" t="s">
        <v>105</v>
      </c>
      <c r="D58" s="27" t="s">
        <v>109</v>
      </c>
      <c r="E58" s="35"/>
      <c r="F58" s="35"/>
      <c r="G58" s="35" t="s">
        <v>40</v>
      </c>
      <c r="H58" s="50">
        <v>16</v>
      </c>
      <c r="I58" s="37">
        <f t="shared" si="5"/>
        <v>4</v>
      </c>
      <c r="J58" s="40">
        <v>0.35416666666666669</v>
      </c>
      <c r="K58" s="46">
        <v>0.55555555555555558</v>
      </c>
      <c r="L58" s="49">
        <v>0.85416666666666663</v>
      </c>
      <c r="M58" s="40">
        <v>0.13541666666666666</v>
      </c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3" t="s">
        <v>263</v>
      </c>
      <c r="AI58" s="43" t="s">
        <v>263</v>
      </c>
      <c r="AJ58" s="41" t="s">
        <v>263</v>
      </c>
      <c r="AK58" s="41"/>
      <c r="AL58" s="41" t="e">
        <f t="shared" si="6"/>
        <v>#VALUE!</v>
      </c>
      <c r="AM58" s="30" t="str">
        <f t="shared" si="3"/>
        <v>18120516</v>
      </c>
      <c r="AN58" s="30" t="s">
        <v>511</v>
      </c>
      <c r="AO58" s="30" t="e">
        <f>VLOOKUP(AM58,#REF!,5,0)</f>
        <v>#REF!</v>
      </c>
      <c r="AP58" s="30"/>
      <c r="AR58" s="62" t="s">
        <v>512</v>
      </c>
      <c r="AS58" s="62"/>
      <c r="AT58" s="62"/>
      <c r="AU58" s="34"/>
      <c r="AV58" s="34"/>
      <c r="AX58" s="34" t="s">
        <v>518</v>
      </c>
      <c r="AY58" s="34" t="s">
        <v>518</v>
      </c>
      <c r="AZ58" s="34"/>
    </row>
    <row r="59" spans="1:52" hidden="1">
      <c r="A59" s="27" t="s">
        <v>104</v>
      </c>
      <c r="B59" s="48" t="s">
        <v>41</v>
      </c>
      <c r="C59" s="27" t="s">
        <v>105</v>
      </c>
      <c r="D59" s="27" t="s">
        <v>109</v>
      </c>
      <c r="E59" s="35"/>
      <c r="F59" s="35"/>
      <c r="G59" s="35" t="s">
        <v>40</v>
      </c>
      <c r="H59" s="50" t="s">
        <v>346</v>
      </c>
      <c r="I59" s="37">
        <f t="shared" si="5"/>
        <v>24</v>
      </c>
      <c r="J59" s="40">
        <v>0.2986111111111111</v>
      </c>
      <c r="K59" s="40">
        <v>0.3298611111111111</v>
      </c>
      <c r="L59" s="40">
        <v>0.375</v>
      </c>
      <c r="M59" s="40">
        <v>0.40625</v>
      </c>
      <c r="N59" s="40">
        <v>0.44097222222222227</v>
      </c>
      <c r="O59" s="40">
        <v>0.47222222222222227</v>
      </c>
      <c r="P59" s="46">
        <v>0.50694444444444442</v>
      </c>
      <c r="Q59" s="46">
        <v>0.57986111111111105</v>
      </c>
      <c r="R59" s="46">
        <v>0.61458333333333337</v>
      </c>
      <c r="S59" s="46">
        <v>0.64583333333333337</v>
      </c>
      <c r="T59" s="49">
        <v>0.68055555555555547</v>
      </c>
      <c r="U59" s="49">
        <v>0.71180555555555547</v>
      </c>
      <c r="V59" s="49">
        <v>0.74652777777777779</v>
      </c>
      <c r="W59" s="49">
        <v>0.77777777777777779</v>
      </c>
      <c r="X59" s="40">
        <v>0.92708333333333337</v>
      </c>
      <c r="Y59" s="40">
        <v>0.95833333333333337</v>
      </c>
      <c r="Z59" s="40">
        <v>0.99305555555555547</v>
      </c>
      <c r="AA59" s="40">
        <v>2.4305555555555556E-2</v>
      </c>
      <c r="AB59" s="40">
        <v>5.9027777777777783E-2</v>
      </c>
      <c r="AC59" s="40">
        <v>0.13194444444444445</v>
      </c>
      <c r="AD59" s="40">
        <v>0.16666666666666666</v>
      </c>
      <c r="AE59" s="40">
        <v>0.19791666666666666</v>
      </c>
      <c r="AF59" s="40">
        <v>0.23263888888888887</v>
      </c>
      <c r="AG59" s="40">
        <v>0.2638888888888889</v>
      </c>
      <c r="AH59" s="43"/>
      <c r="AI59" s="43"/>
      <c r="AJ59" s="41"/>
      <c r="AK59" s="41"/>
      <c r="AL59" s="41"/>
      <c r="AM59" s="30" t="str">
        <f t="shared" si="3"/>
        <v>1812051A</v>
      </c>
      <c r="AN59" s="30" t="s">
        <v>511</v>
      </c>
      <c r="AO59" s="30" t="e">
        <f>VLOOKUP(AM59,#REF!,5,0)</f>
        <v>#REF!</v>
      </c>
      <c r="AP59" s="30"/>
      <c r="AR59" s="62" t="s">
        <v>512</v>
      </c>
      <c r="AS59" s="62"/>
      <c r="AT59" s="62"/>
      <c r="AU59" s="34"/>
      <c r="AV59" s="34"/>
      <c r="AX59" s="34" t="s">
        <v>518</v>
      </c>
      <c r="AY59" s="34" t="s">
        <v>518</v>
      </c>
      <c r="AZ59" s="34"/>
    </row>
    <row r="60" spans="1:52" hidden="1">
      <c r="A60" s="27" t="s">
        <v>104</v>
      </c>
      <c r="B60" s="48" t="s">
        <v>41</v>
      </c>
      <c r="C60" s="27" t="s">
        <v>105</v>
      </c>
      <c r="D60" s="27" t="s">
        <v>109</v>
      </c>
      <c r="E60" s="35"/>
      <c r="F60" s="35"/>
      <c r="G60" s="35" t="s">
        <v>40</v>
      </c>
      <c r="H60" s="50" t="s">
        <v>292</v>
      </c>
      <c r="I60" s="37">
        <f t="shared" si="5"/>
        <v>4</v>
      </c>
      <c r="J60" s="40">
        <v>0.35416666666666669</v>
      </c>
      <c r="K60" s="46">
        <v>0.55555555555555558</v>
      </c>
      <c r="L60" s="49">
        <v>0.85416666666666663</v>
      </c>
      <c r="M60" s="40">
        <v>0.13541666666666666</v>
      </c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3" t="s">
        <v>263</v>
      </c>
      <c r="AI60" s="43" t="s">
        <v>263</v>
      </c>
      <c r="AJ60" s="41" t="s">
        <v>263</v>
      </c>
      <c r="AK60" s="41"/>
      <c r="AL60" s="41" t="e">
        <f t="shared" si="6"/>
        <v>#VALUE!</v>
      </c>
      <c r="AM60" s="30" t="str">
        <f t="shared" si="3"/>
        <v>181205N3</v>
      </c>
      <c r="AN60" s="30" t="s">
        <v>511</v>
      </c>
      <c r="AO60" s="30" t="e">
        <f>VLOOKUP(AM60,#REF!,5,0)</f>
        <v>#REF!</v>
      </c>
      <c r="AP60" s="30"/>
      <c r="AR60" s="62" t="s">
        <v>512</v>
      </c>
      <c r="AS60" s="62"/>
      <c r="AT60" s="62"/>
      <c r="AU60" s="34"/>
      <c r="AV60" s="34"/>
      <c r="AX60" s="34" t="s">
        <v>518</v>
      </c>
      <c r="AY60" s="34" t="s">
        <v>518</v>
      </c>
      <c r="AZ60" s="34"/>
    </row>
    <row r="61" spans="1:52" hidden="1">
      <c r="A61" s="27">
        <v>1812</v>
      </c>
      <c r="B61" s="48" t="s">
        <v>357</v>
      </c>
      <c r="C61" s="27" t="s">
        <v>105</v>
      </c>
      <c r="D61" s="27" t="s">
        <v>342</v>
      </c>
      <c r="E61" s="35"/>
      <c r="F61" s="35"/>
      <c r="G61" s="35" t="s">
        <v>40</v>
      </c>
      <c r="H61" s="50" t="s">
        <v>286</v>
      </c>
      <c r="I61" s="37">
        <f t="shared" si="5"/>
        <v>4</v>
      </c>
      <c r="J61" s="46">
        <v>0.44444444444444442</v>
      </c>
      <c r="K61" s="49">
        <v>0.79166666666666663</v>
      </c>
      <c r="L61" s="40">
        <v>0.99305555555555547</v>
      </c>
      <c r="M61" s="40">
        <v>0.23611111111111113</v>
      </c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3"/>
      <c r="AI61" s="43"/>
      <c r="AJ61" s="41"/>
      <c r="AK61" s="41"/>
      <c r="AL61" s="41"/>
      <c r="AM61" s="30" t="str">
        <f t="shared" si="3"/>
        <v>181210N3</v>
      </c>
      <c r="AN61" s="30" t="s">
        <v>511</v>
      </c>
      <c r="AO61" s="30" t="e">
        <f>VLOOKUP(AM61,#REF!,5,0)</f>
        <v>#REF!</v>
      </c>
      <c r="AP61" s="30"/>
      <c r="AR61" s="62" t="s">
        <v>512</v>
      </c>
      <c r="AS61" s="62"/>
      <c r="AT61" s="62"/>
      <c r="AU61" s="34"/>
      <c r="AV61" s="34"/>
      <c r="AX61" s="34"/>
      <c r="AY61" s="34"/>
      <c r="AZ61" s="34"/>
    </row>
    <row r="62" spans="1:52" hidden="1">
      <c r="A62" s="27" t="s">
        <v>110</v>
      </c>
      <c r="B62" s="48" t="s">
        <v>35</v>
      </c>
      <c r="C62" s="27" t="s">
        <v>111</v>
      </c>
      <c r="D62" s="27" t="s">
        <v>112</v>
      </c>
      <c r="E62" s="35"/>
      <c r="F62" s="35"/>
      <c r="G62" s="35" t="s">
        <v>40</v>
      </c>
      <c r="H62" s="50">
        <v>16</v>
      </c>
      <c r="I62" s="37">
        <f t="shared" si="5"/>
        <v>1</v>
      </c>
      <c r="J62" s="40">
        <v>0.33333333333333331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3" t="s">
        <v>263</v>
      </c>
      <c r="AI62" s="43" t="s">
        <v>263</v>
      </c>
      <c r="AJ62" s="41" t="s">
        <v>263</v>
      </c>
      <c r="AK62" s="41"/>
      <c r="AL62" s="41" t="e">
        <f t="shared" si="6"/>
        <v>#VALUE!</v>
      </c>
      <c r="AM62" s="30" t="str">
        <f t="shared" si="3"/>
        <v>18140116</v>
      </c>
      <c r="AN62" s="30" t="s">
        <v>511</v>
      </c>
      <c r="AO62" s="30" t="e">
        <f>VLOOKUP(AM62,#REF!,5,0)</f>
        <v>#REF!</v>
      </c>
      <c r="AP62" s="30"/>
      <c r="AR62" s="62" t="s">
        <v>512</v>
      </c>
      <c r="AS62" s="62"/>
      <c r="AT62" s="62"/>
      <c r="AU62" s="34"/>
      <c r="AV62" s="34"/>
      <c r="AX62" s="34"/>
      <c r="AY62" s="34"/>
      <c r="AZ62" s="34"/>
    </row>
    <row r="63" spans="1:52" hidden="1">
      <c r="A63" s="27" t="s">
        <v>110</v>
      </c>
      <c r="B63" s="48" t="s">
        <v>35</v>
      </c>
      <c r="C63" s="27" t="s">
        <v>111</v>
      </c>
      <c r="D63" s="27" t="s">
        <v>112</v>
      </c>
      <c r="E63" s="35"/>
      <c r="F63" s="35"/>
      <c r="G63" s="35" t="s">
        <v>40</v>
      </c>
      <c r="H63" s="50">
        <v>18</v>
      </c>
      <c r="I63" s="37">
        <f t="shared" si="5"/>
        <v>1</v>
      </c>
      <c r="J63" s="40">
        <v>0.33333333333333331</v>
      </c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3" t="s">
        <v>263</v>
      </c>
      <c r="AI63" s="43" t="s">
        <v>263</v>
      </c>
      <c r="AJ63" s="41" t="s">
        <v>263</v>
      </c>
      <c r="AK63" s="41"/>
      <c r="AL63" s="41" t="e">
        <f t="shared" si="6"/>
        <v>#VALUE!</v>
      </c>
      <c r="AM63" s="30" t="str">
        <f t="shared" si="3"/>
        <v>18140118</v>
      </c>
      <c r="AN63" s="30" t="s">
        <v>511</v>
      </c>
      <c r="AO63" s="30" t="e">
        <f>VLOOKUP(AM63,#REF!,5,0)</f>
        <v>#REF!</v>
      </c>
      <c r="AP63" s="30"/>
      <c r="AR63" s="62" t="s">
        <v>512</v>
      </c>
      <c r="AS63" s="62"/>
      <c r="AT63" s="62"/>
      <c r="AU63" s="34"/>
      <c r="AV63" s="34"/>
      <c r="AX63" s="34"/>
      <c r="AY63" s="34"/>
      <c r="AZ63" s="34"/>
    </row>
    <row r="64" spans="1:52" hidden="1">
      <c r="A64" s="27" t="s">
        <v>110</v>
      </c>
      <c r="B64" s="48" t="s">
        <v>35</v>
      </c>
      <c r="C64" s="27" t="s">
        <v>111</v>
      </c>
      <c r="D64" s="27" t="s">
        <v>112</v>
      </c>
      <c r="E64" s="35"/>
      <c r="F64" s="35"/>
      <c r="G64" s="35" t="s">
        <v>40</v>
      </c>
      <c r="H64" s="50">
        <v>75</v>
      </c>
      <c r="I64" s="37">
        <f t="shared" si="5"/>
        <v>1</v>
      </c>
      <c r="J64" s="40">
        <v>0.33333333333333331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3" t="s">
        <v>263</v>
      </c>
      <c r="AI64" s="43" t="s">
        <v>263</v>
      </c>
      <c r="AJ64" s="41" t="s">
        <v>263</v>
      </c>
      <c r="AK64" s="41"/>
      <c r="AL64" s="41" t="e">
        <f t="shared" si="6"/>
        <v>#VALUE!</v>
      </c>
      <c r="AM64" s="30" t="str">
        <f t="shared" si="3"/>
        <v>18140175</v>
      </c>
      <c r="AN64" s="30" t="s">
        <v>511</v>
      </c>
      <c r="AO64" s="30" t="e">
        <f>VLOOKUP(AM64,#REF!,5,0)</f>
        <v>#REF!</v>
      </c>
      <c r="AP64" s="30"/>
      <c r="AR64" s="62" t="s">
        <v>512</v>
      </c>
      <c r="AS64" s="62"/>
      <c r="AT64" s="62"/>
      <c r="AU64" s="34"/>
      <c r="AV64" s="34"/>
      <c r="AX64" s="34"/>
      <c r="AY64" s="34"/>
      <c r="AZ64" s="34"/>
    </row>
    <row r="65" spans="1:52" hidden="1">
      <c r="A65" s="27" t="s">
        <v>110</v>
      </c>
      <c r="B65" s="48" t="s">
        <v>35</v>
      </c>
      <c r="C65" s="27" t="s">
        <v>111</v>
      </c>
      <c r="D65" s="27" t="s">
        <v>112</v>
      </c>
      <c r="E65" s="35"/>
      <c r="F65" s="35"/>
      <c r="G65" s="35" t="s">
        <v>40</v>
      </c>
      <c r="H65" s="50" t="s">
        <v>292</v>
      </c>
      <c r="I65" s="37">
        <f t="shared" si="5"/>
        <v>1</v>
      </c>
      <c r="J65" s="40">
        <v>0.33333333333333331</v>
      </c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3" t="s">
        <v>263</v>
      </c>
      <c r="AI65" s="43" t="s">
        <v>263</v>
      </c>
      <c r="AJ65" s="41" t="s">
        <v>263</v>
      </c>
      <c r="AK65" s="41"/>
      <c r="AL65" s="41" t="e">
        <f t="shared" si="6"/>
        <v>#VALUE!</v>
      </c>
      <c r="AM65" s="30" t="str">
        <f t="shared" si="3"/>
        <v>181401N3</v>
      </c>
      <c r="AN65" s="30" t="s">
        <v>511</v>
      </c>
      <c r="AO65" s="30" t="e">
        <f>VLOOKUP(AM65,#REF!,5,0)</f>
        <v>#REF!</v>
      </c>
      <c r="AP65" s="30"/>
      <c r="AR65" s="62" t="s">
        <v>512</v>
      </c>
      <c r="AS65" s="62"/>
      <c r="AT65" s="62"/>
      <c r="AU65" s="34"/>
      <c r="AV65" s="34"/>
      <c r="AX65" s="34"/>
      <c r="AY65" s="34"/>
      <c r="AZ65" s="34"/>
    </row>
    <row r="66" spans="1:52" hidden="1">
      <c r="A66" s="27" t="s">
        <v>110</v>
      </c>
      <c r="B66" s="48" t="s">
        <v>39</v>
      </c>
      <c r="C66" s="27" t="s">
        <v>111</v>
      </c>
      <c r="D66" s="27" t="s">
        <v>114</v>
      </c>
      <c r="E66" s="35"/>
      <c r="F66" s="35"/>
      <c r="G66" s="35" t="s">
        <v>40</v>
      </c>
      <c r="H66" s="50">
        <v>16</v>
      </c>
      <c r="I66" s="37">
        <f t="shared" si="5"/>
        <v>1</v>
      </c>
      <c r="J66" s="40">
        <v>0.35416666666666669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3" t="s">
        <v>263</v>
      </c>
      <c r="AI66" s="43" t="s">
        <v>263</v>
      </c>
      <c r="AJ66" s="41" t="s">
        <v>263</v>
      </c>
      <c r="AK66" s="41"/>
      <c r="AL66" s="41" t="e">
        <f t="shared" si="6"/>
        <v>#VALUE!</v>
      </c>
      <c r="AM66" s="30" t="str">
        <f t="shared" si="3"/>
        <v>18140316</v>
      </c>
      <c r="AN66" s="30" t="s">
        <v>511</v>
      </c>
      <c r="AO66" s="30" t="e">
        <f>VLOOKUP(AM66,#REF!,5,0)</f>
        <v>#REF!</v>
      </c>
      <c r="AP66" s="30"/>
      <c r="AR66" s="62" t="s">
        <v>512</v>
      </c>
      <c r="AS66" s="62"/>
      <c r="AT66" s="62"/>
      <c r="AU66" s="34"/>
      <c r="AV66" s="34"/>
      <c r="AX66" s="34"/>
      <c r="AY66" s="34"/>
      <c r="AZ66" s="34"/>
    </row>
    <row r="67" spans="1:52" hidden="1">
      <c r="A67" s="27" t="s">
        <v>110</v>
      </c>
      <c r="B67" s="48" t="s">
        <v>115</v>
      </c>
      <c r="C67" s="27" t="s">
        <v>111</v>
      </c>
      <c r="D67" s="27" t="s">
        <v>116</v>
      </c>
      <c r="E67" s="35"/>
      <c r="F67" s="35"/>
      <c r="G67" s="35" t="s">
        <v>40</v>
      </c>
      <c r="H67" s="50">
        <v>16</v>
      </c>
      <c r="I67" s="37">
        <f t="shared" ref="I67:I86" si="10">COUNTA(J67:AG67)</f>
        <v>1</v>
      </c>
      <c r="J67" s="40">
        <v>0.35416666666666669</v>
      </c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3" t="s">
        <v>263</v>
      </c>
      <c r="AI67" s="43" t="s">
        <v>263</v>
      </c>
      <c r="AJ67" s="41" t="s">
        <v>263</v>
      </c>
      <c r="AK67" s="41"/>
      <c r="AL67" s="41" t="e">
        <f t="shared" si="6"/>
        <v>#VALUE!</v>
      </c>
      <c r="AM67" s="30" t="str">
        <f t="shared" si="3"/>
        <v>18140716</v>
      </c>
      <c r="AN67" s="30" t="s">
        <v>511</v>
      </c>
      <c r="AO67" s="30" t="e">
        <f>VLOOKUP(AM67,#REF!,5,0)</f>
        <v>#REF!</v>
      </c>
      <c r="AP67" s="30"/>
      <c r="AR67" s="62" t="s">
        <v>512</v>
      </c>
      <c r="AS67" s="62"/>
      <c r="AT67" s="62"/>
      <c r="AU67" s="34"/>
      <c r="AV67" s="34"/>
      <c r="AX67" s="34"/>
      <c r="AY67" s="34"/>
      <c r="AZ67" s="34"/>
    </row>
    <row r="68" spans="1:52" hidden="1">
      <c r="A68" s="27" t="s">
        <v>110</v>
      </c>
      <c r="B68" s="48" t="s">
        <v>117</v>
      </c>
      <c r="C68" s="27" t="s">
        <v>111</v>
      </c>
      <c r="D68" s="27" t="s">
        <v>118</v>
      </c>
      <c r="E68" s="35"/>
      <c r="F68" s="35"/>
      <c r="G68" s="35" t="s">
        <v>40</v>
      </c>
      <c r="H68" s="50">
        <v>16</v>
      </c>
      <c r="I68" s="37">
        <f t="shared" si="10"/>
        <v>1</v>
      </c>
      <c r="J68" s="40">
        <v>0.35416666666666669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3" t="s">
        <v>263</v>
      </c>
      <c r="AI68" s="43" t="s">
        <v>263</v>
      </c>
      <c r="AJ68" s="41" t="s">
        <v>263</v>
      </c>
      <c r="AK68" s="41"/>
      <c r="AL68" s="41" t="e">
        <f t="shared" si="6"/>
        <v>#VALUE!</v>
      </c>
      <c r="AM68" s="30" t="str">
        <f t="shared" si="3"/>
        <v>18140816</v>
      </c>
      <c r="AN68" s="30" t="s">
        <v>511</v>
      </c>
      <c r="AO68" s="30" t="e">
        <f>VLOOKUP(AM68,#REF!,5,0)</f>
        <v>#REF!</v>
      </c>
      <c r="AP68" s="30"/>
      <c r="AR68" s="62" t="s">
        <v>512</v>
      </c>
      <c r="AS68" s="62"/>
      <c r="AT68" s="62"/>
      <c r="AU68" s="34"/>
      <c r="AV68" s="34"/>
      <c r="AX68" s="34"/>
      <c r="AY68" s="34"/>
      <c r="AZ68" s="34"/>
    </row>
    <row r="69" spans="1:52" hidden="1">
      <c r="A69" s="27" t="s">
        <v>120</v>
      </c>
      <c r="B69" s="48" t="s">
        <v>35</v>
      </c>
      <c r="C69" s="27" t="s">
        <v>121</v>
      </c>
      <c r="D69" s="27" t="s">
        <v>32</v>
      </c>
      <c r="E69" s="35"/>
      <c r="F69" s="35"/>
      <c r="G69" s="35" t="s">
        <v>40</v>
      </c>
      <c r="H69" s="50">
        <v>16</v>
      </c>
      <c r="I69" s="37">
        <f t="shared" si="10"/>
        <v>2</v>
      </c>
      <c r="J69" s="40">
        <v>0.34722222222222227</v>
      </c>
      <c r="K69" s="40">
        <v>0.88194444444444453</v>
      </c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3" t="s">
        <v>263</v>
      </c>
      <c r="AI69" s="43" t="s">
        <v>263</v>
      </c>
      <c r="AJ69" s="41" t="s">
        <v>263</v>
      </c>
      <c r="AK69" s="41"/>
      <c r="AL69" s="41" t="e">
        <f t="shared" ref="AL69:AL86" si="11">AJ69-AK69</f>
        <v>#VALUE!</v>
      </c>
      <c r="AM69" s="30" t="str">
        <f t="shared" si="3"/>
        <v>18210116</v>
      </c>
      <c r="AN69" s="30" t="s">
        <v>511</v>
      </c>
      <c r="AO69" s="30" t="e">
        <f>VLOOKUP(AM69,#REF!,5,0)</f>
        <v>#REF!</v>
      </c>
      <c r="AP69" s="30"/>
      <c r="AR69" s="62" t="s">
        <v>512</v>
      </c>
      <c r="AS69" s="62"/>
      <c r="AT69" s="62"/>
      <c r="AU69" s="34"/>
      <c r="AV69" s="34"/>
      <c r="AX69" s="72"/>
      <c r="AY69" s="72"/>
      <c r="AZ69" s="34"/>
    </row>
    <row r="70" spans="1:52" hidden="1">
      <c r="A70" s="27" t="s">
        <v>120</v>
      </c>
      <c r="B70" s="48" t="s">
        <v>35</v>
      </c>
      <c r="C70" s="27" t="s">
        <v>121</v>
      </c>
      <c r="D70" s="27" t="s">
        <v>32</v>
      </c>
      <c r="E70" s="35"/>
      <c r="F70" s="35"/>
      <c r="G70" s="35" t="s">
        <v>40</v>
      </c>
      <c r="H70" s="50">
        <v>75</v>
      </c>
      <c r="I70" s="37">
        <f t="shared" si="10"/>
        <v>2</v>
      </c>
      <c r="J70" s="40">
        <v>0.34722222222222227</v>
      </c>
      <c r="K70" s="40">
        <v>0.88194444444444453</v>
      </c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3" t="s">
        <v>263</v>
      </c>
      <c r="AI70" s="43" t="s">
        <v>263</v>
      </c>
      <c r="AJ70" s="41" t="s">
        <v>263</v>
      </c>
      <c r="AK70" s="41"/>
      <c r="AL70" s="41" t="e">
        <f t="shared" si="11"/>
        <v>#VALUE!</v>
      </c>
      <c r="AM70" s="30" t="str">
        <f t="shared" ref="AM70:AM86" si="12">+A70&amp;B70&amp;H70</f>
        <v>18210175</v>
      </c>
      <c r="AN70" s="30" t="s">
        <v>511</v>
      </c>
      <c r="AO70" s="30" t="e">
        <f>VLOOKUP(AM70,#REF!,5,0)</f>
        <v>#REF!</v>
      </c>
      <c r="AP70" s="30"/>
      <c r="AR70" s="62" t="s">
        <v>512</v>
      </c>
      <c r="AS70" s="62"/>
      <c r="AT70" s="62"/>
      <c r="AU70" s="34"/>
      <c r="AV70" s="34"/>
      <c r="AX70" s="34"/>
      <c r="AY70" s="34"/>
      <c r="AZ70" s="34"/>
    </row>
    <row r="71" spans="1:52" hidden="1">
      <c r="A71" s="27" t="s">
        <v>122</v>
      </c>
      <c r="B71" s="48" t="s">
        <v>267</v>
      </c>
      <c r="C71" s="27" t="s">
        <v>123</v>
      </c>
      <c r="D71" s="27" t="s">
        <v>124</v>
      </c>
      <c r="E71" s="35"/>
      <c r="F71" s="35"/>
      <c r="G71" s="35" t="s">
        <v>40</v>
      </c>
      <c r="H71" s="50">
        <v>16</v>
      </c>
      <c r="I71" s="37">
        <f t="shared" si="10"/>
        <v>1</v>
      </c>
      <c r="J71" s="40">
        <v>0.40972222222222227</v>
      </c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3"/>
      <c r="AI71" s="43"/>
      <c r="AJ71" s="41"/>
      <c r="AK71" s="41"/>
      <c r="AL71" s="41"/>
      <c r="AM71" s="30" t="str">
        <f t="shared" si="12"/>
        <v>18240316</v>
      </c>
      <c r="AN71" s="30" t="s">
        <v>511</v>
      </c>
      <c r="AO71" s="30" t="e">
        <f>VLOOKUP(AM71,#REF!,5,0)</f>
        <v>#REF!</v>
      </c>
      <c r="AP71" s="30"/>
      <c r="AR71" s="62" t="s">
        <v>512</v>
      </c>
      <c r="AS71" s="62"/>
      <c r="AT71" s="62"/>
      <c r="AU71" s="34"/>
      <c r="AV71" s="34"/>
      <c r="AX71" s="34"/>
      <c r="AY71" s="34"/>
      <c r="AZ71" s="34"/>
    </row>
    <row r="72" spans="1:52" hidden="1">
      <c r="A72" s="27">
        <v>1825</v>
      </c>
      <c r="B72" s="48" t="s">
        <v>294</v>
      </c>
      <c r="C72" s="27" t="s">
        <v>301</v>
      </c>
      <c r="D72" s="27"/>
      <c r="E72" s="35"/>
      <c r="F72" s="35"/>
      <c r="G72" s="35" t="s">
        <v>40</v>
      </c>
      <c r="H72" s="50" t="s">
        <v>292</v>
      </c>
      <c r="I72" s="37">
        <f t="shared" si="10"/>
        <v>4</v>
      </c>
      <c r="J72" s="40">
        <v>0.31944444444444448</v>
      </c>
      <c r="K72" s="46">
        <v>0.5</v>
      </c>
      <c r="L72" s="40">
        <v>0.91666666666666663</v>
      </c>
      <c r="M72" s="40">
        <v>0.14583333333333334</v>
      </c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3" t="s">
        <v>263</v>
      </c>
      <c r="AI72" s="43" t="s">
        <v>263</v>
      </c>
      <c r="AJ72" s="41" t="s">
        <v>263</v>
      </c>
      <c r="AK72" s="41"/>
      <c r="AL72" s="41" t="e">
        <f t="shared" si="11"/>
        <v>#VALUE!</v>
      </c>
      <c r="AM72" s="30" t="str">
        <f t="shared" si="12"/>
        <v>182501N3</v>
      </c>
      <c r="AN72" s="30" t="s">
        <v>511</v>
      </c>
      <c r="AO72" s="30" t="e">
        <f>VLOOKUP(AM72,#REF!,5,0)</f>
        <v>#REF!</v>
      </c>
      <c r="AP72" s="30"/>
      <c r="AR72" s="62" t="s">
        <v>512</v>
      </c>
      <c r="AS72" s="62"/>
      <c r="AT72" s="62"/>
      <c r="AU72" s="34"/>
      <c r="AV72" s="34"/>
      <c r="AX72" s="34" t="s">
        <v>518</v>
      </c>
      <c r="AY72" s="34" t="s">
        <v>518</v>
      </c>
      <c r="AZ72" s="34"/>
    </row>
    <row r="73" spans="1:52" hidden="1">
      <c r="A73" s="27">
        <v>2017</v>
      </c>
      <c r="B73" s="48" t="s">
        <v>35</v>
      </c>
      <c r="C73" s="35" t="s">
        <v>126</v>
      </c>
      <c r="D73" s="27" t="s">
        <v>32</v>
      </c>
      <c r="E73" s="35"/>
      <c r="F73" s="35"/>
      <c r="G73" s="35" t="s">
        <v>40</v>
      </c>
      <c r="H73" s="50">
        <v>14</v>
      </c>
      <c r="I73" s="37">
        <f t="shared" si="10"/>
        <v>2</v>
      </c>
      <c r="J73" s="40">
        <v>0.29166666666666669</v>
      </c>
      <c r="K73" s="46">
        <v>0.5625</v>
      </c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3" t="s">
        <v>263</v>
      </c>
      <c r="AI73" s="43" t="s">
        <v>263</v>
      </c>
      <c r="AJ73" s="41" t="s">
        <v>263</v>
      </c>
      <c r="AK73" s="41"/>
      <c r="AL73" s="41" t="e">
        <f t="shared" si="11"/>
        <v>#VALUE!</v>
      </c>
      <c r="AM73" s="30" t="str">
        <f t="shared" si="12"/>
        <v>20170114</v>
      </c>
      <c r="AN73" s="30" t="s">
        <v>511</v>
      </c>
      <c r="AO73" s="30" t="e">
        <f>VLOOKUP(AM73,#REF!,5,0)</f>
        <v>#REF!</v>
      </c>
      <c r="AP73" s="30"/>
      <c r="AR73" s="62" t="s">
        <v>512</v>
      </c>
      <c r="AS73" s="62"/>
      <c r="AT73" s="62"/>
      <c r="AU73" s="34"/>
      <c r="AV73" s="34"/>
      <c r="AX73" s="70" t="s">
        <v>518</v>
      </c>
      <c r="AY73" s="70" t="s">
        <v>518</v>
      </c>
      <c r="AZ73" s="34"/>
    </row>
    <row r="74" spans="1:52" hidden="1">
      <c r="A74" s="27">
        <v>2017</v>
      </c>
      <c r="B74" s="48" t="s">
        <v>35</v>
      </c>
      <c r="C74" s="35" t="s">
        <v>126</v>
      </c>
      <c r="D74" s="27" t="s">
        <v>32</v>
      </c>
      <c r="E74" s="35"/>
      <c r="F74" s="35"/>
      <c r="G74" s="35" t="s">
        <v>40</v>
      </c>
      <c r="H74" s="50">
        <v>15</v>
      </c>
      <c r="I74" s="37">
        <f t="shared" si="10"/>
        <v>2</v>
      </c>
      <c r="J74" s="40">
        <v>0.29166666666666669</v>
      </c>
      <c r="K74" s="46">
        <v>0.5625</v>
      </c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3" t="s">
        <v>263</v>
      </c>
      <c r="AI74" s="43" t="s">
        <v>263</v>
      </c>
      <c r="AJ74" s="41" t="s">
        <v>263</v>
      </c>
      <c r="AK74" s="41"/>
      <c r="AL74" s="41" t="e">
        <f t="shared" si="11"/>
        <v>#VALUE!</v>
      </c>
      <c r="AM74" s="30" t="str">
        <f t="shared" si="12"/>
        <v>20170115</v>
      </c>
      <c r="AN74" s="30" t="s">
        <v>511</v>
      </c>
      <c r="AO74" s="30" t="e">
        <f>VLOOKUP(AM74,#REF!,5,0)</f>
        <v>#REF!</v>
      </c>
      <c r="AP74" s="30"/>
      <c r="AR74" s="62" t="s">
        <v>512</v>
      </c>
      <c r="AS74" s="62"/>
      <c r="AT74" s="62"/>
      <c r="AU74" s="34"/>
      <c r="AV74" s="34"/>
      <c r="AX74" s="34" t="s">
        <v>518</v>
      </c>
      <c r="AY74" s="34" t="s">
        <v>518</v>
      </c>
      <c r="AZ74" s="34"/>
    </row>
    <row r="75" spans="1:52" hidden="1">
      <c r="A75" s="27" t="s">
        <v>125</v>
      </c>
      <c r="B75" s="48" t="s">
        <v>35</v>
      </c>
      <c r="C75" s="35" t="s">
        <v>126</v>
      </c>
      <c r="D75" s="27" t="s">
        <v>32</v>
      </c>
      <c r="E75" s="35"/>
      <c r="F75" s="35"/>
      <c r="G75" s="35" t="s">
        <v>40</v>
      </c>
      <c r="H75" s="50">
        <v>16</v>
      </c>
      <c r="I75" s="37">
        <f t="shared" si="10"/>
        <v>2</v>
      </c>
      <c r="J75" s="40">
        <v>0.29166666666666669</v>
      </c>
      <c r="K75" s="46">
        <v>0.5625</v>
      </c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3" t="s">
        <v>263</v>
      </c>
      <c r="AI75" s="43" t="s">
        <v>263</v>
      </c>
      <c r="AJ75" s="41" t="s">
        <v>263</v>
      </c>
      <c r="AK75" s="41"/>
      <c r="AL75" s="41" t="e">
        <f t="shared" si="11"/>
        <v>#VALUE!</v>
      </c>
      <c r="AM75" s="30" t="str">
        <f t="shared" si="12"/>
        <v>20170116</v>
      </c>
      <c r="AN75" s="30" t="s">
        <v>511</v>
      </c>
      <c r="AO75" s="30" t="e">
        <f>VLOOKUP(AM75,#REF!,5,0)</f>
        <v>#REF!</v>
      </c>
      <c r="AP75" s="30"/>
      <c r="AR75" s="62" t="s">
        <v>512</v>
      </c>
      <c r="AS75" s="62"/>
      <c r="AT75" s="62"/>
      <c r="AU75" s="34"/>
      <c r="AV75" s="34"/>
      <c r="AX75" s="34" t="s">
        <v>518</v>
      </c>
      <c r="AY75" s="34" t="s">
        <v>518</v>
      </c>
      <c r="AZ75" s="34"/>
    </row>
    <row r="76" spans="1:52" hidden="1">
      <c r="A76" s="27" t="s">
        <v>125</v>
      </c>
      <c r="B76" s="51" t="s">
        <v>384</v>
      </c>
      <c r="C76" s="35" t="s">
        <v>126</v>
      </c>
      <c r="D76" s="27"/>
      <c r="E76" s="35"/>
      <c r="F76" s="35"/>
      <c r="G76" s="35" t="s">
        <v>40</v>
      </c>
      <c r="H76" s="50">
        <v>16</v>
      </c>
      <c r="I76" s="37">
        <v>1</v>
      </c>
      <c r="J76" s="49">
        <v>0.47569444444444442</v>
      </c>
      <c r="K76" s="49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3"/>
      <c r="AI76" s="43"/>
      <c r="AJ76" s="41"/>
      <c r="AK76" s="41"/>
      <c r="AL76" s="41"/>
      <c r="AM76" s="30" t="str">
        <f t="shared" si="12"/>
        <v>20170216</v>
      </c>
      <c r="AN76" s="30" t="s">
        <v>511</v>
      </c>
      <c r="AO76" s="30" t="e">
        <f>VLOOKUP(AM76,#REF!,5,0)</f>
        <v>#REF!</v>
      </c>
      <c r="AP76" s="30"/>
      <c r="AR76" s="62" t="s">
        <v>512</v>
      </c>
      <c r="AS76" s="62"/>
      <c r="AT76" s="62"/>
      <c r="AU76" s="34"/>
      <c r="AV76" s="34"/>
      <c r="AX76" s="33"/>
      <c r="AY76" s="33"/>
      <c r="AZ76" s="34"/>
    </row>
    <row r="77" spans="1:52" hidden="1">
      <c r="A77" s="27" t="s">
        <v>125</v>
      </c>
      <c r="B77" s="48" t="s">
        <v>39</v>
      </c>
      <c r="C77" s="27" t="s">
        <v>126</v>
      </c>
      <c r="D77" s="27" t="s">
        <v>127</v>
      </c>
      <c r="E77" s="35"/>
      <c r="F77" s="35"/>
      <c r="G77" s="35" t="s">
        <v>40</v>
      </c>
      <c r="H77" s="35">
        <v>16</v>
      </c>
      <c r="I77" s="37">
        <f t="shared" si="10"/>
        <v>2</v>
      </c>
      <c r="J77" s="49">
        <v>0.625</v>
      </c>
      <c r="K77" s="40">
        <v>6.9444444444444434E-2</v>
      </c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3" t="s">
        <v>263</v>
      </c>
      <c r="AI77" s="43" t="s">
        <v>263</v>
      </c>
      <c r="AJ77" s="41" t="s">
        <v>263</v>
      </c>
      <c r="AK77" s="41"/>
      <c r="AL77" s="41" t="e">
        <f t="shared" si="11"/>
        <v>#VALUE!</v>
      </c>
      <c r="AM77" s="30" t="str">
        <f t="shared" si="12"/>
        <v>20170316</v>
      </c>
      <c r="AN77" s="30" t="s">
        <v>511</v>
      </c>
      <c r="AO77" s="30" t="e">
        <f>VLOOKUP(AM77,#REF!,5,0)</f>
        <v>#REF!</v>
      </c>
      <c r="AP77" s="30"/>
      <c r="AR77" s="62" t="s">
        <v>512</v>
      </c>
      <c r="AS77" s="62"/>
      <c r="AT77" s="62"/>
      <c r="AU77" s="34"/>
      <c r="AV77" s="34"/>
      <c r="AX77" s="34"/>
      <c r="AY77" s="34"/>
      <c r="AZ77" s="34"/>
    </row>
    <row r="78" spans="1:52" hidden="1">
      <c r="A78" s="27" t="s">
        <v>125</v>
      </c>
      <c r="B78" s="48" t="s">
        <v>41</v>
      </c>
      <c r="C78" s="27" t="s">
        <v>126</v>
      </c>
      <c r="D78" s="27" t="s">
        <v>128</v>
      </c>
      <c r="E78" s="35"/>
      <c r="F78" s="35"/>
      <c r="G78" s="35" t="s">
        <v>40</v>
      </c>
      <c r="H78" s="50">
        <v>16</v>
      </c>
      <c r="I78" s="37">
        <f t="shared" si="10"/>
        <v>1</v>
      </c>
      <c r="J78" s="49">
        <v>0.57638888888888895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3" t="s">
        <v>263</v>
      </c>
      <c r="AI78" s="43" t="s">
        <v>263</v>
      </c>
      <c r="AJ78" s="41" t="s">
        <v>263</v>
      </c>
      <c r="AK78" s="41"/>
      <c r="AL78" s="41" t="e">
        <f t="shared" si="11"/>
        <v>#VALUE!</v>
      </c>
      <c r="AM78" s="30" t="str">
        <f t="shared" si="12"/>
        <v>20170516</v>
      </c>
      <c r="AN78" s="30" t="s">
        <v>511</v>
      </c>
      <c r="AO78" s="30" t="e">
        <f>VLOOKUP(AM78,#REF!,5,0)</f>
        <v>#REF!</v>
      </c>
      <c r="AP78" s="30"/>
      <c r="AR78" s="62" t="s">
        <v>512</v>
      </c>
      <c r="AS78" s="62"/>
      <c r="AT78" s="62"/>
      <c r="AU78" s="34"/>
      <c r="AV78" s="34"/>
      <c r="AX78" s="34"/>
      <c r="AY78" s="34"/>
      <c r="AZ78" s="34"/>
    </row>
    <row r="79" spans="1:52" hidden="1">
      <c r="A79" s="27" t="s">
        <v>129</v>
      </c>
      <c r="B79" s="48" t="s">
        <v>35</v>
      </c>
      <c r="C79" s="27" t="s">
        <v>130</v>
      </c>
      <c r="D79" s="27" t="s">
        <v>52</v>
      </c>
      <c r="E79" s="35"/>
      <c r="F79" s="35"/>
      <c r="G79" s="35" t="s">
        <v>40</v>
      </c>
      <c r="H79" s="50">
        <v>16</v>
      </c>
      <c r="I79" s="37">
        <f t="shared" si="10"/>
        <v>1</v>
      </c>
      <c r="J79" s="40">
        <v>0.3888888888888889</v>
      </c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3" t="s">
        <v>263</v>
      </c>
      <c r="AI79" s="43" t="s">
        <v>263</v>
      </c>
      <c r="AJ79" s="41" t="s">
        <v>263</v>
      </c>
      <c r="AK79" s="41"/>
      <c r="AL79" s="41" t="e">
        <f t="shared" si="11"/>
        <v>#VALUE!</v>
      </c>
      <c r="AM79" s="30" t="str">
        <f t="shared" si="12"/>
        <v>20200116</v>
      </c>
      <c r="AN79" s="30" t="s">
        <v>511</v>
      </c>
      <c r="AO79" s="30" t="e">
        <f>VLOOKUP(AM79,#REF!,5,0)</f>
        <v>#REF!</v>
      </c>
      <c r="AP79" s="30"/>
      <c r="AR79" s="62" t="s">
        <v>512</v>
      </c>
      <c r="AS79" s="62"/>
      <c r="AT79" s="62" t="s">
        <v>516</v>
      </c>
      <c r="AU79" s="34"/>
      <c r="AV79" s="34"/>
      <c r="AX79" s="72"/>
      <c r="AY79" s="72"/>
      <c r="AZ79" s="34"/>
    </row>
    <row r="80" spans="1:52" hidden="1">
      <c r="A80" s="27">
        <v>2020</v>
      </c>
      <c r="B80" s="48" t="s">
        <v>35</v>
      </c>
      <c r="C80" s="27" t="s">
        <v>130</v>
      </c>
      <c r="D80" s="27" t="s">
        <v>52</v>
      </c>
      <c r="E80" s="35"/>
      <c r="F80" s="35"/>
      <c r="G80" s="35" t="s">
        <v>40</v>
      </c>
      <c r="H80" s="50">
        <v>18</v>
      </c>
      <c r="I80" s="37">
        <f t="shared" si="10"/>
        <v>1</v>
      </c>
      <c r="J80" s="40">
        <v>0.3888888888888889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3" t="s">
        <v>263</v>
      </c>
      <c r="AI80" s="43" t="s">
        <v>263</v>
      </c>
      <c r="AJ80" s="41" t="s">
        <v>263</v>
      </c>
      <c r="AK80" s="41"/>
      <c r="AL80" s="41" t="e">
        <f t="shared" si="11"/>
        <v>#VALUE!</v>
      </c>
      <c r="AM80" s="30" t="str">
        <f t="shared" si="12"/>
        <v>20200118</v>
      </c>
      <c r="AN80" s="30" t="s">
        <v>511</v>
      </c>
      <c r="AO80" s="30" t="e">
        <f>VLOOKUP(AM80,#REF!,5,0)</f>
        <v>#REF!</v>
      </c>
      <c r="AP80" s="30"/>
      <c r="AR80" s="62" t="s">
        <v>512</v>
      </c>
      <c r="AS80" s="62"/>
      <c r="AT80" s="62" t="s">
        <v>516</v>
      </c>
      <c r="AU80" s="34"/>
      <c r="AV80" s="34"/>
      <c r="AX80" s="34"/>
      <c r="AY80" s="34"/>
      <c r="AZ80" s="34"/>
    </row>
    <row r="81" spans="1:52" hidden="1">
      <c r="A81" s="27" t="s">
        <v>129</v>
      </c>
      <c r="B81" s="48" t="s">
        <v>35</v>
      </c>
      <c r="C81" s="27" t="s">
        <v>130</v>
      </c>
      <c r="D81" s="27" t="s">
        <v>52</v>
      </c>
      <c r="E81" s="35"/>
      <c r="F81" s="35"/>
      <c r="G81" s="35" t="s">
        <v>40</v>
      </c>
      <c r="H81" s="50">
        <v>75</v>
      </c>
      <c r="I81" s="37">
        <f t="shared" si="10"/>
        <v>1</v>
      </c>
      <c r="J81" s="40">
        <v>0.3888888888888889</v>
      </c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3" t="s">
        <v>263</v>
      </c>
      <c r="AI81" s="43" t="s">
        <v>263</v>
      </c>
      <c r="AJ81" s="41" t="s">
        <v>263</v>
      </c>
      <c r="AK81" s="41"/>
      <c r="AL81" s="41" t="e">
        <f t="shared" si="11"/>
        <v>#VALUE!</v>
      </c>
      <c r="AM81" s="30" t="str">
        <f t="shared" si="12"/>
        <v>20200175</v>
      </c>
      <c r="AN81" s="30" t="s">
        <v>511</v>
      </c>
      <c r="AO81" s="30" t="e">
        <f>VLOOKUP(AM81,#REF!,5,0)</f>
        <v>#REF!</v>
      </c>
      <c r="AP81" s="30"/>
      <c r="AR81" s="62" t="s">
        <v>512</v>
      </c>
      <c r="AS81" s="62"/>
      <c r="AT81" s="62" t="s">
        <v>516</v>
      </c>
      <c r="AU81" s="34"/>
      <c r="AV81" s="34"/>
      <c r="AX81" s="34"/>
      <c r="AY81" s="34"/>
      <c r="AZ81" s="34"/>
    </row>
    <row r="82" spans="1:52" hidden="1">
      <c r="A82" s="27" t="s">
        <v>129</v>
      </c>
      <c r="B82" s="48" t="s">
        <v>35</v>
      </c>
      <c r="C82" s="27" t="s">
        <v>130</v>
      </c>
      <c r="D82" s="27" t="s">
        <v>52</v>
      </c>
      <c r="E82" s="35"/>
      <c r="F82" s="35"/>
      <c r="G82" s="35" t="s">
        <v>40</v>
      </c>
      <c r="H82" s="50" t="s">
        <v>292</v>
      </c>
      <c r="I82" s="37">
        <f t="shared" si="10"/>
        <v>1</v>
      </c>
      <c r="J82" s="49">
        <v>0.45833333333333331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3" t="s">
        <v>263</v>
      </c>
      <c r="AI82" s="43" t="s">
        <v>263</v>
      </c>
      <c r="AJ82" s="41" t="s">
        <v>263</v>
      </c>
      <c r="AK82" s="41"/>
      <c r="AL82" s="41" t="e">
        <f t="shared" si="11"/>
        <v>#VALUE!</v>
      </c>
      <c r="AM82" s="30" t="str">
        <f t="shared" si="12"/>
        <v>202001N3</v>
      </c>
      <c r="AN82" s="30" t="s">
        <v>511</v>
      </c>
      <c r="AO82" s="30" t="e">
        <f>VLOOKUP(AM82,#REF!,5,0)</f>
        <v>#REF!</v>
      </c>
      <c r="AP82" s="30" t="s">
        <v>541</v>
      </c>
      <c r="AR82" s="62" t="s">
        <v>512</v>
      </c>
      <c r="AS82" s="62"/>
      <c r="AT82" s="62" t="s">
        <v>516</v>
      </c>
      <c r="AU82" s="34"/>
      <c r="AV82" s="34"/>
      <c r="AX82" s="34"/>
      <c r="AY82" s="34"/>
      <c r="AZ82" s="34" t="s">
        <v>263</v>
      </c>
    </row>
    <row r="83" spans="1:52" hidden="1">
      <c r="A83" s="27" t="s">
        <v>131</v>
      </c>
      <c r="B83" s="48" t="s">
        <v>35</v>
      </c>
      <c r="C83" s="27" t="s">
        <v>132</v>
      </c>
      <c r="D83" s="27" t="s">
        <v>32</v>
      </c>
      <c r="E83" s="35"/>
      <c r="F83" s="35"/>
      <c r="G83" s="35" t="s">
        <v>40</v>
      </c>
      <c r="H83" s="36" t="s">
        <v>302</v>
      </c>
      <c r="I83" s="37">
        <f t="shared" si="10"/>
        <v>1</v>
      </c>
      <c r="J83" s="49">
        <v>0.56944444444444442</v>
      </c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3" t="s">
        <v>263</v>
      </c>
      <c r="AI83" s="43" t="s">
        <v>263</v>
      </c>
      <c r="AJ83" s="41" t="s">
        <v>263</v>
      </c>
      <c r="AK83" s="41"/>
      <c r="AL83" s="41" t="e">
        <f t="shared" si="11"/>
        <v>#VALUE!</v>
      </c>
      <c r="AM83" s="30" t="str">
        <f t="shared" si="12"/>
        <v>20350175</v>
      </c>
      <c r="AN83" s="30" t="s">
        <v>511</v>
      </c>
      <c r="AO83" s="30" t="e">
        <f>VLOOKUP(AM83,#REF!,5,0)</f>
        <v>#REF!</v>
      </c>
      <c r="AP83" s="30"/>
      <c r="AR83" s="62" t="s">
        <v>512</v>
      </c>
      <c r="AS83" s="62"/>
      <c r="AT83" s="62"/>
      <c r="AU83" s="34"/>
      <c r="AV83" s="34"/>
      <c r="AX83" s="34"/>
      <c r="AY83" s="34"/>
      <c r="AZ83" s="34"/>
    </row>
    <row r="84" spans="1:52" hidden="1">
      <c r="A84" s="27" t="s">
        <v>133</v>
      </c>
      <c r="B84" s="27" t="s">
        <v>35</v>
      </c>
      <c r="C84" s="27" t="s">
        <v>134</v>
      </c>
      <c r="D84" s="27" t="s">
        <v>135</v>
      </c>
      <c r="E84" s="35"/>
      <c r="F84" s="35"/>
      <c r="G84" s="35" t="s">
        <v>40</v>
      </c>
      <c r="H84" s="36" t="s">
        <v>296</v>
      </c>
      <c r="I84" s="37">
        <f t="shared" si="10"/>
        <v>1</v>
      </c>
      <c r="J84" s="40">
        <v>0.28472222222222221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3" t="s">
        <v>263</v>
      </c>
      <c r="AI84" s="43" t="s">
        <v>263</v>
      </c>
      <c r="AJ84" s="41" t="s">
        <v>263</v>
      </c>
      <c r="AK84" s="41"/>
      <c r="AL84" s="41" t="e">
        <f t="shared" si="11"/>
        <v>#VALUE!</v>
      </c>
      <c r="AM84" s="30" t="str">
        <f t="shared" si="12"/>
        <v>20360116</v>
      </c>
      <c r="AN84" s="30" t="s">
        <v>511</v>
      </c>
      <c r="AO84" s="30" t="e">
        <f>VLOOKUP(AM84,#REF!,5,0)</f>
        <v>#REF!</v>
      </c>
      <c r="AP84" s="30"/>
      <c r="AR84" s="62" t="s">
        <v>512</v>
      </c>
      <c r="AS84" s="62"/>
      <c r="AT84" s="62"/>
      <c r="AU84" s="34"/>
      <c r="AV84" s="34"/>
      <c r="AX84" s="34"/>
      <c r="AY84" s="34"/>
      <c r="AZ84" s="34"/>
    </row>
    <row r="85" spans="1:52" hidden="1">
      <c r="A85" s="27">
        <v>2036</v>
      </c>
      <c r="B85" s="27" t="s">
        <v>35</v>
      </c>
      <c r="C85" s="27" t="s">
        <v>134</v>
      </c>
      <c r="D85" s="27" t="s">
        <v>135</v>
      </c>
      <c r="E85" s="35"/>
      <c r="F85" s="35"/>
      <c r="G85" s="35" t="s">
        <v>40</v>
      </c>
      <c r="H85" s="36" t="s">
        <v>303</v>
      </c>
      <c r="I85" s="37">
        <f t="shared" si="10"/>
        <v>1</v>
      </c>
      <c r="J85" s="40">
        <v>0.28472222222222221</v>
      </c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3" t="s">
        <v>263</v>
      </c>
      <c r="AI85" s="43" t="s">
        <v>263</v>
      </c>
      <c r="AJ85" s="41" t="s">
        <v>263</v>
      </c>
      <c r="AK85" s="41"/>
      <c r="AL85" s="41" t="e">
        <f t="shared" si="11"/>
        <v>#VALUE!</v>
      </c>
      <c r="AM85" s="30" t="str">
        <f t="shared" si="12"/>
        <v>20360118</v>
      </c>
      <c r="AN85" s="30" t="s">
        <v>511</v>
      </c>
      <c r="AO85" s="30" t="e">
        <f>VLOOKUP(AM85,#REF!,5,0)</f>
        <v>#REF!</v>
      </c>
      <c r="AP85" s="30"/>
      <c r="AR85" s="62" t="s">
        <v>512</v>
      </c>
      <c r="AS85" s="62"/>
      <c r="AT85" s="62"/>
      <c r="AU85" s="34"/>
      <c r="AV85" s="34"/>
      <c r="AX85" s="34"/>
      <c r="AY85" s="34"/>
      <c r="AZ85" s="34"/>
    </row>
    <row r="86" spans="1:52" hidden="1">
      <c r="A86" s="27" t="s">
        <v>133</v>
      </c>
      <c r="B86" s="27" t="s">
        <v>35</v>
      </c>
      <c r="C86" s="27" t="s">
        <v>134</v>
      </c>
      <c r="D86" s="27" t="s">
        <v>135</v>
      </c>
      <c r="E86" s="35"/>
      <c r="F86" s="35"/>
      <c r="G86" s="35" t="s">
        <v>40</v>
      </c>
      <c r="H86" s="36" t="s">
        <v>302</v>
      </c>
      <c r="I86" s="37">
        <f t="shared" si="10"/>
        <v>1</v>
      </c>
      <c r="J86" s="40">
        <v>0.28472222222222221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3" t="s">
        <v>263</v>
      </c>
      <c r="AI86" s="43" t="s">
        <v>263</v>
      </c>
      <c r="AJ86" s="41" t="s">
        <v>263</v>
      </c>
      <c r="AK86" s="41"/>
      <c r="AL86" s="41" t="e">
        <f t="shared" si="11"/>
        <v>#VALUE!</v>
      </c>
      <c r="AM86" s="30" t="str">
        <f t="shared" si="12"/>
        <v>20360175</v>
      </c>
      <c r="AN86" s="30" t="s">
        <v>511</v>
      </c>
      <c r="AO86" s="30" t="e">
        <f>VLOOKUP(AM86,#REF!,5,0)</f>
        <v>#REF!</v>
      </c>
      <c r="AP86" s="30"/>
      <c r="AR86" s="62" t="s">
        <v>512</v>
      </c>
      <c r="AS86" s="62"/>
      <c r="AT86" s="62"/>
      <c r="AU86" s="34"/>
      <c r="AV86" s="34"/>
      <c r="AX86" s="34"/>
      <c r="AY86" s="34"/>
      <c r="AZ86" s="34"/>
    </row>
    <row r="87" spans="1:52" hidden="1">
      <c r="A87" s="55" t="s">
        <v>427</v>
      </c>
      <c r="B87" s="27" t="s">
        <v>35</v>
      </c>
      <c r="C87" s="27" t="s">
        <v>233</v>
      </c>
      <c r="D87" s="27" t="s">
        <v>32</v>
      </c>
      <c r="E87" s="35"/>
      <c r="F87" s="35"/>
      <c r="G87" s="35" t="s">
        <v>413</v>
      </c>
      <c r="H87" s="36" t="s">
        <v>436</v>
      </c>
      <c r="I87" s="37">
        <f t="shared" ref="I87:I118" si="13">COUNTA(J87:AG87)</f>
        <v>1</v>
      </c>
      <c r="J87" s="40">
        <v>0.375</v>
      </c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1"/>
      <c r="AI87" s="40"/>
      <c r="AJ87" s="41"/>
      <c r="AK87" s="41"/>
      <c r="AL87" s="41"/>
      <c r="AM87" s="30" t="str">
        <f t="shared" ref="AM87:AM150" si="14">+A87&amp;B87&amp;H87</f>
        <v>7002011Y</v>
      </c>
      <c r="AN87" s="30" t="s">
        <v>511</v>
      </c>
      <c r="AO87" s="30" t="e">
        <f>VLOOKUP(AM87,#REF!,5,0)</f>
        <v>#REF!</v>
      </c>
      <c r="AP87" s="30"/>
      <c r="AR87" s="62" t="s">
        <v>512</v>
      </c>
      <c r="AS87" s="62"/>
      <c r="AT87" s="62"/>
      <c r="AU87" s="34"/>
      <c r="AV87" s="34"/>
      <c r="AX87" s="34"/>
      <c r="AY87" s="34"/>
      <c r="AZ87" s="34"/>
    </row>
    <row r="88" spans="1:52" hidden="1">
      <c r="A88" s="27" t="s">
        <v>136</v>
      </c>
      <c r="B88" s="27" t="s">
        <v>39</v>
      </c>
      <c r="C88" s="27" t="s">
        <v>137</v>
      </c>
      <c r="D88" s="27" t="s">
        <v>138</v>
      </c>
      <c r="E88" s="35"/>
      <c r="F88" s="35"/>
      <c r="G88" s="35" t="s">
        <v>103</v>
      </c>
      <c r="H88" s="35" t="s">
        <v>292</v>
      </c>
      <c r="I88" s="37">
        <f t="shared" si="13"/>
        <v>4</v>
      </c>
      <c r="J88" s="40">
        <v>0.3125</v>
      </c>
      <c r="K88" s="40">
        <v>0.46527777777777773</v>
      </c>
      <c r="L88" s="40">
        <v>0.86805555555555547</v>
      </c>
      <c r="M88" s="40">
        <v>0.15277777777777776</v>
      </c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3" t="s">
        <v>263</v>
      </c>
      <c r="AI88" s="43" t="s">
        <v>263</v>
      </c>
      <c r="AJ88" s="41" t="s">
        <v>263</v>
      </c>
      <c r="AK88" s="41"/>
      <c r="AL88" s="41" t="e">
        <f>AJ88-AK88</f>
        <v>#VALUE!</v>
      </c>
      <c r="AM88" s="30" t="str">
        <f t="shared" si="14"/>
        <v>203803N3</v>
      </c>
      <c r="AN88" s="30" t="s">
        <v>511</v>
      </c>
      <c r="AO88" s="30" t="e">
        <f>VLOOKUP(AM88,#REF!,5,0)</f>
        <v>#REF!</v>
      </c>
      <c r="AP88" s="30" t="s">
        <v>542</v>
      </c>
      <c r="AR88" s="62" t="s">
        <v>512</v>
      </c>
      <c r="AS88" s="62"/>
      <c r="AT88" s="62"/>
      <c r="AU88" s="34"/>
      <c r="AV88" s="34"/>
      <c r="AX88" s="34"/>
      <c r="AY88" s="34"/>
      <c r="AZ88" s="34"/>
    </row>
    <row r="89" spans="1:52" hidden="1">
      <c r="A89" s="27" t="s">
        <v>136</v>
      </c>
      <c r="B89" s="27">
        <v>14</v>
      </c>
      <c r="C89" s="27" t="s">
        <v>137</v>
      </c>
      <c r="D89" s="27" t="s">
        <v>508</v>
      </c>
      <c r="E89" s="35"/>
      <c r="F89" s="35"/>
      <c r="G89" s="35" t="s">
        <v>103</v>
      </c>
      <c r="H89" s="35">
        <v>16</v>
      </c>
      <c r="I89" s="37">
        <f t="shared" si="13"/>
        <v>12</v>
      </c>
      <c r="J89" s="40">
        <v>0.38194444444444442</v>
      </c>
      <c r="K89" s="40">
        <v>0.46527777777777773</v>
      </c>
      <c r="L89" s="40">
        <v>0.53472222222222221</v>
      </c>
      <c r="M89" s="40">
        <v>0.59027777777777779</v>
      </c>
      <c r="N89" s="46">
        <v>0.66666666666666663</v>
      </c>
      <c r="O89" s="46">
        <v>0.75694444444444453</v>
      </c>
      <c r="P89" s="40">
        <v>0.88888888888888884</v>
      </c>
      <c r="Q89" s="40">
        <v>0.97916666666666663</v>
      </c>
      <c r="R89" s="40">
        <v>4.8611111111111112E-2</v>
      </c>
      <c r="S89" s="40">
        <v>0.125</v>
      </c>
      <c r="T89" s="40">
        <v>0.17361111111111113</v>
      </c>
      <c r="U89" s="40">
        <v>0.23611111111111113</v>
      </c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3"/>
      <c r="AI89" s="43"/>
      <c r="AJ89" s="41"/>
      <c r="AK89" s="41"/>
      <c r="AL89" s="41"/>
      <c r="AM89" s="30" t="str">
        <f t="shared" si="14"/>
        <v>20381416</v>
      </c>
      <c r="AN89" s="30" t="s">
        <v>511</v>
      </c>
      <c r="AO89" s="30" t="e">
        <f>VLOOKUP(AM89,#REF!,5,0)</f>
        <v>#REF!</v>
      </c>
      <c r="AP89" s="30"/>
      <c r="AR89" s="62" t="s">
        <v>512</v>
      </c>
      <c r="AS89" s="62"/>
      <c r="AT89" s="62" t="s">
        <v>514</v>
      </c>
      <c r="AU89" s="34"/>
      <c r="AV89" s="34"/>
      <c r="AX89" s="34" t="s">
        <v>518</v>
      </c>
      <c r="AY89" s="34" t="s">
        <v>518</v>
      </c>
      <c r="AZ89" s="34"/>
    </row>
    <row r="90" spans="1:52" hidden="1">
      <c r="A90" s="27">
        <v>2038</v>
      </c>
      <c r="B90" s="27" t="s">
        <v>42</v>
      </c>
      <c r="C90" s="27" t="s">
        <v>137</v>
      </c>
      <c r="D90" s="27" t="s">
        <v>139</v>
      </c>
      <c r="E90" s="35"/>
      <c r="F90" s="35"/>
      <c r="G90" s="35" t="s">
        <v>334</v>
      </c>
      <c r="H90" s="35">
        <v>16</v>
      </c>
      <c r="I90" s="37">
        <f t="shared" si="13"/>
        <v>12</v>
      </c>
      <c r="J90" s="40">
        <v>0.38194444444444442</v>
      </c>
      <c r="K90" s="40">
        <v>0.46527777777777773</v>
      </c>
      <c r="L90" s="40">
        <v>0.53472222222222221</v>
      </c>
      <c r="M90" s="40">
        <v>0.59027777777777779</v>
      </c>
      <c r="N90" s="46">
        <v>0.66666666666666663</v>
      </c>
      <c r="O90" s="46">
        <v>0.75694444444444453</v>
      </c>
      <c r="P90" s="40">
        <v>0.88888888888888884</v>
      </c>
      <c r="Q90" s="40">
        <v>0.97916666666666663</v>
      </c>
      <c r="R90" s="40">
        <v>4.8611111111111112E-2</v>
      </c>
      <c r="S90" s="40">
        <v>0.125</v>
      </c>
      <c r="T90" s="40">
        <v>0.17361111111111113</v>
      </c>
      <c r="U90" s="40">
        <v>0.23611111111111113</v>
      </c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1">
        <f>$AK$2-P90</f>
        <v>-0.20833333333333337</v>
      </c>
      <c r="AI90" s="40">
        <f>W90-$AL$2</f>
        <v>-0.91666666666666663</v>
      </c>
      <c r="AJ90" s="41">
        <f>AH90</f>
        <v>-0.20833333333333337</v>
      </c>
      <c r="AK90" s="41"/>
      <c r="AL90" s="41">
        <f>AJ90-AK90</f>
        <v>-0.20833333333333337</v>
      </c>
      <c r="AM90" s="30" t="str">
        <f t="shared" si="14"/>
        <v>20380616</v>
      </c>
      <c r="AN90" s="30" t="s">
        <v>511</v>
      </c>
      <c r="AO90" s="30" t="e">
        <f>VLOOKUP(AM90,#REF!,5,0)</f>
        <v>#REF!</v>
      </c>
      <c r="AP90" s="30"/>
      <c r="AR90" s="62" t="s">
        <v>512</v>
      </c>
      <c r="AS90" s="62"/>
      <c r="AT90" s="62" t="s">
        <v>514</v>
      </c>
      <c r="AU90" s="34"/>
      <c r="AV90" s="34"/>
      <c r="AX90" s="34" t="s">
        <v>518</v>
      </c>
      <c r="AY90" s="34" t="s">
        <v>518</v>
      </c>
      <c r="AZ90" s="34"/>
    </row>
    <row r="91" spans="1:52" hidden="1">
      <c r="A91" s="27" t="s">
        <v>136</v>
      </c>
      <c r="B91" s="27" t="s">
        <v>42</v>
      </c>
      <c r="C91" s="27" t="s">
        <v>137</v>
      </c>
      <c r="D91" s="27" t="s">
        <v>139</v>
      </c>
      <c r="E91" s="35"/>
      <c r="F91" s="35"/>
      <c r="G91" s="35" t="s">
        <v>103</v>
      </c>
      <c r="H91" s="35" t="s">
        <v>292</v>
      </c>
      <c r="I91" s="37">
        <f t="shared" si="13"/>
        <v>4</v>
      </c>
      <c r="J91" s="40">
        <v>0.40972222222222227</v>
      </c>
      <c r="K91" s="46">
        <v>0.65277777777777779</v>
      </c>
      <c r="L91" s="40">
        <v>0.90972222222222221</v>
      </c>
      <c r="M91" s="40">
        <v>0.15625</v>
      </c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1">
        <f>$AK$2-N91</f>
        <v>0.68055555555555547</v>
      </c>
      <c r="AI91" s="40">
        <f>P91-$AL$2</f>
        <v>-0.91666666666666663</v>
      </c>
      <c r="AJ91" s="41">
        <f>AH91+AI91</f>
        <v>-0.23611111111111116</v>
      </c>
      <c r="AK91" s="41"/>
      <c r="AL91" s="41">
        <f>AJ91-AK91</f>
        <v>-0.23611111111111116</v>
      </c>
      <c r="AM91" s="30" t="str">
        <f t="shared" si="14"/>
        <v>203806N3</v>
      </c>
      <c r="AN91" s="30" t="s">
        <v>511</v>
      </c>
      <c r="AO91" s="30" t="e">
        <f>VLOOKUP(AM91,#REF!,5,0)</f>
        <v>#REF!</v>
      </c>
      <c r="AP91" s="30"/>
      <c r="AR91" s="62" t="s">
        <v>512</v>
      </c>
      <c r="AS91" s="62"/>
      <c r="AT91" s="62" t="s">
        <v>514</v>
      </c>
      <c r="AU91" s="34"/>
      <c r="AV91" s="34"/>
      <c r="AX91" s="34" t="s">
        <v>518</v>
      </c>
      <c r="AY91" s="34" t="s">
        <v>518</v>
      </c>
      <c r="AZ91" s="34"/>
    </row>
    <row r="92" spans="1:52" hidden="1">
      <c r="A92" s="27">
        <v>2041</v>
      </c>
      <c r="B92" s="27" t="s">
        <v>35</v>
      </c>
      <c r="C92" s="27" t="s">
        <v>483</v>
      </c>
      <c r="D92" s="27" t="s">
        <v>52</v>
      </c>
      <c r="E92" s="35"/>
      <c r="F92" s="35"/>
      <c r="G92" s="35" t="s">
        <v>334</v>
      </c>
      <c r="H92" s="35">
        <v>16</v>
      </c>
      <c r="I92" s="37">
        <f t="shared" si="13"/>
        <v>24</v>
      </c>
      <c r="J92" s="40">
        <v>0.40625</v>
      </c>
      <c r="K92" s="40">
        <v>0.40625</v>
      </c>
      <c r="L92" s="40">
        <v>0.46527777777777773</v>
      </c>
      <c r="M92" s="40">
        <v>0.46527777777777773</v>
      </c>
      <c r="N92" s="40">
        <v>0.46527777777777773</v>
      </c>
      <c r="O92" s="40">
        <v>0.60416666666666663</v>
      </c>
      <c r="P92" s="40">
        <v>0.60416666666666663</v>
      </c>
      <c r="Q92" s="46">
        <v>0.65972222222222221</v>
      </c>
      <c r="R92" s="46">
        <v>0.65972222222222221</v>
      </c>
      <c r="S92" s="46">
        <v>0.65972222222222221</v>
      </c>
      <c r="T92" s="46">
        <v>0.71875</v>
      </c>
      <c r="U92" s="46">
        <v>0.71875</v>
      </c>
      <c r="V92" s="40">
        <v>0.92013888888888884</v>
      </c>
      <c r="W92" s="40">
        <v>0.92013888888888884</v>
      </c>
      <c r="X92" s="61" t="s">
        <v>305</v>
      </c>
      <c r="Y92" s="61" t="s">
        <v>305</v>
      </c>
      <c r="Z92" s="61" t="s">
        <v>305</v>
      </c>
      <c r="AA92" s="40">
        <v>0.125</v>
      </c>
      <c r="AB92" s="40">
        <v>0.125</v>
      </c>
      <c r="AC92" s="40">
        <v>0.20833333333333334</v>
      </c>
      <c r="AD92" s="40">
        <v>0.20833333333333334</v>
      </c>
      <c r="AE92" s="40">
        <v>0.20833333333333334</v>
      </c>
      <c r="AF92" s="40">
        <v>0.3125</v>
      </c>
      <c r="AG92" s="40">
        <v>0.3125</v>
      </c>
      <c r="AH92" s="41">
        <f>$AK$2-P92</f>
        <v>7.638888888888884E-2</v>
      </c>
      <c r="AI92" s="40">
        <f>V92-$AL$2</f>
        <v>3.4722222222222099E-3</v>
      </c>
      <c r="AJ92" s="41">
        <f>AH92</f>
        <v>7.638888888888884E-2</v>
      </c>
      <c r="AK92" s="41"/>
      <c r="AL92" s="41">
        <f>AJ92-AK92</f>
        <v>7.638888888888884E-2</v>
      </c>
      <c r="AM92" s="30" t="str">
        <f t="shared" si="14"/>
        <v>20410116</v>
      </c>
      <c r="AN92" s="30" t="s">
        <v>511</v>
      </c>
      <c r="AO92" s="30" t="e">
        <f>VLOOKUP(AM92,#REF!,5,0)</f>
        <v>#REF!</v>
      </c>
      <c r="AP92" s="30"/>
      <c r="AR92" s="62" t="s">
        <v>512</v>
      </c>
      <c r="AS92" s="62"/>
      <c r="AT92" s="62"/>
      <c r="AU92" s="34"/>
      <c r="AV92" s="34"/>
      <c r="AX92" s="34" t="s">
        <v>518</v>
      </c>
      <c r="AY92" s="34" t="s">
        <v>518</v>
      </c>
      <c r="AZ92" s="34"/>
    </row>
    <row r="93" spans="1:52" hidden="1">
      <c r="A93" s="27">
        <v>2041</v>
      </c>
      <c r="B93" s="27" t="s">
        <v>35</v>
      </c>
      <c r="C93" s="27" t="s">
        <v>483</v>
      </c>
      <c r="D93" s="27" t="s">
        <v>52</v>
      </c>
      <c r="E93" s="35"/>
      <c r="F93" s="35"/>
      <c r="G93" s="35" t="s">
        <v>334</v>
      </c>
      <c r="H93" s="35" t="s">
        <v>343</v>
      </c>
      <c r="I93" s="37">
        <f t="shared" si="13"/>
        <v>24</v>
      </c>
      <c r="J93" s="40">
        <v>0.40625</v>
      </c>
      <c r="K93" s="40">
        <v>0.40625</v>
      </c>
      <c r="L93" s="40">
        <v>0.40625</v>
      </c>
      <c r="M93" s="40">
        <v>0.46527777777777773</v>
      </c>
      <c r="N93" s="40">
        <v>0.46527777777777773</v>
      </c>
      <c r="O93" s="40">
        <v>0.60416666666666663</v>
      </c>
      <c r="P93" s="40">
        <v>0.60416666666666663</v>
      </c>
      <c r="Q93" s="40">
        <v>0.60416666666666663</v>
      </c>
      <c r="R93" s="46">
        <v>0.65972222222222221</v>
      </c>
      <c r="S93" s="46">
        <v>0.65972222222222221</v>
      </c>
      <c r="T93" s="46">
        <v>0.71875</v>
      </c>
      <c r="U93" s="46">
        <v>0.71875</v>
      </c>
      <c r="V93" s="40">
        <v>0.92013888888888884</v>
      </c>
      <c r="W93" s="40">
        <v>0.92013888888888884</v>
      </c>
      <c r="X93" s="40">
        <v>0.92013888888888884</v>
      </c>
      <c r="Y93" s="61" t="s">
        <v>305</v>
      </c>
      <c r="Z93" s="61" t="s">
        <v>305</v>
      </c>
      <c r="AA93" s="40">
        <v>0.125</v>
      </c>
      <c r="AB93" s="40">
        <v>0.125</v>
      </c>
      <c r="AC93" s="40">
        <v>0.125</v>
      </c>
      <c r="AD93" s="40">
        <v>0.20833333333333334</v>
      </c>
      <c r="AE93" s="40">
        <v>0.20833333333333334</v>
      </c>
      <c r="AF93" s="40">
        <v>0.3125</v>
      </c>
      <c r="AG93" s="40">
        <v>0.3125</v>
      </c>
      <c r="AH93" s="41">
        <f>$AK$2-P93</f>
        <v>7.638888888888884E-2</v>
      </c>
      <c r="AI93" s="40">
        <f>V93-$AL$2</f>
        <v>3.4722222222222099E-3</v>
      </c>
      <c r="AJ93" s="41">
        <f>AH93</f>
        <v>7.638888888888884E-2</v>
      </c>
      <c r="AK93" s="41"/>
      <c r="AL93" s="41">
        <f>AJ93-AK93</f>
        <v>7.638888888888884E-2</v>
      </c>
      <c r="AM93" s="30" t="str">
        <f t="shared" si="14"/>
        <v>2041011B</v>
      </c>
      <c r="AN93" s="30" t="s">
        <v>511</v>
      </c>
      <c r="AO93" s="30" t="e">
        <f>VLOOKUP(AM93,#REF!,5,0)</f>
        <v>#REF!</v>
      </c>
      <c r="AP93" s="30"/>
      <c r="AR93" s="62" t="s">
        <v>512</v>
      </c>
      <c r="AS93" s="62"/>
      <c r="AT93" s="62"/>
      <c r="AU93" s="34"/>
      <c r="AV93" s="34"/>
      <c r="AX93" s="34" t="s">
        <v>518</v>
      </c>
      <c r="AY93" s="34" t="s">
        <v>518</v>
      </c>
      <c r="AZ93" s="34"/>
    </row>
    <row r="94" spans="1:52" hidden="1">
      <c r="A94" s="27">
        <v>2041</v>
      </c>
      <c r="B94" s="55" t="s">
        <v>485</v>
      </c>
      <c r="C94" s="27" t="s">
        <v>483</v>
      </c>
      <c r="D94" s="27" t="s">
        <v>52</v>
      </c>
      <c r="E94" s="35"/>
      <c r="F94" s="35"/>
      <c r="G94" s="35" t="s">
        <v>486</v>
      </c>
      <c r="H94" s="35" t="s">
        <v>487</v>
      </c>
      <c r="I94" s="37">
        <f t="shared" si="13"/>
        <v>24</v>
      </c>
      <c r="J94" s="40">
        <v>0.3125</v>
      </c>
      <c r="K94" s="40">
        <v>0.3125</v>
      </c>
      <c r="L94" s="40">
        <v>0.3125</v>
      </c>
      <c r="M94" s="40">
        <v>0.3125</v>
      </c>
      <c r="N94" s="40">
        <v>0.3125</v>
      </c>
      <c r="O94" s="40">
        <v>0.3125</v>
      </c>
      <c r="P94" s="40">
        <v>0.3125</v>
      </c>
      <c r="Q94" s="40">
        <v>0.3125</v>
      </c>
      <c r="R94" s="40">
        <v>0.3125</v>
      </c>
      <c r="S94" s="40">
        <v>0.3125</v>
      </c>
      <c r="T94" s="40">
        <v>0.3125</v>
      </c>
      <c r="U94" s="40">
        <v>0.3125</v>
      </c>
      <c r="V94" s="46">
        <v>0.74652777777777779</v>
      </c>
      <c r="W94" s="46">
        <v>0.74652777777777779</v>
      </c>
      <c r="X94" s="46">
        <v>0.74652777777777779</v>
      </c>
      <c r="Y94" s="46">
        <v>0.74652777777777779</v>
      </c>
      <c r="Z94" s="46">
        <v>0.74652777777777779</v>
      </c>
      <c r="AA94" s="46">
        <v>0.74652777777777779</v>
      </c>
      <c r="AB94" s="46">
        <v>0.74652777777777779</v>
      </c>
      <c r="AC94" s="46">
        <v>0.74652777777777779</v>
      </c>
      <c r="AD94" s="46">
        <v>0.74652777777777779</v>
      </c>
      <c r="AE94" s="46">
        <v>0.74652777777777779</v>
      </c>
      <c r="AF94" s="46">
        <v>0.74652777777777779</v>
      </c>
      <c r="AG94" s="46">
        <v>0.74652777777777779</v>
      </c>
      <c r="AH94" s="41"/>
      <c r="AI94" s="40"/>
      <c r="AJ94" s="41"/>
      <c r="AK94" s="41"/>
      <c r="AL94" s="41"/>
      <c r="AM94" s="30" t="str">
        <f t="shared" si="14"/>
        <v>2041011J</v>
      </c>
      <c r="AN94" s="30" t="s">
        <v>511</v>
      </c>
      <c r="AO94" s="30" t="e">
        <f>VLOOKUP(AM94,#REF!,5,0)</f>
        <v>#REF!</v>
      </c>
      <c r="AP94" s="30"/>
      <c r="AR94" s="62" t="s">
        <v>512</v>
      </c>
      <c r="AS94" s="62"/>
      <c r="AT94" s="62"/>
      <c r="AU94" s="34"/>
      <c r="AV94" s="34"/>
      <c r="AX94" s="34" t="s">
        <v>518</v>
      </c>
      <c r="AY94" s="34" t="s">
        <v>518</v>
      </c>
      <c r="AZ94" s="34"/>
    </row>
    <row r="95" spans="1:52" hidden="1">
      <c r="A95" s="27">
        <v>2204</v>
      </c>
      <c r="B95" s="48" t="s">
        <v>35</v>
      </c>
      <c r="C95" s="27" t="s">
        <v>331</v>
      </c>
      <c r="D95" s="27"/>
      <c r="E95" s="35"/>
      <c r="F95" s="35"/>
      <c r="G95" s="35" t="s">
        <v>40</v>
      </c>
      <c r="H95" s="35" t="s">
        <v>332</v>
      </c>
      <c r="I95" s="37">
        <f t="shared" si="13"/>
        <v>1</v>
      </c>
      <c r="J95" s="52">
        <v>0.5</v>
      </c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3" t="s">
        <v>263</v>
      </c>
      <c r="AI95" s="43" t="s">
        <v>263</v>
      </c>
      <c r="AJ95" s="41" t="s">
        <v>263</v>
      </c>
      <c r="AK95" s="41"/>
      <c r="AL95" s="41" t="e">
        <f t="shared" ref="AL95:AL108" si="15">AJ95-AK95</f>
        <v>#VALUE!</v>
      </c>
      <c r="AM95" s="30" t="str">
        <f t="shared" si="14"/>
        <v>2204011J</v>
      </c>
      <c r="AN95" s="30" t="s">
        <v>511</v>
      </c>
      <c r="AO95" s="30" t="e">
        <f>VLOOKUP(AM95,#REF!,5,0)</f>
        <v>#REF!</v>
      </c>
      <c r="AP95" s="30"/>
      <c r="AR95" s="62" t="s">
        <v>512</v>
      </c>
      <c r="AS95" s="62"/>
      <c r="AT95" s="62"/>
      <c r="AU95" s="34"/>
      <c r="AV95" s="34"/>
      <c r="AX95" s="34"/>
      <c r="AY95" s="34"/>
      <c r="AZ95" s="34" t="s">
        <v>263</v>
      </c>
    </row>
    <row r="96" spans="1:52" hidden="1">
      <c r="A96" s="27">
        <v>2220</v>
      </c>
      <c r="B96" s="48" t="s">
        <v>35</v>
      </c>
      <c r="C96" s="27" t="s">
        <v>141</v>
      </c>
      <c r="D96" s="27"/>
      <c r="E96" s="35"/>
      <c r="F96" s="35"/>
      <c r="G96" s="35" t="s">
        <v>40</v>
      </c>
      <c r="H96" s="35">
        <v>16</v>
      </c>
      <c r="I96" s="37">
        <f t="shared" si="13"/>
        <v>1</v>
      </c>
      <c r="J96" s="52">
        <v>0.44791666666666669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3" t="s">
        <v>263</v>
      </c>
      <c r="AI96" s="43" t="s">
        <v>263</v>
      </c>
      <c r="AJ96" s="41" t="s">
        <v>263</v>
      </c>
      <c r="AK96" s="41"/>
      <c r="AL96" s="41" t="e">
        <f t="shared" si="15"/>
        <v>#VALUE!</v>
      </c>
      <c r="AM96" s="30" t="str">
        <f t="shared" si="14"/>
        <v>22200116</v>
      </c>
      <c r="AN96" s="30" t="s">
        <v>511</v>
      </c>
      <c r="AO96" s="30" t="e">
        <f>VLOOKUP(AM96,#REF!,5,0)</f>
        <v>#REF!</v>
      </c>
      <c r="AP96" s="30"/>
      <c r="AR96" s="62" t="s">
        <v>512</v>
      </c>
      <c r="AS96" s="62"/>
      <c r="AT96" s="62"/>
      <c r="AU96" s="34"/>
      <c r="AV96" s="34"/>
      <c r="AX96" s="34"/>
      <c r="AY96" s="34"/>
      <c r="AZ96" s="34"/>
    </row>
    <row r="97" spans="1:52" hidden="1">
      <c r="A97" s="27">
        <v>2240</v>
      </c>
      <c r="B97" s="27" t="s">
        <v>35</v>
      </c>
      <c r="C97" s="27" t="s">
        <v>142</v>
      </c>
      <c r="D97" s="27" t="s">
        <v>143</v>
      </c>
      <c r="E97" s="35"/>
      <c r="F97" s="35"/>
      <c r="G97" s="35" t="s">
        <v>334</v>
      </c>
      <c r="H97" s="35">
        <v>15</v>
      </c>
      <c r="I97" s="37">
        <f t="shared" si="13"/>
        <v>6</v>
      </c>
      <c r="J97" s="40">
        <v>0.3263888888888889</v>
      </c>
      <c r="K97" s="40">
        <v>0.4513888888888889</v>
      </c>
      <c r="L97" s="40">
        <v>0.61805555555555558</v>
      </c>
      <c r="M97" s="46">
        <v>0.81944444444444453</v>
      </c>
      <c r="N97" s="40">
        <v>0.93055555555555547</v>
      </c>
      <c r="O97" s="40">
        <v>8.3333333333333329E-2</v>
      </c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1">
        <f>$AK$2-L97</f>
        <v>6.2499999999999889E-2</v>
      </c>
      <c r="AI97" s="40">
        <f>M97-$AL$2</f>
        <v>-9.7222222222222099E-2</v>
      </c>
      <c r="AJ97" s="41">
        <f>AH97+AI97</f>
        <v>-3.472222222222221E-2</v>
      </c>
      <c r="AK97" s="41"/>
      <c r="AL97" s="41">
        <f t="shared" si="15"/>
        <v>-3.472222222222221E-2</v>
      </c>
      <c r="AM97" s="30" t="str">
        <f t="shared" si="14"/>
        <v>22400115</v>
      </c>
      <c r="AN97" s="30" t="s">
        <v>511</v>
      </c>
      <c r="AO97" s="30" t="e">
        <f>VLOOKUP(AM97,#REF!,5,0)</f>
        <v>#REF!</v>
      </c>
      <c r="AP97" s="30"/>
      <c r="AR97" s="62" t="s">
        <v>512</v>
      </c>
      <c r="AS97" s="62"/>
      <c r="AT97" s="62"/>
      <c r="AU97" s="34"/>
      <c r="AV97" s="34"/>
      <c r="AX97" s="34" t="s">
        <v>518</v>
      </c>
      <c r="AY97" s="34" t="s">
        <v>518</v>
      </c>
      <c r="AZ97" s="34"/>
    </row>
    <row r="98" spans="1:52" hidden="1">
      <c r="A98" s="27">
        <v>2240</v>
      </c>
      <c r="B98" s="27" t="s">
        <v>35</v>
      </c>
      <c r="C98" s="27" t="s">
        <v>142</v>
      </c>
      <c r="D98" s="27" t="s">
        <v>143</v>
      </c>
      <c r="E98" s="35"/>
      <c r="F98" s="35"/>
      <c r="G98" s="35" t="s">
        <v>334</v>
      </c>
      <c r="H98" s="35">
        <v>16</v>
      </c>
      <c r="I98" s="37">
        <f t="shared" si="13"/>
        <v>6</v>
      </c>
      <c r="J98" s="40">
        <v>0.3263888888888889</v>
      </c>
      <c r="K98" s="40">
        <v>0.4513888888888889</v>
      </c>
      <c r="L98" s="40">
        <v>0.61805555555555558</v>
      </c>
      <c r="M98" s="46">
        <v>0.81944444444444453</v>
      </c>
      <c r="N98" s="40">
        <v>0.93055555555555547</v>
      </c>
      <c r="O98" s="40">
        <v>8.3333333333333329E-2</v>
      </c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1">
        <f>$AK$2-M98</f>
        <v>-0.13888888888888906</v>
      </c>
      <c r="AI98" s="40">
        <f>N98-$AL$2</f>
        <v>1.388888888888884E-2</v>
      </c>
      <c r="AJ98" s="41">
        <f>AH98+AI98</f>
        <v>-0.12500000000000022</v>
      </c>
      <c r="AK98" s="41"/>
      <c r="AL98" s="41">
        <f t="shared" si="15"/>
        <v>-0.12500000000000022</v>
      </c>
      <c r="AM98" s="30" t="str">
        <f t="shared" si="14"/>
        <v>22400116</v>
      </c>
      <c r="AN98" s="30" t="s">
        <v>511</v>
      </c>
      <c r="AO98" s="30" t="e">
        <f>VLOOKUP(AM98,#REF!,5,0)</f>
        <v>#REF!</v>
      </c>
      <c r="AP98" s="30"/>
      <c r="AR98" s="62" t="s">
        <v>512</v>
      </c>
      <c r="AS98" s="62"/>
      <c r="AT98" s="62"/>
      <c r="AU98" s="34"/>
      <c r="AV98" s="34"/>
      <c r="AX98" s="34" t="s">
        <v>518</v>
      </c>
      <c r="AY98" s="34" t="s">
        <v>518</v>
      </c>
      <c r="AZ98" s="34"/>
    </row>
    <row r="99" spans="1:52" hidden="1">
      <c r="A99" s="27">
        <v>2408</v>
      </c>
      <c r="B99" s="27" t="s">
        <v>35</v>
      </c>
      <c r="C99" s="27" t="s">
        <v>145</v>
      </c>
      <c r="D99" s="27"/>
      <c r="E99" s="35"/>
      <c r="F99" s="35"/>
      <c r="G99" s="35" t="s">
        <v>40</v>
      </c>
      <c r="H99" s="36" t="s">
        <v>296</v>
      </c>
      <c r="I99" s="37">
        <f t="shared" si="13"/>
        <v>2</v>
      </c>
      <c r="J99" s="40">
        <v>1.3888888888888891</v>
      </c>
      <c r="K99" s="49">
        <v>0.74305555555555547</v>
      </c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1">
        <f>$AK$2-K99</f>
        <v>-6.25E-2</v>
      </c>
      <c r="AI99" s="40">
        <f>J99-$AL$2</f>
        <v>0.47222222222222243</v>
      </c>
      <c r="AJ99" s="41">
        <f>AI99</f>
        <v>0.47222222222222243</v>
      </c>
      <c r="AK99" s="41">
        <v>6.25E-2</v>
      </c>
      <c r="AL99" s="41">
        <f t="shared" si="15"/>
        <v>0.40972222222222243</v>
      </c>
      <c r="AM99" s="30" t="str">
        <f t="shared" si="14"/>
        <v>24080116</v>
      </c>
      <c r="AN99" s="30" t="s">
        <v>511</v>
      </c>
      <c r="AO99" s="30" t="e">
        <f>VLOOKUP(AM99,#REF!,5,0)</f>
        <v>#REF!</v>
      </c>
      <c r="AP99" s="30"/>
      <c r="AR99" s="62" t="s">
        <v>512</v>
      </c>
      <c r="AS99" s="62"/>
      <c r="AT99" s="62"/>
      <c r="AU99" s="34"/>
      <c r="AV99" s="34"/>
      <c r="AX99" s="34" t="s">
        <v>518</v>
      </c>
      <c r="AY99" s="34" t="s">
        <v>518</v>
      </c>
      <c r="AZ99" s="34"/>
    </row>
    <row r="100" spans="1:52" hidden="1">
      <c r="A100" s="27">
        <v>2411</v>
      </c>
      <c r="B100" s="48" t="s">
        <v>35</v>
      </c>
      <c r="C100" s="27" t="s">
        <v>146</v>
      </c>
      <c r="D100" s="27"/>
      <c r="E100" s="35"/>
      <c r="F100" s="35"/>
      <c r="G100" s="35" t="s">
        <v>40</v>
      </c>
      <c r="H100" s="50">
        <v>16</v>
      </c>
      <c r="I100" s="37">
        <f t="shared" si="13"/>
        <v>2</v>
      </c>
      <c r="J100" s="40">
        <v>1.3888888888888891</v>
      </c>
      <c r="K100" s="46">
        <v>0.58680555555555558</v>
      </c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1">
        <f>$AK$2-K100</f>
        <v>9.3749999999999889E-2</v>
      </c>
      <c r="AI100" s="40">
        <f>J100-$AL$2</f>
        <v>0.47222222222222243</v>
      </c>
      <c r="AJ100" s="41">
        <f>AH100+AI100</f>
        <v>0.56597222222222232</v>
      </c>
      <c r="AK100" s="41">
        <v>8.3333333333333329E-2</v>
      </c>
      <c r="AL100" s="41">
        <f t="shared" si="15"/>
        <v>0.48263888888888901</v>
      </c>
      <c r="AM100" s="30" t="str">
        <f t="shared" si="14"/>
        <v>24110116</v>
      </c>
      <c r="AN100" s="30" t="s">
        <v>511</v>
      </c>
      <c r="AO100" s="30" t="e">
        <f>VLOOKUP(AM100,#REF!,5,0)</f>
        <v>#REF!</v>
      </c>
      <c r="AP100" s="30"/>
      <c r="AR100" s="62" t="s">
        <v>512</v>
      </c>
      <c r="AS100" s="62"/>
      <c r="AT100" s="62"/>
      <c r="AU100" s="34"/>
      <c r="AV100" s="34"/>
      <c r="AX100" s="34" t="s">
        <v>518</v>
      </c>
      <c r="AY100" s="34" t="s">
        <v>518</v>
      </c>
      <c r="AZ100" s="34"/>
    </row>
    <row r="101" spans="1:52" hidden="1">
      <c r="A101" s="27">
        <v>2411</v>
      </c>
      <c r="B101" s="48" t="s">
        <v>35</v>
      </c>
      <c r="C101" s="27" t="s">
        <v>146</v>
      </c>
      <c r="D101" s="27"/>
      <c r="E101" s="35"/>
      <c r="F101" s="35"/>
      <c r="G101" s="35" t="s">
        <v>40</v>
      </c>
      <c r="H101" s="50" t="s">
        <v>292</v>
      </c>
      <c r="I101" s="37">
        <f t="shared" si="13"/>
        <v>2</v>
      </c>
      <c r="J101" s="40">
        <v>1.3888888888888891</v>
      </c>
      <c r="K101" s="46">
        <v>0.58680555555555558</v>
      </c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1">
        <f>$AK$2-K101</f>
        <v>9.3749999999999889E-2</v>
      </c>
      <c r="AI101" s="40">
        <f>J101-$AL$2</f>
        <v>0.47222222222222243</v>
      </c>
      <c r="AJ101" s="41">
        <f>AH101+AI101</f>
        <v>0.56597222222222232</v>
      </c>
      <c r="AK101" s="41">
        <v>8.3333333333333329E-2</v>
      </c>
      <c r="AL101" s="41">
        <f t="shared" si="15"/>
        <v>0.48263888888888901</v>
      </c>
      <c r="AM101" s="30" t="str">
        <f t="shared" si="14"/>
        <v>241101N3</v>
      </c>
      <c r="AN101" s="30" t="s">
        <v>511</v>
      </c>
      <c r="AO101" s="30" t="e">
        <f>VLOOKUP(AM101,#REF!,5,0)</f>
        <v>#REF!</v>
      </c>
      <c r="AP101" s="30"/>
      <c r="AR101" s="62" t="s">
        <v>512</v>
      </c>
      <c r="AS101" s="62"/>
      <c r="AT101" s="62"/>
      <c r="AU101" s="34"/>
      <c r="AV101" s="34"/>
      <c r="AX101" s="34" t="s">
        <v>518</v>
      </c>
      <c r="AY101" s="34" t="s">
        <v>518</v>
      </c>
      <c r="AZ101" s="34"/>
    </row>
    <row r="102" spans="1:52" hidden="1">
      <c r="A102" s="27">
        <v>2506</v>
      </c>
      <c r="B102" s="27" t="s">
        <v>35</v>
      </c>
      <c r="C102" s="27" t="s">
        <v>147</v>
      </c>
      <c r="D102" s="27"/>
      <c r="E102" s="35"/>
      <c r="F102" s="35"/>
      <c r="G102" s="35" t="s">
        <v>40</v>
      </c>
      <c r="H102" s="50">
        <v>16</v>
      </c>
      <c r="I102" s="37">
        <f t="shared" si="13"/>
        <v>2</v>
      </c>
      <c r="J102" s="46">
        <v>0.51388888888888895</v>
      </c>
      <c r="K102" s="40">
        <v>0.94444444444444453</v>
      </c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1" t="s">
        <v>263</v>
      </c>
      <c r="AI102" s="40" t="s">
        <v>263</v>
      </c>
      <c r="AJ102" s="41" t="s">
        <v>263</v>
      </c>
      <c r="AK102" s="41"/>
      <c r="AL102" s="41" t="e">
        <f t="shared" si="15"/>
        <v>#VALUE!</v>
      </c>
      <c r="AM102" s="30" t="str">
        <f t="shared" si="14"/>
        <v>25060116</v>
      </c>
      <c r="AN102" s="30" t="s">
        <v>511</v>
      </c>
      <c r="AO102" s="30" t="e">
        <f>VLOOKUP(AM102,#REF!,5,0)</f>
        <v>#REF!</v>
      </c>
      <c r="AP102" s="30"/>
      <c r="AR102" s="62" t="s">
        <v>512</v>
      </c>
      <c r="AS102" s="62"/>
      <c r="AT102" s="62"/>
      <c r="AU102" s="34"/>
      <c r="AV102" s="34"/>
      <c r="AX102" s="34" t="s">
        <v>518</v>
      </c>
      <c r="AY102" s="34" t="s">
        <v>518</v>
      </c>
      <c r="AZ102" s="34"/>
    </row>
    <row r="103" spans="1:52" hidden="1">
      <c r="A103" s="27">
        <v>2508</v>
      </c>
      <c r="B103" s="27" t="s">
        <v>35</v>
      </c>
      <c r="C103" s="27" t="s">
        <v>399</v>
      </c>
      <c r="D103" s="27"/>
      <c r="E103" s="35"/>
      <c r="F103" s="35"/>
      <c r="G103" s="35" t="s">
        <v>40</v>
      </c>
      <c r="H103" s="50" t="s">
        <v>304</v>
      </c>
      <c r="I103" s="37">
        <f t="shared" si="13"/>
        <v>1</v>
      </c>
      <c r="J103" s="49">
        <v>0.51388888888888895</v>
      </c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1" t="s">
        <v>263</v>
      </c>
      <c r="AI103" s="40" t="s">
        <v>263</v>
      </c>
      <c r="AJ103" s="41" t="s">
        <v>263</v>
      </c>
      <c r="AK103" s="41"/>
      <c r="AL103" s="41" t="e">
        <f t="shared" si="15"/>
        <v>#VALUE!</v>
      </c>
      <c r="AM103" s="30" t="str">
        <f t="shared" si="14"/>
        <v>2508011J</v>
      </c>
      <c r="AN103" s="30" t="s">
        <v>511</v>
      </c>
      <c r="AO103" s="30" t="e">
        <f>VLOOKUP(AM103,#REF!,5,0)</f>
        <v>#REF!</v>
      </c>
      <c r="AP103" s="30"/>
      <c r="AR103" s="62" t="s">
        <v>512</v>
      </c>
      <c r="AS103" s="62"/>
      <c r="AT103" s="62"/>
      <c r="AU103" s="34"/>
      <c r="AV103" s="34"/>
      <c r="AX103" s="34"/>
      <c r="AY103" s="34"/>
      <c r="AZ103" s="34"/>
    </row>
    <row r="104" spans="1:52" hidden="1">
      <c r="A104" s="27">
        <v>3010</v>
      </c>
      <c r="B104" s="27" t="s">
        <v>35</v>
      </c>
      <c r="C104" s="27" t="s">
        <v>148</v>
      </c>
      <c r="D104" s="27" t="s">
        <v>149</v>
      </c>
      <c r="E104" s="35"/>
      <c r="F104" s="35"/>
      <c r="G104" s="35" t="s">
        <v>40</v>
      </c>
      <c r="H104" s="50">
        <v>16</v>
      </c>
      <c r="I104" s="37">
        <f t="shared" si="13"/>
        <v>2</v>
      </c>
      <c r="J104" s="40">
        <v>0.34722222222222227</v>
      </c>
      <c r="K104" s="40">
        <v>0.88194444444444453</v>
      </c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3" t="s">
        <v>263</v>
      </c>
      <c r="AI104" s="43" t="s">
        <v>263</v>
      </c>
      <c r="AJ104" s="41" t="s">
        <v>263</v>
      </c>
      <c r="AK104" s="41"/>
      <c r="AL104" s="41" t="e">
        <f t="shared" si="15"/>
        <v>#VALUE!</v>
      </c>
      <c r="AM104" s="30" t="str">
        <f t="shared" si="14"/>
        <v>30100116</v>
      </c>
      <c r="AN104" s="30" t="s">
        <v>511</v>
      </c>
      <c r="AO104" s="30" t="e">
        <f>VLOOKUP(AM104,#REF!,5,0)</f>
        <v>#REF!</v>
      </c>
      <c r="AP104" s="30"/>
      <c r="AR104" s="62" t="s">
        <v>512</v>
      </c>
      <c r="AS104" s="62"/>
      <c r="AT104" s="62" t="s">
        <v>514</v>
      </c>
      <c r="AU104" s="34"/>
      <c r="AV104" s="34"/>
      <c r="AX104" s="72"/>
      <c r="AY104" s="72"/>
      <c r="AZ104" s="34"/>
    </row>
    <row r="105" spans="1:52" hidden="1">
      <c r="A105" s="27">
        <v>3032</v>
      </c>
      <c r="B105" s="27" t="s">
        <v>35</v>
      </c>
      <c r="C105" s="27" t="s">
        <v>152</v>
      </c>
      <c r="D105" s="27" t="s">
        <v>153</v>
      </c>
      <c r="E105" s="35"/>
      <c r="F105" s="35"/>
      <c r="G105" s="35" t="s">
        <v>40</v>
      </c>
      <c r="H105" s="50">
        <v>16</v>
      </c>
      <c r="I105" s="37">
        <f t="shared" si="13"/>
        <v>4</v>
      </c>
      <c r="J105" s="40">
        <v>0.34375</v>
      </c>
      <c r="K105" s="46">
        <v>0.53472222222222221</v>
      </c>
      <c r="L105" s="40">
        <v>0.91319444444444453</v>
      </c>
      <c r="M105" s="40">
        <v>0.11458333333333333</v>
      </c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1">
        <f>$AK$2-K105</f>
        <v>0.14583333333333326</v>
      </c>
      <c r="AI105" s="40">
        <f>L105-$AL$2</f>
        <v>-3.4722222222220989E-3</v>
      </c>
      <c r="AJ105" s="41">
        <f>AH105+AI105</f>
        <v>0.14236111111111116</v>
      </c>
      <c r="AK105" s="41"/>
      <c r="AL105" s="41">
        <f t="shared" si="15"/>
        <v>0.14236111111111116</v>
      </c>
      <c r="AM105" s="30" t="str">
        <f t="shared" si="14"/>
        <v>30320116</v>
      </c>
      <c r="AN105" s="30" t="s">
        <v>511</v>
      </c>
      <c r="AO105" s="30" t="e">
        <f>VLOOKUP(AM105,#REF!,5,0)</f>
        <v>#REF!</v>
      </c>
      <c r="AP105" s="30"/>
      <c r="AR105" s="62" t="s">
        <v>512</v>
      </c>
      <c r="AS105" s="62"/>
      <c r="AT105" s="62"/>
      <c r="AU105" s="34"/>
      <c r="AV105" s="34"/>
      <c r="AX105" s="34" t="s">
        <v>518</v>
      </c>
      <c r="AY105" s="34" t="s">
        <v>518</v>
      </c>
      <c r="AZ105" s="34"/>
    </row>
    <row r="106" spans="1:52" hidden="1">
      <c r="A106" s="27">
        <v>3032</v>
      </c>
      <c r="B106" s="27" t="s">
        <v>35</v>
      </c>
      <c r="C106" s="27" t="s">
        <v>152</v>
      </c>
      <c r="D106" s="27" t="s">
        <v>153</v>
      </c>
      <c r="E106" s="35"/>
      <c r="F106" s="35"/>
      <c r="G106" s="35" t="s">
        <v>40</v>
      </c>
      <c r="H106" s="50">
        <v>18</v>
      </c>
      <c r="I106" s="37">
        <f t="shared" si="13"/>
        <v>4</v>
      </c>
      <c r="J106" s="40">
        <v>0.35416666666666669</v>
      </c>
      <c r="K106" s="46">
        <v>0.54166666666666663</v>
      </c>
      <c r="L106" s="40">
        <v>0.91666666666666663</v>
      </c>
      <c r="M106" s="40">
        <v>0.11458333333333333</v>
      </c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1">
        <f>$AK$2-K106</f>
        <v>0.13888888888888884</v>
      </c>
      <c r="AI106" s="40">
        <f>L106-$AL$2</f>
        <v>0</v>
      </c>
      <c r="AJ106" s="41">
        <f>AH106+AI106</f>
        <v>0.13888888888888884</v>
      </c>
      <c r="AK106" s="41"/>
      <c r="AL106" s="41">
        <f t="shared" si="15"/>
        <v>0.13888888888888884</v>
      </c>
      <c r="AM106" s="30" t="str">
        <f t="shared" si="14"/>
        <v>30320118</v>
      </c>
      <c r="AN106" s="30" t="s">
        <v>511</v>
      </c>
      <c r="AO106" s="30" t="e">
        <f>VLOOKUP(AM106,#REF!,5,0)</f>
        <v>#REF!</v>
      </c>
      <c r="AP106" s="30"/>
      <c r="AR106" s="62" t="s">
        <v>512</v>
      </c>
      <c r="AS106" s="62"/>
      <c r="AT106" s="62"/>
      <c r="AU106" s="34"/>
      <c r="AV106" s="34"/>
      <c r="AX106" s="70" t="s">
        <v>518</v>
      </c>
      <c r="AY106" s="70" t="s">
        <v>518</v>
      </c>
      <c r="AZ106" s="34"/>
    </row>
    <row r="107" spans="1:52" hidden="1">
      <c r="A107" s="27" t="s">
        <v>151</v>
      </c>
      <c r="B107" s="27" t="s">
        <v>35</v>
      </c>
      <c r="C107" s="27" t="s">
        <v>152</v>
      </c>
      <c r="D107" s="27" t="s">
        <v>153</v>
      </c>
      <c r="E107" s="35"/>
      <c r="F107" s="35"/>
      <c r="G107" s="35" t="s">
        <v>40</v>
      </c>
      <c r="H107" s="50" t="s">
        <v>292</v>
      </c>
      <c r="I107" s="37">
        <f t="shared" si="13"/>
        <v>4</v>
      </c>
      <c r="J107" s="40">
        <v>0.35416666666666669</v>
      </c>
      <c r="K107" s="46">
        <v>0.54166666666666663</v>
      </c>
      <c r="L107" s="40">
        <v>0.91666666666666663</v>
      </c>
      <c r="M107" s="40">
        <v>0.11458333333333333</v>
      </c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1">
        <f>$AK$2-K107</f>
        <v>0.13888888888888884</v>
      </c>
      <c r="AI107" s="40">
        <f>L107-$AL$2</f>
        <v>0</v>
      </c>
      <c r="AJ107" s="41">
        <f>AH107+AI107</f>
        <v>0.13888888888888884</v>
      </c>
      <c r="AK107" s="41"/>
      <c r="AL107" s="41">
        <f t="shared" si="15"/>
        <v>0.13888888888888884</v>
      </c>
      <c r="AM107" s="30" t="str">
        <f t="shared" si="14"/>
        <v>303201N3</v>
      </c>
      <c r="AN107" s="30" t="s">
        <v>511</v>
      </c>
      <c r="AO107" s="30" t="e">
        <f>VLOOKUP(AM107,#REF!,5,0)</f>
        <v>#REF!</v>
      </c>
      <c r="AP107" s="30"/>
      <c r="AR107" s="62" t="s">
        <v>512</v>
      </c>
      <c r="AS107" s="62"/>
      <c r="AT107" s="62"/>
      <c r="AU107" s="34"/>
      <c r="AV107" s="34"/>
      <c r="AX107" s="34" t="s">
        <v>518</v>
      </c>
      <c r="AY107" s="34" t="s">
        <v>518</v>
      </c>
      <c r="AZ107" s="34"/>
    </row>
    <row r="108" spans="1:52" hidden="1">
      <c r="A108" s="27" t="s">
        <v>151</v>
      </c>
      <c r="B108" s="27" t="s">
        <v>54</v>
      </c>
      <c r="C108" s="27" t="s">
        <v>152</v>
      </c>
      <c r="D108" s="27" t="s">
        <v>154</v>
      </c>
      <c r="E108" s="35"/>
      <c r="F108" s="35"/>
      <c r="G108" s="35" t="s">
        <v>40</v>
      </c>
      <c r="H108" s="50" t="s">
        <v>292</v>
      </c>
      <c r="I108" s="37">
        <f t="shared" si="13"/>
        <v>4</v>
      </c>
      <c r="J108" s="40">
        <v>0.35416666666666669</v>
      </c>
      <c r="K108" s="46">
        <v>0.54166666666666663</v>
      </c>
      <c r="L108" s="40">
        <v>0.91666666666666663</v>
      </c>
      <c r="M108" s="40">
        <v>0.11458333333333333</v>
      </c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1">
        <f>$AK$2-K108</f>
        <v>0.13888888888888884</v>
      </c>
      <c r="AI108" s="40">
        <f>L108-$AL$2</f>
        <v>0</v>
      </c>
      <c r="AJ108" s="41">
        <f>AH108+AI108</f>
        <v>0.13888888888888884</v>
      </c>
      <c r="AK108" s="41"/>
      <c r="AL108" s="41">
        <f t="shared" si="15"/>
        <v>0.13888888888888884</v>
      </c>
      <c r="AM108" s="30" t="str">
        <f t="shared" si="14"/>
        <v>303202N3</v>
      </c>
      <c r="AN108" s="30" t="s">
        <v>511</v>
      </c>
      <c r="AO108" s="30" t="e">
        <f>VLOOKUP(AM108,#REF!,5,0)</f>
        <v>#REF!</v>
      </c>
      <c r="AP108" s="30"/>
      <c r="AR108" s="62" t="s">
        <v>512</v>
      </c>
      <c r="AS108" s="62"/>
      <c r="AT108" s="62"/>
      <c r="AU108" s="34"/>
      <c r="AV108" s="34"/>
      <c r="AX108" s="34" t="s">
        <v>518</v>
      </c>
      <c r="AY108" s="34" t="s">
        <v>518</v>
      </c>
      <c r="AZ108" s="34"/>
    </row>
    <row r="109" spans="1:52" hidden="1">
      <c r="A109" s="27" t="s">
        <v>151</v>
      </c>
      <c r="B109" s="27" t="s">
        <v>54</v>
      </c>
      <c r="C109" s="27" t="s">
        <v>152</v>
      </c>
      <c r="D109" s="27" t="s">
        <v>154</v>
      </c>
      <c r="E109" s="35" t="s">
        <v>40</v>
      </c>
      <c r="F109" s="35"/>
      <c r="G109" s="35" t="s">
        <v>40</v>
      </c>
      <c r="H109" s="50">
        <v>16</v>
      </c>
      <c r="I109" s="37">
        <f t="shared" si="13"/>
        <v>4</v>
      </c>
      <c r="J109" s="40">
        <v>0.34375</v>
      </c>
      <c r="K109" s="46">
        <v>0.53472222222222221</v>
      </c>
      <c r="L109" s="40">
        <v>0.91319444444444453</v>
      </c>
      <c r="M109" s="40">
        <v>0.11458333333333333</v>
      </c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1"/>
      <c r="AI109" s="40"/>
      <c r="AJ109" s="41"/>
      <c r="AK109" s="41"/>
      <c r="AL109" s="41"/>
      <c r="AM109" s="30" t="str">
        <f t="shared" si="14"/>
        <v>30320216</v>
      </c>
      <c r="AN109" s="30" t="s">
        <v>511</v>
      </c>
      <c r="AO109" s="30" t="e">
        <f>VLOOKUP(AM109,#REF!,5,0)</f>
        <v>#REF!</v>
      </c>
      <c r="AP109" s="30"/>
      <c r="AR109" s="62" t="s">
        <v>512</v>
      </c>
      <c r="AS109" s="62"/>
      <c r="AT109" s="62"/>
      <c r="AU109" s="34"/>
      <c r="AV109" s="34"/>
      <c r="AX109" s="34" t="s">
        <v>518</v>
      </c>
      <c r="AY109" s="34" t="s">
        <v>518</v>
      </c>
      <c r="AZ109" s="34"/>
    </row>
    <row r="110" spans="1:52" hidden="1">
      <c r="A110" s="27" t="s">
        <v>151</v>
      </c>
      <c r="B110" s="27" t="s">
        <v>107</v>
      </c>
      <c r="C110" s="27" t="s">
        <v>152</v>
      </c>
      <c r="D110" s="27" t="s">
        <v>155</v>
      </c>
      <c r="E110" s="35"/>
      <c r="F110" s="35"/>
      <c r="G110" s="35" t="s">
        <v>40</v>
      </c>
      <c r="H110" s="50">
        <v>75</v>
      </c>
      <c r="I110" s="37">
        <f t="shared" si="13"/>
        <v>4</v>
      </c>
      <c r="J110" s="40">
        <v>0.35416666666666669</v>
      </c>
      <c r="K110" s="46">
        <v>0.54166666666666663</v>
      </c>
      <c r="L110" s="40">
        <v>0.91666666666666663</v>
      </c>
      <c r="M110" s="40">
        <v>0.11458333333333333</v>
      </c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1">
        <f>$AK$2-K110</f>
        <v>0.13888888888888884</v>
      </c>
      <c r="AI110" s="40">
        <f>L110-$AL$2</f>
        <v>0</v>
      </c>
      <c r="AJ110" s="41">
        <f>AH110+AI110</f>
        <v>0.13888888888888884</v>
      </c>
      <c r="AK110" s="41"/>
      <c r="AL110" s="41">
        <f>AJ110-AK110</f>
        <v>0.13888888888888884</v>
      </c>
      <c r="AM110" s="30" t="str">
        <f t="shared" si="14"/>
        <v>30320475</v>
      </c>
      <c r="AN110" s="30" t="s">
        <v>511</v>
      </c>
      <c r="AO110" s="30" t="e">
        <f>VLOOKUP(AM110,#REF!,5,0)</f>
        <v>#REF!</v>
      </c>
      <c r="AP110" s="30"/>
      <c r="AR110" s="62" t="s">
        <v>512</v>
      </c>
      <c r="AS110" s="62"/>
      <c r="AT110" s="62"/>
      <c r="AU110" s="34"/>
      <c r="AV110" s="34"/>
      <c r="AX110" s="70" t="s">
        <v>518</v>
      </c>
      <c r="AY110" s="70" t="s">
        <v>518</v>
      </c>
      <c r="AZ110" s="34"/>
    </row>
    <row r="111" spans="1:52" hidden="1">
      <c r="A111" s="27">
        <v>3037</v>
      </c>
      <c r="B111" s="27" t="s">
        <v>35</v>
      </c>
      <c r="C111" s="27" t="s">
        <v>157</v>
      </c>
      <c r="D111" s="27" t="s">
        <v>158</v>
      </c>
      <c r="E111" s="35"/>
      <c r="F111" s="35"/>
      <c r="G111" s="35" t="s">
        <v>40</v>
      </c>
      <c r="H111" s="50">
        <v>16</v>
      </c>
      <c r="I111" s="37">
        <f t="shared" si="13"/>
        <v>1</v>
      </c>
      <c r="J111" s="49">
        <v>0.6875</v>
      </c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3" t="s">
        <v>263</v>
      </c>
      <c r="AI111" s="43" t="s">
        <v>263</v>
      </c>
      <c r="AJ111" s="41" t="s">
        <v>263</v>
      </c>
      <c r="AK111" s="41"/>
      <c r="AL111" s="41" t="e">
        <f>AJ111-AK111</f>
        <v>#VALUE!</v>
      </c>
      <c r="AM111" s="30" t="str">
        <f t="shared" si="14"/>
        <v>30370116</v>
      </c>
      <c r="AN111" s="30" t="s">
        <v>511</v>
      </c>
      <c r="AO111" s="30" t="e">
        <f>VLOOKUP(AM111,#REF!,5,0)</f>
        <v>#REF!</v>
      </c>
      <c r="AP111" s="30"/>
      <c r="AR111" s="62" t="s">
        <v>512</v>
      </c>
      <c r="AS111" s="62"/>
      <c r="AT111" s="62"/>
      <c r="AU111" s="34"/>
      <c r="AV111" s="34"/>
      <c r="AX111" s="34"/>
      <c r="AY111" s="34"/>
      <c r="AZ111" s="34"/>
    </row>
    <row r="112" spans="1:52" hidden="1">
      <c r="A112" s="27" t="s">
        <v>156</v>
      </c>
      <c r="B112" s="27" t="s">
        <v>35</v>
      </c>
      <c r="C112" s="27" t="s">
        <v>157</v>
      </c>
      <c r="D112" s="27" t="s">
        <v>158</v>
      </c>
      <c r="E112" s="35"/>
      <c r="F112" s="35"/>
      <c r="G112" s="35" t="s">
        <v>40</v>
      </c>
      <c r="H112" s="50" t="s">
        <v>286</v>
      </c>
      <c r="I112" s="37">
        <f t="shared" si="13"/>
        <v>1</v>
      </c>
      <c r="J112" s="49">
        <v>0.69444444444444453</v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3" t="s">
        <v>263</v>
      </c>
      <c r="AI112" s="43" t="s">
        <v>263</v>
      </c>
      <c r="AJ112" s="41" t="s">
        <v>263</v>
      </c>
      <c r="AK112" s="41"/>
      <c r="AL112" s="41" t="e">
        <f>AJ112-AK112</f>
        <v>#VALUE!</v>
      </c>
      <c r="AM112" s="30" t="str">
        <f t="shared" si="14"/>
        <v>303701N3</v>
      </c>
      <c r="AN112" s="30" t="s">
        <v>511</v>
      </c>
      <c r="AO112" s="30" t="e">
        <f>VLOOKUP(AM112,#REF!,5,0)</f>
        <v>#REF!</v>
      </c>
      <c r="AP112" s="30"/>
      <c r="AR112" s="62" t="s">
        <v>512</v>
      </c>
      <c r="AS112" s="62"/>
      <c r="AT112" s="62"/>
      <c r="AU112" s="34"/>
      <c r="AV112" s="34"/>
      <c r="AX112" s="34"/>
      <c r="AY112" s="34"/>
      <c r="AZ112" s="34"/>
    </row>
    <row r="113" spans="1:52" hidden="1">
      <c r="A113" s="27" t="s">
        <v>159</v>
      </c>
      <c r="B113" s="27" t="s">
        <v>54</v>
      </c>
      <c r="C113" s="27" t="s">
        <v>160</v>
      </c>
      <c r="D113" s="27" t="s">
        <v>139</v>
      </c>
      <c r="E113" s="35"/>
      <c r="F113" s="35"/>
      <c r="G113" s="35" t="s">
        <v>40</v>
      </c>
      <c r="H113" s="50" t="s">
        <v>292</v>
      </c>
      <c r="I113" s="37">
        <f t="shared" si="13"/>
        <v>4</v>
      </c>
      <c r="J113" s="40">
        <v>0.33333333333333331</v>
      </c>
      <c r="K113" s="46">
        <v>0.5</v>
      </c>
      <c r="L113" s="49">
        <v>0.83333333333333337</v>
      </c>
      <c r="M113" s="54" t="s">
        <v>305</v>
      </c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1">
        <f>$AK$2-L113</f>
        <v>-0.1527777777777779</v>
      </c>
      <c r="AI113" s="40">
        <f>M113-$AL$2</f>
        <v>-0.91666666666666663</v>
      </c>
      <c r="AJ113" s="41">
        <f>AH113</f>
        <v>-0.1527777777777779</v>
      </c>
      <c r="AK113" s="41"/>
      <c r="AL113" s="41">
        <f>AJ113-AK113</f>
        <v>-0.1527777777777779</v>
      </c>
      <c r="AM113" s="30" t="str">
        <f t="shared" si="14"/>
        <v>304202N3</v>
      </c>
      <c r="AN113" s="30" t="s">
        <v>511</v>
      </c>
      <c r="AO113" s="30" t="e">
        <f>VLOOKUP(AM113,#REF!,5,0)</f>
        <v>#REF!</v>
      </c>
      <c r="AP113" s="30"/>
      <c r="AR113" s="62" t="s">
        <v>512</v>
      </c>
      <c r="AS113" s="62"/>
      <c r="AT113" s="62"/>
      <c r="AU113" s="34"/>
      <c r="AV113" s="34"/>
      <c r="AX113" s="34" t="s">
        <v>518</v>
      </c>
      <c r="AY113" s="34" t="s">
        <v>518</v>
      </c>
      <c r="AZ113" s="34"/>
    </row>
    <row r="114" spans="1:52" hidden="1">
      <c r="A114" s="27">
        <v>3056</v>
      </c>
      <c r="B114" s="27" t="s">
        <v>35</v>
      </c>
      <c r="C114" s="27" t="s">
        <v>161</v>
      </c>
      <c r="D114" s="27"/>
      <c r="E114" s="35"/>
      <c r="F114" s="35"/>
      <c r="G114" s="35" t="s">
        <v>103</v>
      </c>
      <c r="H114" s="50">
        <v>16</v>
      </c>
      <c r="I114" s="37">
        <f t="shared" si="13"/>
        <v>2</v>
      </c>
      <c r="J114" s="40">
        <v>0.51388888888888895</v>
      </c>
      <c r="K114" s="40">
        <v>6.25E-2</v>
      </c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3" t="s">
        <v>263</v>
      </c>
      <c r="AI114" s="43" t="s">
        <v>263</v>
      </c>
      <c r="AJ114" s="41" t="s">
        <v>263</v>
      </c>
      <c r="AK114" s="41"/>
      <c r="AL114" s="41" t="e">
        <f>AJ114-AK114</f>
        <v>#VALUE!</v>
      </c>
      <c r="AM114" s="30" t="str">
        <f t="shared" si="14"/>
        <v>30560116</v>
      </c>
      <c r="AN114" s="30" t="s">
        <v>511</v>
      </c>
      <c r="AO114" s="30" t="e">
        <f>VLOOKUP(AM114,#REF!,5,0)</f>
        <v>#REF!</v>
      </c>
      <c r="AP114" s="30"/>
      <c r="AR114" s="62" t="s">
        <v>512</v>
      </c>
      <c r="AS114" s="62"/>
      <c r="AT114" s="62"/>
      <c r="AU114" s="34"/>
      <c r="AV114" s="34"/>
      <c r="AX114" s="34"/>
      <c r="AY114" s="34"/>
      <c r="AZ114" s="34"/>
    </row>
    <row r="115" spans="1:52" hidden="1">
      <c r="A115" s="27" t="s">
        <v>162</v>
      </c>
      <c r="B115" s="27" t="s">
        <v>35</v>
      </c>
      <c r="C115" s="27" t="s">
        <v>163</v>
      </c>
      <c r="D115" s="27"/>
      <c r="E115" s="35"/>
      <c r="F115" s="35"/>
      <c r="G115" s="35" t="s">
        <v>40</v>
      </c>
      <c r="H115" s="50">
        <v>16</v>
      </c>
      <c r="I115" s="37">
        <f t="shared" si="13"/>
        <v>6</v>
      </c>
      <c r="J115" s="40">
        <v>0.40277777777777773</v>
      </c>
      <c r="K115" s="46">
        <v>0.52083333333333337</v>
      </c>
      <c r="L115" s="46">
        <v>0.64583333333333337</v>
      </c>
      <c r="M115" s="40">
        <v>0.90277777777777779</v>
      </c>
      <c r="N115" s="40">
        <v>1.3888888888888888E-2</v>
      </c>
      <c r="O115" s="40">
        <v>0.125</v>
      </c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1"/>
      <c r="AI115" s="40"/>
      <c r="AJ115" s="41"/>
      <c r="AK115" s="41"/>
      <c r="AL115" s="41"/>
      <c r="AM115" s="30" t="str">
        <f t="shared" si="14"/>
        <v>32070116</v>
      </c>
      <c r="AN115" s="30" t="s">
        <v>511</v>
      </c>
      <c r="AO115" s="30" t="e">
        <f>VLOOKUP(AM115,#REF!,5,0)</f>
        <v>#REF!</v>
      </c>
      <c r="AP115" s="30" t="s">
        <v>544</v>
      </c>
      <c r="AR115" s="62" t="s">
        <v>512</v>
      </c>
      <c r="AS115" s="62"/>
      <c r="AT115" s="62"/>
      <c r="AU115" s="34"/>
      <c r="AV115" s="34"/>
      <c r="AX115" s="34" t="s">
        <v>518</v>
      </c>
      <c r="AY115" s="34" t="s">
        <v>518</v>
      </c>
      <c r="AZ115" s="34"/>
    </row>
    <row r="116" spans="1:52" hidden="1">
      <c r="A116" s="27" t="s">
        <v>162</v>
      </c>
      <c r="B116" s="27" t="s">
        <v>35</v>
      </c>
      <c r="C116" s="27" t="s">
        <v>163</v>
      </c>
      <c r="D116" s="27"/>
      <c r="E116" s="35"/>
      <c r="F116" s="35"/>
      <c r="G116" s="35" t="s">
        <v>40</v>
      </c>
      <c r="H116" s="50" t="s">
        <v>292</v>
      </c>
      <c r="I116" s="37">
        <f t="shared" si="13"/>
        <v>6</v>
      </c>
      <c r="J116" s="49">
        <v>0.40277777777777773</v>
      </c>
      <c r="K116" s="46">
        <v>0.52083333333333337</v>
      </c>
      <c r="L116" s="46">
        <v>0.64583333333333337</v>
      </c>
      <c r="M116" s="40">
        <v>0.90277777777777779</v>
      </c>
      <c r="N116" s="40">
        <v>1.3888888888888888E-2</v>
      </c>
      <c r="O116" s="40">
        <v>0.125</v>
      </c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1">
        <f>$AK$2-L116</f>
        <v>3.4722222222222099E-2</v>
      </c>
      <c r="AI116" s="40">
        <f>M116-$AL$2</f>
        <v>-1.388888888888884E-2</v>
      </c>
      <c r="AJ116" s="41">
        <f>AH116</f>
        <v>3.4722222222222099E-2</v>
      </c>
      <c r="AK116" s="41"/>
      <c r="AL116" s="41">
        <f t="shared" ref="AL116:AL135" si="16">AJ116-AK116</f>
        <v>3.4722222222222099E-2</v>
      </c>
      <c r="AM116" s="30" t="str">
        <f t="shared" si="14"/>
        <v>320701N3</v>
      </c>
      <c r="AN116" s="30" t="s">
        <v>511</v>
      </c>
      <c r="AO116" s="30" t="e">
        <f>VLOOKUP(AM116,#REF!,5,0)</f>
        <v>#REF!</v>
      </c>
      <c r="AP116" s="30"/>
      <c r="AR116" s="62" t="s">
        <v>512</v>
      </c>
      <c r="AS116" s="62"/>
      <c r="AT116" s="62"/>
      <c r="AU116" s="34"/>
      <c r="AV116" s="34"/>
      <c r="AX116" s="34" t="s">
        <v>518</v>
      </c>
      <c r="AY116" s="34" t="s">
        <v>518</v>
      </c>
      <c r="AZ116" s="34"/>
    </row>
    <row r="117" spans="1:52" hidden="1">
      <c r="A117" s="27">
        <v>3218</v>
      </c>
      <c r="B117" s="27" t="s">
        <v>35</v>
      </c>
      <c r="C117" s="27" t="s">
        <v>165</v>
      </c>
      <c r="D117" s="27" t="s">
        <v>166</v>
      </c>
      <c r="E117" s="35"/>
      <c r="F117" s="35"/>
      <c r="G117" s="35" t="s">
        <v>40</v>
      </c>
      <c r="H117" s="50">
        <v>16</v>
      </c>
      <c r="I117" s="37">
        <f t="shared" si="13"/>
        <v>1</v>
      </c>
      <c r="J117" s="49">
        <v>0.63194444444444442</v>
      </c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3" t="s">
        <v>263</v>
      </c>
      <c r="AI117" s="43" t="s">
        <v>263</v>
      </c>
      <c r="AJ117" s="41" t="s">
        <v>263</v>
      </c>
      <c r="AK117" s="41"/>
      <c r="AL117" s="41" t="e">
        <f t="shared" si="16"/>
        <v>#VALUE!</v>
      </c>
      <c r="AM117" s="30" t="str">
        <f t="shared" si="14"/>
        <v>32180116</v>
      </c>
      <c r="AN117" s="30" t="s">
        <v>511</v>
      </c>
      <c r="AO117" s="30" t="e">
        <f>VLOOKUP(AM117,#REF!,5,0)</f>
        <v>#REF!</v>
      </c>
      <c r="AP117" s="30"/>
      <c r="AR117" s="62" t="s">
        <v>512</v>
      </c>
      <c r="AS117" s="62"/>
      <c r="AT117" s="62"/>
      <c r="AU117" s="34"/>
      <c r="AV117" s="34"/>
      <c r="AX117" s="34"/>
      <c r="AY117" s="34"/>
      <c r="AZ117" s="34"/>
    </row>
    <row r="118" spans="1:52" hidden="1">
      <c r="A118" s="27" t="s">
        <v>164</v>
      </c>
      <c r="B118" s="27" t="s">
        <v>35</v>
      </c>
      <c r="C118" s="27" t="s">
        <v>165</v>
      </c>
      <c r="D118" s="27" t="s">
        <v>166</v>
      </c>
      <c r="E118" s="35"/>
      <c r="F118" s="35"/>
      <c r="G118" s="35" t="s">
        <v>40</v>
      </c>
      <c r="H118" s="50">
        <v>75</v>
      </c>
      <c r="I118" s="37">
        <f t="shared" si="13"/>
        <v>1</v>
      </c>
      <c r="J118" s="49">
        <v>0.63194444444444442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3" t="s">
        <v>263</v>
      </c>
      <c r="AI118" s="43" t="s">
        <v>263</v>
      </c>
      <c r="AJ118" s="41" t="s">
        <v>263</v>
      </c>
      <c r="AK118" s="41"/>
      <c r="AL118" s="41" t="e">
        <f t="shared" si="16"/>
        <v>#VALUE!</v>
      </c>
      <c r="AM118" s="30" t="str">
        <f t="shared" si="14"/>
        <v>32180175</v>
      </c>
      <c r="AN118" s="30" t="s">
        <v>511</v>
      </c>
      <c r="AO118" s="30" t="e">
        <f>VLOOKUP(AM118,#REF!,5,0)</f>
        <v>#REF!</v>
      </c>
      <c r="AP118" s="30"/>
      <c r="AR118" s="62" t="s">
        <v>512</v>
      </c>
      <c r="AS118" s="62"/>
      <c r="AT118" s="62"/>
      <c r="AU118" s="34"/>
      <c r="AV118" s="34"/>
      <c r="AX118" s="34"/>
      <c r="AY118" s="34"/>
      <c r="AZ118" s="34"/>
    </row>
    <row r="119" spans="1:52" hidden="1">
      <c r="A119" s="27">
        <v>3236</v>
      </c>
      <c r="B119" s="27" t="s">
        <v>35</v>
      </c>
      <c r="C119" s="27" t="s">
        <v>168</v>
      </c>
      <c r="D119" s="27"/>
      <c r="E119" s="35"/>
      <c r="F119" s="35"/>
      <c r="G119" s="35" t="s">
        <v>471</v>
      </c>
      <c r="H119" s="42">
        <v>16</v>
      </c>
      <c r="I119" s="37">
        <f t="shared" ref="I119:I136" si="17">COUNTA(J119:AG119)</f>
        <v>1</v>
      </c>
      <c r="J119" s="40">
        <v>0.40972222222222227</v>
      </c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3" t="s">
        <v>263</v>
      </c>
      <c r="AI119" s="43" t="s">
        <v>263</v>
      </c>
      <c r="AJ119" s="41" t="s">
        <v>263</v>
      </c>
      <c r="AK119" s="41"/>
      <c r="AL119" s="41" t="e">
        <f t="shared" si="16"/>
        <v>#VALUE!</v>
      </c>
      <c r="AM119" s="30" t="str">
        <f t="shared" si="14"/>
        <v>32360116</v>
      </c>
      <c r="AN119" s="30" t="s">
        <v>511</v>
      </c>
      <c r="AO119" s="30" t="e">
        <f>VLOOKUP(AM119,#REF!,5,0)</f>
        <v>#REF!</v>
      </c>
      <c r="AP119" s="30"/>
      <c r="AR119" s="62" t="s">
        <v>512</v>
      </c>
      <c r="AS119" s="62"/>
      <c r="AT119" s="62"/>
      <c r="AU119" s="34"/>
      <c r="AV119" s="34"/>
      <c r="AX119" s="72"/>
      <c r="AY119" s="72"/>
      <c r="AZ119" s="34"/>
    </row>
    <row r="120" spans="1:52" hidden="1">
      <c r="A120" s="27">
        <v>3242</v>
      </c>
      <c r="B120" s="27" t="s">
        <v>35</v>
      </c>
      <c r="C120" s="27" t="s">
        <v>170</v>
      </c>
      <c r="D120" s="27"/>
      <c r="E120" s="35"/>
      <c r="F120" s="35"/>
      <c r="G120" s="35" t="s">
        <v>103</v>
      </c>
      <c r="H120" s="42">
        <v>16</v>
      </c>
      <c r="I120" s="37">
        <f t="shared" si="17"/>
        <v>1</v>
      </c>
      <c r="J120" s="40">
        <v>0.20833333333333334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3" t="s">
        <v>263</v>
      </c>
      <c r="AI120" s="43" t="s">
        <v>263</v>
      </c>
      <c r="AJ120" s="41" t="s">
        <v>263</v>
      </c>
      <c r="AK120" s="41"/>
      <c r="AL120" s="41" t="e">
        <f t="shared" si="16"/>
        <v>#VALUE!</v>
      </c>
      <c r="AM120" s="30" t="str">
        <f t="shared" si="14"/>
        <v>32420116</v>
      </c>
      <c r="AN120" s="30" t="s">
        <v>511</v>
      </c>
      <c r="AO120" s="30" t="e">
        <f>VLOOKUP(AM120,#REF!,5,0)</f>
        <v>#REF!</v>
      </c>
      <c r="AP120" s="30"/>
      <c r="AR120" s="62" t="s">
        <v>512</v>
      </c>
      <c r="AS120" s="62"/>
      <c r="AT120" s="62"/>
      <c r="AU120" s="34"/>
      <c r="AV120" s="34"/>
      <c r="AX120" s="72"/>
      <c r="AY120" s="72"/>
      <c r="AZ120" s="34"/>
    </row>
    <row r="121" spans="1:52" hidden="1">
      <c r="A121" s="27" t="s">
        <v>169</v>
      </c>
      <c r="B121" s="27" t="s">
        <v>35</v>
      </c>
      <c r="C121" s="27" t="s">
        <v>170</v>
      </c>
      <c r="D121" s="27"/>
      <c r="E121" s="35"/>
      <c r="F121" s="35"/>
      <c r="G121" s="35" t="s">
        <v>103</v>
      </c>
      <c r="H121" s="42" t="s">
        <v>291</v>
      </c>
      <c r="I121" s="37">
        <f t="shared" si="17"/>
        <v>1</v>
      </c>
      <c r="J121" s="40">
        <v>0.20833333333333334</v>
      </c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3" t="s">
        <v>263</v>
      </c>
      <c r="AI121" s="43" t="s">
        <v>263</v>
      </c>
      <c r="AJ121" s="41" t="s">
        <v>263</v>
      </c>
      <c r="AK121" s="41"/>
      <c r="AL121" s="41" t="e">
        <f t="shared" si="16"/>
        <v>#VALUE!</v>
      </c>
      <c r="AM121" s="30" t="str">
        <f t="shared" si="14"/>
        <v>324201N3</v>
      </c>
      <c r="AN121" s="30" t="s">
        <v>511</v>
      </c>
      <c r="AO121" s="30" t="e">
        <f>VLOOKUP(AM121,#REF!,5,0)</f>
        <v>#REF!</v>
      </c>
      <c r="AP121" s="30"/>
      <c r="AR121" s="62" t="s">
        <v>512</v>
      </c>
      <c r="AS121" s="62"/>
      <c r="AT121" s="62"/>
      <c r="AU121" s="34"/>
      <c r="AV121" s="34"/>
      <c r="AX121" s="34"/>
      <c r="AY121" s="34"/>
      <c r="AZ121" s="34" t="s">
        <v>263</v>
      </c>
    </row>
    <row r="122" spans="1:52" hidden="1">
      <c r="A122" s="27" t="s">
        <v>171</v>
      </c>
      <c r="B122" s="27" t="s">
        <v>35</v>
      </c>
      <c r="C122" s="27" t="s">
        <v>172</v>
      </c>
      <c r="D122" s="27" t="s">
        <v>173</v>
      </c>
      <c r="E122" s="35"/>
      <c r="F122" s="35"/>
      <c r="G122" s="35" t="s">
        <v>40</v>
      </c>
      <c r="H122" s="42">
        <v>75</v>
      </c>
      <c r="I122" s="37">
        <f t="shared" si="17"/>
        <v>1</v>
      </c>
      <c r="J122" s="49">
        <v>0.79166666666666663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3" t="s">
        <v>263</v>
      </c>
      <c r="AI122" s="43" t="s">
        <v>263</v>
      </c>
      <c r="AJ122" s="41" t="s">
        <v>263</v>
      </c>
      <c r="AK122" s="41"/>
      <c r="AL122" s="41" t="e">
        <f t="shared" si="16"/>
        <v>#VALUE!</v>
      </c>
      <c r="AM122" s="30" t="str">
        <f t="shared" si="14"/>
        <v>34070175</v>
      </c>
      <c r="AN122" s="30" t="s">
        <v>511</v>
      </c>
      <c r="AO122" s="30" t="e">
        <f>VLOOKUP(AM122,#REF!,5,0)</f>
        <v>#REF!</v>
      </c>
      <c r="AP122" s="30"/>
      <c r="AR122" s="62" t="s">
        <v>512</v>
      </c>
      <c r="AS122" s="62"/>
      <c r="AT122" s="62"/>
      <c r="AU122" s="34"/>
      <c r="AV122" s="34"/>
      <c r="AX122" s="34"/>
      <c r="AY122" s="34"/>
      <c r="AZ122" s="34"/>
    </row>
    <row r="123" spans="1:52" hidden="1">
      <c r="A123" s="27">
        <v>3621</v>
      </c>
      <c r="B123" s="27" t="s">
        <v>35</v>
      </c>
      <c r="C123" s="27" t="s">
        <v>174</v>
      </c>
      <c r="D123" s="27" t="s">
        <v>175</v>
      </c>
      <c r="E123" s="35"/>
      <c r="F123" s="35"/>
      <c r="G123" s="35" t="s">
        <v>40</v>
      </c>
      <c r="H123" s="35">
        <v>16</v>
      </c>
      <c r="I123" s="37">
        <f t="shared" si="17"/>
        <v>1</v>
      </c>
      <c r="J123" s="40">
        <v>0.4375</v>
      </c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3" t="s">
        <v>263</v>
      </c>
      <c r="AI123" s="43" t="s">
        <v>263</v>
      </c>
      <c r="AJ123" s="41" t="s">
        <v>263</v>
      </c>
      <c r="AK123" s="41"/>
      <c r="AL123" s="41" t="e">
        <f t="shared" si="16"/>
        <v>#VALUE!</v>
      </c>
      <c r="AM123" s="30" t="str">
        <f t="shared" si="14"/>
        <v>36210116</v>
      </c>
      <c r="AN123" s="30" t="s">
        <v>511</v>
      </c>
      <c r="AO123" s="30" t="e">
        <f>VLOOKUP(AM123,#REF!,5,0)</f>
        <v>#REF!</v>
      </c>
      <c r="AP123" s="30"/>
      <c r="AR123" s="62" t="s">
        <v>512</v>
      </c>
      <c r="AS123" s="62"/>
      <c r="AT123" s="62"/>
      <c r="AU123" s="34"/>
      <c r="AV123" s="34"/>
      <c r="AX123" s="72"/>
      <c r="AY123" s="72"/>
      <c r="AZ123" s="34"/>
    </row>
    <row r="124" spans="1:52" hidden="1">
      <c r="A124" s="35">
        <v>3649</v>
      </c>
      <c r="B124" s="36" t="s">
        <v>335</v>
      </c>
      <c r="C124" s="35" t="s">
        <v>336</v>
      </c>
      <c r="D124" s="35"/>
      <c r="E124" s="35"/>
      <c r="F124" s="35"/>
      <c r="G124" s="35" t="s">
        <v>40</v>
      </c>
      <c r="H124" s="42" t="s">
        <v>282</v>
      </c>
      <c r="I124" s="37">
        <f t="shared" si="17"/>
        <v>2</v>
      </c>
      <c r="J124" s="38">
        <v>0.31944444444444448</v>
      </c>
      <c r="K124" s="44">
        <v>0.8125</v>
      </c>
      <c r="L124" s="38"/>
      <c r="M124" s="38"/>
      <c r="N124" s="38"/>
      <c r="O124" s="38"/>
      <c r="P124" s="38"/>
      <c r="Q124" s="38"/>
      <c r="R124" s="38"/>
      <c r="S124" s="38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3" t="s">
        <v>263</v>
      </c>
      <c r="AI124" s="43" t="s">
        <v>263</v>
      </c>
      <c r="AJ124" s="41" t="s">
        <v>263</v>
      </c>
      <c r="AK124" s="41"/>
      <c r="AL124" s="41" t="e">
        <f t="shared" si="16"/>
        <v>#VALUE!</v>
      </c>
      <c r="AM124" s="30" t="str">
        <f t="shared" si="14"/>
        <v>364901N3</v>
      </c>
      <c r="AN124" s="30" t="s">
        <v>511</v>
      </c>
      <c r="AO124" s="30" t="e">
        <f>VLOOKUP(AM124,#REF!,5,0)</f>
        <v>#REF!</v>
      </c>
      <c r="AP124" s="30"/>
      <c r="AR124" s="62" t="s">
        <v>512</v>
      </c>
      <c r="AS124" s="62"/>
      <c r="AT124" s="62"/>
      <c r="AU124" s="34"/>
      <c r="AV124" s="34"/>
      <c r="AX124" s="34"/>
      <c r="AY124" s="34"/>
      <c r="AZ124" s="34"/>
    </row>
    <row r="125" spans="1:52" hidden="1">
      <c r="A125" s="27">
        <v>3651</v>
      </c>
      <c r="B125" s="27" t="s">
        <v>35</v>
      </c>
      <c r="C125" s="27" t="s">
        <v>176</v>
      </c>
      <c r="D125" s="27"/>
      <c r="E125" s="35" t="s">
        <v>271</v>
      </c>
      <c r="F125" s="35"/>
      <c r="G125" s="35" t="s">
        <v>274</v>
      </c>
      <c r="H125" s="42">
        <v>16</v>
      </c>
      <c r="I125" s="37">
        <f t="shared" si="17"/>
        <v>4</v>
      </c>
      <c r="J125" s="46">
        <v>0.3888888888888889</v>
      </c>
      <c r="K125" s="49">
        <v>0.625</v>
      </c>
      <c r="L125" s="40">
        <v>0.91666666666666663</v>
      </c>
      <c r="M125" s="40">
        <v>0.15972222222222224</v>
      </c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1">
        <f>$AK$2-J125</f>
        <v>0.29166666666666657</v>
      </c>
      <c r="AI125" s="40">
        <f>K125-$AL$2</f>
        <v>-0.29166666666666663</v>
      </c>
      <c r="AJ125" s="41">
        <f>AI125</f>
        <v>-0.29166666666666663</v>
      </c>
      <c r="AK125" s="41"/>
      <c r="AL125" s="41">
        <f t="shared" si="16"/>
        <v>-0.29166666666666663</v>
      </c>
      <c r="AM125" s="30" t="str">
        <f t="shared" si="14"/>
        <v>36510116</v>
      </c>
      <c r="AN125" s="30" t="s">
        <v>511</v>
      </c>
      <c r="AO125" s="30" t="e">
        <f>VLOOKUP(AM125,#REF!,5,0)</f>
        <v>#REF!</v>
      </c>
      <c r="AP125" s="30"/>
      <c r="AR125" s="62" t="s">
        <v>512</v>
      </c>
      <c r="AS125" s="62"/>
      <c r="AT125" s="62"/>
      <c r="AU125" s="34"/>
      <c r="AV125" s="34"/>
      <c r="AX125" s="34" t="s">
        <v>518</v>
      </c>
      <c r="AY125" s="34" t="s">
        <v>518</v>
      </c>
      <c r="AZ125" s="34"/>
    </row>
    <row r="126" spans="1:52" hidden="1">
      <c r="A126" s="27">
        <v>3836</v>
      </c>
      <c r="B126" s="27" t="s">
        <v>35</v>
      </c>
      <c r="C126" s="27" t="s">
        <v>178</v>
      </c>
      <c r="D126" s="27" t="s">
        <v>32</v>
      </c>
      <c r="E126" s="35"/>
      <c r="F126" s="35"/>
      <c r="G126" s="35" t="s">
        <v>40</v>
      </c>
      <c r="H126" s="42">
        <v>16</v>
      </c>
      <c r="I126" s="37">
        <f t="shared" si="17"/>
        <v>8</v>
      </c>
      <c r="J126" s="40">
        <v>0.39583333333333331</v>
      </c>
      <c r="K126" s="46">
        <v>0.47222222222222227</v>
      </c>
      <c r="L126" s="46">
        <v>0.625</v>
      </c>
      <c r="M126" s="39">
        <v>0.70833333333333337</v>
      </c>
      <c r="N126" s="40">
        <v>0.86111111111111116</v>
      </c>
      <c r="O126" s="40">
        <v>0.97222222222222221</v>
      </c>
      <c r="P126" s="40">
        <v>0.12152777777777778</v>
      </c>
      <c r="Q126" s="40">
        <v>0.21875</v>
      </c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1">
        <f>$AK$2-L126</f>
        <v>5.5555555555555469E-2</v>
      </c>
      <c r="AI126" s="40">
        <f>N126-$AL$2</f>
        <v>-5.5555555555555469E-2</v>
      </c>
      <c r="AJ126" s="41">
        <f>AH126</f>
        <v>5.5555555555555469E-2</v>
      </c>
      <c r="AK126" s="41"/>
      <c r="AL126" s="41">
        <f t="shared" si="16"/>
        <v>5.5555555555555469E-2</v>
      </c>
      <c r="AM126" s="30" t="str">
        <f t="shared" si="14"/>
        <v>38360116</v>
      </c>
      <c r="AN126" s="30" t="s">
        <v>511</v>
      </c>
      <c r="AO126" s="30" t="e">
        <f>VLOOKUP(AM126,#REF!,5,0)</f>
        <v>#REF!</v>
      </c>
      <c r="AP126" s="30"/>
      <c r="AR126" s="62" t="s">
        <v>512</v>
      </c>
      <c r="AS126" s="62"/>
      <c r="AT126" s="62"/>
      <c r="AU126" s="34"/>
      <c r="AV126" s="34"/>
      <c r="AX126" s="34" t="s">
        <v>518</v>
      </c>
      <c r="AY126" s="34" t="s">
        <v>518</v>
      </c>
      <c r="AZ126" s="34"/>
    </row>
    <row r="127" spans="1:52" hidden="1">
      <c r="A127" s="27" t="s">
        <v>177</v>
      </c>
      <c r="B127" s="27" t="s">
        <v>35</v>
      </c>
      <c r="C127" s="27" t="s">
        <v>178</v>
      </c>
      <c r="D127" s="27" t="s">
        <v>32</v>
      </c>
      <c r="E127" s="35"/>
      <c r="F127" s="35"/>
      <c r="G127" s="35" t="s">
        <v>40</v>
      </c>
      <c r="H127" s="36" t="s">
        <v>306</v>
      </c>
      <c r="I127" s="37">
        <f t="shared" si="17"/>
        <v>8</v>
      </c>
      <c r="J127" s="49">
        <v>0.39583333333333331</v>
      </c>
      <c r="K127" s="46">
        <v>0.47222222222222227</v>
      </c>
      <c r="L127" s="46">
        <v>0.625</v>
      </c>
      <c r="M127" s="44">
        <v>0.70833333333333337</v>
      </c>
      <c r="N127" s="40">
        <v>0.86111111111111116</v>
      </c>
      <c r="O127" s="40">
        <v>0.97222222222222221</v>
      </c>
      <c r="P127" s="40">
        <v>0.12152777777777778</v>
      </c>
      <c r="Q127" s="40">
        <v>0.21875</v>
      </c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1">
        <f>$AK$2-L127</f>
        <v>5.5555555555555469E-2</v>
      </c>
      <c r="AI127" s="40">
        <f>N127-$AL$2</f>
        <v>-5.5555555555555469E-2</v>
      </c>
      <c r="AJ127" s="41">
        <f>AH127</f>
        <v>5.5555555555555469E-2</v>
      </c>
      <c r="AK127" s="41"/>
      <c r="AL127" s="41">
        <f t="shared" si="16"/>
        <v>5.5555555555555469E-2</v>
      </c>
      <c r="AM127" s="30" t="str">
        <f t="shared" si="14"/>
        <v>38360175</v>
      </c>
      <c r="AN127" s="30" t="s">
        <v>511</v>
      </c>
      <c r="AO127" s="30" t="e">
        <f>VLOOKUP(AM127,#REF!,5,0)</f>
        <v>#REF!</v>
      </c>
      <c r="AP127" s="30"/>
      <c r="AR127" s="62" t="s">
        <v>512</v>
      </c>
      <c r="AS127" s="62"/>
      <c r="AT127" s="62"/>
      <c r="AU127" s="34"/>
      <c r="AV127" s="34"/>
      <c r="AX127" s="70" t="s">
        <v>518</v>
      </c>
      <c r="AY127" s="70" t="s">
        <v>518</v>
      </c>
      <c r="AZ127" s="34"/>
    </row>
    <row r="128" spans="1:52" hidden="1">
      <c r="A128" s="27">
        <v>3855</v>
      </c>
      <c r="B128" s="27" t="s">
        <v>35</v>
      </c>
      <c r="C128" s="27" t="s">
        <v>180</v>
      </c>
      <c r="D128" s="27" t="s">
        <v>52</v>
      </c>
      <c r="E128" s="35"/>
      <c r="F128" s="35"/>
      <c r="G128" s="35" t="s">
        <v>40</v>
      </c>
      <c r="H128" s="36" t="s">
        <v>307</v>
      </c>
      <c r="I128" s="37">
        <f t="shared" si="17"/>
        <v>6</v>
      </c>
      <c r="J128" s="40">
        <v>0.28472222222222221</v>
      </c>
      <c r="K128" s="40">
        <v>0.44444444444444442</v>
      </c>
      <c r="L128" s="49">
        <v>0.68055555555555547</v>
      </c>
      <c r="M128" s="49">
        <v>0.80208333333333337</v>
      </c>
      <c r="N128" s="40">
        <v>0.95486111111111116</v>
      </c>
      <c r="O128" s="40">
        <v>0.16319444444444445</v>
      </c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1">
        <f>$AK$2-L128</f>
        <v>0</v>
      </c>
      <c r="AI128" s="40">
        <f>N128-$AL$2</f>
        <v>3.8194444444444531E-2</v>
      </c>
      <c r="AJ128" s="41">
        <f>AH128</f>
        <v>0</v>
      </c>
      <c r="AK128" s="41"/>
      <c r="AL128" s="41">
        <f t="shared" si="16"/>
        <v>0</v>
      </c>
      <c r="AM128" s="30" t="str">
        <f t="shared" si="14"/>
        <v>38550114</v>
      </c>
      <c r="AN128" s="30" t="s">
        <v>511</v>
      </c>
      <c r="AO128" s="30" t="e">
        <f>VLOOKUP(AM128,#REF!,5,0)</f>
        <v>#REF!</v>
      </c>
      <c r="AP128" s="30"/>
      <c r="AR128" s="62" t="s">
        <v>512</v>
      </c>
      <c r="AS128" s="62"/>
      <c r="AT128" s="62"/>
      <c r="AU128" s="34"/>
      <c r="AV128" s="34"/>
      <c r="AX128" s="70" t="s">
        <v>518</v>
      </c>
      <c r="AY128" s="70" t="s">
        <v>518</v>
      </c>
      <c r="AZ128" s="34"/>
    </row>
    <row r="129" spans="1:52" hidden="1">
      <c r="A129" s="27">
        <v>3855</v>
      </c>
      <c r="B129" s="27" t="s">
        <v>35</v>
      </c>
      <c r="C129" s="27" t="s">
        <v>180</v>
      </c>
      <c r="D129" s="27" t="s">
        <v>52</v>
      </c>
      <c r="E129" s="35"/>
      <c r="F129" s="35"/>
      <c r="G129" s="35" t="s">
        <v>40</v>
      </c>
      <c r="H129" s="36" t="s">
        <v>298</v>
      </c>
      <c r="I129" s="37">
        <f t="shared" si="17"/>
        <v>6</v>
      </c>
      <c r="J129" s="40">
        <v>0.28472222222222221</v>
      </c>
      <c r="K129" s="49">
        <v>0.44444444444444442</v>
      </c>
      <c r="L129" s="46">
        <v>0.68055555555555547</v>
      </c>
      <c r="M129" s="49">
        <v>0.80208333333333337</v>
      </c>
      <c r="N129" s="40">
        <v>0.95486111111111116</v>
      </c>
      <c r="O129" s="40">
        <v>0.16319444444444445</v>
      </c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1">
        <f>$AK$2-L129</f>
        <v>0</v>
      </c>
      <c r="AI129" s="40">
        <f>N129-$AL$2</f>
        <v>3.8194444444444531E-2</v>
      </c>
      <c r="AJ129" s="41">
        <f>AH129</f>
        <v>0</v>
      </c>
      <c r="AK129" s="41"/>
      <c r="AL129" s="41">
        <f t="shared" si="16"/>
        <v>0</v>
      </c>
      <c r="AM129" s="30" t="str">
        <f t="shared" si="14"/>
        <v>38550116</v>
      </c>
      <c r="AN129" s="30" t="s">
        <v>511</v>
      </c>
      <c r="AO129" s="30" t="e">
        <f>VLOOKUP(AM129,#REF!,5,0)</f>
        <v>#REF!</v>
      </c>
      <c r="AP129" s="30"/>
      <c r="AR129" s="62" t="s">
        <v>512</v>
      </c>
      <c r="AS129" s="62"/>
      <c r="AT129" s="62"/>
      <c r="AU129" s="34"/>
      <c r="AV129" s="34"/>
      <c r="AX129" s="34" t="s">
        <v>518</v>
      </c>
      <c r="AY129" s="34" t="s">
        <v>518</v>
      </c>
      <c r="AZ129" s="34"/>
    </row>
    <row r="130" spans="1:52" hidden="1">
      <c r="A130" s="27" t="s">
        <v>179</v>
      </c>
      <c r="B130" s="27" t="s">
        <v>35</v>
      </c>
      <c r="C130" s="27" t="s">
        <v>180</v>
      </c>
      <c r="D130" s="27" t="s">
        <v>52</v>
      </c>
      <c r="E130" s="35"/>
      <c r="F130" s="35"/>
      <c r="G130" s="35" t="s">
        <v>40</v>
      </c>
      <c r="H130" s="35" t="s">
        <v>292</v>
      </c>
      <c r="I130" s="37">
        <f t="shared" si="17"/>
        <v>6</v>
      </c>
      <c r="J130" s="40">
        <v>0.28472222222222221</v>
      </c>
      <c r="K130" s="46">
        <v>0.44444444444444442</v>
      </c>
      <c r="L130" s="46">
        <v>0.68055555555555547</v>
      </c>
      <c r="M130" s="49">
        <v>0.80208333333333337</v>
      </c>
      <c r="N130" s="40">
        <v>0.95486111111111116</v>
      </c>
      <c r="O130" s="40">
        <v>0.16319444444444445</v>
      </c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1">
        <f>$AK$2-L130</f>
        <v>0</v>
      </c>
      <c r="AI130" s="40">
        <f>N130-$AL$2</f>
        <v>3.8194444444444531E-2</v>
      </c>
      <c r="AJ130" s="41">
        <f>AH130</f>
        <v>0</v>
      </c>
      <c r="AK130" s="41"/>
      <c r="AL130" s="41">
        <f t="shared" si="16"/>
        <v>0</v>
      </c>
      <c r="AM130" s="30" t="str">
        <f t="shared" si="14"/>
        <v>385501N3</v>
      </c>
      <c r="AN130" s="30" t="s">
        <v>511</v>
      </c>
      <c r="AO130" s="30" t="e">
        <f>VLOOKUP(AM130,#REF!,5,0)</f>
        <v>#REF!</v>
      </c>
      <c r="AP130" s="30"/>
      <c r="AR130" s="62" t="s">
        <v>512</v>
      </c>
      <c r="AS130" s="62"/>
      <c r="AT130" s="62"/>
      <c r="AU130" s="34"/>
      <c r="AV130" s="34"/>
      <c r="AX130" s="34" t="s">
        <v>518</v>
      </c>
      <c r="AY130" s="34" t="s">
        <v>518</v>
      </c>
      <c r="AZ130" s="34"/>
    </row>
    <row r="131" spans="1:52" hidden="1">
      <c r="A131" s="27">
        <v>3874</v>
      </c>
      <c r="B131" s="27" t="s">
        <v>35</v>
      </c>
      <c r="C131" s="27" t="s">
        <v>181</v>
      </c>
      <c r="D131" s="27" t="s">
        <v>32</v>
      </c>
      <c r="E131" s="35"/>
      <c r="F131" s="35"/>
      <c r="G131" s="35" t="s">
        <v>40</v>
      </c>
      <c r="H131" s="35">
        <v>16</v>
      </c>
      <c r="I131" s="37">
        <f t="shared" si="17"/>
        <v>1</v>
      </c>
      <c r="J131" s="49">
        <v>0.4861111111111111</v>
      </c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3" t="s">
        <v>263</v>
      </c>
      <c r="AI131" s="43" t="s">
        <v>263</v>
      </c>
      <c r="AJ131" s="41" t="s">
        <v>263</v>
      </c>
      <c r="AK131" s="41"/>
      <c r="AL131" s="41" t="e">
        <f t="shared" si="16"/>
        <v>#VALUE!</v>
      </c>
      <c r="AM131" s="30" t="str">
        <f t="shared" si="14"/>
        <v>38740116</v>
      </c>
      <c r="AN131" s="30" t="s">
        <v>511</v>
      </c>
      <c r="AO131" s="30" t="e">
        <f>VLOOKUP(AM131,#REF!,5,0)</f>
        <v>#REF!</v>
      </c>
      <c r="AP131" s="30"/>
      <c r="AR131" s="62" t="s">
        <v>512</v>
      </c>
      <c r="AS131" s="62"/>
      <c r="AT131" s="62"/>
      <c r="AU131" s="34"/>
      <c r="AV131" s="34"/>
      <c r="AX131" s="33"/>
      <c r="AY131" s="33"/>
      <c r="AZ131" s="34"/>
    </row>
    <row r="132" spans="1:52" hidden="1">
      <c r="A132" s="27">
        <v>3884</v>
      </c>
      <c r="B132" s="27" t="s">
        <v>183</v>
      </c>
      <c r="C132" s="27" t="s">
        <v>184</v>
      </c>
      <c r="D132" s="27" t="s">
        <v>185</v>
      </c>
      <c r="E132" s="35"/>
      <c r="F132" s="35"/>
      <c r="G132" s="35" t="s">
        <v>40</v>
      </c>
      <c r="H132" s="35">
        <v>16</v>
      </c>
      <c r="I132" s="37">
        <f t="shared" si="17"/>
        <v>1</v>
      </c>
      <c r="J132" s="40">
        <v>0.40972222222222227</v>
      </c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3" t="s">
        <v>263</v>
      </c>
      <c r="AI132" s="43" t="s">
        <v>263</v>
      </c>
      <c r="AJ132" s="41" t="s">
        <v>263</v>
      </c>
      <c r="AK132" s="41"/>
      <c r="AL132" s="41" t="e">
        <f t="shared" si="16"/>
        <v>#VALUE!</v>
      </c>
      <c r="AM132" s="30" t="str">
        <f t="shared" si="14"/>
        <v>38845816</v>
      </c>
      <c r="AN132" s="30" t="s">
        <v>511</v>
      </c>
      <c r="AO132" s="30" t="e">
        <f>VLOOKUP(AM132,#REF!,5,0)</f>
        <v>#REF!</v>
      </c>
      <c r="AP132" s="30"/>
      <c r="AR132" s="62" t="s">
        <v>512</v>
      </c>
      <c r="AS132" s="62"/>
      <c r="AT132" s="62"/>
      <c r="AU132" s="34"/>
      <c r="AV132" s="34"/>
      <c r="AX132" s="34"/>
      <c r="AY132" s="34"/>
      <c r="AZ132" s="34"/>
    </row>
    <row r="133" spans="1:52" hidden="1">
      <c r="A133" s="27">
        <v>3884</v>
      </c>
      <c r="B133" s="27" t="s">
        <v>187</v>
      </c>
      <c r="C133" s="27" t="s">
        <v>188</v>
      </c>
      <c r="D133" s="27" t="s">
        <v>189</v>
      </c>
      <c r="E133" s="35"/>
      <c r="F133" s="35"/>
      <c r="G133" s="35" t="s">
        <v>40</v>
      </c>
      <c r="H133" s="35">
        <v>16</v>
      </c>
      <c r="I133" s="37">
        <f t="shared" si="17"/>
        <v>8</v>
      </c>
      <c r="J133" s="40">
        <v>0.39583333333333331</v>
      </c>
      <c r="K133" s="46">
        <v>0.47222222222222227</v>
      </c>
      <c r="L133" s="46">
        <v>0.625</v>
      </c>
      <c r="M133" s="46">
        <v>0.71527777777777779</v>
      </c>
      <c r="N133" s="40">
        <v>0.875</v>
      </c>
      <c r="O133" s="40">
        <v>0.97222222222222221</v>
      </c>
      <c r="P133" s="40">
        <v>0.125</v>
      </c>
      <c r="Q133" s="40">
        <v>0.22916666666666666</v>
      </c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1">
        <f>$AK$2-L133</f>
        <v>5.5555555555555469E-2</v>
      </c>
      <c r="AI133" s="40">
        <f>N133-$AL$2</f>
        <v>-4.166666666666663E-2</v>
      </c>
      <c r="AJ133" s="41">
        <f>AH133</f>
        <v>5.5555555555555469E-2</v>
      </c>
      <c r="AK133" s="41"/>
      <c r="AL133" s="41">
        <f t="shared" si="16"/>
        <v>5.5555555555555469E-2</v>
      </c>
      <c r="AM133" s="30" t="str">
        <f t="shared" si="14"/>
        <v>38847716</v>
      </c>
      <c r="AN133" s="30" t="s">
        <v>511</v>
      </c>
      <c r="AO133" s="30" t="e">
        <f>VLOOKUP(AM133,#REF!,5,0)</f>
        <v>#REF!</v>
      </c>
      <c r="AP133" s="30" t="s">
        <v>544</v>
      </c>
      <c r="AR133" s="62" t="s">
        <v>512</v>
      </c>
      <c r="AS133" s="62"/>
      <c r="AT133" s="62"/>
      <c r="AU133" s="34"/>
      <c r="AV133" s="34"/>
      <c r="AX133" s="34"/>
      <c r="AY133" s="34"/>
      <c r="AZ133" s="34"/>
    </row>
    <row r="134" spans="1:52" hidden="1">
      <c r="A134" s="27" t="s">
        <v>182</v>
      </c>
      <c r="B134" s="27" t="s">
        <v>190</v>
      </c>
      <c r="C134" s="27" t="s">
        <v>191</v>
      </c>
      <c r="D134" s="27" t="s">
        <v>192</v>
      </c>
      <c r="E134" s="35"/>
      <c r="F134" s="35"/>
      <c r="G134" s="35" t="s">
        <v>40</v>
      </c>
      <c r="H134" s="35">
        <v>16</v>
      </c>
      <c r="I134" s="37">
        <f t="shared" si="17"/>
        <v>1</v>
      </c>
      <c r="J134" s="40">
        <v>0.375</v>
      </c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3" t="s">
        <v>263</v>
      </c>
      <c r="AI134" s="43" t="s">
        <v>263</v>
      </c>
      <c r="AJ134" s="41" t="s">
        <v>263</v>
      </c>
      <c r="AK134" s="41"/>
      <c r="AL134" s="41" t="e">
        <f t="shared" si="16"/>
        <v>#VALUE!</v>
      </c>
      <c r="AM134" s="30" t="str">
        <f t="shared" si="14"/>
        <v>38848416</v>
      </c>
      <c r="AN134" s="30" t="s">
        <v>511</v>
      </c>
      <c r="AO134" s="30" t="e">
        <f>VLOOKUP(AM134,#REF!,5,0)</f>
        <v>#REF!</v>
      </c>
      <c r="AP134" s="30"/>
      <c r="AR134" s="62" t="s">
        <v>512</v>
      </c>
      <c r="AS134" s="62"/>
      <c r="AT134" s="62"/>
      <c r="AU134" s="34"/>
      <c r="AV134" s="34"/>
      <c r="AX134" s="34"/>
      <c r="AY134" s="34"/>
      <c r="AZ134" s="34"/>
    </row>
    <row r="135" spans="1:52" hidden="1">
      <c r="A135" s="27" t="s">
        <v>182</v>
      </c>
      <c r="B135" s="27" t="s">
        <v>308</v>
      </c>
      <c r="C135" s="27" t="s">
        <v>272</v>
      </c>
      <c r="D135" s="27" t="s">
        <v>273</v>
      </c>
      <c r="E135" s="35"/>
      <c r="F135" s="35"/>
      <c r="G135" s="35" t="s">
        <v>40</v>
      </c>
      <c r="H135" s="35">
        <v>16</v>
      </c>
      <c r="I135" s="37">
        <f t="shared" si="17"/>
        <v>4</v>
      </c>
      <c r="J135" s="40">
        <v>0.33333333333333331</v>
      </c>
      <c r="K135" s="46">
        <v>0.59375</v>
      </c>
      <c r="L135" s="49">
        <v>0.83333333333333337</v>
      </c>
      <c r="M135" s="40">
        <v>1.0868055555555556</v>
      </c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1">
        <f>$AK$2-K135</f>
        <v>8.6805555555555469E-2</v>
      </c>
      <c r="AI135" s="40">
        <f>L135-$AL$2</f>
        <v>-8.3333333333333259E-2</v>
      </c>
      <c r="AJ135" s="41">
        <f>AH135</f>
        <v>8.6805555555555469E-2</v>
      </c>
      <c r="AK135" s="41"/>
      <c r="AL135" s="41">
        <f t="shared" si="16"/>
        <v>8.6805555555555469E-2</v>
      </c>
      <c r="AM135" s="30" t="str">
        <f t="shared" si="14"/>
        <v>3884F316</v>
      </c>
      <c r="AN135" s="30" t="s">
        <v>511</v>
      </c>
      <c r="AO135" s="30" t="e">
        <f>VLOOKUP(AM135,#REF!,5,0)</f>
        <v>#REF!</v>
      </c>
      <c r="AP135" s="30" t="s">
        <v>544</v>
      </c>
      <c r="AR135" s="62" t="s">
        <v>512</v>
      </c>
      <c r="AS135" s="62"/>
      <c r="AT135" s="62"/>
      <c r="AU135" s="34"/>
      <c r="AV135" s="34"/>
      <c r="AX135" s="34" t="s">
        <v>518</v>
      </c>
      <c r="AY135" s="34" t="s">
        <v>518</v>
      </c>
      <c r="AZ135" s="34"/>
    </row>
    <row r="136" spans="1:52" hidden="1">
      <c r="A136" s="55" t="s">
        <v>84</v>
      </c>
      <c r="B136" s="27" t="s">
        <v>35</v>
      </c>
      <c r="C136" s="27" t="s">
        <v>85</v>
      </c>
      <c r="D136" s="27" t="s">
        <v>32</v>
      </c>
      <c r="E136" s="35"/>
      <c r="F136" s="35"/>
      <c r="G136" s="35" t="s">
        <v>413</v>
      </c>
      <c r="H136" s="36" t="s">
        <v>391</v>
      </c>
      <c r="I136" s="37">
        <f t="shared" si="17"/>
        <v>1</v>
      </c>
      <c r="J136" s="49">
        <v>0.75694444444444453</v>
      </c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1"/>
      <c r="AI136" s="40"/>
      <c r="AJ136" s="41"/>
      <c r="AK136" s="41"/>
      <c r="AL136" s="41"/>
      <c r="AM136" s="30" t="str">
        <f t="shared" si="14"/>
        <v>0817011Z</v>
      </c>
      <c r="AN136" s="30" t="s">
        <v>511</v>
      </c>
      <c r="AO136" s="30" t="e">
        <f>VLOOKUP(AM136,#REF!,5,0)</f>
        <v>#REF!</v>
      </c>
      <c r="AP136" s="30"/>
      <c r="AR136" s="62" t="s">
        <v>512</v>
      </c>
      <c r="AS136" s="62"/>
      <c r="AT136" s="62"/>
      <c r="AU136" s="34"/>
      <c r="AV136" s="34"/>
      <c r="AX136" s="34"/>
      <c r="AY136" s="34"/>
      <c r="AZ136" s="34"/>
    </row>
    <row r="137" spans="1:52" hidden="1">
      <c r="A137" s="27" t="s">
        <v>182</v>
      </c>
      <c r="B137" s="27">
        <v>72</v>
      </c>
      <c r="C137" s="27" t="s">
        <v>501</v>
      </c>
      <c r="D137" s="27" t="s">
        <v>502</v>
      </c>
      <c r="E137" s="35"/>
      <c r="F137" s="35"/>
      <c r="G137" s="35" t="s">
        <v>40</v>
      </c>
      <c r="H137" s="35">
        <v>16</v>
      </c>
      <c r="I137" s="37">
        <v>1</v>
      </c>
      <c r="J137" s="49">
        <v>0.5625</v>
      </c>
      <c r="K137" s="46"/>
      <c r="L137" s="49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1">
        <f>$AK$2-K137</f>
        <v>0.68055555555555547</v>
      </c>
      <c r="AI137" s="40">
        <f>L137-$AL$2</f>
        <v>-0.91666666666666663</v>
      </c>
      <c r="AJ137" s="41">
        <f>AH137</f>
        <v>0.68055555555555547</v>
      </c>
      <c r="AK137" s="41"/>
      <c r="AL137" s="41">
        <f>AJ137-AK137</f>
        <v>0.68055555555555547</v>
      </c>
      <c r="AM137" s="30" t="str">
        <f t="shared" si="14"/>
        <v>38847216</v>
      </c>
      <c r="AN137" s="30" t="s">
        <v>511</v>
      </c>
      <c r="AO137" s="30" t="e">
        <f>VLOOKUP(AM137,#REF!,5,0)</f>
        <v>#REF!</v>
      </c>
      <c r="AP137" s="30"/>
      <c r="AR137" s="62" t="s">
        <v>512</v>
      </c>
      <c r="AS137" s="62"/>
      <c r="AT137" s="62"/>
      <c r="AU137" s="34"/>
      <c r="AV137" s="34"/>
      <c r="AX137" s="34"/>
      <c r="AY137" s="34"/>
      <c r="AZ137" s="34"/>
    </row>
    <row r="138" spans="1:52" hidden="1">
      <c r="A138" s="27">
        <v>3924</v>
      </c>
      <c r="B138" s="55" t="s">
        <v>375</v>
      </c>
      <c r="C138" s="27" t="s">
        <v>377</v>
      </c>
      <c r="D138" s="27"/>
      <c r="E138" s="35"/>
      <c r="F138" s="35"/>
      <c r="G138" s="35" t="s">
        <v>103</v>
      </c>
      <c r="H138" s="35">
        <v>16</v>
      </c>
      <c r="I138" s="37">
        <f t="shared" ref="I138:I169" si="18">COUNTA(J138:AG138)</f>
        <v>1</v>
      </c>
      <c r="J138" s="40">
        <v>0.41666666666666669</v>
      </c>
      <c r="K138" s="46"/>
      <c r="L138" s="49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1"/>
      <c r="AI138" s="40"/>
      <c r="AJ138" s="41"/>
      <c r="AK138" s="41"/>
      <c r="AL138" s="41"/>
      <c r="AM138" s="30" t="str">
        <f t="shared" si="14"/>
        <v>39240216</v>
      </c>
      <c r="AN138" s="30" t="s">
        <v>511</v>
      </c>
      <c r="AO138" s="30" t="e">
        <f>VLOOKUP(AM138,#REF!,5,0)</f>
        <v>#REF!</v>
      </c>
      <c r="AP138" s="30"/>
      <c r="AR138" s="62" t="s">
        <v>512</v>
      </c>
      <c r="AS138" s="62"/>
      <c r="AT138" s="62"/>
      <c r="AU138" s="34"/>
      <c r="AV138" s="34"/>
      <c r="AX138" s="34"/>
      <c r="AY138" s="34"/>
      <c r="AZ138" s="34"/>
    </row>
    <row r="139" spans="1:52" hidden="1">
      <c r="A139" s="27">
        <v>3924</v>
      </c>
      <c r="B139" s="55" t="s">
        <v>376</v>
      </c>
      <c r="C139" s="27" t="s">
        <v>378</v>
      </c>
      <c r="D139" s="27"/>
      <c r="E139" s="35"/>
      <c r="F139" s="35"/>
      <c r="G139" s="35" t="s">
        <v>40</v>
      </c>
      <c r="H139" s="35">
        <v>16</v>
      </c>
      <c r="I139" s="37">
        <f t="shared" si="18"/>
        <v>1</v>
      </c>
      <c r="J139" s="49">
        <v>0.54166666666666663</v>
      </c>
      <c r="K139" s="46"/>
      <c r="L139" s="49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1"/>
      <c r="AI139" s="40"/>
      <c r="AJ139" s="41"/>
      <c r="AK139" s="41"/>
      <c r="AL139" s="41"/>
      <c r="AM139" s="30" t="str">
        <f t="shared" si="14"/>
        <v>39240316</v>
      </c>
      <c r="AN139" s="30" t="s">
        <v>511</v>
      </c>
      <c r="AO139" s="30" t="e">
        <f>VLOOKUP(AM139,#REF!,5,0)</f>
        <v>#REF!</v>
      </c>
      <c r="AP139" s="30"/>
      <c r="AR139" s="62" t="s">
        <v>512</v>
      </c>
      <c r="AS139" s="62"/>
      <c r="AT139" s="62"/>
      <c r="AU139" s="34"/>
      <c r="AV139" s="34"/>
      <c r="AX139" s="33"/>
      <c r="AY139" s="33"/>
      <c r="AZ139" s="34"/>
    </row>
    <row r="140" spans="1:52" hidden="1">
      <c r="A140" s="27">
        <v>4003</v>
      </c>
      <c r="B140" s="48" t="s">
        <v>35</v>
      </c>
      <c r="C140" s="27" t="s">
        <v>193</v>
      </c>
      <c r="D140" s="27"/>
      <c r="E140" s="35"/>
      <c r="F140" s="35"/>
      <c r="G140" s="35" t="s">
        <v>103</v>
      </c>
      <c r="H140" s="27">
        <v>16</v>
      </c>
      <c r="I140" s="37">
        <f t="shared" si="18"/>
        <v>4</v>
      </c>
      <c r="J140" s="40">
        <v>0.47916666666666669</v>
      </c>
      <c r="K140" s="46">
        <v>0.71527777777777779</v>
      </c>
      <c r="L140" s="40">
        <v>0.97222222222222221</v>
      </c>
      <c r="M140" s="40">
        <v>0.17361111111111113</v>
      </c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3" t="s">
        <v>263</v>
      </c>
      <c r="AI140" s="43" t="s">
        <v>263</v>
      </c>
      <c r="AJ140" s="41" t="s">
        <v>263</v>
      </c>
      <c r="AK140" s="41"/>
      <c r="AL140" s="41" t="e">
        <f>AJ140-AK140</f>
        <v>#VALUE!</v>
      </c>
      <c r="AM140" s="30" t="str">
        <f t="shared" si="14"/>
        <v>40030116</v>
      </c>
      <c r="AN140" s="30" t="s">
        <v>511</v>
      </c>
      <c r="AO140" s="30" t="e">
        <f>VLOOKUP(AM140,#REF!,5,0)</f>
        <v>#REF!</v>
      </c>
      <c r="AP140" s="30"/>
      <c r="AR140" s="62" t="s">
        <v>512</v>
      </c>
      <c r="AS140" s="62"/>
      <c r="AT140" s="62"/>
      <c r="AU140" s="34"/>
      <c r="AV140" s="34"/>
      <c r="AX140" s="34" t="s">
        <v>518</v>
      </c>
      <c r="AY140" s="34" t="s">
        <v>518</v>
      </c>
      <c r="AZ140" s="34"/>
    </row>
    <row r="141" spans="1:52" hidden="1">
      <c r="A141" s="27">
        <v>4003</v>
      </c>
      <c r="B141" s="48" t="s">
        <v>35</v>
      </c>
      <c r="C141" s="27" t="s">
        <v>193</v>
      </c>
      <c r="D141" s="27"/>
      <c r="E141" s="35"/>
      <c r="F141" s="35"/>
      <c r="G141" s="35" t="s">
        <v>103</v>
      </c>
      <c r="H141" s="35">
        <v>75</v>
      </c>
      <c r="I141" s="37">
        <f t="shared" si="18"/>
        <v>4</v>
      </c>
      <c r="J141" s="40">
        <v>0.47916666666666669</v>
      </c>
      <c r="K141" s="46">
        <v>0.71527777777777779</v>
      </c>
      <c r="L141" s="40">
        <v>0.97222222222222221</v>
      </c>
      <c r="M141" s="40">
        <v>0.17361111111111113</v>
      </c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3" t="s">
        <v>263</v>
      </c>
      <c r="AI141" s="43" t="s">
        <v>263</v>
      </c>
      <c r="AJ141" s="41" t="s">
        <v>263</v>
      </c>
      <c r="AK141" s="41"/>
      <c r="AL141" s="41" t="e">
        <f>AJ141-AK141</f>
        <v>#VALUE!</v>
      </c>
      <c r="AM141" s="30" t="str">
        <f t="shared" si="14"/>
        <v>40030175</v>
      </c>
      <c r="AN141" s="30" t="s">
        <v>511</v>
      </c>
      <c r="AO141" s="30" t="e">
        <f>VLOOKUP(AM141,#REF!,5,0)</f>
        <v>#REF!</v>
      </c>
      <c r="AP141" s="30"/>
      <c r="AR141" s="62" t="s">
        <v>512</v>
      </c>
      <c r="AS141" s="62"/>
      <c r="AT141" s="62"/>
      <c r="AU141" s="34"/>
      <c r="AV141" s="34"/>
      <c r="AX141" s="70" t="s">
        <v>518</v>
      </c>
      <c r="AY141" s="70" t="s">
        <v>518</v>
      </c>
      <c r="AZ141" s="34"/>
    </row>
    <row r="142" spans="1:52" hidden="1">
      <c r="A142" s="27">
        <v>4003</v>
      </c>
      <c r="B142" s="48" t="s">
        <v>35</v>
      </c>
      <c r="C142" s="27" t="s">
        <v>193</v>
      </c>
      <c r="D142" s="27"/>
      <c r="E142" s="35"/>
      <c r="F142" s="35"/>
      <c r="G142" s="35" t="s">
        <v>334</v>
      </c>
      <c r="H142" s="35" t="s">
        <v>292</v>
      </c>
      <c r="I142" s="37">
        <f t="shared" si="18"/>
        <v>4</v>
      </c>
      <c r="J142" s="40">
        <v>0.46875</v>
      </c>
      <c r="K142" s="46">
        <v>0.6875</v>
      </c>
      <c r="L142" s="40">
        <v>0.95833333333333337</v>
      </c>
      <c r="M142" s="40">
        <v>0.15972222222222224</v>
      </c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3" t="s">
        <v>263</v>
      </c>
      <c r="AI142" s="43" t="s">
        <v>263</v>
      </c>
      <c r="AJ142" s="41" t="s">
        <v>263</v>
      </c>
      <c r="AK142" s="41"/>
      <c r="AL142" s="41" t="e">
        <f>AJ142-AK142</f>
        <v>#VALUE!</v>
      </c>
      <c r="AM142" s="30" t="str">
        <f t="shared" si="14"/>
        <v>400301N3</v>
      </c>
      <c r="AN142" s="30" t="s">
        <v>511</v>
      </c>
      <c r="AO142" s="30" t="e">
        <f>VLOOKUP(AM142,#REF!,5,0)</f>
        <v>#REF!</v>
      </c>
      <c r="AP142" s="30"/>
      <c r="AR142" s="62" t="s">
        <v>512</v>
      </c>
      <c r="AS142" s="62"/>
      <c r="AT142" s="62"/>
      <c r="AU142" s="34"/>
      <c r="AV142" s="34"/>
      <c r="AX142" s="34" t="s">
        <v>518</v>
      </c>
      <c r="AY142" s="34" t="s">
        <v>518</v>
      </c>
      <c r="AZ142" s="34"/>
    </row>
    <row r="143" spans="1:52" hidden="1">
      <c r="A143" s="27">
        <v>4003</v>
      </c>
      <c r="B143" s="48" t="s">
        <v>373</v>
      </c>
      <c r="C143" s="27" t="s">
        <v>193</v>
      </c>
      <c r="D143" s="27"/>
      <c r="E143" s="35"/>
      <c r="F143" s="35"/>
      <c r="G143" s="35" t="s">
        <v>103</v>
      </c>
      <c r="H143" s="27">
        <v>16</v>
      </c>
      <c r="I143" s="37">
        <f t="shared" si="18"/>
        <v>4</v>
      </c>
      <c r="J143" s="40">
        <v>0.47916666666666669</v>
      </c>
      <c r="K143" s="46">
        <v>0.71527777777777779</v>
      </c>
      <c r="L143" s="40">
        <v>0.97222222222222221</v>
      </c>
      <c r="M143" s="40">
        <v>0.17361111111111113</v>
      </c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3"/>
      <c r="AI143" s="43"/>
      <c r="AJ143" s="41"/>
      <c r="AK143" s="41"/>
      <c r="AL143" s="41"/>
      <c r="AM143" s="30" t="str">
        <f t="shared" si="14"/>
        <v>40030316</v>
      </c>
      <c r="AN143" s="30" t="s">
        <v>511</v>
      </c>
      <c r="AO143" s="30" t="e">
        <f>VLOOKUP(AM143,#REF!,5,0)</f>
        <v>#REF!</v>
      </c>
      <c r="AP143" s="30"/>
      <c r="AR143" s="62" t="s">
        <v>512</v>
      </c>
      <c r="AS143" s="62"/>
      <c r="AT143" s="62"/>
      <c r="AU143" s="34"/>
      <c r="AV143" s="34"/>
      <c r="AX143" s="34" t="s">
        <v>518</v>
      </c>
      <c r="AY143" s="34" t="s">
        <v>518</v>
      </c>
      <c r="AZ143" s="34"/>
    </row>
    <row r="144" spans="1:52" hidden="1">
      <c r="A144" s="27">
        <v>4021</v>
      </c>
      <c r="B144" s="48" t="s">
        <v>39</v>
      </c>
      <c r="C144" s="27" t="s">
        <v>194</v>
      </c>
      <c r="D144" s="27" t="s">
        <v>195</v>
      </c>
      <c r="E144" s="35"/>
      <c r="F144" s="35"/>
      <c r="G144" s="35" t="s">
        <v>40</v>
      </c>
      <c r="H144" s="50" t="s">
        <v>292</v>
      </c>
      <c r="I144" s="37">
        <f t="shared" si="18"/>
        <v>4</v>
      </c>
      <c r="J144" s="49">
        <v>0.40972222222222227</v>
      </c>
      <c r="K144" s="46">
        <v>0.58680555555555558</v>
      </c>
      <c r="L144" s="40">
        <v>0.89930555555555547</v>
      </c>
      <c r="M144" s="40">
        <v>7.6388888888888895E-2</v>
      </c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1">
        <f>$AK$2-K144</f>
        <v>9.3749999999999889E-2</v>
      </c>
      <c r="AI144" s="40">
        <f>L144-$AL$2</f>
        <v>-1.736111111111116E-2</v>
      </c>
      <c r="AJ144" s="41">
        <f>AH144</f>
        <v>9.3749999999999889E-2</v>
      </c>
      <c r="AK144" s="41"/>
      <c r="AL144" s="41">
        <f>AJ144-AK144</f>
        <v>9.3749999999999889E-2</v>
      </c>
      <c r="AM144" s="30" t="str">
        <f t="shared" si="14"/>
        <v>402103N3</v>
      </c>
      <c r="AN144" s="30" t="s">
        <v>511</v>
      </c>
      <c r="AO144" s="30" t="e">
        <f>VLOOKUP(AM144,#REF!,5,0)</f>
        <v>#REF!</v>
      </c>
      <c r="AP144" s="30" t="s">
        <v>544</v>
      </c>
      <c r="AR144" s="62" t="s">
        <v>512</v>
      </c>
      <c r="AS144" s="62"/>
      <c r="AT144" s="62"/>
      <c r="AU144" s="34"/>
      <c r="AV144" s="34"/>
      <c r="AX144" s="34" t="s">
        <v>518</v>
      </c>
      <c r="AY144" s="34" t="s">
        <v>518</v>
      </c>
      <c r="AZ144" s="34"/>
    </row>
    <row r="145" spans="1:52" hidden="1">
      <c r="A145" s="27">
        <v>4021</v>
      </c>
      <c r="B145" s="48" t="s">
        <v>39</v>
      </c>
      <c r="C145" s="27" t="s">
        <v>194</v>
      </c>
      <c r="D145" s="27" t="s">
        <v>195</v>
      </c>
      <c r="E145" s="35"/>
      <c r="F145" s="35"/>
      <c r="G145" s="35" t="s">
        <v>40</v>
      </c>
      <c r="H145" s="50">
        <v>16</v>
      </c>
      <c r="I145" s="37">
        <f t="shared" si="18"/>
        <v>4</v>
      </c>
      <c r="J145" s="40">
        <v>0.40972222222222227</v>
      </c>
      <c r="K145" s="46">
        <v>0.58680555555555558</v>
      </c>
      <c r="L145" s="40">
        <v>0.89930555555555547</v>
      </c>
      <c r="M145" s="40">
        <v>7.6388888888888895E-2</v>
      </c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1">
        <f>$AK$2-K145</f>
        <v>9.3749999999999889E-2</v>
      </c>
      <c r="AI145" s="40">
        <f>L145-$AL$2</f>
        <v>-1.736111111111116E-2</v>
      </c>
      <c r="AJ145" s="41">
        <f>AH145</f>
        <v>9.3749999999999889E-2</v>
      </c>
      <c r="AK145" s="41"/>
      <c r="AL145" s="41">
        <f>AJ145-AK145</f>
        <v>9.3749999999999889E-2</v>
      </c>
      <c r="AM145" s="30" t="str">
        <f t="shared" si="14"/>
        <v>40210316</v>
      </c>
      <c r="AN145" s="30" t="s">
        <v>511</v>
      </c>
      <c r="AO145" s="30" t="e">
        <f>VLOOKUP(AM145,#REF!,5,0)</f>
        <v>#REF!</v>
      </c>
      <c r="AP145" s="30"/>
      <c r="AR145" s="62" t="s">
        <v>512</v>
      </c>
      <c r="AS145" s="62"/>
      <c r="AT145" s="62"/>
      <c r="AU145" s="34"/>
      <c r="AV145" s="34"/>
      <c r="AX145" s="34" t="s">
        <v>518</v>
      </c>
      <c r="AY145" s="34" t="s">
        <v>518</v>
      </c>
      <c r="AZ145" s="34"/>
    </row>
    <row r="146" spans="1:52" hidden="1">
      <c r="A146" s="27">
        <v>4028</v>
      </c>
      <c r="B146" s="48" t="s">
        <v>107</v>
      </c>
      <c r="C146" s="27" t="s">
        <v>196</v>
      </c>
      <c r="D146" s="27" t="s">
        <v>197</v>
      </c>
      <c r="E146" s="35"/>
      <c r="F146" s="35"/>
      <c r="G146" s="35" t="s">
        <v>40</v>
      </c>
      <c r="H146" s="50">
        <v>16</v>
      </c>
      <c r="I146" s="37">
        <f t="shared" si="18"/>
        <v>2</v>
      </c>
      <c r="J146" s="40">
        <v>0.3125</v>
      </c>
      <c r="K146" s="49">
        <v>0.85069444444444453</v>
      </c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3" t="s">
        <v>263</v>
      </c>
      <c r="AI146" s="43" t="s">
        <v>263</v>
      </c>
      <c r="AJ146" s="41" t="s">
        <v>263</v>
      </c>
      <c r="AK146" s="41"/>
      <c r="AL146" s="41" t="e">
        <f>AJ146-AK146</f>
        <v>#VALUE!</v>
      </c>
      <c r="AM146" s="30" t="str">
        <f t="shared" si="14"/>
        <v>40280416</v>
      </c>
      <c r="AN146" s="30" t="s">
        <v>511</v>
      </c>
      <c r="AO146" s="30" t="e">
        <f>VLOOKUP(AM146,#REF!,5,0)</f>
        <v>#REF!</v>
      </c>
      <c r="AP146" s="30"/>
      <c r="AR146" s="62" t="s">
        <v>512</v>
      </c>
      <c r="AS146" s="62"/>
      <c r="AT146" s="62"/>
      <c r="AU146" s="34"/>
      <c r="AV146" s="34"/>
      <c r="AX146" s="34"/>
      <c r="AY146" s="34"/>
      <c r="AZ146" s="34"/>
    </row>
    <row r="147" spans="1:52" hidden="1">
      <c r="A147" s="27">
        <v>4028</v>
      </c>
      <c r="B147" s="48" t="s">
        <v>115</v>
      </c>
      <c r="C147" s="27" t="s">
        <v>196</v>
      </c>
      <c r="D147" s="27" t="s">
        <v>198</v>
      </c>
      <c r="E147" s="35"/>
      <c r="F147" s="35"/>
      <c r="G147" s="35" t="s">
        <v>40</v>
      </c>
      <c r="H147" s="50">
        <v>16</v>
      </c>
      <c r="I147" s="37">
        <f t="shared" si="18"/>
        <v>2</v>
      </c>
      <c r="J147" s="40">
        <v>0.3125</v>
      </c>
      <c r="K147" s="49">
        <v>0.85069444444444453</v>
      </c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3" t="s">
        <v>263</v>
      </c>
      <c r="AI147" s="43" t="s">
        <v>263</v>
      </c>
      <c r="AJ147" s="41" t="s">
        <v>263</v>
      </c>
      <c r="AK147" s="41"/>
      <c r="AL147" s="41" t="e">
        <f>AJ147-AK147</f>
        <v>#VALUE!</v>
      </c>
      <c r="AM147" s="30" t="str">
        <f t="shared" si="14"/>
        <v>40280716</v>
      </c>
      <c r="AN147" s="30" t="s">
        <v>511</v>
      </c>
      <c r="AO147" s="30" t="e">
        <f>VLOOKUP(AM147,#REF!,5,0)</f>
        <v>#REF!</v>
      </c>
      <c r="AP147" s="30"/>
      <c r="AR147" s="62" t="s">
        <v>512</v>
      </c>
      <c r="AS147" s="62"/>
      <c r="AT147" s="62"/>
      <c r="AU147" s="34"/>
      <c r="AV147" s="34"/>
      <c r="AX147" s="34"/>
      <c r="AY147" s="34"/>
      <c r="AZ147" s="34"/>
    </row>
    <row r="148" spans="1:52" hidden="1">
      <c r="A148" s="27">
        <v>4220</v>
      </c>
      <c r="B148" s="48" t="s">
        <v>54</v>
      </c>
      <c r="C148" s="27" t="s">
        <v>199</v>
      </c>
      <c r="D148" s="27" t="s">
        <v>200</v>
      </c>
      <c r="E148" s="35"/>
      <c r="F148" s="35"/>
      <c r="G148" s="35" t="s">
        <v>40</v>
      </c>
      <c r="H148" s="50">
        <v>16</v>
      </c>
      <c r="I148" s="37">
        <f t="shared" si="18"/>
        <v>2</v>
      </c>
      <c r="J148" s="40">
        <v>1.2638888888888888</v>
      </c>
      <c r="K148" s="46">
        <v>0.71527777777777779</v>
      </c>
      <c r="L148" s="46"/>
      <c r="M148" s="49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1">
        <f>$AK$2-L148</f>
        <v>0.68055555555555547</v>
      </c>
      <c r="AI148" s="40">
        <f>J148-$AL$2</f>
        <v>0.34722222222222221</v>
      </c>
      <c r="AJ148" s="41">
        <f>AH148+AI148</f>
        <v>1.0277777777777777</v>
      </c>
      <c r="AK148" s="41">
        <v>8.3333333333333329E-2</v>
      </c>
      <c r="AL148" s="41">
        <f>AJ148-AK148</f>
        <v>0.94444444444444431</v>
      </c>
      <c r="AM148" s="30" t="str">
        <f t="shared" si="14"/>
        <v>42200216</v>
      </c>
      <c r="AN148" s="30" t="s">
        <v>511</v>
      </c>
      <c r="AO148" s="30" t="e">
        <f>VLOOKUP(AM148,#REF!,5,0)</f>
        <v>#REF!</v>
      </c>
      <c r="AP148" s="30"/>
      <c r="AR148" s="62" t="s">
        <v>512</v>
      </c>
      <c r="AS148" s="62"/>
      <c r="AT148" s="62"/>
      <c r="AU148" s="34"/>
      <c r="AV148" s="34"/>
      <c r="AX148" s="34" t="s">
        <v>518</v>
      </c>
      <c r="AY148" s="34" t="s">
        <v>518</v>
      </c>
      <c r="AZ148" s="34"/>
    </row>
    <row r="149" spans="1:52" hidden="1">
      <c r="A149" s="27">
        <v>4220</v>
      </c>
      <c r="B149" s="48" t="s">
        <v>107</v>
      </c>
      <c r="C149" s="56" t="s">
        <v>199</v>
      </c>
      <c r="D149" s="27" t="s">
        <v>52</v>
      </c>
      <c r="E149" s="35"/>
      <c r="F149" s="35"/>
      <c r="G149" s="35" t="s">
        <v>40</v>
      </c>
      <c r="H149" s="50">
        <v>16</v>
      </c>
      <c r="I149" s="37">
        <f t="shared" si="18"/>
        <v>2</v>
      </c>
      <c r="J149" s="40">
        <v>1.2638888888888888</v>
      </c>
      <c r="K149" s="46">
        <v>0.71527777777777779</v>
      </c>
      <c r="L149" s="46"/>
      <c r="M149" s="49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1"/>
      <c r="AI149" s="40"/>
      <c r="AJ149" s="41"/>
      <c r="AK149" s="41"/>
      <c r="AL149" s="41"/>
      <c r="AM149" s="30" t="str">
        <f t="shared" si="14"/>
        <v>42200416</v>
      </c>
      <c r="AN149" s="30" t="s">
        <v>511</v>
      </c>
      <c r="AO149" s="30" t="e">
        <f>VLOOKUP(AM149,#REF!,5,0)</f>
        <v>#REF!</v>
      </c>
      <c r="AP149" s="30"/>
      <c r="AR149" s="62" t="s">
        <v>512</v>
      </c>
      <c r="AS149" s="62"/>
      <c r="AT149" s="62"/>
      <c r="AU149" s="34"/>
      <c r="AV149" s="34"/>
      <c r="AX149" s="34" t="s">
        <v>518</v>
      </c>
      <c r="AY149" s="34" t="s">
        <v>518</v>
      </c>
      <c r="AZ149" s="34"/>
    </row>
    <row r="150" spans="1:52" hidden="1">
      <c r="A150" s="27">
        <v>4220</v>
      </c>
      <c r="B150" s="48" t="s">
        <v>107</v>
      </c>
      <c r="C150" s="56" t="s">
        <v>199</v>
      </c>
      <c r="D150" s="27" t="s">
        <v>52</v>
      </c>
      <c r="E150" s="35"/>
      <c r="F150" s="35"/>
      <c r="G150" s="35" t="s">
        <v>40</v>
      </c>
      <c r="H150" s="50">
        <v>75</v>
      </c>
      <c r="I150" s="37">
        <f t="shared" si="18"/>
        <v>2</v>
      </c>
      <c r="J150" s="40">
        <v>0.2638888888888889</v>
      </c>
      <c r="K150" s="49">
        <v>0.71527777777777779</v>
      </c>
      <c r="L150" s="46"/>
      <c r="M150" s="49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1"/>
      <c r="AI150" s="40"/>
      <c r="AJ150" s="41"/>
      <c r="AK150" s="41"/>
      <c r="AL150" s="41"/>
      <c r="AM150" s="30" t="str">
        <f t="shared" si="14"/>
        <v>42200475</v>
      </c>
      <c r="AN150" s="30" t="s">
        <v>511</v>
      </c>
      <c r="AO150" s="30" t="e">
        <f>VLOOKUP(AM150,#REF!,5,0)</f>
        <v>#REF!</v>
      </c>
      <c r="AP150" s="30"/>
      <c r="AR150" s="62" t="s">
        <v>512</v>
      </c>
      <c r="AS150" s="62"/>
      <c r="AT150" s="62"/>
      <c r="AU150" s="34"/>
      <c r="AV150" s="34"/>
      <c r="AX150" s="34"/>
      <c r="AY150" s="34"/>
      <c r="AZ150" s="34"/>
    </row>
    <row r="151" spans="1:52" hidden="1">
      <c r="A151" s="27">
        <v>4220</v>
      </c>
      <c r="B151" s="48" t="s">
        <v>107</v>
      </c>
      <c r="C151" s="56" t="s">
        <v>199</v>
      </c>
      <c r="D151" s="27" t="s">
        <v>52</v>
      </c>
      <c r="E151" s="35"/>
      <c r="F151" s="35"/>
      <c r="G151" s="35" t="s">
        <v>40</v>
      </c>
      <c r="H151" s="50" t="s">
        <v>291</v>
      </c>
      <c r="I151" s="37">
        <f t="shared" si="18"/>
        <v>2</v>
      </c>
      <c r="J151" s="40">
        <v>1.2638888888888888</v>
      </c>
      <c r="K151" s="46">
        <v>0.71527777777777779</v>
      </c>
      <c r="L151" s="46"/>
      <c r="M151" s="46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1"/>
      <c r="AI151" s="40"/>
      <c r="AJ151" s="41"/>
      <c r="AK151" s="41"/>
      <c r="AL151" s="41"/>
      <c r="AM151" s="30" t="str">
        <f t="shared" ref="AM151:AM214" si="19">+A151&amp;B151&amp;H151</f>
        <v>422004N3</v>
      </c>
      <c r="AN151" s="30" t="s">
        <v>511</v>
      </c>
      <c r="AO151" s="30" t="e">
        <f>VLOOKUP(AM151,#REF!,5,0)</f>
        <v>#REF!</v>
      </c>
      <c r="AP151" s="30"/>
      <c r="AR151" s="62" t="s">
        <v>512</v>
      </c>
      <c r="AS151" s="62"/>
      <c r="AT151" s="62"/>
      <c r="AU151" s="34"/>
      <c r="AV151" s="34"/>
      <c r="AX151" s="34" t="s">
        <v>518</v>
      </c>
      <c r="AY151" s="34" t="s">
        <v>518</v>
      </c>
      <c r="AZ151" s="34"/>
    </row>
    <row r="152" spans="1:52" hidden="1">
      <c r="A152" s="27">
        <v>4228</v>
      </c>
      <c r="B152" s="48" t="s">
        <v>35</v>
      </c>
      <c r="C152" s="27" t="s">
        <v>419</v>
      </c>
      <c r="D152" s="27"/>
      <c r="E152" s="35"/>
      <c r="F152" s="35"/>
      <c r="G152" s="35" t="s">
        <v>40</v>
      </c>
      <c r="H152" s="35" t="s">
        <v>332</v>
      </c>
      <c r="I152" s="37">
        <f t="shared" si="18"/>
        <v>1</v>
      </c>
      <c r="J152" s="53">
        <v>0.33333333333333331</v>
      </c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3" t="s">
        <v>263</v>
      </c>
      <c r="AI152" s="43" t="s">
        <v>263</v>
      </c>
      <c r="AJ152" s="41" t="s">
        <v>263</v>
      </c>
      <c r="AK152" s="41"/>
      <c r="AL152" s="41" t="e">
        <f t="shared" ref="AL152:AL163" si="20">AJ152-AK152</f>
        <v>#VALUE!</v>
      </c>
      <c r="AM152" s="30" t="str">
        <f t="shared" si="19"/>
        <v>4228011J</v>
      </c>
      <c r="AN152" s="30" t="s">
        <v>511</v>
      </c>
      <c r="AO152" s="30" t="e">
        <f>VLOOKUP(AM152,#REF!,5,0)</f>
        <v>#REF!</v>
      </c>
      <c r="AP152" s="30"/>
      <c r="AR152" s="62" t="s">
        <v>512</v>
      </c>
      <c r="AS152" s="62"/>
      <c r="AT152" s="62"/>
      <c r="AU152" s="34"/>
      <c r="AV152" s="34"/>
      <c r="AX152" s="34"/>
      <c r="AY152" s="34"/>
      <c r="AZ152" s="34" t="s">
        <v>263</v>
      </c>
    </row>
    <row r="153" spans="1:52" hidden="1">
      <c r="A153" s="27">
        <v>4241</v>
      </c>
      <c r="B153" s="48" t="s">
        <v>35</v>
      </c>
      <c r="C153" s="27" t="s">
        <v>201</v>
      </c>
      <c r="D153" s="27"/>
      <c r="E153" s="35"/>
      <c r="F153" s="35"/>
      <c r="G153" s="35" t="s">
        <v>103</v>
      </c>
      <c r="H153" s="50">
        <v>15</v>
      </c>
      <c r="I153" s="37">
        <f t="shared" si="18"/>
        <v>2</v>
      </c>
      <c r="J153" s="40">
        <v>0.29166666666666669</v>
      </c>
      <c r="K153" s="46">
        <v>0.63888888888888895</v>
      </c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3" t="s">
        <v>263</v>
      </c>
      <c r="AI153" s="43" t="s">
        <v>263</v>
      </c>
      <c r="AJ153" s="41" t="s">
        <v>263</v>
      </c>
      <c r="AK153" s="41"/>
      <c r="AL153" s="41" t="e">
        <f t="shared" si="20"/>
        <v>#VALUE!</v>
      </c>
      <c r="AM153" s="30" t="str">
        <f t="shared" si="19"/>
        <v>42410115</v>
      </c>
      <c r="AN153" s="30" t="s">
        <v>511</v>
      </c>
      <c r="AO153" s="30" t="e">
        <f>VLOOKUP(AM153,#REF!,5,0)</f>
        <v>#REF!</v>
      </c>
      <c r="AP153" s="30"/>
      <c r="AR153" s="62" t="s">
        <v>512</v>
      </c>
      <c r="AS153" s="62"/>
      <c r="AT153" s="62"/>
      <c r="AU153" s="34"/>
      <c r="AV153" s="34"/>
      <c r="AX153" s="34" t="s">
        <v>518</v>
      </c>
      <c r="AY153" s="34" t="s">
        <v>518</v>
      </c>
      <c r="AZ153" s="34"/>
    </row>
    <row r="154" spans="1:52" hidden="1">
      <c r="A154" s="27">
        <v>4241</v>
      </c>
      <c r="B154" s="48" t="s">
        <v>35</v>
      </c>
      <c r="C154" s="27" t="s">
        <v>201</v>
      </c>
      <c r="D154" s="27"/>
      <c r="E154" s="35"/>
      <c r="F154" s="35"/>
      <c r="G154" s="35" t="s">
        <v>103</v>
      </c>
      <c r="H154" s="50">
        <v>16</v>
      </c>
      <c r="I154" s="37">
        <f t="shared" si="18"/>
        <v>2</v>
      </c>
      <c r="J154" s="40">
        <v>0.29166666666666669</v>
      </c>
      <c r="K154" s="46">
        <v>0.63888888888888895</v>
      </c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3" t="s">
        <v>263</v>
      </c>
      <c r="AI154" s="43" t="s">
        <v>263</v>
      </c>
      <c r="AJ154" s="41" t="s">
        <v>263</v>
      </c>
      <c r="AK154" s="41"/>
      <c r="AL154" s="41" t="e">
        <f t="shared" si="20"/>
        <v>#VALUE!</v>
      </c>
      <c r="AM154" s="30" t="str">
        <f t="shared" si="19"/>
        <v>42410116</v>
      </c>
      <c r="AN154" s="30" t="s">
        <v>511</v>
      </c>
      <c r="AO154" s="30" t="e">
        <f>VLOOKUP(AM154,#REF!,5,0)</f>
        <v>#REF!</v>
      </c>
      <c r="AP154" s="30"/>
      <c r="AR154" s="62" t="s">
        <v>512</v>
      </c>
      <c r="AS154" s="62"/>
      <c r="AT154" s="62"/>
      <c r="AU154" s="34"/>
      <c r="AV154" s="34"/>
      <c r="AX154" s="34" t="s">
        <v>518</v>
      </c>
      <c r="AY154" s="34" t="s">
        <v>518</v>
      </c>
      <c r="AZ154" s="34"/>
    </row>
    <row r="155" spans="1:52" hidden="1">
      <c r="A155" s="27">
        <v>4241</v>
      </c>
      <c r="B155" s="48" t="s">
        <v>35</v>
      </c>
      <c r="C155" s="27" t="s">
        <v>201</v>
      </c>
      <c r="D155" s="27"/>
      <c r="E155" s="35"/>
      <c r="F155" s="35"/>
      <c r="G155" s="35" t="s">
        <v>103</v>
      </c>
      <c r="H155" s="50">
        <v>75</v>
      </c>
      <c r="I155" s="37">
        <f t="shared" si="18"/>
        <v>2</v>
      </c>
      <c r="J155" s="40">
        <v>0.29166666666666669</v>
      </c>
      <c r="K155" s="46">
        <v>0.63888888888888895</v>
      </c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3" t="s">
        <v>263</v>
      </c>
      <c r="AI155" s="43" t="s">
        <v>263</v>
      </c>
      <c r="AJ155" s="41" t="s">
        <v>263</v>
      </c>
      <c r="AK155" s="41"/>
      <c r="AL155" s="41" t="e">
        <f t="shared" si="20"/>
        <v>#VALUE!</v>
      </c>
      <c r="AM155" s="30" t="str">
        <f t="shared" si="19"/>
        <v>42410175</v>
      </c>
      <c r="AN155" s="30" t="s">
        <v>511</v>
      </c>
      <c r="AO155" s="30" t="e">
        <f>VLOOKUP(AM155,#REF!,5,0)</f>
        <v>#REF!</v>
      </c>
      <c r="AP155" s="30"/>
      <c r="AR155" s="62" t="s">
        <v>512</v>
      </c>
      <c r="AS155" s="62"/>
      <c r="AT155" s="62"/>
      <c r="AU155" s="34"/>
      <c r="AV155" s="34"/>
      <c r="AX155" s="70" t="s">
        <v>518</v>
      </c>
      <c r="AY155" s="70" t="s">
        <v>518</v>
      </c>
      <c r="AZ155" s="34"/>
    </row>
    <row r="156" spans="1:52" hidden="1">
      <c r="A156" s="27">
        <v>4241</v>
      </c>
      <c r="B156" s="48" t="s">
        <v>35</v>
      </c>
      <c r="C156" s="27" t="s">
        <v>201</v>
      </c>
      <c r="D156" s="27"/>
      <c r="E156" s="35"/>
      <c r="F156" s="35"/>
      <c r="G156" s="35" t="s">
        <v>103</v>
      </c>
      <c r="H156" s="50" t="s">
        <v>291</v>
      </c>
      <c r="I156" s="37">
        <f t="shared" si="18"/>
        <v>2</v>
      </c>
      <c r="J156" s="40">
        <v>0.35416666666666669</v>
      </c>
      <c r="K156" s="40">
        <v>0.625</v>
      </c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3" t="s">
        <v>263</v>
      </c>
      <c r="AI156" s="43" t="s">
        <v>263</v>
      </c>
      <c r="AJ156" s="41" t="s">
        <v>263</v>
      </c>
      <c r="AK156" s="41"/>
      <c r="AL156" s="41" t="e">
        <f t="shared" si="20"/>
        <v>#VALUE!</v>
      </c>
      <c r="AM156" s="30" t="str">
        <f t="shared" si="19"/>
        <v>424101N3</v>
      </c>
      <c r="AN156" s="30" t="s">
        <v>511</v>
      </c>
      <c r="AO156" s="30" t="e">
        <f>VLOOKUP(AM156,#REF!,5,0)</f>
        <v>#REF!</v>
      </c>
      <c r="AP156" s="30" t="s">
        <v>544</v>
      </c>
      <c r="AR156" s="62" t="s">
        <v>512</v>
      </c>
      <c r="AS156" s="62"/>
      <c r="AT156" s="62"/>
      <c r="AU156" s="34"/>
      <c r="AV156" s="34"/>
      <c r="AX156" s="34"/>
      <c r="AY156" s="34"/>
      <c r="AZ156" s="34" t="s">
        <v>263</v>
      </c>
    </row>
    <row r="157" spans="1:52" hidden="1">
      <c r="A157" s="27">
        <v>4253</v>
      </c>
      <c r="B157" s="48" t="s">
        <v>35</v>
      </c>
      <c r="C157" s="27" t="s">
        <v>333</v>
      </c>
      <c r="D157" s="27"/>
      <c r="E157" s="35"/>
      <c r="F157" s="35"/>
      <c r="G157" s="35" t="s">
        <v>334</v>
      </c>
      <c r="H157" s="35" t="s">
        <v>332</v>
      </c>
      <c r="I157" s="37">
        <f t="shared" si="18"/>
        <v>1</v>
      </c>
      <c r="J157" s="53">
        <v>0.58333333333333337</v>
      </c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3" t="s">
        <v>263</v>
      </c>
      <c r="AI157" s="43" t="s">
        <v>263</v>
      </c>
      <c r="AJ157" s="41" t="s">
        <v>263</v>
      </c>
      <c r="AK157" s="41"/>
      <c r="AL157" s="41" t="e">
        <f t="shared" si="20"/>
        <v>#VALUE!</v>
      </c>
      <c r="AM157" s="30" t="str">
        <f t="shared" si="19"/>
        <v>4253011J</v>
      </c>
      <c r="AN157" s="30" t="s">
        <v>511</v>
      </c>
      <c r="AO157" s="30" t="e">
        <f>VLOOKUP(AM157,#REF!,5,0)</f>
        <v>#REF!</v>
      </c>
      <c r="AP157" s="30"/>
      <c r="AR157" s="62" t="s">
        <v>512</v>
      </c>
      <c r="AS157" s="62"/>
      <c r="AT157" s="62"/>
      <c r="AU157" s="34"/>
      <c r="AV157" s="34"/>
      <c r="AX157" s="34"/>
      <c r="AY157" s="34"/>
      <c r="AZ157" s="34" t="s">
        <v>263</v>
      </c>
    </row>
    <row r="158" spans="1:52" hidden="1">
      <c r="A158" s="27">
        <v>4266</v>
      </c>
      <c r="B158" s="48" t="s">
        <v>35</v>
      </c>
      <c r="C158" s="27" t="s">
        <v>202</v>
      </c>
      <c r="D158" s="27" t="s">
        <v>203</v>
      </c>
      <c r="E158" s="35"/>
      <c r="F158" s="35"/>
      <c r="G158" s="35" t="s">
        <v>40</v>
      </c>
      <c r="H158" s="50">
        <v>16</v>
      </c>
      <c r="I158" s="37">
        <f t="shared" si="18"/>
        <v>1</v>
      </c>
      <c r="J158" s="40">
        <v>0.4375</v>
      </c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3" t="s">
        <v>263</v>
      </c>
      <c r="AI158" s="43" t="s">
        <v>263</v>
      </c>
      <c r="AJ158" s="41" t="s">
        <v>263</v>
      </c>
      <c r="AK158" s="41"/>
      <c r="AL158" s="41" t="e">
        <f t="shared" si="20"/>
        <v>#VALUE!</v>
      </c>
      <c r="AM158" s="30" t="str">
        <f t="shared" si="19"/>
        <v>42660116</v>
      </c>
      <c r="AN158" s="30" t="s">
        <v>511</v>
      </c>
      <c r="AO158" s="30" t="e">
        <f>VLOOKUP(AM158,#REF!,5,0)</f>
        <v>#REF!</v>
      </c>
      <c r="AP158" s="30"/>
      <c r="AR158" s="62" t="s">
        <v>512</v>
      </c>
      <c r="AS158" s="62"/>
      <c r="AT158" s="62"/>
      <c r="AU158" s="34"/>
      <c r="AV158" s="34"/>
      <c r="AX158" s="72"/>
      <c r="AY158" s="72"/>
      <c r="AZ158" s="34"/>
    </row>
    <row r="159" spans="1:52" hidden="1">
      <c r="A159" s="27">
        <v>4266</v>
      </c>
      <c r="B159" s="48" t="s">
        <v>35</v>
      </c>
      <c r="C159" s="27" t="s">
        <v>202</v>
      </c>
      <c r="D159" s="27" t="s">
        <v>203</v>
      </c>
      <c r="E159" s="35"/>
      <c r="F159" s="35"/>
      <c r="G159" s="35" t="s">
        <v>40</v>
      </c>
      <c r="H159" s="50">
        <v>75</v>
      </c>
      <c r="I159" s="37">
        <f t="shared" si="18"/>
        <v>1</v>
      </c>
      <c r="J159" s="49">
        <v>0.4375</v>
      </c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3" t="s">
        <v>263</v>
      </c>
      <c r="AI159" s="43" t="s">
        <v>263</v>
      </c>
      <c r="AJ159" s="41" t="s">
        <v>263</v>
      </c>
      <c r="AK159" s="41"/>
      <c r="AL159" s="41" t="e">
        <f t="shared" si="20"/>
        <v>#VALUE!</v>
      </c>
      <c r="AM159" s="30" t="str">
        <f t="shared" si="19"/>
        <v>42660175</v>
      </c>
      <c r="AN159" s="30" t="s">
        <v>511</v>
      </c>
      <c r="AO159" s="30" t="e">
        <f>VLOOKUP(AM159,#REF!,5,0)</f>
        <v>#REF!</v>
      </c>
      <c r="AP159" s="30"/>
      <c r="AR159" s="62" t="s">
        <v>512</v>
      </c>
      <c r="AS159" s="62"/>
      <c r="AT159" s="62"/>
      <c r="AU159" s="34"/>
      <c r="AV159" s="34"/>
      <c r="AX159" s="34"/>
      <c r="AY159" s="34"/>
      <c r="AZ159" s="34"/>
    </row>
    <row r="160" spans="1:52" hidden="1">
      <c r="A160" s="27">
        <v>4266</v>
      </c>
      <c r="B160" s="48" t="s">
        <v>54</v>
      </c>
      <c r="C160" s="27" t="s">
        <v>202</v>
      </c>
      <c r="D160" s="27" t="s">
        <v>204</v>
      </c>
      <c r="E160" s="35"/>
      <c r="F160" s="35"/>
      <c r="G160" s="35" t="s">
        <v>40</v>
      </c>
      <c r="H160" s="50">
        <v>16</v>
      </c>
      <c r="I160" s="37">
        <f t="shared" si="18"/>
        <v>1</v>
      </c>
      <c r="J160" s="40">
        <v>0.4375</v>
      </c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3" t="s">
        <v>263</v>
      </c>
      <c r="AI160" s="43" t="s">
        <v>263</v>
      </c>
      <c r="AJ160" s="41" t="s">
        <v>263</v>
      </c>
      <c r="AK160" s="41"/>
      <c r="AL160" s="41" t="e">
        <f t="shared" si="20"/>
        <v>#VALUE!</v>
      </c>
      <c r="AM160" s="30" t="str">
        <f t="shared" si="19"/>
        <v>42660216</v>
      </c>
      <c r="AN160" s="30" t="s">
        <v>511</v>
      </c>
      <c r="AO160" s="30" t="e">
        <f>VLOOKUP(AM160,#REF!,5,0)</f>
        <v>#REF!</v>
      </c>
      <c r="AP160" s="30"/>
      <c r="AR160" s="62" t="s">
        <v>512</v>
      </c>
      <c r="AS160" s="62"/>
      <c r="AT160" s="62"/>
      <c r="AU160" s="34"/>
      <c r="AV160" s="34"/>
      <c r="AX160" s="72"/>
      <c r="AY160" s="72"/>
      <c r="AZ160" s="34"/>
    </row>
    <row r="161" spans="1:52" hidden="1">
      <c r="A161" s="27">
        <v>4267</v>
      </c>
      <c r="B161" s="48" t="s">
        <v>54</v>
      </c>
      <c r="C161" s="27" t="s">
        <v>420</v>
      </c>
      <c r="D161" s="27" t="s">
        <v>270</v>
      </c>
      <c r="E161" s="35"/>
      <c r="F161" s="35"/>
      <c r="G161" s="35" t="s">
        <v>40</v>
      </c>
      <c r="H161" s="50">
        <v>16</v>
      </c>
      <c r="I161" s="37">
        <f t="shared" si="18"/>
        <v>2</v>
      </c>
      <c r="J161" s="40">
        <v>1.3333333333333333</v>
      </c>
      <c r="K161" s="46">
        <v>0.60416666666666663</v>
      </c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1">
        <f>$AK$2-K161</f>
        <v>7.638888888888884E-2</v>
      </c>
      <c r="AI161" s="40">
        <f>J161-$AL$2</f>
        <v>0.41666666666666663</v>
      </c>
      <c r="AJ161" s="41">
        <f>AH161+AI161</f>
        <v>0.49305555555555547</v>
      </c>
      <c r="AK161" s="41">
        <v>7.6388888888888895E-2</v>
      </c>
      <c r="AL161" s="41">
        <f t="shared" si="20"/>
        <v>0.41666666666666657</v>
      </c>
      <c r="AM161" s="30" t="str">
        <f t="shared" si="19"/>
        <v>42670216</v>
      </c>
      <c r="AN161" s="30" t="s">
        <v>511</v>
      </c>
      <c r="AO161" s="30" t="e">
        <f>VLOOKUP(AM161,#REF!,5,0)</f>
        <v>#REF!</v>
      </c>
      <c r="AP161" s="30"/>
      <c r="AR161" s="62" t="s">
        <v>512</v>
      </c>
      <c r="AS161" s="62"/>
      <c r="AT161" s="62" t="s">
        <v>516</v>
      </c>
      <c r="AU161" s="34"/>
      <c r="AV161" s="34"/>
      <c r="AX161" s="34" t="s">
        <v>518</v>
      </c>
      <c r="AY161" s="34" t="s">
        <v>518</v>
      </c>
      <c r="AZ161" s="34"/>
    </row>
    <row r="162" spans="1:52" hidden="1">
      <c r="A162" s="27">
        <v>4270</v>
      </c>
      <c r="B162" s="48" t="s">
        <v>35</v>
      </c>
      <c r="C162" s="27" t="s">
        <v>205</v>
      </c>
      <c r="D162" s="27" t="s">
        <v>206</v>
      </c>
      <c r="E162" s="35"/>
      <c r="F162" s="35"/>
      <c r="G162" s="35" t="s">
        <v>40</v>
      </c>
      <c r="H162" s="50">
        <v>16</v>
      </c>
      <c r="I162" s="37">
        <f t="shared" si="18"/>
        <v>4</v>
      </c>
      <c r="J162" s="46">
        <v>0.51388888888888895</v>
      </c>
      <c r="K162" s="44">
        <v>0.72222222222222221</v>
      </c>
      <c r="L162" s="40">
        <v>0.93055555555555547</v>
      </c>
      <c r="M162" s="40">
        <v>0.1388888888888889</v>
      </c>
      <c r="N162" s="49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1">
        <f>$AK$2-K162</f>
        <v>-4.1666666666666741E-2</v>
      </c>
      <c r="AI162" s="40">
        <f>L162-$AL$2</f>
        <v>1.388888888888884E-2</v>
      </c>
      <c r="AJ162" s="41">
        <f>AH162</f>
        <v>-4.1666666666666741E-2</v>
      </c>
      <c r="AK162" s="41"/>
      <c r="AL162" s="41">
        <f t="shared" si="20"/>
        <v>-4.1666666666666741E-2</v>
      </c>
      <c r="AM162" s="30" t="str">
        <f t="shared" si="19"/>
        <v>42700116</v>
      </c>
      <c r="AN162" s="30" t="s">
        <v>511</v>
      </c>
      <c r="AO162" s="30" t="e">
        <f>VLOOKUP(AM162,#REF!,5,0)</f>
        <v>#REF!</v>
      </c>
      <c r="AP162" s="30"/>
      <c r="AR162" s="62" t="s">
        <v>512</v>
      </c>
      <c r="AS162" s="62"/>
      <c r="AT162" s="62"/>
      <c r="AU162" s="34"/>
      <c r="AV162" s="34"/>
      <c r="AX162" s="34" t="s">
        <v>518</v>
      </c>
      <c r="AY162" s="34" t="s">
        <v>518</v>
      </c>
      <c r="AZ162" s="34"/>
    </row>
    <row r="163" spans="1:52" hidden="1">
      <c r="A163" s="27">
        <v>4270</v>
      </c>
      <c r="B163" s="48" t="s">
        <v>39</v>
      </c>
      <c r="C163" s="27" t="s">
        <v>205</v>
      </c>
      <c r="D163" s="27" t="s">
        <v>207</v>
      </c>
      <c r="E163" s="35"/>
      <c r="F163" s="35"/>
      <c r="G163" s="35" t="s">
        <v>40</v>
      </c>
      <c r="H163" s="50">
        <v>16</v>
      </c>
      <c r="I163" s="37">
        <f t="shared" si="18"/>
        <v>1</v>
      </c>
      <c r="J163" s="49">
        <v>0.51388888888888895</v>
      </c>
      <c r="K163" s="39"/>
      <c r="L163" s="46"/>
      <c r="M163" s="49"/>
      <c r="N163" s="49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1">
        <f>$AK$2-K163</f>
        <v>0.68055555555555547</v>
      </c>
      <c r="AI163" s="40">
        <f>L163-$AL$2</f>
        <v>-0.91666666666666663</v>
      </c>
      <c r="AJ163" s="41">
        <f>AH163</f>
        <v>0.68055555555555547</v>
      </c>
      <c r="AK163" s="41"/>
      <c r="AL163" s="41">
        <f t="shared" si="20"/>
        <v>0.68055555555555547</v>
      </c>
      <c r="AM163" s="30" t="str">
        <f t="shared" si="19"/>
        <v>42700316</v>
      </c>
      <c r="AN163" s="30" t="s">
        <v>511</v>
      </c>
      <c r="AO163" s="30" t="e">
        <f>VLOOKUP(AM163,#REF!,5,0)</f>
        <v>#REF!</v>
      </c>
      <c r="AP163" s="30"/>
      <c r="AR163" s="62" t="s">
        <v>512</v>
      </c>
      <c r="AS163" s="62"/>
      <c r="AT163" s="62"/>
      <c r="AU163" s="34"/>
      <c r="AV163" s="34"/>
      <c r="AX163" s="34"/>
      <c r="AY163" s="34"/>
      <c r="AZ163" s="34"/>
    </row>
    <row r="164" spans="1:52" hidden="1">
      <c r="A164" s="27">
        <v>4270</v>
      </c>
      <c r="B164" s="48" t="s">
        <v>39</v>
      </c>
      <c r="C164" s="27" t="s">
        <v>205</v>
      </c>
      <c r="D164" s="27" t="s">
        <v>207</v>
      </c>
      <c r="E164" s="35"/>
      <c r="F164" s="35"/>
      <c r="G164" s="35" t="s">
        <v>40</v>
      </c>
      <c r="H164" s="50">
        <v>18</v>
      </c>
      <c r="I164" s="37">
        <f t="shared" si="18"/>
        <v>6</v>
      </c>
      <c r="J164" s="40">
        <v>0.33333333333333331</v>
      </c>
      <c r="K164" s="39">
        <v>0.52083333333333337</v>
      </c>
      <c r="L164" s="46">
        <v>0.59375</v>
      </c>
      <c r="M164" s="49">
        <v>0.77777777777777779</v>
      </c>
      <c r="N164" s="49">
        <v>0.83333333333333337</v>
      </c>
      <c r="O164" s="40">
        <v>8.6805555555555566E-2</v>
      </c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1"/>
      <c r="AI164" s="40"/>
      <c r="AJ164" s="41"/>
      <c r="AK164" s="41"/>
      <c r="AL164" s="41"/>
      <c r="AM164" s="30" t="str">
        <f t="shared" si="19"/>
        <v>42700318</v>
      </c>
      <c r="AN164" s="30" t="s">
        <v>511</v>
      </c>
      <c r="AO164" s="30" t="e">
        <f>VLOOKUP(AM164,#REF!,5,0)</f>
        <v>#REF!</v>
      </c>
      <c r="AP164" s="30"/>
      <c r="AR164" s="62" t="s">
        <v>512</v>
      </c>
      <c r="AS164" s="62"/>
      <c r="AT164" s="62"/>
      <c r="AU164" s="34"/>
      <c r="AV164" s="34"/>
      <c r="AX164" s="70" t="s">
        <v>518</v>
      </c>
      <c r="AY164" s="70" t="s">
        <v>518</v>
      </c>
      <c r="AZ164" s="34"/>
    </row>
    <row r="165" spans="1:52" hidden="1">
      <c r="A165" s="27">
        <v>4270</v>
      </c>
      <c r="B165" s="48" t="s">
        <v>107</v>
      </c>
      <c r="C165" s="27" t="s">
        <v>205</v>
      </c>
      <c r="D165" s="27" t="s">
        <v>208</v>
      </c>
      <c r="E165" s="35"/>
      <c r="F165" s="35"/>
      <c r="G165" s="35" t="s">
        <v>40</v>
      </c>
      <c r="H165" s="50">
        <v>16</v>
      </c>
      <c r="I165" s="37">
        <f t="shared" si="18"/>
        <v>1</v>
      </c>
      <c r="J165" s="49">
        <v>0.51388888888888895</v>
      </c>
      <c r="K165" s="39"/>
      <c r="L165" s="46"/>
      <c r="M165" s="49"/>
      <c r="N165" s="49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1">
        <f>$AK$2-K165</f>
        <v>0.68055555555555547</v>
      </c>
      <c r="AI165" s="40">
        <f>L165-$AL$2</f>
        <v>-0.91666666666666663</v>
      </c>
      <c r="AJ165" s="41">
        <f>AH165</f>
        <v>0.68055555555555547</v>
      </c>
      <c r="AK165" s="41"/>
      <c r="AL165" s="41">
        <f t="shared" ref="AL165:AL179" si="21">AJ165-AK165</f>
        <v>0.68055555555555547</v>
      </c>
      <c r="AM165" s="30" t="str">
        <f t="shared" si="19"/>
        <v>42700416</v>
      </c>
      <c r="AN165" s="30" t="s">
        <v>511</v>
      </c>
      <c r="AO165" s="30" t="e">
        <f>VLOOKUP(AM165,#REF!,5,0)</f>
        <v>#REF!</v>
      </c>
      <c r="AP165" s="30"/>
      <c r="AR165" s="62" t="s">
        <v>512</v>
      </c>
      <c r="AS165" s="62"/>
      <c r="AT165" s="62"/>
      <c r="AU165" s="34"/>
      <c r="AV165" s="34"/>
      <c r="AX165" s="34"/>
      <c r="AY165" s="34"/>
      <c r="AZ165" s="34"/>
    </row>
    <row r="166" spans="1:52" hidden="1">
      <c r="A166" s="27">
        <v>4270</v>
      </c>
      <c r="B166" s="48" t="s">
        <v>107</v>
      </c>
      <c r="C166" s="27" t="s">
        <v>205</v>
      </c>
      <c r="D166" s="27" t="s">
        <v>208</v>
      </c>
      <c r="E166" s="35"/>
      <c r="F166" s="35"/>
      <c r="G166" s="35" t="s">
        <v>40</v>
      </c>
      <c r="H166" s="50">
        <v>18</v>
      </c>
      <c r="I166" s="37">
        <f t="shared" si="18"/>
        <v>1</v>
      </c>
      <c r="J166" s="49">
        <v>0.51388888888888895</v>
      </c>
      <c r="K166" s="39"/>
      <c r="L166" s="46"/>
      <c r="M166" s="49"/>
      <c r="N166" s="49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1">
        <f>$AK$2-K166</f>
        <v>0.68055555555555547</v>
      </c>
      <c r="AI166" s="40">
        <f>L166-$AL$2</f>
        <v>-0.91666666666666663</v>
      </c>
      <c r="AJ166" s="41">
        <f>AH166</f>
        <v>0.68055555555555547</v>
      </c>
      <c r="AK166" s="41"/>
      <c r="AL166" s="41">
        <f t="shared" si="21"/>
        <v>0.68055555555555547</v>
      </c>
      <c r="AM166" s="30" t="str">
        <f t="shared" si="19"/>
        <v>42700418</v>
      </c>
      <c r="AN166" s="30" t="s">
        <v>511</v>
      </c>
      <c r="AO166" s="30" t="e">
        <f>VLOOKUP(AM166,#REF!,5,0)</f>
        <v>#REF!</v>
      </c>
      <c r="AP166" s="30"/>
      <c r="AR166" s="62" t="s">
        <v>512</v>
      </c>
      <c r="AS166" s="62"/>
      <c r="AT166" s="62"/>
      <c r="AU166" s="34"/>
      <c r="AV166" s="34"/>
      <c r="AX166" s="34"/>
      <c r="AY166" s="34"/>
      <c r="AZ166" s="34"/>
    </row>
    <row r="167" spans="1:52" hidden="1">
      <c r="A167" s="27">
        <v>4270</v>
      </c>
      <c r="B167" s="48" t="s">
        <v>310</v>
      </c>
      <c r="C167" s="27" t="s">
        <v>309</v>
      </c>
      <c r="D167" s="27" t="s">
        <v>287</v>
      </c>
      <c r="E167" s="35"/>
      <c r="F167" s="35"/>
      <c r="G167" s="35" t="s">
        <v>40</v>
      </c>
      <c r="H167" s="50">
        <v>16</v>
      </c>
      <c r="I167" s="37">
        <f t="shared" si="18"/>
        <v>1</v>
      </c>
      <c r="J167" s="49">
        <v>0.51388888888888895</v>
      </c>
      <c r="K167" s="39"/>
      <c r="L167" s="46"/>
      <c r="M167" s="49"/>
      <c r="N167" s="49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1">
        <f>$AK$2-K167</f>
        <v>0.68055555555555547</v>
      </c>
      <c r="AI167" s="40">
        <f>L167-$AL$2</f>
        <v>-0.91666666666666663</v>
      </c>
      <c r="AJ167" s="41">
        <f>AH167</f>
        <v>0.68055555555555547</v>
      </c>
      <c r="AK167" s="41"/>
      <c r="AL167" s="41">
        <f t="shared" si="21"/>
        <v>0.68055555555555547</v>
      </c>
      <c r="AM167" s="30" t="str">
        <f t="shared" si="19"/>
        <v>42701316</v>
      </c>
      <c r="AN167" s="30" t="s">
        <v>511</v>
      </c>
      <c r="AO167" s="30" t="e">
        <f>VLOOKUP(AM167,#REF!,5,0)</f>
        <v>#REF!</v>
      </c>
      <c r="AP167" s="30"/>
      <c r="AR167" s="62" t="s">
        <v>512</v>
      </c>
      <c r="AS167" s="62"/>
      <c r="AT167" s="62"/>
      <c r="AU167" s="34"/>
      <c r="AV167" s="34"/>
      <c r="AX167" s="34"/>
      <c r="AY167" s="34"/>
      <c r="AZ167" s="34"/>
    </row>
    <row r="168" spans="1:52" hidden="1">
      <c r="A168" s="27">
        <v>4270</v>
      </c>
      <c r="B168" s="48" t="s">
        <v>475</v>
      </c>
      <c r="C168" s="27" t="s">
        <v>309</v>
      </c>
      <c r="D168" s="57" t="s">
        <v>476</v>
      </c>
      <c r="E168" s="35"/>
      <c r="F168" s="35"/>
      <c r="G168" s="35" t="s">
        <v>40</v>
      </c>
      <c r="H168" s="50">
        <v>15</v>
      </c>
      <c r="I168" s="37">
        <f t="shared" si="18"/>
        <v>4</v>
      </c>
      <c r="J168" s="46">
        <v>0.51388888888888895</v>
      </c>
      <c r="K168" s="44">
        <v>0.72222222222222221</v>
      </c>
      <c r="L168" s="40">
        <v>0.93055555555555547</v>
      </c>
      <c r="M168" s="40">
        <v>0.1388888888888889</v>
      </c>
      <c r="N168" s="49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1">
        <f>$AK$2-K168</f>
        <v>-4.1666666666666741E-2</v>
      </c>
      <c r="AI168" s="40">
        <f>L168-$AL$2</f>
        <v>1.388888888888884E-2</v>
      </c>
      <c r="AJ168" s="41">
        <f>AH168</f>
        <v>-4.1666666666666741E-2</v>
      </c>
      <c r="AK168" s="41"/>
      <c r="AL168" s="41">
        <f t="shared" si="21"/>
        <v>-4.1666666666666741E-2</v>
      </c>
      <c r="AM168" s="30" t="str">
        <f t="shared" si="19"/>
        <v>42701415</v>
      </c>
      <c r="AN168" s="30" t="s">
        <v>511</v>
      </c>
      <c r="AO168" s="30" t="e">
        <f>VLOOKUP(AM168,#REF!,5,0)</f>
        <v>#REF!</v>
      </c>
      <c r="AP168" s="30" t="s">
        <v>544</v>
      </c>
      <c r="AR168" s="62" t="s">
        <v>512</v>
      </c>
      <c r="AS168" s="62"/>
      <c r="AT168" s="62"/>
      <c r="AU168" s="34"/>
      <c r="AV168" s="34"/>
      <c r="AX168" s="34" t="s">
        <v>518</v>
      </c>
      <c r="AY168" s="34" t="s">
        <v>518</v>
      </c>
      <c r="AZ168" s="34"/>
    </row>
    <row r="169" spans="1:52" hidden="1">
      <c r="A169" s="27">
        <v>4270</v>
      </c>
      <c r="B169" s="48" t="s">
        <v>307</v>
      </c>
      <c r="C169" s="27" t="s">
        <v>309</v>
      </c>
      <c r="D169" s="57" t="s">
        <v>476</v>
      </c>
      <c r="E169" s="35"/>
      <c r="F169" s="35"/>
      <c r="G169" s="35" t="s">
        <v>40</v>
      </c>
      <c r="H169" s="50">
        <v>16</v>
      </c>
      <c r="I169" s="37">
        <f t="shared" si="18"/>
        <v>4</v>
      </c>
      <c r="J169" s="46">
        <v>0.51388888888888895</v>
      </c>
      <c r="K169" s="44">
        <v>0.72222222222222221</v>
      </c>
      <c r="L169" s="40">
        <v>0.93055555555555547</v>
      </c>
      <c r="M169" s="40">
        <v>0.1388888888888889</v>
      </c>
      <c r="N169" s="49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1">
        <f>$AK$2-K169</f>
        <v>-4.1666666666666741E-2</v>
      </c>
      <c r="AI169" s="40">
        <f>L169-$AL$2</f>
        <v>1.388888888888884E-2</v>
      </c>
      <c r="AJ169" s="41">
        <f>AH169</f>
        <v>-4.1666666666666741E-2</v>
      </c>
      <c r="AK169" s="41"/>
      <c r="AL169" s="41">
        <f t="shared" si="21"/>
        <v>-4.1666666666666741E-2</v>
      </c>
      <c r="AM169" s="30" t="str">
        <f t="shared" si="19"/>
        <v>42701416</v>
      </c>
      <c r="AN169" s="30" t="s">
        <v>511</v>
      </c>
      <c r="AO169" s="30" t="e">
        <f>VLOOKUP(AM169,#REF!,5,0)</f>
        <v>#REF!</v>
      </c>
      <c r="AP169" s="30"/>
      <c r="AR169" s="62" t="s">
        <v>512</v>
      </c>
      <c r="AS169" s="62"/>
      <c r="AT169" s="62"/>
      <c r="AU169" s="34"/>
      <c r="AV169" s="34"/>
      <c r="AX169" s="34" t="s">
        <v>518</v>
      </c>
      <c r="AY169" s="34" t="s">
        <v>518</v>
      </c>
      <c r="AZ169" s="34"/>
    </row>
    <row r="170" spans="1:52" hidden="1">
      <c r="A170" s="27">
        <v>4287</v>
      </c>
      <c r="B170" s="48" t="s">
        <v>54</v>
      </c>
      <c r="C170" s="27" t="s">
        <v>209</v>
      </c>
      <c r="D170" s="27" t="s">
        <v>210</v>
      </c>
      <c r="E170" s="35"/>
      <c r="F170" s="35"/>
      <c r="G170" s="35" t="s">
        <v>40</v>
      </c>
      <c r="H170" s="50">
        <v>16</v>
      </c>
      <c r="I170" s="37">
        <f t="shared" ref="I170:I201" si="22">COUNTA(J170:AG170)</f>
        <v>8</v>
      </c>
      <c r="J170" s="40">
        <v>0.35416666666666669</v>
      </c>
      <c r="K170" s="40">
        <v>0.4375</v>
      </c>
      <c r="L170" s="39">
        <v>0.5625</v>
      </c>
      <c r="M170" s="39">
        <v>0.64583333333333337</v>
      </c>
      <c r="N170" s="40">
        <v>0.91666666666666663</v>
      </c>
      <c r="O170" s="41">
        <v>0</v>
      </c>
      <c r="P170" s="40">
        <v>0.125</v>
      </c>
      <c r="Q170" s="40">
        <v>0.20833333333333334</v>
      </c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1">
        <f>$AK$2-M170</f>
        <v>3.4722222222222099E-2</v>
      </c>
      <c r="AI170" s="40">
        <f>N170-$AL$2</f>
        <v>0</v>
      </c>
      <c r="AJ170" s="41">
        <f>AH170+AI170</f>
        <v>3.4722222222222099E-2</v>
      </c>
      <c r="AK170" s="41"/>
      <c r="AL170" s="41">
        <f t="shared" si="21"/>
        <v>3.4722222222222099E-2</v>
      </c>
      <c r="AM170" s="30" t="str">
        <f t="shared" si="19"/>
        <v>42870216</v>
      </c>
      <c r="AN170" s="30" t="s">
        <v>511</v>
      </c>
      <c r="AO170" s="30" t="e">
        <f>VLOOKUP(AM170,#REF!,5,0)</f>
        <v>#REF!</v>
      </c>
      <c r="AP170" s="30"/>
      <c r="AR170" s="62" t="s">
        <v>512</v>
      </c>
      <c r="AS170" s="62"/>
      <c r="AT170" s="62"/>
      <c r="AU170" s="34"/>
      <c r="AV170" s="34"/>
      <c r="AX170" s="34" t="s">
        <v>518</v>
      </c>
      <c r="AY170" s="34" t="s">
        <v>518</v>
      </c>
      <c r="AZ170" s="34"/>
    </row>
    <row r="171" spans="1:52" hidden="1">
      <c r="A171" s="27">
        <v>4287</v>
      </c>
      <c r="B171" s="48" t="s">
        <v>54</v>
      </c>
      <c r="C171" s="27" t="s">
        <v>209</v>
      </c>
      <c r="D171" s="27" t="s">
        <v>210</v>
      </c>
      <c r="E171" s="35"/>
      <c r="F171" s="35"/>
      <c r="G171" s="35" t="s">
        <v>40</v>
      </c>
      <c r="H171" s="50">
        <v>18</v>
      </c>
      <c r="I171" s="37">
        <f t="shared" si="22"/>
        <v>8</v>
      </c>
      <c r="J171" s="40">
        <v>0.35416666666666669</v>
      </c>
      <c r="K171" s="40">
        <v>0.4375</v>
      </c>
      <c r="L171" s="39">
        <v>0.5625</v>
      </c>
      <c r="M171" s="39">
        <v>0.64583333333333337</v>
      </c>
      <c r="N171" s="40">
        <v>0.91666666666666663</v>
      </c>
      <c r="O171" s="41">
        <v>0</v>
      </c>
      <c r="P171" s="40">
        <v>0.125</v>
      </c>
      <c r="Q171" s="40">
        <v>0.20833333333333334</v>
      </c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1">
        <f>$AK$2-M171</f>
        <v>3.4722222222222099E-2</v>
      </c>
      <c r="AI171" s="40">
        <f>N171-$AL$2</f>
        <v>0</v>
      </c>
      <c r="AJ171" s="41">
        <f>AH171+AI171</f>
        <v>3.4722222222222099E-2</v>
      </c>
      <c r="AK171" s="41"/>
      <c r="AL171" s="41">
        <f t="shared" si="21"/>
        <v>3.4722222222222099E-2</v>
      </c>
      <c r="AM171" s="30" t="str">
        <f t="shared" si="19"/>
        <v>42870218</v>
      </c>
      <c r="AN171" s="30" t="s">
        <v>511</v>
      </c>
      <c r="AO171" s="30" t="e">
        <f>VLOOKUP(AM171,#REF!,5,0)</f>
        <v>#REF!</v>
      </c>
      <c r="AP171" s="30"/>
      <c r="AR171" s="62" t="s">
        <v>512</v>
      </c>
      <c r="AS171" s="62"/>
      <c r="AT171" s="62"/>
      <c r="AU171" s="34"/>
      <c r="AV171" s="34"/>
      <c r="AX171" s="70" t="s">
        <v>518</v>
      </c>
      <c r="AY171" s="70" t="s">
        <v>518</v>
      </c>
      <c r="AZ171" s="34"/>
    </row>
    <row r="172" spans="1:52" hidden="1">
      <c r="A172" s="27">
        <v>4287</v>
      </c>
      <c r="B172" s="27" t="s">
        <v>54</v>
      </c>
      <c r="C172" s="27" t="s">
        <v>209</v>
      </c>
      <c r="D172" s="27" t="s">
        <v>210</v>
      </c>
      <c r="E172" s="35"/>
      <c r="F172" s="35"/>
      <c r="G172" s="35" t="s">
        <v>40</v>
      </c>
      <c r="H172" s="50" t="s">
        <v>304</v>
      </c>
      <c r="I172" s="37">
        <f t="shared" si="22"/>
        <v>1</v>
      </c>
      <c r="J172" s="40">
        <v>0.35416666666666669</v>
      </c>
      <c r="K172" s="40"/>
      <c r="L172" s="38"/>
      <c r="M172" s="38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3" t="s">
        <v>263</v>
      </c>
      <c r="AI172" s="43" t="s">
        <v>263</v>
      </c>
      <c r="AJ172" s="41" t="s">
        <v>263</v>
      </c>
      <c r="AK172" s="41"/>
      <c r="AL172" s="41" t="e">
        <f t="shared" si="21"/>
        <v>#VALUE!</v>
      </c>
      <c r="AM172" s="30" t="str">
        <f t="shared" si="19"/>
        <v>4287021J</v>
      </c>
      <c r="AN172" s="30" t="s">
        <v>511</v>
      </c>
      <c r="AO172" s="30" t="e">
        <f>VLOOKUP(AM172,#REF!,5,0)</f>
        <v>#REF!</v>
      </c>
      <c r="AP172" s="30"/>
      <c r="AR172" s="62" t="s">
        <v>512</v>
      </c>
      <c r="AS172" s="62"/>
      <c r="AT172" s="62"/>
      <c r="AU172" s="34"/>
      <c r="AV172" s="34"/>
      <c r="AX172" s="34"/>
      <c r="AY172" s="34"/>
      <c r="AZ172" s="34" t="s">
        <v>263</v>
      </c>
    </row>
    <row r="173" spans="1:52" hidden="1">
      <c r="A173" s="27">
        <v>4337</v>
      </c>
      <c r="B173" s="48" t="s">
        <v>35</v>
      </c>
      <c r="C173" s="27" t="s">
        <v>211</v>
      </c>
      <c r="D173" s="27" t="s">
        <v>212</v>
      </c>
      <c r="E173" s="35"/>
      <c r="F173" s="35"/>
      <c r="G173" s="35" t="s">
        <v>103</v>
      </c>
      <c r="H173" s="50">
        <v>16</v>
      </c>
      <c r="I173" s="37">
        <f t="shared" si="22"/>
        <v>3</v>
      </c>
      <c r="J173" s="40">
        <v>0.22916666666666666</v>
      </c>
      <c r="K173" s="40">
        <v>0.41666666666666669</v>
      </c>
      <c r="L173" s="46">
        <v>0.68055555555555547</v>
      </c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3" t="s">
        <v>263</v>
      </c>
      <c r="AI173" s="43" t="s">
        <v>263</v>
      </c>
      <c r="AJ173" s="41" t="s">
        <v>263</v>
      </c>
      <c r="AK173" s="41"/>
      <c r="AL173" s="41" t="e">
        <f t="shared" si="21"/>
        <v>#VALUE!</v>
      </c>
      <c r="AM173" s="30" t="str">
        <f t="shared" si="19"/>
        <v>43370116</v>
      </c>
      <c r="AN173" s="30" t="s">
        <v>511</v>
      </c>
      <c r="AO173" s="30" t="e">
        <f>VLOOKUP(AM173,#REF!,5,0)</f>
        <v>#REF!</v>
      </c>
      <c r="AP173" s="30"/>
      <c r="AR173" s="62" t="s">
        <v>512</v>
      </c>
      <c r="AS173" s="62"/>
      <c r="AT173" s="62" t="s">
        <v>514</v>
      </c>
      <c r="AU173" s="34"/>
      <c r="AV173" s="34"/>
      <c r="AX173" s="34" t="s">
        <v>518</v>
      </c>
      <c r="AY173" s="34" t="s">
        <v>518</v>
      </c>
      <c r="AZ173" s="34"/>
    </row>
    <row r="174" spans="1:52" hidden="1">
      <c r="A174" s="27">
        <v>5014</v>
      </c>
      <c r="B174" s="48" t="s">
        <v>35</v>
      </c>
      <c r="C174" s="27" t="s">
        <v>213</v>
      </c>
      <c r="D174" s="27" t="s">
        <v>52</v>
      </c>
      <c r="E174" s="35"/>
      <c r="F174" s="35"/>
      <c r="G174" s="35" t="s">
        <v>274</v>
      </c>
      <c r="H174" s="50">
        <v>16</v>
      </c>
      <c r="I174" s="37">
        <f t="shared" si="22"/>
        <v>2</v>
      </c>
      <c r="J174" s="46">
        <v>0.41666666666666669</v>
      </c>
      <c r="K174" s="40">
        <v>0.91666666666666663</v>
      </c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1">
        <f>$AK$2-K174</f>
        <v>-0.23611111111111116</v>
      </c>
      <c r="AI174" s="40">
        <f>L174-$AL$2</f>
        <v>-0.91666666666666663</v>
      </c>
      <c r="AJ174" s="41">
        <f>AH174+AI174</f>
        <v>-1.1527777777777777</v>
      </c>
      <c r="AK174" s="41"/>
      <c r="AL174" s="41">
        <f t="shared" si="21"/>
        <v>-1.1527777777777777</v>
      </c>
      <c r="AM174" s="30" t="str">
        <f t="shared" si="19"/>
        <v>50140116</v>
      </c>
      <c r="AN174" s="30" t="s">
        <v>511</v>
      </c>
      <c r="AO174" s="30" t="e">
        <f>VLOOKUP(AM174,#REF!,5,0)</f>
        <v>#REF!</v>
      </c>
      <c r="AP174" s="30"/>
      <c r="AR174" s="62" t="s">
        <v>512</v>
      </c>
      <c r="AS174" s="62"/>
      <c r="AT174" s="62"/>
      <c r="AU174" s="34"/>
      <c r="AV174" s="34"/>
      <c r="AX174" s="34" t="s">
        <v>518</v>
      </c>
      <c r="AY174" s="34" t="s">
        <v>518</v>
      </c>
      <c r="AZ174" s="34"/>
    </row>
    <row r="175" spans="1:52" hidden="1">
      <c r="A175" s="27">
        <v>5014</v>
      </c>
      <c r="B175" s="48" t="s">
        <v>54</v>
      </c>
      <c r="C175" s="27" t="s">
        <v>213</v>
      </c>
      <c r="D175" s="27" t="s">
        <v>214</v>
      </c>
      <c r="E175" s="35"/>
      <c r="F175" s="35"/>
      <c r="G175" s="35" t="s">
        <v>274</v>
      </c>
      <c r="H175" s="35" t="s">
        <v>311</v>
      </c>
      <c r="I175" s="37">
        <f t="shared" si="22"/>
        <v>4</v>
      </c>
      <c r="J175" s="46">
        <v>0.33333333333333331</v>
      </c>
      <c r="K175" s="44">
        <v>0.71527777777777779</v>
      </c>
      <c r="L175" s="40">
        <v>0.91666666666666663</v>
      </c>
      <c r="M175" s="40">
        <v>8.3333333333333329E-2</v>
      </c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1">
        <f>$AK$2-K175</f>
        <v>-3.4722222222222321E-2</v>
      </c>
      <c r="AI175" s="40">
        <f>L175-$AL$2</f>
        <v>0</v>
      </c>
      <c r="AJ175" s="41">
        <f>AH175+AI175</f>
        <v>-3.4722222222222321E-2</v>
      </c>
      <c r="AK175" s="41"/>
      <c r="AL175" s="41">
        <f t="shared" si="21"/>
        <v>-3.4722222222222321E-2</v>
      </c>
      <c r="AM175" s="30" t="str">
        <f t="shared" si="19"/>
        <v>501402N3</v>
      </c>
      <c r="AN175" s="30" t="s">
        <v>511</v>
      </c>
      <c r="AO175" s="30" t="e">
        <f>VLOOKUP(AM175,#REF!,5,0)</f>
        <v>#REF!</v>
      </c>
      <c r="AP175" s="30"/>
      <c r="AR175" s="62" t="s">
        <v>512</v>
      </c>
      <c r="AS175" s="62"/>
      <c r="AT175" s="62"/>
      <c r="AU175" s="34"/>
      <c r="AV175" s="34"/>
      <c r="AX175" s="34" t="s">
        <v>518</v>
      </c>
      <c r="AY175" s="34" t="s">
        <v>518</v>
      </c>
      <c r="AZ175" s="34"/>
    </row>
    <row r="176" spans="1:52" hidden="1">
      <c r="A176" s="27">
        <v>5015</v>
      </c>
      <c r="B176" s="48" t="s">
        <v>35</v>
      </c>
      <c r="C176" s="27" t="s">
        <v>215</v>
      </c>
      <c r="D176" s="27" t="s">
        <v>52</v>
      </c>
      <c r="E176" s="35"/>
      <c r="F176" s="35"/>
      <c r="G176" s="35" t="s">
        <v>216</v>
      </c>
      <c r="H176" s="35">
        <v>75</v>
      </c>
      <c r="I176" s="37">
        <f t="shared" si="22"/>
        <v>1</v>
      </c>
      <c r="J176" s="49">
        <v>0.51388888888888895</v>
      </c>
      <c r="K176" s="46"/>
      <c r="L176" s="46"/>
      <c r="M176" s="49"/>
      <c r="N176" s="49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1">
        <f>$AK$2-K176</f>
        <v>0.68055555555555547</v>
      </c>
      <c r="AI176" s="40">
        <f>L176-$AL$2</f>
        <v>-0.91666666666666663</v>
      </c>
      <c r="AJ176" s="41">
        <f>AH176</f>
        <v>0.68055555555555547</v>
      </c>
      <c r="AK176" s="41"/>
      <c r="AL176" s="41">
        <f t="shared" si="21"/>
        <v>0.68055555555555547</v>
      </c>
      <c r="AM176" s="30" t="str">
        <f t="shared" si="19"/>
        <v>50150175</v>
      </c>
      <c r="AN176" s="30" t="s">
        <v>511</v>
      </c>
      <c r="AO176" s="30" t="e">
        <f>VLOOKUP(AM176,#REF!,5,0)</f>
        <v>#REF!</v>
      </c>
      <c r="AP176" s="30"/>
      <c r="AR176" s="62" t="s">
        <v>512</v>
      </c>
      <c r="AS176" s="62"/>
      <c r="AT176" s="62"/>
      <c r="AU176" s="34"/>
      <c r="AV176" s="34"/>
      <c r="AX176" s="34"/>
      <c r="AY176" s="34"/>
      <c r="AZ176" s="34"/>
    </row>
    <row r="177" spans="1:52" hidden="1">
      <c r="A177" s="27">
        <v>5015</v>
      </c>
      <c r="B177" s="48" t="s">
        <v>54</v>
      </c>
      <c r="C177" s="27" t="s">
        <v>215</v>
      </c>
      <c r="D177" s="27" t="s">
        <v>217</v>
      </c>
      <c r="E177" s="35"/>
      <c r="F177" s="35"/>
      <c r="G177" s="35" t="s">
        <v>216</v>
      </c>
      <c r="H177" s="35">
        <v>75</v>
      </c>
      <c r="I177" s="37">
        <f t="shared" si="22"/>
        <v>4</v>
      </c>
      <c r="J177" s="46">
        <v>0.51388888888888895</v>
      </c>
      <c r="K177" s="49">
        <v>0.72222222222222221</v>
      </c>
      <c r="L177" s="40">
        <v>0.93055555555555547</v>
      </c>
      <c r="M177" s="40">
        <v>0.1388888888888889</v>
      </c>
      <c r="N177" s="49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1">
        <f>$AK$2-K177</f>
        <v>-4.1666666666666741E-2</v>
      </c>
      <c r="AI177" s="40">
        <f>L177-$AL$2</f>
        <v>1.388888888888884E-2</v>
      </c>
      <c r="AJ177" s="41">
        <f>AH177</f>
        <v>-4.1666666666666741E-2</v>
      </c>
      <c r="AK177" s="41"/>
      <c r="AL177" s="41">
        <f t="shared" si="21"/>
        <v>-4.1666666666666741E-2</v>
      </c>
      <c r="AM177" s="30" t="str">
        <f t="shared" si="19"/>
        <v>50150275</v>
      </c>
      <c r="AN177" s="30" t="s">
        <v>511</v>
      </c>
      <c r="AO177" s="30" t="e">
        <f>VLOOKUP(AM177,#REF!,5,0)</f>
        <v>#REF!</v>
      </c>
      <c r="AP177" s="30"/>
      <c r="AR177" s="62" t="s">
        <v>512</v>
      </c>
      <c r="AS177" s="62"/>
      <c r="AT177" s="62"/>
      <c r="AU177" s="34"/>
      <c r="AV177" s="34"/>
      <c r="AX177" s="70" t="s">
        <v>518</v>
      </c>
      <c r="AY177" s="70" t="s">
        <v>518</v>
      </c>
      <c r="AZ177" s="34"/>
    </row>
    <row r="178" spans="1:52" hidden="1">
      <c r="A178" s="27">
        <v>3895</v>
      </c>
      <c r="B178" s="48" t="s">
        <v>357</v>
      </c>
      <c r="C178" s="27" t="s">
        <v>491</v>
      </c>
      <c r="D178" s="27"/>
      <c r="E178" s="35"/>
      <c r="F178" s="35"/>
      <c r="G178" s="35" t="s">
        <v>216</v>
      </c>
      <c r="H178" s="35">
        <v>16</v>
      </c>
      <c r="I178" s="37">
        <f t="shared" si="22"/>
        <v>1</v>
      </c>
      <c r="J178" s="49">
        <v>0.68055555555555547</v>
      </c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3" t="s">
        <v>263</v>
      </c>
      <c r="AI178" s="43" t="s">
        <v>263</v>
      </c>
      <c r="AJ178" s="41" t="s">
        <v>263</v>
      </c>
      <c r="AK178" s="41"/>
      <c r="AL178" s="41" t="e">
        <f t="shared" si="21"/>
        <v>#VALUE!</v>
      </c>
      <c r="AM178" s="30" t="str">
        <f t="shared" si="19"/>
        <v>38951016</v>
      </c>
      <c r="AN178" s="30" t="s">
        <v>511</v>
      </c>
      <c r="AO178" s="30" t="e">
        <f>VLOOKUP(AM178,#REF!,5,0)</f>
        <v>#REF!</v>
      </c>
      <c r="AP178" s="30"/>
      <c r="AR178" s="62" t="s">
        <v>512</v>
      </c>
      <c r="AS178" s="62"/>
      <c r="AT178" s="62"/>
      <c r="AU178" s="34"/>
      <c r="AV178" s="34"/>
      <c r="AX178" s="34"/>
      <c r="AY178" s="34"/>
      <c r="AZ178" s="34"/>
    </row>
    <row r="179" spans="1:52" hidden="1">
      <c r="A179" s="27">
        <v>5133</v>
      </c>
      <c r="B179" s="48" t="s">
        <v>35</v>
      </c>
      <c r="C179" s="27" t="s">
        <v>218</v>
      </c>
      <c r="D179" s="27"/>
      <c r="E179" s="35"/>
      <c r="F179" s="35"/>
      <c r="G179" s="35" t="s">
        <v>334</v>
      </c>
      <c r="H179" s="50">
        <v>16</v>
      </c>
      <c r="I179" s="37">
        <f t="shared" si="22"/>
        <v>1</v>
      </c>
      <c r="J179" s="40">
        <v>0.22916666666666666</v>
      </c>
      <c r="K179" s="40"/>
      <c r="L179" s="40"/>
      <c r="M179" s="46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1">
        <f>$AK$2-K179</f>
        <v>0.68055555555555547</v>
      </c>
      <c r="AI179" s="40">
        <f>L179-$AL$2</f>
        <v>-0.91666666666666663</v>
      </c>
      <c r="AJ179" s="41">
        <f>AI179</f>
        <v>-0.91666666666666663</v>
      </c>
      <c r="AK179" s="41"/>
      <c r="AL179" s="41">
        <f t="shared" si="21"/>
        <v>-0.91666666666666663</v>
      </c>
      <c r="AM179" s="30" t="str">
        <f t="shared" si="19"/>
        <v>51330116</v>
      </c>
      <c r="AN179" s="30" t="s">
        <v>511</v>
      </c>
      <c r="AO179" s="30" t="e">
        <f>VLOOKUP(AM179,#REF!,5,0)</f>
        <v>#REF!</v>
      </c>
      <c r="AP179" s="30"/>
      <c r="AR179" s="62" t="s">
        <v>512</v>
      </c>
      <c r="AS179" s="62"/>
      <c r="AT179" s="62"/>
      <c r="AU179" s="34"/>
      <c r="AV179" s="34"/>
      <c r="AX179" s="34"/>
      <c r="AY179" s="34"/>
      <c r="AZ179" s="34"/>
    </row>
    <row r="180" spans="1:52" hidden="1">
      <c r="A180" s="55" t="s">
        <v>406</v>
      </c>
      <c r="B180" s="27" t="s">
        <v>35</v>
      </c>
      <c r="C180" s="27" t="s">
        <v>202</v>
      </c>
      <c r="D180" s="27" t="s">
        <v>203</v>
      </c>
      <c r="E180" s="35"/>
      <c r="F180" s="35"/>
      <c r="G180" s="35" t="s">
        <v>413</v>
      </c>
      <c r="H180" s="36" t="s">
        <v>391</v>
      </c>
      <c r="I180" s="37">
        <f t="shared" si="22"/>
        <v>1</v>
      </c>
      <c r="J180" s="49">
        <v>0.4375</v>
      </c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1"/>
      <c r="AI180" s="40"/>
      <c r="AJ180" s="41"/>
      <c r="AK180" s="41"/>
      <c r="AL180" s="41"/>
      <c r="AM180" s="30" t="str">
        <f t="shared" si="19"/>
        <v>4266011Z</v>
      </c>
      <c r="AN180" s="30" t="s">
        <v>511</v>
      </c>
      <c r="AO180" s="30" t="e">
        <f>VLOOKUP(AM180,#REF!,5,0)</f>
        <v>#REF!</v>
      </c>
      <c r="AP180" s="30"/>
      <c r="AR180" s="62" t="s">
        <v>512</v>
      </c>
      <c r="AS180" s="62"/>
      <c r="AT180" s="62"/>
      <c r="AU180" s="34"/>
      <c r="AV180" s="34"/>
      <c r="AX180" s="34"/>
      <c r="AY180" s="34"/>
      <c r="AZ180" s="34"/>
    </row>
    <row r="181" spans="1:52" hidden="1">
      <c r="A181" s="27">
        <v>5233</v>
      </c>
      <c r="B181" s="51" t="s">
        <v>350</v>
      </c>
      <c r="C181" s="27" t="s">
        <v>358</v>
      </c>
      <c r="D181" s="27" t="s">
        <v>52</v>
      </c>
      <c r="E181" s="35"/>
      <c r="F181" s="35"/>
      <c r="G181" s="35" t="s">
        <v>216</v>
      </c>
      <c r="H181" s="50">
        <v>14</v>
      </c>
      <c r="I181" s="37">
        <f t="shared" si="22"/>
        <v>1</v>
      </c>
      <c r="J181" s="60">
        <v>0.51041666666666663</v>
      </c>
      <c r="K181" s="58"/>
      <c r="L181" s="58"/>
      <c r="M181" s="59"/>
      <c r="N181" s="59"/>
      <c r="O181" s="59"/>
      <c r="P181" s="59"/>
      <c r="Q181" s="59"/>
      <c r="R181" s="59"/>
      <c r="S181" s="59"/>
      <c r="T181" s="59"/>
      <c r="U181" s="59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41"/>
      <c r="AI181" s="40"/>
      <c r="AJ181" s="41"/>
      <c r="AK181" s="41"/>
      <c r="AL181" s="41"/>
      <c r="AM181" s="30" t="str">
        <f t="shared" si="19"/>
        <v>52330114</v>
      </c>
      <c r="AN181" s="30" t="s">
        <v>511</v>
      </c>
      <c r="AO181" s="30" t="e">
        <f>VLOOKUP(AM181,#REF!,5,0)</f>
        <v>#REF!</v>
      </c>
      <c r="AP181" s="30"/>
      <c r="AR181" s="62" t="s">
        <v>512</v>
      </c>
      <c r="AS181" s="62" t="s">
        <v>513</v>
      </c>
      <c r="AT181" s="62"/>
      <c r="AU181" s="34"/>
      <c r="AV181" s="34"/>
      <c r="AX181" s="34"/>
      <c r="AY181" s="34"/>
      <c r="AZ181" s="34"/>
    </row>
    <row r="182" spans="1:52" hidden="1">
      <c r="A182" s="27">
        <v>5607</v>
      </c>
      <c r="B182" s="48" t="s">
        <v>35</v>
      </c>
      <c r="C182" s="27" t="s">
        <v>219</v>
      </c>
      <c r="D182" s="27" t="s">
        <v>52</v>
      </c>
      <c r="E182" s="35"/>
      <c r="F182" s="35"/>
      <c r="G182" s="35" t="s">
        <v>216</v>
      </c>
      <c r="H182" s="50">
        <v>16</v>
      </c>
      <c r="I182" s="37">
        <f t="shared" si="22"/>
        <v>6</v>
      </c>
      <c r="J182" s="40">
        <v>0.40277777777777773</v>
      </c>
      <c r="K182" s="46">
        <v>0.56944444444444442</v>
      </c>
      <c r="L182" s="46">
        <v>0.69444444444444453</v>
      </c>
      <c r="M182" s="61">
        <v>0.88888888888888884</v>
      </c>
      <c r="N182" s="40">
        <v>2.7777777777777776E-2</v>
      </c>
      <c r="O182" s="40">
        <v>0.20833333333333334</v>
      </c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1">
        <f>$AK$2-K182</f>
        <v>0.11111111111111105</v>
      </c>
      <c r="AI182" s="40">
        <f>L182-$AL$2</f>
        <v>-0.2222222222222221</v>
      </c>
      <c r="AJ182" s="41">
        <f>AH182+AI182</f>
        <v>-0.11111111111111105</v>
      </c>
      <c r="AK182" s="41"/>
      <c r="AL182" s="41">
        <f t="shared" ref="AL182:AL188" si="23">AJ182-AK182</f>
        <v>-0.11111111111111105</v>
      </c>
      <c r="AM182" s="30" t="str">
        <f t="shared" si="19"/>
        <v>56070116</v>
      </c>
      <c r="AN182" s="30" t="s">
        <v>511</v>
      </c>
      <c r="AO182" s="30" t="e">
        <f>VLOOKUP(AM182,#REF!,5,0)</f>
        <v>#REF!</v>
      </c>
      <c r="AP182" s="30"/>
      <c r="AR182" s="62" t="s">
        <v>512</v>
      </c>
      <c r="AS182" s="62"/>
      <c r="AT182" s="62"/>
      <c r="AU182" s="34"/>
      <c r="AV182" s="34"/>
      <c r="AX182" s="34" t="s">
        <v>518</v>
      </c>
      <c r="AY182" s="34" t="s">
        <v>518</v>
      </c>
      <c r="AZ182" s="34"/>
    </row>
    <row r="183" spans="1:52" hidden="1">
      <c r="A183" s="27">
        <v>5607</v>
      </c>
      <c r="B183" s="48" t="s">
        <v>39</v>
      </c>
      <c r="C183" s="27" t="s">
        <v>219</v>
      </c>
      <c r="D183" s="27" t="s">
        <v>220</v>
      </c>
      <c r="E183" s="35"/>
      <c r="F183" s="35"/>
      <c r="G183" s="35" t="s">
        <v>216</v>
      </c>
      <c r="H183" s="50">
        <v>16</v>
      </c>
      <c r="I183" s="37">
        <f t="shared" si="22"/>
        <v>6</v>
      </c>
      <c r="J183" s="40">
        <v>0.40277777777777773</v>
      </c>
      <c r="K183" s="46">
        <v>0.56944444444444442</v>
      </c>
      <c r="L183" s="46">
        <v>0.69444444444444453</v>
      </c>
      <c r="M183" s="61">
        <v>0.88888888888888884</v>
      </c>
      <c r="N183" s="40">
        <v>2.7777777777777776E-2</v>
      </c>
      <c r="O183" s="40">
        <v>0.20833333333333334</v>
      </c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1">
        <f>$AK$2-K183</f>
        <v>0.11111111111111105</v>
      </c>
      <c r="AI183" s="40">
        <f>L183-$AL$2</f>
        <v>-0.2222222222222221</v>
      </c>
      <c r="AJ183" s="41">
        <f>AH183+AI183</f>
        <v>-0.11111111111111105</v>
      </c>
      <c r="AK183" s="41"/>
      <c r="AL183" s="41">
        <f t="shared" si="23"/>
        <v>-0.11111111111111105</v>
      </c>
      <c r="AM183" s="30" t="str">
        <f t="shared" si="19"/>
        <v>56070316</v>
      </c>
      <c r="AN183" s="30" t="s">
        <v>511</v>
      </c>
      <c r="AO183" s="30" t="e">
        <f>VLOOKUP(AM183,#REF!,5,0)</f>
        <v>#REF!</v>
      </c>
      <c r="AP183" s="30" t="s">
        <v>544</v>
      </c>
      <c r="AR183" s="62" t="s">
        <v>512</v>
      </c>
      <c r="AS183" s="62"/>
      <c r="AT183" s="62"/>
      <c r="AU183" s="34"/>
      <c r="AV183" s="34"/>
      <c r="AX183" s="34" t="s">
        <v>518</v>
      </c>
      <c r="AY183" s="34" t="s">
        <v>518</v>
      </c>
      <c r="AZ183" s="34"/>
    </row>
    <row r="184" spans="1:52" hidden="1">
      <c r="A184" s="27">
        <v>5807</v>
      </c>
      <c r="B184" s="48" t="s">
        <v>35</v>
      </c>
      <c r="C184" s="27" t="s">
        <v>221</v>
      </c>
      <c r="D184" s="27" t="s">
        <v>222</v>
      </c>
      <c r="E184" s="35"/>
      <c r="F184" s="35"/>
      <c r="G184" s="35" t="s">
        <v>216</v>
      </c>
      <c r="H184" s="50">
        <v>16</v>
      </c>
      <c r="I184" s="37">
        <f t="shared" si="22"/>
        <v>1</v>
      </c>
      <c r="J184" s="40">
        <v>0.4375</v>
      </c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3" t="s">
        <v>263</v>
      </c>
      <c r="AI184" s="43" t="s">
        <v>263</v>
      </c>
      <c r="AJ184" s="41" t="s">
        <v>263</v>
      </c>
      <c r="AK184" s="41"/>
      <c r="AL184" s="41" t="e">
        <f t="shared" si="23"/>
        <v>#VALUE!</v>
      </c>
      <c r="AM184" s="30" t="str">
        <f t="shared" si="19"/>
        <v>58070116</v>
      </c>
      <c r="AN184" s="30" t="s">
        <v>511</v>
      </c>
      <c r="AO184" s="30" t="e">
        <f>VLOOKUP(AM184,#REF!,5,0)</f>
        <v>#REF!</v>
      </c>
      <c r="AP184" s="30"/>
      <c r="AR184" s="62" t="s">
        <v>512</v>
      </c>
      <c r="AS184" s="62"/>
      <c r="AT184" s="62"/>
      <c r="AU184" s="34"/>
      <c r="AV184" s="34"/>
      <c r="AX184" s="72"/>
      <c r="AY184" s="72"/>
      <c r="AZ184" s="34"/>
    </row>
    <row r="185" spans="1:52" hidden="1">
      <c r="A185" s="27">
        <v>6009</v>
      </c>
      <c r="B185" s="48" t="s">
        <v>35</v>
      </c>
      <c r="C185" s="27" t="s">
        <v>223</v>
      </c>
      <c r="D185" s="27" t="s">
        <v>52</v>
      </c>
      <c r="E185" s="35"/>
      <c r="F185" s="35"/>
      <c r="G185" s="35" t="s">
        <v>216</v>
      </c>
      <c r="H185" s="50">
        <v>14</v>
      </c>
      <c r="I185" s="37">
        <f t="shared" si="22"/>
        <v>8</v>
      </c>
      <c r="J185" s="40">
        <v>0.34722222222222227</v>
      </c>
      <c r="K185" s="40">
        <v>0.4375</v>
      </c>
      <c r="L185" s="46">
        <v>0.60416666666666663</v>
      </c>
      <c r="M185" s="49">
        <v>0.72916666666666663</v>
      </c>
      <c r="N185" s="49">
        <v>0.85416666666666663</v>
      </c>
      <c r="O185" s="40">
        <v>0.98611111111111116</v>
      </c>
      <c r="P185" s="40">
        <v>0.10416666666666667</v>
      </c>
      <c r="Q185" s="40">
        <v>0.22916666666666666</v>
      </c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1">
        <f>$AK$2-L185</f>
        <v>7.638888888888884E-2</v>
      </c>
      <c r="AI185" s="40">
        <f>M185-$AL$2</f>
        <v>-0.1875</v>
      </c>
      <c r="AJ185" s="41">
        <f>AH185</f>
        <v>7.638888888888884E-2</v>
      </c>
      <c r="AK185" s="41"/>
      <c r="AL185" s="41">
        <f t="shared" si="23"/>
        <v>7.638888888888884E-2</v>
      </c>
      <c r="AM185" s="30" t="str">
        <f t="shared" si="19"/>
        <v>60090114</v>
      </c>
      <c r="AN185" s="30" t="s">
        <v>511</v>
      </c>
      <c r="AO185" s="30" t="e">
        <f>VLOOKUP(AM185,#REF!,5,0)</f>
        <v>#REF!</v>
      </c>
      <c r="AP185" s="30"/>
      <c r="AR185" s="62" t="s">
        <v>512</v>
      </c>
      <c r="AS185" s="62"/>
      <c r="AT185" s="62"/>
      <c r="AU185" s="34"/>
      <c r="AV185" s="34"/>
      <c r="AX185" s="70" t="s">
        <v>518</v>
      </c>
      <c r="AY185" s="70" t="s">
        <v>518</v>
      </c>
      <c r="AZ185" s="34"/>
    </row>
    <row r="186" spans="1:52" hidden="1">
      <c r="A186" s="27">
        <v>6010</v>
      </c>
      <c r="B186" s="48" t="s">
        <v>35</v>
      </c>
      <c r="C186" s="27" t="s">
        <v>497</v>
      </c>
      <c r="D186" s="27" t="s">
        <v>224</v>
      </c>
      <c r="E186" s="35"/>
      <c r="F186" s="35"/>
      <c r="G186" s="35" t="s">
        <v>216</v>
      </c>
      <c r="H186" s="50">
        <v>16</v>
      </c>
      <c r="I186" s="37">
        <f t="shared" si="22"/>
        <v>1</v>
      </c>
      <c r="J186" s="40">
        <v>0.40277777777777773</v>
      </c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3" t="s">
        <v>263</v>
      </c>
      <c r="AI186" s="43" t="s">
        <v>263</v>
      </c>
      <c r="AJ186" s="41" t="s">
        <v>263</v>
      </c>
      <c r="AK186" s="41"/>
      <c r="AL186" s="41" t="e">
        <f t="shared" si="23"/>
        <v>#VALUE!</v>
      </c>
      <c r="AM186" s="30" t="str">
        <f t="shared" si="19"/>
        <v>60100116</v>
      </c>
      <c r="AN186" s="30" t="s">
        <v>511</v>
      </c>
      <c r="AO186" s="30" t="e">
        <f>VLOOKUP(AM186,#REF!,5,0)</f>
        <v>#REF!</v>
      </c>
      <c r="AP186" s="30"/>
      <c r="AR186" s="62" t="s">
        <v>512</v>
      </c>
      <c r="AS186" s="62"/>
      <c r="AT186" s="62"/>
      <c r="AU186" s="34"/>
      <c r="AV186" s="34"/>
      <c r="AX186" s="34"/>
      <c r="AY186" s="34"/>
      <c r="AZ186" s="34"/>
    </row>
    <row r="187" spans="1:52" hidden="1">
      <c r="A187" s="27">
        <v>6065</v>
      </c>
      <c r="B187" s="48" t="s">
        <v>35</v>
      </c>
      <c r="C187" s="27" t="s">
        <v>225</v>
      </c>
      <c r="D187" s="27"/>
      <c r="E187" s="35"/>
      <c r="F187" s="35"/>
      <c r="G187" s="35" t="s">
        <v>216</v>
      </c>
      <c r="H187" s="50">
        <v>16</v>
      </c>
      <c r="I187" s="37">
        <f t="shared" si="22"/>
        <v>1</v>
      </c>
      <c r="J187" s="49">
        <v>0.5625</v>
      </c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3" t="s">
        <v>263</v>
      </c>
      <c r="AI187" s="43" t="s">
        <v>263</v>
      </c>
      <c r="AJ187" s="41" t="s">
        <v>263</v>
      </c>
      <c r="AK187" s="41"/>
      <c r="AL187" s="41" t="e">
        <f t="shared" si="23"/>
        <v>#VALUE!</v>
      </c>
      <c r="AM187" s="30" t="str">
        <f t="shared" si="19"/>
        <v>60650116</v>
      </c>
      <c r="AN187" s="30" t="s">
        <v>511</v>
      </c>
      <c r="AO187" s="30" t="e">
        <f>VLOOKUP(AM187,#REF!,5,0)</f>
        <v>#REF!</v>
      </c>
      <c r="AP187" s="30"/>
      <c r="AR187" s="62" t="s">
        <v>512</v>
      </c>
      <c r="AS187" s="62"/>
      <c r="AT187" s="62"/>
      <c r="AU187" s="34"/>
      <c r="AV187" s="34"/>
      <c r="AX187" s="33"/>
      <c r="AY187" s="33"/>
      <c r="AZ187" s="34"/>
    </row>
    <row r="188" spans="1:52" hidden="1">
      <c r="A188" s="27">
        <v>6065</v>
      </c>
      <c r="B188" s="48" t="s">
        <v>35</v>
      </c>
      <c r="C188" s="27" t="s">
        <v>225</v>
      </c>
      <c r="D188" s="27"/>
      <c r="E188" s="35"/>
      <c r="F188" s="35"/>
      <c r="G188" s="35" t="s">
        <v>216</v>
      </c>
      <c r="H188" s="50">
        <v>75</v>
      </c>
      <c r="I188" s="37">
        <f t="shared" si="22"/>
        <v>1</v>
      </c>
      <c r="J188" s="49">
        <v>0.5625</v>
      </c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3" t="s">
        <v>263</v>
      </c>
      <c r="AI188" s="43" t="s">
        <v>263</v>
      </c>
      <c r="AJ188" s="41" t="s">
        <v>263</v>
      </c>
      <c r="AK188" s="41"/>
      <c r="AL188" s="41" t="e">
        <f t="shared" si="23"/>
        <v>#VALUE!</v>
      </c>
      <c r="AM188" s="30" t="str">
        <f t="shared" si="19"/>
        <v>60650175</v>
      </c>
      <c r="AN188" s="30" t="s">
        <v>511</v>
      </c>
      <c r="AO188" s="30" t="e">
        <f>VLOOKUP(AM188,#REF!,5,0)</f>
        <v>#REF!</v>
      </c>
      <c r="AP188" s="30"/>
      <c r="AR188" s="62" t="s">
        <v>512</v>
      </c>
      <c r="AS188" s="62"/>
      <c r="AT188" s="62"/>
      <c r="AU188" s="34"/>
      <c r="AV188" s="34"/>
      <c r="AX188" s="34"/>
      <c r="AY188" s="34"/>
      <c r="AZ188" s="34"/>
    </row>
    <row r="189" spans="1:52" hidden="1">
      <c r="A189" s="27">
        <v>6095</v>
      </c>
      <c r="B189" s="51" t="s">
        <v>353</v>
      </c>
      <c r="C189" s="27" t="s">
        <v>226</v>
      </c>
      <c r="D189" s="27"/>
      <c r="E189" s="35"/>
      <c r="F189" s="35"/>
      <c r="G189" s="35" t="s">
        <v>216</v>
      </c>
      <c r="H189" s="50">
        <v>16</v>
      </c>
      <c r="I189" s="37">
        <f t="shared" si="22"/>
        <v>2</v>
      </c>
      <c r="J189" s="40">
        <v>0.35416666666666669</v>
      </c>
      <c r="K189" s="40">
        <v>0.86111111111111116</v>
      </c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3"/>
      <c r="AI189" s="43"/>
      <c r="AJ189" s="41"/>
      <c r="AK189" s="41"/>
      <c r="AL189" s="41"/>
      <c r="AM189" s="30" t="str">
        <f t="shared" si="19"/>
        <v>60950216</v>
      </c>
      <c r="AN189" s="30" t="s">
        <v>511</v>
      </c>
      <c r="AO189" s="30" t="e">
        <f>VLOOKUP(AM189,#REF!,5,0)</f>
        <v>#REF!</v>
      </c>
      <c r="AP189" s="30"/>
      <c r="AR189" s="62" t="s">
        <v>512</v>
      </c>
      <c r="AS189" s="62"/>
      <c r="AT189" s="62"/>
      <c r="AU189" s="34"/>
      <c r="AV189" s="34"/>
      <c r="AX189" s="34"/>
      <c r="AY189" s="34"/>
      <c r="AZ189" s="34"/>
    </row>
    <row r="190" spans="1:52" hidden="1">
      <c r="A190" s="27">
        <v>6103</v>
      </c>
      <c r="B190" s="48" t="s">
        <v>35</v>
      </c>
      <c r="C190" s="27" t="s">
        <v>227</v>
      </c>
      <c r="D190" s="27"/>
      <c r="E190" s="35"/>
      <c r="F190" s="35"/>
      <c r="G190" s="35" t="s">
        <v>216</v>
      </c>
      <c r="H190" s="50">
        <v>16</v>
      </c>
      <c r="I190" s="37">
        <f t="shared" si="22"/>
        <v>1</v>
      </c>
      <c r="J190" s="40">
        <v>0.35416666666666669</v>
      </c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3" t="s">
        <v>263</v>
      </c>
      <c r="AI190" s="43" t="s">
        <v>263</v>
      </c>
      <c r="AJ190" s="41" t="s">
        <v>263</v>
      </c>
      <c r="AK190" s="41"/>
      <c r="AL190" s="41" t="e">
        <f>AJ190-AK190</f>
        <v>#VALUE!</v>
      </c>
      <c r="AM190" s="30" t="str">
        <f t="shared" si="19"/>
        <v>61030116</v>
      </c>
      <c r="AN190" s="30" t="s">
        <v>511</v>
      </c>
      <c r="AO190" s="30" t="e">
        <f>VLOOKUP(AM190,#REF!,5,0)</f>
        <v>#REF!</v>
      </c>
      <c r="AP190" s="30"/>
      <c r="AR190" s="62" t="s">
        <v>512</v>
      </c>
      <c r="AS190" s="62"/>
      <c r="AT190" s="62"/>
      <c r="AU190" s="34"/>
      <c r="AV190" s="34"/>
      <c r="AX190" s="34"/>
      <c r="AY190" s="34"/>
      <c r="AZ190" s="34"/>
    </row>
    <row r="191" spans="1:52" hidden="1">
      <c r="A191" s="55" t="s">
        <v>510</v>
      </c>
      <c r="B191" s="51" t="s">
        <v>95</v>
      </c>
      <c r="C191" s="27" t="s">
        <v>387</v>
      </c>
      <c r="D191" s="27" t="s">
        <v>388</v>
      </c>
      <c r="E191" s="35"/>
      <c r="F191" s="35"/>
      <c r="G191" s="35" t="s">
        <v>334</v>
      </c>
      <c r="H191" s="50" t="s">
        <v>509</v>
      </c>
      <c r="I191" s="37">
        <f t="shared" si="22"/>
        <v>1</v>
      </c>
      <c r="J191" s="40">
        <v>0.55555555555555558</v>
      </c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3"/>
      <c r="AI191" s="43"/>
      <c r="AJ191" s="41"/>
      <c r="AK191" s="41"/>
      <c r="AL191" s="41"/>
      <c r="AM191" s="30" t="str">
        <f t="shared" si="19"/>
        <v>6108011M</v>
      </c>
      <c r="AN191" s="30" t="s">
        <v>511</v>
      </c>
      <c r="AO191" s="30" t="e">
        <f>VLOOKUP(AM191,#REF!,5,0)</f>
        <v>#REF!</v>
      </c>
      <c r="AP191" s="30"/>
      <c r="AR191" s="62" t="s">
        <v>512</v>
      </c>
      <c r="AS191" s="62"/>
      <c r="AT191" s="62"/>
      <c r="AU191" s="34"/>
      <c r="AV191" s="34"/>
      <c r="AX191" s="34"/>
      <c r="AY191" s="34"/>
      <c r="AZ191" s="34"/>
    </row>
    <row r="192" spans="1:52" hidden="1">
      <c r="A192" s="27">
        <v>6114</v>
      </c>
      <c r="B192" s="48" t="s">
        <v>35</v>
      </c>
      <c r="C192" s="27" t="s">
        <v>228</v>
      </c>
      <c r="D192" s="27"/>
      <c r="E192" s="35"/>
      <c r="F192" s="35"/>
      <c r="G192" s="35" t="s">
        <v>216</v>
      </c>
      <c r="H192" s="50">
        <v>16</v>
      </c>
      <c r="I192" s="37">
        <f t="shared" si="22"/>
        <v>1</v>
      </c>
      <c r="J192" s="40">
        <v>0.39583333333333331</v>
      </c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3" t="s">
        <v>263</v>
      </c>
      <c r="AI192" s="43" t="s">
        <v>263</v>
      </c>
      <c r="AJ192" s="41" t="s">
        <v>263</v>
      </c>
      <c r="AK192" s="41"/>
      <c r="AL192" s="41" t="e">
        <f t="shared" ref="AL192:AL209" si="24">AJ192-AK192</f>
        <v>#VALUE!</v>
      </c>
      <c r="AM192" s="30" t="str">
        <f t="shared" si="19"/>
        <v>61140116</v>
      </c>
      <c r="AN192" s="30" t="s">
        <v>511</v>
      </c>
      <c r="AO192" s="30" t="e">
        <f>VLOOKUP(AM192,#REF!,5,0)</f>
        <v>#REF!</v>
      </c>
      <c r="AP192" s="30"/>
      <c r="AR192" s="62" t="s">
        <v>512</v>
      </c>
      <c r="AS192" s="62"/>
      <c r="AT192" s="62"/>
      <c r="AU192" s="34"/>
      <c r="AV192" s="34"/>
      <c r="AX192" s="72"/>
      <c r="AY192" s="72"/>
      <c r="AZ192" s="34"/>
    </row>
    <row r="193" spans="1:52" hidden="1">
      <c r="A193" s="27">
        <v>6215</v>
      </c>
      <c r="B193" s="48" t="s">
        <v>35</v>
      </c>
      <c r="C193" s="27" t="s">
        <v>229</v>
      </c>
      <c r="D193" s="27"/>
      <c r="E193" s="35"/>
      <c r="F193" s="35"/>
      <c r="G193" s="35" t="s">
        <v>216</v>
      </c>
      <c r="H193" s="50">
        <v>16</v>
      </c>
      <c r="I193" s="37">
        <f t="shared" si="22"/>
        <v>1</v>
      </c>
      <c r="J193" s="49">
        <v>0.5</v>
      </c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3" t="s">
        <v>263</v>
      </c>
      <c r="AI193" s="43" t="s">
        <v>263</v>
      </c>
      <c r="AJ193" s="41" t="s">
        <v>263</v>
      </c>
      <c r="AK193" s="41"/>
      <c r="AL193" s="41" t="e">
        <f t="shared" si="24"/>
        <v>#VALUE!</v>
      </c>
      <c r="AM193" s="30" t="str">
        <f t="shared" si="19"/>
        <v>62150116</v>
      </c>
      <c r="AN193" s="30" t="s">
        <v>511</v>
      </c>
      <c r="AO193" s="30" t="e">
        <f>VLOOKUP(AM193,#REF!,5,0)</f>
        <v>#REF!</v>
      </c>
      <c r="AP193" s="30"/>
      <c r="AR193" s="62" t="s">
        <v>512</v>
      </c>
      <c r="AS193" s="62"/>
      <c r="AT193" s="62"/>
      <c r="AU193" s="34"/>
      <c r="AV193" s="34"/>
      <c r="AX193" s="33"/>
      <c r="AY193" s="33"/>
      <c r="AZ193" s="34"/>
    </row>
    <row r="194" spans="1:52" hidden="1">
      <c r="A194" s="27">
        <v>6420</v>
      </c>
      <c r="B194" s="48" t="s">
        <v>35</v>
      </c>
      <c r="C194" s="27" t="s">
        <v>504</v>
      </c>
      <c r="D194" s="27"/>
      <c r="E194" s="35"/>
      <c r="F194" s="35"/>
      <c r="G194" s="35" t="s">
        <v>216</v>
      </c>
      <c r="H194" s="50">
        <v>16</v>
      </c>
      <c r="I194" s="37">
        <f t="shared" si="22"/>
        <v>1</v>
      </c>
      <c r="J194" s="40">
        <v>0.95833333333333337</v>
      </c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3" t="s">
        <v>263</v>
      </c>
      <c r="AI194" s="43" t="s">
        <v>263</v>
      </c>
      <c r="AJ194" s="41" t="s">
        <v>263</v>
      </c>
      <c r="AK194" s="41"/>
      <c r="AL194" s="41" t="e">
        <f t="shared" si="24"/>
        <v>#VALUE!</v>
      </c>
      <c r="AM194" s="30" t="str">
        <f t="shared" si="19"/>
        <v>64200116</v>
      </c>
      <c r="AN194" s="30" t="s">
        <v>511</v>
      </c>
      <c r="AO194" s="30" t="e">
        <f>VLOOKUP(AM194,#REF!,5,0)</f>
        <v>#REF!</v>
      </c>
      <c r="AP194" s="30"/>
      <c r="AR194" s="62" t="s">
        <v>512</v>
      </c>
      <c r="AS194" s="62"/>
      <c r="AT194" s="62"/>
      <c r="AU194" s="34"/>
      <c r="AV194" s="34"/>
      <c r="AX194" s="34"/>
      <c r="AY194" s="34"/>
      <c r="AZ194" s="34"/>
    </row>
    <row r="195" spans="1:52" hidden="1">
      <c r="A195" s="27">
        <v>6597</v>
      </c>
      <c r="B195" s="48" t="s">
        <v>35</v>
      </c>
      <c r="C195" s="27" t="s">
        <v>231</v>
      </c>
      <c r="D195" s="27" t="s">
        <v>275</v>
      </c>
      <c r="E195" s="35"/>
      <c r="F195" s="35"/>
      <c r="G195" s="35" t="s">
        <v>216</v>
      </c>
      <c r="H195" s="50">
        <v>75</v>
      </c>
      <c r="I195" s="37">
        <f t="shared" si="22"/>
        <v>2</v>
      </c>
      <c r="J195" s="46">
        <v>0.46527777777777773</v>
      </c>
      <c r="K195" s="49">
        <v>0.78819444444444453</v>
      </c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3" t="s">
        <v>263</v>
      </c>
      <c r="AI195" s="43" t="s">
        <v>263</v>
      </c>
      <c r="AJ195" s="41" t="s">
        <v>263</v>
      </c>
      <c r="AK195" s="41"/>
      <c r="AL195" s="41" t="e">
        <f t="shared" si="24"/>
        <v>#VALUE!</v>
      </c>
      <c r="AM195" s="30" t="str">
        <f t="shared" si="19"/>
        <v>65970175</v>
      </c>
      <c r="AN195" s="30" t="s">
        <v>511</v>
      </c>
      <c r="AO195" s="30" t="e">
        <f>VLOOKUP(AM195,#REF!,5,0)</f>
        <v>#REF!</v>
      </c>
      <c r="AP195" s="30"/>
      <c r="AR195" s="62" t="s">
        <v>512</v>
      </c>
      <c r="AS195" s="62"/>
      <c r="AT195" s="62"/>
      <c r="AU195" s="34"/>
      <c r="AV195" s="34"/>
      <c r="AX195" s="70" t="s">
        <v>518</v>
      </c>
      <c r="AY195" s="70" t="s">
        <v>518</v>
      </c>
      <c r="AZ195" s="34"/>
    </row>
    <row r="196" spans="1:52" hidden="1">
      <c r="A196" s="27">
        <v>6597</v>
      </c>
      <c r="B196" s="48" t="s">
        <v>312</v>
      </c>
      <c r="C196" s="27" t="s">
        <v>231</v>
      </c>
      <c r="D196" s="27" t="s">
        <v>276</v>
      </c>
      <c r="E196" s="35"/>
      <c r="F196" s="35"/>
      <c r="G196" s="35" t="s">
        <v>216</v>
      </c>
      <c r="H196" s="50">
        <v>75</v>
      </c>
      <c r="I196" s="37">
        <f t="shared" si="22"/>
        <v>2</v>
      </c>
      <c r="J196" s="46">
        <v>0.46527777777777773</v>
      </c>
      <c r="K196" s="49">
        <v>0.78819444444444453</v>
      </c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3" t="s">
        <v>263</v>
      </c>
      <c r="AI196" s="43" t="s">
        <v>263</v>
      </c>
      <c r="AJ196" s="41" t="s">
        <v>263</v>
      </c>
      <c r="AK196" s="41"/>
      <c r="AL196" s="41" t="e">
        <f t="shared" si="24"/>
        <v>#VALUE!</v>
      </c>
      <c r="AM196" s="30" t="str">
        <f t="shared" si="19"/>
        <v>65970275</v>
      </c>
      <c r="AN196" s="30" t="s">
        <v>511</v>
      </c>
      <c r="AO196" s="30" t="e">
        <f>VLOOKUP(AM196,#REF!,5,0)</f>
        <v>#REF!</v>
      </c>
      <c r="AP196" s="30"/>
      <c r="AR196" s="62" t="s">
        <v>512</v>
      </c>
      <c r="AS196" s="62"/>
      <c r="AT196" s="62"/>
      <c r="AU196" s="34"/>
      <c r="AV196" s="34"/>
      <c r="AX196" s="70" t="s">
        <v>518</v>
      </c>
      <c r="AY196" s="70" t="s">
        <v>518</v>
      </c>
      <c r="AZ196" s="34"/>
    </row>
    <row r="197" spans="1:52" hidden="1">
      <c r="A197" s="27">
        <v>6597</v>
      </c>
      <c r="B197" s="48" t="s">
        <v>267</v>
      </c>
      <c r="C197" s="27" t="s">
        <v>231</v>
      </c>
      <c r="D197" s="27" t="s">
        <v>503</v>
      </c>
      <c r="E197" s="35"/>
      <c r="F197" s="35"/>
      <c r="G197" s="35" t="s">
        <v>216</v>
      </c>
      <c r="H197" s="50">
        <v>16</v>
      </c>
      <c r="I197" s="37">
        <f t="shared" si="22"/>
        <v>2</v>
      </c>
      <c r="J197" s="46">
        <v>0.46527777777777773</v>
      </c>
      <c r="K197" s="49">
        <v>0.78819444444444453</v>
      </c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3" t="s">
        <v>263</v>
      </c>
      <c r="AI197" s="43" t="s">
        <v>263</v>
      </c>
      <c r="AJ197" s="41" t="s">
        <v>263</v>
      </c>
      <c r="AK197" s="41"/>
      <c r="AL197" s="41" t="e">
        <f t="shared" si="24"/>
        <v>#VALUE!</v>
      </c>
      <c r="AM197" s="30" t="str">
        <f t="shared" si="19"/>
        <v>65970316</v>
      </c>
      <c r="AN197" s="30" t="s">
        <v>511</v>
      </c>
      <c r="AO197" s="30" t="e">
        <f>VLOOKUP(AM197,#REF!,5,0)</f>
        <v>#REF!</v>
      </c>
      <c r="AP197" s="30"/>
      <c r="AR197" s="62" t="s">
        <v>512</v>
      </c>
      <c r="AS197" s="62"/>
      <c r="AT197" s="62"/>
      <c r="AU197" s="34"/>
      <c r="AV197" s="34"/>
      <c r="AX197" s="34"/>
      <c r="AY197" s="34"/>
      <c r="AZ197" s="34"/>
    </row>
    <row r="198" spans="1:52" hidden="1">
      <c r="A198" s="27">
        <v>6608</v>
      </c>
      <c r="B198" s="48" t="s">
        <v>35</v>
      </c>
      <c r="C198" s="27" t="s">
        <v>232</v>
      </c>
      <c r="D198" s="27" t="s">
        <v>52</v>
      </c>
      <c r="E198" s="35"/>
      <c r="F198" s="35"/>
      <c r="G198" s="35" t="s">
        <v>216</v>
      </c>
      <c r="H198" s="50">
        <v>16</v>
      </c>
      <c r="I198" s="37">
        <f t="shared" si="22"/>
        <v>1</v>
      </c>
      <c r="J198" s="49">
        <v>0.52083333333333337</v>
      </c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3" t="s">
        <v>263</v>
      </c>
      <c r="AI198" s="43" t="s">
        <v>263</v>
      </c>
      <c r="AJ198" s="41" t="s">
        <v>263</v>
      </c>
      <c r="AK198" s="41"/>
      <c r="AL198" s="41" t="e">
        <f t="shared" si="24"/>
        <v>#VALUE!</v>
      </c>
      <c r="AM198" s="30" t="str">
        <f t="shared" si="19"/>
        <v>66080116</v>
      </c>
      <c r="AN198" s="30" t="s">
        <v>511</v>
      </c>
      <c r="AO198" s="30" t="e">
        <f>VLOOKUP(AM198,#REF!,5,0)</f>
        <v>#REF!</v>
      </c>
      <c r="AP198" s="30"/>
      <c r="AR198" s="62" t="s">
        <v>512</v>
      </c>
      <c r="AS198" s="62"/>
      <c r="AT198" s="62"/>
      <c r="AU198" s="34"/>
      <c r="AV198" s="34"/>
      <c r="AX198" s="33"/>
      <c r="AY198" s="33"/>
      <c r="AZ198" s="34"/>
    </row>
    <row r="199" spans="1:52" hidden="1">
      <c r="A199" s="27">
        <v>6608</v>
      </c>
      <c r="B199" s="48" t="s">
        <v>35</v>
      </c>
      <c r="C199" s="27" t="s">
        <v>232</v>
      </c>
      <c r="D199" s="27" t="s">
        <v>52</v>
      </c>
      <c r="E199" s="35"/>
      <c r="F199" s="35"/>
      <c r="G199" s="35" t="s">
        <v>216</v>
      </c>
      <c r="H199" s="50" t="s">
        <v>291</v>
      </c>
      <c r="I199" s="37">
        <f t="shared" si="22"/>
        <v>1</v>
      </c>
      <c r="J199" s="49">
        <v>0.52083333333333337</v>
      </c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3" t="s">
        <v>263</v>
      </c>
      <c r="AI199" s="43" t="s">
        <v>263</v>
      </c>
      <c r="AJ199" s="41" t="s">
        <v>263</v>
      </c>
      <c r="AK199" s="41"/>
      <c r="AL199" s="41" t="e">
        <f t="shared" si="24"/>
        <v>#VALUE!</v>
      </c>
      <c r="AM199" s="30" t="str">
        <f t="shared" si="19"/>
        <v>660801N3</v>
      </c>
      <c r="AN199" s="30" t="s">
        <v>511</v>
      </c>
      <c r="AO199" s="30" t="e">
        <f>VLOOKUP(AM199,#REF!,5,0)</f>
        <v>#REF!</v>
      </c>
      <c r="AP199" s="30" t="s">
        <v>544</v>
      </c>
      <c r="AR199" s="62" t="s">
        <v>512</v>
      </c>
      <c r="AS199" s="62"/>
      <c r="AT199" s="62"/>
      <c r="AU199" s="34"/>
      <c r="AV199" s="34"/>
      <c r="AX199" s="34"/>
      <c r="AY199" s="34"/>
      <c r="AZ199" s="34" t="s">
        <v>263</v>
      </c>
    </row>
    <row r="200" spans="1:52" hidden="1">
      <c r="A200" s="27">
        <v>6616</v>
      </c>
      <c r="B200" s="48" t="s">
        <v>35</v>
      </c>
      <c r="C200" s="27" t="s">
        <v>278</v>
      </c>
      <c r="D200" s="27"/>
      <c r="E200" s="35"/>
      <c r="F200" s="35"/>
      <c r="G200" s="35" t="s">
        <v>216</v>
      </c>
      <c r="H200" s="50">
        <v>16</v>
      </c>
      <c r="I200" s="37">
        <f t="shared" si="22"/>
        <v>1</v>
      </c>
      <c r="J200" s="40">
        <v>0.35416666666666669</v>
      </c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3" t="s">
        <v>263</v>
      </c>
      <c r="AI200" s="43" t="s">
        <v>263</v>
      </c>
      <c r="AJ200" s="41" t="s">
        <v>263</v>
      </c>
      <c r="AK200" s="41"/>
      <c r="AL200" s="41" t="e">
        <f t="shared" si="24"/>
        <v>#VALUE!</v>
      </c>
      <c r="AM200" s="30" t="str">
        <f t="shared" si="19"/>
        <v>66160116</v>
      </c>
      <c r="AN200" s="30" t="s">
        <v>511</v>
      </c>
      <c r="AO200" s="30" t="e">
        <f>VLOOKUP(AM200,#REF!,5,0)</f>
        <v>#REF!</v>
      </c>
      <c r="AP200" s="30"/>
      <c r="AR200" s="62" t="s">
        <v>512</v>
      </c>
      <c r="AS200" s="62"/>
      <c r="AT200" s="62"/>
      <c r="AU200" s="34"/>
      <c r="AV200" s="34"/>
      <c r="AX200" s="34"/>
      <c r="AY200" s="34"/>
      <c r="AZ200" s="34"/>
    </row>
    <row r="201" spans="1:52" hidden="1">
      <c r="A201" s="55">
        <v>6616</v>
      </c>
      <c r="B201" s="48" t="s">
        <v>293</v>
      </c>
      <c r="C201" s="35" t="s">
        <v>313</v>
      </c>
      <c r="D201" s="27" t="s">
        <v>279</v>
      </c>
      <c r="E201" s="35"/>
      <c r="F201" s="35"/>
      <c r="G201" s="35" t="s">
        <v>216</v>
      </c>
      <c r="H201" s="35">
        <v>16</v>
      </c>
      <c r="I201" s="37">
        <f t="shared" si="22"/>
        <v>1</v>
      </c>
      <c r="J201" s="49">
        <v>0.625</v>
      </c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3" t="s">
        <v>263</v>
      </c>
      <c r="AI201" s="43" t="s">
        <v>263</v>
      </c>
      <c r="AJ201" s="41" t="s">
        <v>263</v>
      </c>
      <c r="AK201" s="41"/>
      <c r="AL201" s="41" t="e">
        <f t="shared" si="24"/>
        <v>#VALUE!</v>
      </c>
      <c r="AM201" s="30" t="str">
        <f t="shared" si="19"/>
        <v>66160216</v>
      </c>
      <c r="AN201" s="30" t="s">
        <v>511</v>
      </c>
      <c r="AO201" s="30" t="e">
        <f>VLOOKUP(AM201,#REF!,5,0)</f>
        <v>#REF!</v>
      </c>
      <c r="AP201" s="30"/>
      <c r="AR201" s="62" t="s">
        <v>512</v>
      </c>
      <c r="AS201" s="62"/>
      <c r="AT201" s="62"/>
      <c r="AU201" s="34"/>
      <c r="AV201" s="34"/>
      <c r="AX201" s="34"/>
      <c r="AY201" s="34"/>
      <c r="AZ201" s="34"/>
    </row>
    <row r="202" spans="1:52" hidden="1">
      <c r="A202" s="27">
        <v>7002</v>
      </c>
      <c r="B202" s="48" t="s">
        <v>35</v>
      </c>
      <c r="C202" s="27" t="s">
        <v>233</v>
      </c>
      <c r="D202" s="27"/>
      <c r="E202" s="35"/>
      <c r="F202" s="35"/>
      <c r="G202" s="35" t="s">
        <v>216</v>
      </c>
      <c r="H202" s="50">
        <v>16</v>
      </c>
      <c r="I202" s="37">
        <f t="shared" ref="I202:I219" si="25">COUNTA(J202:AG202)</f>
        <v>1</v>
      </c>
      <c r="J202" s="40">
        <v>0.375</v>
      </c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3" t="s">
        <v>263</v>
      </c>
      <c r="AI202" s="43" t="s">
        <v>263</v>
      </c>
      <c r="AJ202" s="41" t="s">
        <v>263</v>
      </c>
      <c r="AK202" s="41"/>
      <c r="AL202" s="41" t="e">
        <f t="shared" si="24"/>
        <v>#VALUE!</v>
      </c>
      <c r="AM202" s="30" t="str">
        <f t="shared" si="19"/>
        <v>70020116</v>
      </c>
      <c r="AN202" s="30" t="s">
        <v>511</v>
      </c>
      <c r="AO202" s="30" t="e">
        <f>VLOOKUP(AM202,#REF!,5,0)</f>
        <v>#REF!</v>
      </c>
      <c r="AP202" s="30"/>
      <c r="AR202" s="62" t="s">
        <v>512</v>
      </c>
      <c r="AS202" s="62"/>
      <c r="AT202" s="62"/>
      <c r="AU202" s="34"/>
      <c r="AV202" s="34"/>
      <c r="AX202" s="34"/>
      <c r="AY202" s="34"/>
      <c r="AZ202" s="34"/>
    </row>
    <row r="203" spans="1:52" hidden="1">
      <c r="A203" s="27">
        <v>7016</v>
      </c>
      <c r="B203" s="48" t="s">
        <v>35</v>
      </c>
      <c r="C203" s="27" t="s">
        <v>234</v>
      </c>
      <c r="D203" s="27" t="s">
        <v>235</v>
      </c>
      <c r="E203" s="35"/>
      <c r="F203" s="35"/>
      <c r="G203" s="35" t="s">
        <v>216</v>
      </c>
      <c r="H203" s="50">
        <v>16</v>
      </c>
      <c r="I203" s="37">
        <f t="shared" si="25"/>
        <v>1</v>
      </c>
      <c r="J203" s="49">
        <v>0.45833333333333331</v>
      </c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3" t="s">
        <v>263</v>
      </c>
      <c r="AI203" s="43" t="s">
        <v>263</v>
      </c>
      <c r="AJ203" s="41" t="s">
        <v>263</v>
      </c>
      <c r="AK203" s="41"/>
      <c r="AL203" s="41" t="e">
        <f t="shared" si="24"/>
        <v>#VALUE!</v>
      </c>
      <c r="AM203" s="30" t="str">
        <f t="shared" si="19"/>
        <v>70160116</v>
      </c>
      <c r="AN203" s="30" t="s">
        <v>511</v>
      </c>
      <c r="AO203" s="30" t="e">
        <f>VLOOKUP(AM203,#REF!,5,0)</f>
        <v>#REF!</v>
      </c>
      <c r="AP203" s="30"/>
      <c r="AR203" s="62" t="s">
        <v>512</v>
      </c>
      <c r="AS203" s="62"/>
      <c r="AT203" s="62"/>
      <c r="AU203" s="34"/>
      <c r="AV203" s="34"/>
      <c r="AX203" s="72"/>
      <c r="AY203" s="72"/>
      <c r="AZ203" s="34"/>
    </row>
    <row r="204" spans="1:52" hidden="1">
      <c r="A204" s="27">
        <v>7016</v>
      </c>
      <c r="B204" s="48" t="s">
        <v>293</v>
      </c>
      <c r="C204" s="27" t="s">
        <v>234</v>
      </c>
      <c r="D204" s="27" t="s">
        <v>314</v>
      </c>
      <c r="E204" s="35"/>
      <c r="F204" s="35"/>
      <c r="G204" s="35" t="s">
        <v>216</v>
      </c>
      <c r="H204" s="50">
        <v>16</v>
      </c>
      <c r="I204" s="37">
        <f t="shared" si="25"/>
        <v>2</v>
      </c>
      <c r="J204" s="40">
        <v>0.29166666666666669</v>
      </c>
      <c r="K204" s="49">
        <v>0.72222222222222221</v>
      </c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3" t="s">
        <v>263</v>
      </c>
      <c r="AI204" s="43" t="s">
        <v>263</v>
      </c>
      <c r="AJ204" s="41" t="s">
        <v>263</v>
      </c>
      <c r="AK204" s="41"/>
      <c r="AL204" s="41" t="e">
        <f t="shared" si="24"/>
        <v>#VALUE!</v>
      </c>
      <c r="AM204" s="30" t="str">
        <f t="shared" si="19"/>
        <v>70160216</v>
      </c>
      <c r="AN204" s="30" t="s">
        <v>511</v>
      </c>
      <c r="AO204" s="30" t="e">
        <f>VLOOKUP(AM204,#REF!,5,0)</f>
        <v>#REF!</v>
      </c>
      <c r="AP204" s="30"/>
      <c r="AR204" s="62" t="s">
        <v>512</v>
      </c>
      <c r="AS204" s="62"/>
      <c r="AT204" s="62"/>
      <c r="AU204" s="34"/>
      <c r="AV204" s="34"/>
      <c r="AX204" s="34" t="s">
        <v>518</v>
      </c>
      <c r="AY204" s="34" t="s">
        <v>518</v>
      </c>
      <c r="AZ204" s="34"/>
    </row>
    <row r="205" spans="1:52" hidden="1">
      <c r="A205" s="27">
        <v>7019</v>
      </c>
      <c r="B205" s="48" t="s">
        <v>35</v>
      </c>
      <c r="C205" s="27" t="s">
        <v>236</v>
      </c>
      <c r="D205" s="27"/>
      <c r="E205" s="35"/>
      <c r="F205" s="35"/>
      <c r="G205" s="35" t="s">
        <v>216</v>
      </c>
      <c r="H205" s="50">
        <v>16</v>
      </c>
      <c r="I205" s="37">
        <f t="shared" si="25"/>
        <v>1</v>
      </c>
      <c r="J205" s="40">
        <v>0.40972222222222227</v>
      </c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3" t="s">
        <v>263</v>
      </c>
      <c r="AI205" s="43" t="s">
        <v>263</v>
      </c>
      <c r="AJ205" s="41" t="s">
        <v>263</v>
      </c>
      <c r="AK205" s="41"/>
      <c r="AL205" s="41" t="e">
        <f t="shared" si="24"/>
        <v>#VALUE!</v>
      </c>
      <c r="AM205" s="30" t="str">
        <f t="shared" si="19"/>
        <v>70190116</v>
      </c>
      <c r="AN205" s="30" t="s">
        <v>511</v>
      </c>
      <c r="AO205" s="30" t="e">
        <f>VLOOKUP(AM205,#REF!,5,0)</f>
        <v>#REF!</v>
      </c>
      <c r="AP205" s="30"/>
      <c r="AR205" s="62" t="s">
        <v>512</v>
      </c>
      <c r="AS205" s="62"/>
      <c r="AT205" s="62"/>
      <c r="AU205" s="34"/>
      <c r="AV205" s="34"/>
      <c r="AX205" s="34"/>
      <c r="AY205" s="34"/>
      <c r="AZ205" s="34"/>
    </row>
    <row r="206" spans="1:52" hidden="1">
      <c r="A206" s="27">
        <v>7042</v>
      </c>
      <c r="B206" s="48" t="s">
        <v>35</v>
      </c>
      <c r="C206" s="27" t="s">
        <v>237</v>
      </c>
      <c r="D206" s="27"/>
      <c r="E206" s="35"/>
      <c r="F206" s="35"/>
      <c r="G206" s="35" t="s">
        <v>216</v>
      </c>
      <c r="H206" s="50">
        <v>16</v>
      </c>
      <c r="I206" s="37">
        <f t="shared" si="25"/>
        <v>1</v>
      </c>
      <c r="J206" s="40">
        <v>0.25</v>
      </c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3" t="s">
        <v>263</v>
      </c>
      <c r="AI206" s="43" t="s">
        <v>263</v>
      </c>
      <c r="AJ206" s="41" t="s">
        <v>263</v>
      </c>
      <c r="AK206" s="41"/>
      <c r="AL206" s="41" t="e">
        <f t="shared" si="24"/>
        <v>#VALUE!</v>
      </c>
      <c r="AM206" s="30" t="str">
        <f t="shared" si="19"/>
        <v>70420116</v>
      </c>
      <c r="AN206" s="30" t="s">
        <v>511</v>
      </c>
      <c r="AO206" s="30" t="e">
        <f>VLOOKUP(AM206,#REF!,5,0)</f>
        <v>#REF!</v>
      </c>
      <c r="AP206" s="30"/>
      <c r="AR206" s="62" t="s">
        <v>512</v>
      </c>
      <c r="AS206" s="62"/>
      <c r="AT206" s="62"/>
      <c r="AU206" s="34"/>
      <c r="AV206" s="34"/>
      <c r="AX206" s="34"/>
      <c r="AY206" s="34"/>
      <c r="AZ206" s="34"/>
    </row>
    <row r="207" spans="1:52" hidden="1">
      <c r="A207" s="27">
        <v>7069</v>
      </c>
      <c r="B207" s="48" t="s">
        <v>35</v>
      </c>
      <c r="C207" s="27" t="s">
        <v>238</v>
      </c>
      <c r="D207" s="27" t="s">
        <v>52</v>
      </c>
      <c r="E207" s="35"/>
      <c r="F207" s="35"/>
      <c r="G207" s="35" t="s">
        <v>216</v>
      </c>
      <c r="H207" s="50">
        <v>75</v>
      </c>
      <c r="I207" s="37">
        <f t="shared" si="25"/>
        <v>1</v>
      </c>
      <c r="J207" s="49">
        <v>0.60416666666666663</v>
      </c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3" t="s">
        <v>263</v>
      </c>
      <c r="AI207" s="43" t="s">
        <v>263</v>
      </c>
      <c r="AJ207" s="41" t="s">
        <v>263</v>
      </c>
      <c r="AK207" s="41"/>
      <c r="AL207" s="41" t="e">
        <f t="shared" si="24"/>
        <v>#VALUE!</v>
      </c>
      <c r="AM207" s="30" t="str">
        <f t="shared" si="19"/>
        <v>70690175</v>
      </c>
      <c r="AN207" s="30" t="s">
        <v>511</v>
      </c>
      <c r="AO207" s="30" t="e">
        <f>VLOOKUP(AM207,#REF!,5,0)</f>
        <v>#REF!</v>
      </c>
      <c r="AP207" s="30" t="s">
        <v>544</v>
      </c>
      <c r="AR207" s="62" t="s">
        <v>512</v>
      </c>
      <c r="AS207" s="62"/>
      <c r="AT207" s="62"/>
      <c r="AU207" s="34"/>
      <c r="AV207" s="34"/>
      <c r="AX207" s="34"/>
      <c r="AY207" s="34"/>
      <c r="AZ207" s="34"/>
    </row>
    <row r="208" spans="1:52" hidden="1">
      <c r="A208" s="27">
        <v>7069</v>
      </c>
      <c r="B208" s="48" t="s">
        <v>35</v>
      </c>
      <c r="C208" s="27" t="s">
        <v>238</v>
      </c>
      <c r="D208" s="27" t="s">
        <v>52</v>
      </c>
      <c r="E208" s="35"/>
      <c r="F208" s="35"/>
      <c r="G208" s="35" t="s">
        <v>216</v>
      </c>
      <c r="H208" s="50" t="s">
        <v>292</v>
      </c>
      <c r="I208" s="37">
        <f t="shared" si="25"/>
        <v>1</v>
      </c>
      <c r="J208" s="49">
        <v>0.60416666666666663</v>
      </c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3" t="s">
        <v>263</v>
      </c>
      <c r="AI208" s="43" t="s">
        <v>263</v>
      </c>
      <c r="AJ208" s="41" t="s">
        <v>263</v>
      </c>
      <c r="AK208" s="41"/>
      <c r="AL208" s="41" t="e">
        <f t="shared" si="24"/>
        <v>#VALUE!</v>
      </c>
      <c r="AM208" s="30" t="str">
        <f t="shared" si="19"/>
        <v>706901N3</v>
      </c>
      <c r="AN208" s="30" t="s">
        <v>511</v>
      </c>
      <c r="AO208" s="30" t="e">
        <f>VLOOKUP(AM208,#REF!,5,0)</f>
        <v>#REF!</v>
      </c>
      <c r="AP208" s="30" t="s">
        <v>544</v>
      </c>
      <c r="AR208" s="62" t="s">
        <v>512</v>
      </c>
      <c r="AS208" s="62"/>
      <c r="AT208" s="62"/>
      <c r="AU208" s="34"/>
      <c r="AV208" s="34"/>
      <c r="AX208" s="34"/>
      <c r="AY208" s="34"/>
      <c r="AZ208" s="34"/>
    </row>
    <row r="209" spans="1:52" hidden="1">
      <c r="A209" s="27">
        <v>7076</v>
      </c>
      <c r="B209" s="51" t="s">
        <v>266</v>
      </c>
      <c r="C209" s="27" t="s">
        <v>269</v>
      </c>
      <c r="D209" s="27"/>
      <c r="E209" s="35"/>
      <c r="F209" s="35"/>
      <c r="G209" s="35" t="s">
        <v>274</v>
      </c>
      <c r="H209" s="50">
        <v>16</v>
      </c>
      <c r="I209" s="37">
        <f t="shared" si="25"/>
        <v>2</v>
      </c>
      <c r="J209" s="49">
        <v>0.58333333333333337</v>
      </c>
      <c r="K209" s="40">
        <v>0.10416666666666667</v>
      </c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3" t="s">
        <v>263</v>
      </c>
      <c r="AI209" s="43" t="s">
        <v>263</v>
      </c>
      <c r="AJ209" s="41" t="s">
        <v>263</v>
      </c>
      <c r="AK209" s="41"/>
      <c r="AL209" s="41" t="e">
        <f t="shared" si="24"/>
        <v>#VALUE!</v>
      </c>
      <c r="AM209" s="30" t="str">
        <f t="shared" si="19"/>
        <v>70760216</v>
      </c>
      <c r="AN209" s="30" t="s">
        <v>511</v>
      </c>
      <c r="AO209" s="30" t="e">
        <f>VLOOKUP(AM209,#REF!,5,0)</f>
        <v>#REF!</v>
      </c>
      <c r="AP209" s="30"/>
      <c r="AR209" s="62" t="s">
        <v>512</v>
      </c>
      <c r="AS209" s="62"/>
      <c r="AT209" s="62"/>
      <c r="AU209" s="34"/>
      <c r="AV209" s="34"/>
      <c r="AX209" s="34" t="s">
        <v>518</v>
      </c>
      <c r="AY209" s="34" t="s">
        <v>518</v>
      </c>
      <c r="AZ209" s="34"/>
    </row>
    <row r="210" spans="1:52" hidden="1">
      <c r="A210" s="55" t="s">
        <v>408</v>
      </c>
      <c r="B210" s="27" t="s">
        <v>54</v>
      </c>
      <c r="C210" s="27" t="s">
        <v>209</v>
      </c>
      <c r="D210" s="27" t="s">
        <v>210</v>
      </c>
      <c r="E210" s="35"/>
      <c r="F210" s="35"/>
      <c r="G210" s="35" t="s">
        <v>413</v>
      </c>
      <c r="H210" s="36" t="s">
        <v>436</v>
      </c>
      <c r="I210" s="37">
        <f t="shared" si="25"/>
        <v>8</v>
      </c>
      <c r="J210" s="40">
        <v>0.35416666666666669</v>
      </c>
      <c r="K210" s="46">
        <v>0.4375</v>
      </c>
      <c r="L210" s="46">
        <v>0.5625</v>
      </c>
      <c r="M210" s="46">
        <v>0.64583333333333337</v>
      </c>
      <c r="N210" s="40">
        <v>0.91666666666666663</v>
      </c>
      <c r="O210" s="40">
        <v>1</v>
      </c>
      <c r="P210" s="40">
        <v>0.125</v>
      </c>
      <c r="Q210" s="40">
        <v>0.20833333333333334</v>
      </c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1"/>
      <c r="AI210" s="40"/>
      <c r="AJ210" s="41"/>
      <c r="AK210" s="41"/>
      <c r="AL210" s="41"/>
      <c r="AM210" s="30" t="str">
        <f t="shared" si="19"/>
        <v>4287021Y</v>
      </c>
      <c r="AN210" s="30" t="s">
        <v>511</v>
      </c>
      <c r="AO210" s="30" t="e">
        <f>VLOOKUP(AM210,#REF!,5,0)</f>
        <v>#REF!</v>
      </c>
      <c r="AP210" s="30"/>
      <c r="AR210" s="62" t="s">
        <v>512</v>
      </c>
      <c r="AS210" s="62"/>
      <c r="AT210" s="62"/>
      <c r="AU210" s="34"/>
      <c r="AV210" s="34"/>
      <c r="AX210" s="70" t="s">
        <v>518</v>
      </c>
      <c r="AY210" s="70" t="s">
        <v>518</v>
      </c>
      <c r="AZ210" s="34"/>
    </row>
    <row r="211" spans="1:52" hidden="1">
      <c r="A211" s="27">
        <v>8201</v>
      </c>
      <c r="B211" s="48" t="s">
        <v>35</v>
      </c>
      <c r="C211" s="27" t="s">
        <v>239</v>
      </c>
      <c r="D211" s="27"/>
      <c r="E211" s="35"/>
      <c r="F211" s="35"/>
      <c r="G211" s="35" t="s">
        <v>216</v>
      </c>
      <c r="H211" s="35">
        <v>16</v>
      </c>
      <c r="I211" s="37">
        <f t="shared" si="25"/>
        <v>1</v>
      </c>
      <c r="J211" s="40">
        <v>0.35416666666666669</v>
      </c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3" t="s">
        <v>263</v>
      </c>
      <c r="AI211" s="43" t="s">
        <v>263</v>
      </c>
      <c r="AJ211" s="41" t="s">
        <v>263</v>
      </c>
      <c r="AK211" s="41"/>
      <c r="AL211" s="41" t="e">
        <f t="shared" ref="AL211:AL219" si="26">AJ211-AK211</f>
        <v>#VALUE!</v>
      </c>
      <c r="AM211" s="30" t="str">
        <f t="shared" si="19"/>
        <v>82010116</v>
      </c>
      <c r="AN211" s="30" t="s">
        <v>511</v>
      </c>
      <c r="AO211" s="30" t="e">
        <f>VLOOKUP(AM211,#REF!,5,0)</f>
        <v>#REF!</v>
      </c>
      <c r="AP211" s="30"/>
      <c r="AR211" s="62" t="s">
        <v>512</v>
      </c>
      <c r="AS211" s="62"/>
      <c r="AT211" s="62"/>
      <c r="AU211" s="34"/>
      <c r="AV211" s="34"/>
      <c r="AX211" s="34"/>
      <c r="AY211" s="34"/>
      <c r="AZ211" s="34"/>
    </row>
    <row r="212" spans="1:52" hidden="1">
      <c r="A212" s="27">
        <v>9045</v>
      </c>
      <c r="B212" s="48" t="s">
        <v>35</v>
      </c>
      <c r="C212" s="27" t="s">
        <v>240</v>
      </c>
      <c r="D212" s="27"/>
      <c r="E212" s="35"/>
      <c r="F212" s="35"/>
      <c r="G212" s="35" t="s">
        <v>103</v>
      </c>
      <c r="H212" s="50">
        <v>16</v>
      </c>
      <c r="I212" s="37">
        <f t="shared" si="25"/>
        <v>1</v>
      </c>
      <c r="J212" s="40">
        <v>0.57291666666666663</v>
      </c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3" t="s">
        <v>263</v>
      </c>
      <c r="AI212" s="43" t="s">
        <v>263</v>
      </c>
      <c r="AJ212" s="41" t="s">
        <v>263</v>
      </c>
      <c r="AK212" s="41"/>
      <c r="AL212" s="41" t="e">
        <f t="shared" si="26"/>
        <v>#VALUE!</v>
      </c>
      <c r="AM212" s="30" t="str">
        <f t="shared" si="19"/>
        <v>90450116</v>
      </c>
      <c r="AN212" s="30" t="s">
        <v>511</v>
      </c>
      <c r="AO212" s="30" t="e">
        <f>VLOOKUP(AM212,#REF!,5,0)</f>
        <v>#REF!</v>
      </c>
      <c r="AP212" s="30"/>
      <c r="AR212" s="62" t="s">
        <v>512</v>
      </c>
      <c r="AS212" s="62"/>
      <c r="AT212" s="62"/>
      <c r="AU212" s="34"/>
      <c r="AV212" s="34"/>
      <c r="AX212" s="34"/>
      <c r="AY212" s="34"/>
      <c r="AZ212" s="34"/>
    </row>
    <row r="213" spans="1:52" hidden="1">
      <c r="A213" s="27">
        <v>9242</v>
      </c>
      <c r="B213" s="48" t="s">
        <v>54</v>
      </c>
      <c r="C213" s="27" t="s">
        <v>241</v>
      </c>
      <c r="D213" s="27" t="s">
        <v>46</v>
      </c>
      <c r="E213" s="35"/>
      <c r="F213" s="35"/>
      <c r="G213" s="35" t="s">
        <v>216</v>
      </c>
      <c r="H213" s="50">
        <v>16</v>
      </c>
      <c r="I213" s="37">
        <f t="shared" si="25"/>
        <v>3</v>
      </c>
      <c r="J213" s="40">
        <v>0.30555555555555552</v>
      </c>
      <c r="K213" s="46">
        <v>0.54861111111111105</v>
      </c>
      <c r="L213" s="40">
        <v>6.9444444444444441E-3</v>
      </c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3" t="s">
        <v>263</v>
      </c>
      <c r="AI213" s="43" t="s">
        <v>263</v>
      </c>
      <c r="AJ213" s="41" t="s">
        <v>263</v>
      </c>
      <c r="AK213" s="41"/>
      <c r="AL213" s="41" t="e">
        <f t="shared" si="26"/>
        <v>#VALUE!</v>
      </c>
      <c r="AM213" s="30" t="str">
        <f t="shared" si="19"/>
        <v>92420216</v>
      </c>
      <c r="AN213" s="30" t="s">
        <v>511</v>
      </c>
      <c r="AO213" s="30" t="e">
        <f>VLOOKUP(AM213,#REF!,5,0)</f>
        <v>#REF!</v>
      </c>
      <c r="AP213" s="30"/>
      <c r="AR213" s="62" t="s">
        <v>512</v>
      </c>
      <c r="AS213" s="62"/>
      <c r="AT213" s="62"/>
      <c r="AU213" s="34"/>
      <c r="AV213" s="34"/>
      <c r="AX213" s="34" t="s">
        <v>518</v>
      </c>
      <c r="AY213" s="34" t="s">
        <v>518</v>
      </c>
      <c r="AZ213" s="34"/>
    </row>
    <row r="214" spans="1:52" hidden="1">
      <c r="A214" s="27">
        <v>9242</v>
      </c>
      <c r="B214" s="48" t="s">
        <v>54</v>
      </c>
      <c r="C214" s="27" t="s">
        <v>241</v>
      </c>
      <c r="D214" s="27" t="s">
        <v>46</v>
      </c>
      <c r="E214" s="35"/>
      <c r="F214" s="35"/>
      <c r="G214" s="35" t="s">
        <v>216</v>
      </c>
      <c r="H214" s="50" t="s">
        <v>311</v>
      </c>
      <c r="I214" s="37">
        <f t="shared" si="25"/>
        <v>3</v>
      </c>
      <c r="J214" s="40">
        <v>0.30555555555555552</v>
      </c>
      <c r="K214" s="46">
        <v>0.54861111111111105</v>
      </c>
      <c r="L214" s="40">
        <v>6.9444444444444441E-3</v>
      </c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3" t="s">
        <v>263</v>
      </c>
      <c r="AI214" s="43" t="s">
        <v>263</v>
      </c>
      <c r="AJ214" s="41" t="s">
        <v>263</v>
      </c>
      <c r="AK214" s="41"/>
      <c r="AL214" s="41" t="e">
        <f t="shared" si="26"/>
        <v>#VALUE!</v>
      </c>
      <c r="AM214" s="30" t="str">
        <f t="shared" si="19"/>
        <v>924202N3</v>
      </c>
      <c r="AN214" s="30" t="s">
        <v>511</v>
      </c>
      <c r="AO214" s="30" t="e">
        <f>VLOOKUP(AM214,#REF!,5,0)</f>
        <v>#REF!</v>
      </c>
      <c r="AP214" s="30"/>
      <c r="AR214" s="62" t="s">
        <v>512</v>
      </c>
      <c r="AS214" s="62"/>
      <c r="AT214" s="62"/>
      <c r="AU214" s="34"/>
      <c r="AV214" s="34"/>
      <c r="AX214" s="34" t="s">
        <v>518</v>
      </c>
      <c r="AY214" s="34" t="s">
        <v>518</v>
      </c>
      <c r="AZ214" s="34"/>
    </row>
    <row r="215" spans="1:52" hidden="1">
      <c r="A215" s="27">
        <v>9403</v>
      </c>
      <c r="B215" s="48" t="s">
        <v>35</v>
      </c>
      <c r="C215" s="27" t="s">
        <v>242</v>
      </c>
      <c r="D215" s="27"/>
      <c r="E215" s="35"/>
      <c r="F215" s="35"/>
      <c r="G215" s="35" t="s">
        <v>216</v>
      </c>
      <c r="H215" s="50" t="s">
        <v>292</v>
      </c>
      <c r="I215" s="37">
        <f t="shared" si="25"/>
        <v>2</v>
      </c>
      <c r="J215" s="40">
        <v>0.3923611111111111</v>
      </c>
      <c r="K215" s="46">
        <v>0.73263888888888884</v>
      </c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1">
        <f>$AK$2-L215</f>
        <v>0.68055555555555547</v>
      </c>
      <c r="AI215" s="40">
        <f>N215-$AL$2</f>
        <v>-0.91666666666666663</v>
      </c>
      <c r="AJ215" s="41">
        <f>AH215</f>
        <v>0.68055555555555547</v>
      </c>
      <c r="AK215" s="41"/>
      <c r="AL215" s="41">
        <f t="shared" si="26"/>
        <v>0.68055555555555547</v>
      </c>
      <c r="AM215" s="30" t="str">
        <f t="shared" ref="AM215:AM278" si="27">+A215&amp;B215&amp;H215</f>
        <v>940301N3</v>
      </c>
      <c r="AN215" s="30" t="s">
        <v>511</v>
      </c>
      <c r="AO215" s="30" t="e">
        <f>VLOOKUP(AM215,#REF!,5,0)</f>
        <v>#REF!</v>
      </c>
      <c r="AP215" s="30"/>
      <c r="AR215" s="62" t="s">
        <v>512</v>
      </c>
      <c r="AS215" s="62"/>
      <c r="AT215" s="62"/>
      <c r="AU215" s="34"/>
      <c r="AV215" s="34"/>
      <c r="AX215" s="34"/>
      <c r="AY215" s="34"/>
      <c r="AZ215" s="34"/>
    </row>
    <row r="216" spans="1:52" hidden="1">
      <c r="A216" s="27">
        <v>9407</v>
      </c>
      <c r="B216" s="55" t="s">
        <v>294</v>
      </c>
      <c r="C216" s="27" t="s">
        <v>243</v>
      </c>
      <c r="D216" s="27" t="s">
        <v>244</v>
      </c>
      <c r="E216" s="35"/>
      <c r="F216" s="35"/>
      <c r="G216" s="35" t="s">
        <v>216</v>
      </c>
      <c r="H216" s="36" t="s">
        <v>298</v>
      </c>
      <c r="I216" s="37">
        <f t="shared" si="25"/>
        <v>1</v>
      </c>
      <c r="J216" s="49">
        <v>0.63888888888888895</v>
      </c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3" t="s">
        <v>263</v>
      </c>
      <c r="AI216" s="43" t="s">
        <v>263</v>
      </c>
      <c r="AJ216" s="41" t="s">
        <v>263</v>
      </c>
      <c r="AK216" s="41"/>
      <c r="AL216" s="41" t="e">
        <f t="shared" si="26"/>
        <v>#VALUE!</v>
      </c>
      <c r="AM216" s="30" t="str">
        <f t="shared" si="27"/>
        <v>94070116</v>
      </c>
      <c r="AN216" s="30" t="s">
        <v>511</v>
      </c>
      <c r="AO216" s="30" t="e">
        <f>VLOOKUP(AM216,#REF!,5,0)</f>
        <v>#REF!</v>
      </c>
      <c r="AP216" s="30"/>
      <c r="AR216" s="62" t="s">
        <v>512</v>
      </c>
      <c r="AS216" s="62"/>
      <c r="AT216" s="62"/>
      <c r="AU216" s="34"/>
      <c r="AV216" s="34"/>
      <c r="AX216" s="34"/>
      <c r="AY216" s="34"/>
      <c r="AZ216" s="34"/>
    </row>
    <row r="217" spans="1:52" hidden="1">
      <c r="A217" s="27">
        <v>9412</v>
      </c>
      <c r="B217" s="55" t="s">
        <v>294</v>
      </c>
      <c r="C217" s="27" t="s">
        <v>245</v>
      </c>
      <c r="D217" s="27"/>
      <c r="E217" s="35"/>
      <c r="F217" s="35"/>
      <c r="G217" s="35" t="s">
        <v>216</v>
      </c>
      <c r="H217" s="36" t="s">
        <v>296</v>
      </c>
      <c r="I217" s="37">
        <f t="shared" si="25"/>
        <v>1</v>
      </c>
      <c r="J217" s="40">
        <v>0.36805555555555558</v>
      </c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3" t="s">
        <v>263</v>
      </c>
      <c r="AI217" s="43" t="s">
        <v>263</v>
      </c>
      <c r="AJ217" s="41" t="s">
        <v>263</v>
      </c>
      <c r="AK217" s="41"/>
      <c r="AL217" s="41" t="e">
        <f t="shared" si="26"/>
        <v>#VALUE!</v>
      </c>
      <c r="AM217" s="30" t="str">
        <f t="shared" si="27"/>
        <v>94120116</v>
      </c>
      <c r="AN217" s="30" t="s">
        <v>511</v>
      </c>
      <c r="AO217" s="30" t="e">
        <f>VLOOKUP(AM217,#REF!,5,0)</f>
        <v>#REF!</v>
      </c>
      <c r="AP217" s="30"/>
      <c r="AR217" s="62" t="s">
        <v>512</v>
      </c>
      <c r="AS217" s="62"/>
      <c r="AT217" s="62"/>
      <c r="AU217" s="34"/>
      <c r="AV217" s="34"/>
      <c r="AX217" s="34"/>
      <c r="AY217" s="34"/>
      <c r="AZ217" s="34"/>
    </row>
    <row r="218" spans="1:52" hidden="1">
      <c r="A218" s="27">
        <v>9470</v>
      </c>
      <c r="B218" s="55" t="s">
        <v>294</v>
      </c>
      <c r="C218" s="27" t="s">
        <v>246</v>
      </c>
      <c r="D218" s="27" t="s">
        <v>247</v>
      </c>
      <c r="E218" s="35"/>
      <c r="F218" s="35"/>
      <c r="G218" s="35" t="s">
        <v>216</v>
      </c>
      <c r="H218" s="35">
        <v>16</v>
      </c>
      <c r="I218" s="37">
        <f t="shared" si="25"/>
        <v>1</v>
      </c>
      <c r="J218" s="49">
        <v>0.68055555555555547</v>
      </c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3" t="s">
        <v>263</v>
      </c>
      <c r="AI218" s="43" t="s">
        <v>263</v>
      </c>
      <c r="AJ218" s="41" t="s">
        <v>263</v>
      </c>
      <c r="AK218" s="41"/>
      <c r="AL218" s="41" t="e">
        <f t="shared" si="26"/>
        <v>#VALUE!</v>
      </c>
      <c r="AM218" s="30" t="str">
        <f t="shared" si="27"/>
        <v>94700116</v>
      </c>
      <c r="AN218" s="30" t="s">
        <v>511</v>
      </c>
      <c r="AO218" s="30" t="e">
        <f>VLOOKUP(AM218,#REF!,5,0)</f>
        <v>#REF!</v>
      </c>
      <c r="AP218" s="30"/>
      <c r="AR218" s="62" t="s">
        <v>512</v>
      </c>
      <c r="AS218" s="62"/>
      <c r="AT218" s="62"/>
      <c r="AU218" s="34"/>
      <c r="AV218" s="34"/>
      <c r="AX218" s="34"/>
      <c r="AY218" s="34"/>
      <c r="AZ218" s="34"/>
    </row>
    <row r="219" spans="1:52" hidden="1">
      <c r="A219" s="55" t="s">
        <v>317</v>
      </c>
      <c r="B219" s="27" t="s">
        <v>248</v>
      </c>
      <c r="C219" s="27" t="s">
        <v>249</v>
      </c>
      <c r="D219" s="27" t="s">
        <v>250</v>
      </c>
      <c r="E219" s="35"/>
      <c r="F219" s="35"/>
      <c r="G219" s="35" t="s">
        <v>103</v>
      </c>
      <c r="H219" s="35" t="s">
        <v>311</v>
      </c>
      <c r="I219" s="37">
        <f t="shared" si="25"/>
        <v>1</v>
      </c>
      <c r="J219" s="40">
        <v>0.60416666666666663</v>
      </c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3" t="s">
        <v>263</v>
      </c>
      <c r="AI219" s="43" t="s">
        <v>263</v>
      </c>
      <c r="AJ219" s="41" t="s">
        <v>263</v>
      </c>
      <c r="AK219" s="41"/>
      <c r="AL219" s="41" t="e">
        <f t="shared" si="26"/>
        <v>#VALUE!</v>
      </c>
      <c r="AM219" s="30" t="str">
        <f t="shared" si="27"/>
        <v>04A4N3</v>
      </c>
      <c r="AN219" s="30" t="s">
        <v>511</v>
      </c>
      <c r="AO219" s="30" t="e">
        <f>VLOOKUP(AM219,#REF!,5,0)</f>
        <v>#REF!</v>
      </c>
      <c r="AP219" s="30"/>
      <c r="AR219" s="62" t="s">
        <v>512</v>
      </c>
      <c r="AS219" s="62"/>
      <c r="AT219" s="62"/>
      <c r="AU219" s="34"/>
      <c r="AV219" s="34"/>
      <c r="AX219" s="34"/>
      <c r="AY219" s="34"/>
      <c r="AZ219" s="34" t="s">
        <v>263</v>
      </c>
    </row>
    <row r="220" spans="1:52" hidden="1">
      <c r="A220" s="55" t="s">
        <v>280</v>
      </c>
      <c r="B220" s="27" t="s">
        <v>248</v>
      </c>
      <c r="C220" s="27" t="s">
        <v>249</v>
      </c>
      <c r="D220" s="27" t="s">
        <v>250</v>
      </c>
      <c r="E220" s="35"/>
      <c r="F220" s="35"/>
      <c r="G220" s="35" t="s">
        <v>274</v>
      </c>
      <c r="H220" s="35">
        <v>16</v>
      </c>
      <c r="I220" s="37">
        <v>2</v>
      </c>
      <c r="J220" s="40">
        <v>0.2986111111111111</v>
      </c>
      <c r="K220" s="49">
        <v>0.75</v>
      </c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3"/>
      <c r="AI220" s="43"/>
      <c r="AJ220" s="41"/>
      <c r="AK220" s="41"/>
      <c r="AL220" s="41"/>
      <c r="AM220" s="30" t="str">
        <f t="shared" si="27"/>
        <v>04A416</v>
      </c>
      <c r="AN220" s="30" t="s">
        <v>511</v>
      </c>
      <c r="AO220" s="30" t="e">
        <f>VLOOKUP(AM220,#REF!,5,0)</f>
        <v>#REF!</v>
      </c>
      <c r="AP220" s="30"/>
      <c r="AR220" s="62" t="s">
        <v>512</v>
      </c>
      <c r="AS220" s="62"/>
      <c r="AT220" s="62"/>
      <c r="AU220" s="34"/>
      <c r="AV220" s="34"/>
      <c r="AX220" s="34"/>
      <c r="AY220" s="34"/>
      <c r="AZ220" s="34"/>
    </row>
    <row r="221" spans="1:52" hidden="1">
      <c r="A221" s="55" t="s">
        <v>251</v>
      </c>
      <c r="B221" s="27" t="s">
        <v>337</v>
      </c>
      <c r="C221" s="27" t="s">
        <v>380</v>
      </c>
      <c r="D221" s="27" t="s">
        <v>119</v>
      </c>
      <c r="E221" s="35" t="s">
        <v>338</v>
      </c>
      <c r="F221" s="35"/>
      <c r="G221" s="35" t="s">
        <v>334</v>
      </c>
      <c r="H221" s="35">
        <v>16</v>
      </c>
      <c r="I221" s="37">
        <f>COUNTA(J221:AG221)</f>
        <v>12</v>
      </c>
      <c r="J221" s="40">
        <v>0.33333333333333331</v>
      </c>
      <c r="K221" s="40">
        <v>0.33333333333333331</v>
      </c>
      <c r="L221" s="40">
        <v>0.33333333333333331</v>
      </c>
      <c r="M221" s="40">
        <v>0.52083333333333337</v>
      </c>
      <c r="N221" s="40">
        <v>0.52083333333333337</v>
      </c>
      <c r="O221" s="40">
        <v>0.52083333333333337</v>
      </c>
      <c r="P221" s="40">
        <v>0.875</v>
      </c>
      <c r="Q221" s="40">
        <v>0.875</v>
      </c>
      <c r="R221" s="40">
        <v>0.875</v>
      </c>
      <c r="S221" s="40">
        <v>2.0833333333333332E-2</v>
      </c>
      <c r="T221" s="40">
        <v>2.0833333333333332E-2</v>
      </c>
      <c r="U221" s="40">
        <v>2.0833333333333332E-2</v>
      </c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1"/>
      <c r="AI221" s="40"/>
      <c r="AJ221" s="41"/>
      <c r="AK221" s="41"/>
      <c r="AL221" s="41"/>
      <c r="AM221" s="30" t="str">
        <f t="shared" si="27"/>
        <v>05T416</v>
      </c>
      <c r="AN221" s="30" t="s">
        <v>511</v>
      </c>
      <c r="AO221" s="30" t="e">
        <f>VLOOKUP(AM221,#REF!,5,0)</f>
        <v>#REF!</v>
      </c>
      <c r="AP221" s="30"/>
      <c r="AR221" s="62" t="s">
        <v>512</v>
      </c>
      <c r="AS221" s="62"/>
      <c r="AT221" s="62"/>
      <c r="AU221" s="34"/>
      <c r="AV221" s="34"/>
      <c r="AX221" s="34"/>
      <c r="AY221" s="34"/>
      <c r="AZ221" s="34"/>
    </row>
    <row r="222" spans="1:52" hidden="1">
      <c r="A222" s="55" t="s">
        <v>251</v>
      </c>
      <c r="B222" s="27" t="s">
        <v>253</v>
      </c>
      <c r="C222" s="27" t="s">
        <v>381</v>
      </c>
      <c r="D222" s="27" t="s">
        <v>119</v>
      </c>
      <c r="E222" s="35" t="s">
        <v>339</v>
      </c>
      <c r="F222" s="35"/>
      <c r="G222" s="35" t="s">
        <v>334</v>
      </c>
      <c r="H222" s="35">
        <v>16</v>
      </c>
      <c r="I222" s="37">
        <f>COUNTA(J222:AG222)</f>
        <v>12</v>
      </c>
      <c r="J222" s="40">
        <v>0.33333333333333331</v>
      </c>
      <c r="K222" s="40">
        <v>0.33333333333333331</v>
      </c>
      <c r="L222" s="40">
        <v>0.33333333333333331</v>
      </c>
      <c r="M222" s="40">
        <v>0.52083333333333337</v>
      </c>
      <c r="N222" s="40">
        <v>0.52083333333333337</v>
      </c>
      <c r="O222" s="40">
        <v>0.52083333333333337</v>
      </c>
      <c r="P222" s="40">
        <v>0.875</v>
      </c>
      <c r="Q222" s="40">
        <v>0.875</v>
      </c>
      <c r="R222" s="40">
        <v>0.875</v>
      </c>
      <c r="S222" s="40">
        <v>2.0833333333333332E-2</v>
      </c>
      <c r="T222" s="40">
        <v>2.0833333333333332E-2</v>
      </c>
      <c r="U222" s="40">
        <v>2.0833333333333332E-2</v>
      </c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1"/>
      <c r="AI222" s="40"/>
      <c r="AJ222" s="41"/>
      <c r="AK222" s="41"/>
      <c r="AL222" s="41"/>
      <c r="AM222" s="30" t="str">
        <f t="shared" si="27"/>
        <v>05T416</v>
      </c>
      <c r="AN222" s="30" t="s">
        <v>511</v>
      </c>
      <c r="AO222" s="30" t="e">
        <f>VLOOKUP(AM222,#REF!,5,0)</f>
        <v>#REF!</v>
      </c>
      <c r="AP222" s="30"/>
      <c r="AR222" s="62" t="s">
        <v>512</v>
      </c>
      <c r="AS222" s="62"/>
      <c r="AT222" s="62"/>
      <c r="AU222" s="34"/>
      <c r="AV222" s="34"/>
      <c r="AX222" s="34"/>
      <c r="AY222" s="34"/>
      <c r="AZ222" s="34"/>
    </row>
    <row r="223" spans="1:52" hidden="1">
      <c r="A223" s="55" t="s">
        <v>251</v>
      </c>
      <c r="B223" s="55" t="s">
        <v>281</v>
      </c>
      <c r="C223" s="27" t="s">
        <v>382</v>
      </c>
      <c r="D223" s="27" t="s">
        <v>119</v>
      </c>
      <c r="E223" s="35" t="s">
        <v>338</v>
      </c>
      <c r="F223" s="35"/>
      <c r="G223" s="35" t="s">
        <v>334</v>
      </c>
      <c r="H223" s="35">
        <v>16</v>
      </c>
      <c r="I223" s="37">
        <f>COUNTA(J223:AG223)</f>
        <v>4</v>
      </c>
      <c r="J223" s="40">
        <v>0.33333333333333331</v>
      </c>
      <c r="K223" s="40">
        <v>0.52083333333333337</v>
      </c>
      <c r="L223" s="40">
        <v>0.875</v>
      </c>
      <c r="M223" s="40">
        <v>2.0833333333333332E-2</v>
      </c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1"/>
      <c r="AI223" s="40"/>
      <c r="AJ223" s="41"/>
      <c r="AK223" s="41"/>
      <c r="AL223" s="41"/>
      <c r="AM223" s="30" t="str">
        <f t="shared" si="27"/>
        <v>050716</v>
      </c>
      <c r="AN223" s="30" t="s">
        <v>511</v>
      </c>
      <c r="AO223" s="30" t="e">
        <f>VLOOKUP(AM223,#REF!,5,0)</f>
        <v>#REF!</v>
      </c>
      <c r="AP223" s="30"/>
      <c r="AR223" s="62" t="s">
        <v>512</v>
      </c>
      <c r="AS223" s="62"/>
      <c r="AT223" s="62"/>
      <c r="AU223" s="34"/>
      <c r="AV223" s="34"/>
      <c r="AX223" s="34"/>
      <c r="AY223" s="34"/>
      <c r="AZ223" s="34"/>
    </row>
    <row r="224" spans="1:52" hidden="1">
      <c r="A224" s="55" t="s">
        <v>251</v>
      </c>
      <c r="B224" s="55" t="s">
        <v>281</v>
      </c>
      <c r="C224" s="27" t="s">
        <v>383</v>
      </c>
      <c r="D224" s="27" t="s">
        <v>119</v>
      </c>
      <c r="E224" s="35" t="s">
        <v>339</v>
      </c>
      <c r="F224" s="35"/>
      <c r="G224" s="35" t="s">
        <v>334</v>
      </c>
      <c r="H224" s="35">
        <v>16</v>
      </c>
      <c r="I224" s="37">
        <f>COUNTA(J224:AG224)</f>
        <v>4</v>
      </c>
      <c r="J224" s="40">
        <v>0.33333333333333331</v>
      </c>
      <c r="K224" s="40">
        <v>0.52083333333333337</v>
      </c>
      <c r="L224" s="40">
        <v>0.875</v>
      </c>
      <c r="M224" s="40">
        <v>2.0833333333333332E-2</v>
      </c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1"/>
      <c r="AI224" s="40"/>
      <c r="AJ224" s="41"/>
      <c r="AK224" s="41"/>
      <c r="AL224" s="41"/>
      <c r="AM224" s="30" t="str">
        <f t="shared" si="27"/>
        <v>050716</v>
      </c>
      <c r="AN224" s="30" t="s">
        <v>511</v>
      </c>
      <c r="AO224" s="30" t="e">
        <f>VLOOKUP(AM224,#REF!,5,0)</f>
        <v>#REF!</v>
      </c>
      <c r="AP224" s="30"/>
      <c r="AR224" s="62" t="s">
        <v>512</v>
      </c>
      <c r="AS224" s="62"/>
      <c r="AT224" s="62"/>
      <c r="AU224" s="34"/>
      <c r="AV224" s="34"/>
      <c r="AX224" s="34"/>
      <c r="AY224" s="34"/>
      <c r="AZ224" s="34"/>
    </row>
    <row r="225" spans="1:52" hidden="1">
      <c r="A225" s="55" t="s">
        <v>318</v>
      </c>
      <c r="B225" s="27" t="s">
        <v>254</v>
      </c>
      <c r="C225" s="27" t="s">
        <v>255</v>
      </c>
      <c r="D225" s="27" t="s">
        <v>256</v>
      </c>
      <c r="E225" s="35"/>
      <c r="F225" s="35"/>
      <c r="G225" s="35" t="s">
        <v>103</v>
      </c>
      <c r="H225" s="36" t="s">
        <v>292</v>
      </c>
      <c r="I225" s="37">
        <f>COUNTA(J225:AG225)</f>
        <v>1</v>
      </c>
      <c r="J225" s="40">
        <v>0.3611111111111111</v>
      </c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3" t="s">
        <v>263</v>
      </c>
      <c r="AI225" s="43" t="s">
        <v>263</v>
      </c>
      <c r="AJ225" s="41" t="s">
        <v>263</v>
      </c>
      <c r="AK225" s="41"/>
      <c r="AL225" s="41" t="e">
        <f>AJ225-AK225</f>
        <v>#VALUE!</v>
      </c>
      <c r="AM225" s="30" t="str">
        <f t="shared" si="27"/>
        <v>06E2N3</v>
      </c>
      <c r="AN225" s="30" t="s">
        <v>511</v>
      </c>
      <c r="AO225" s="30" t="e">
        <f>VLOOKUP(AM225,#REF!,5,0)</f>
        <v>#REF!</v>
      </c>
      <c r="AP225" s="30"/>
      <c r="AR225" s="62" t="s">
        <v>512</v>
      </c>
      <c r="AS225" s="62"/>
      <c r="AT225" s="62"/>
      <c r="AU225" s="34"/>
      <c r="AV225" s="34"/>
      <c r="AX225" s="34"/>
      <c r="AY225" s="34"/>
      <c r="AZ225" s="34" t="s">
        <v>263</v>
      </c>
    </row>
    <row r="226" spans="1:52" hidden="1">
      <c r="A226" s="55" t="s">
        <v>277</v>
      </c>
      <c r="B226" s="27" t="s">
        <v>257</v>
      </c>
      <c r="C226" s="27" t="s">
        <v>500</v>
      </c>
      <c r="D226" s="27" t="s">
        <v>258</v>
      </c>
      <c r="E226" s="35"/>
      <c r="F226" s="35"/>
      <c r="G226" s="35" t="s">
        <v>216</v>
      </c>
      <c r="H226" s="36" t="s">
        <v>499</v>
      </c>
      <c r="I226" s="37">
        <v>10</v>
      </c>
      <c r="J226" s="40">
        <v>0.2986111111111111</v>
      </c>
      <c r="K226" s="49">
        <v>0.45833333333333331</v>
      </c>
      <c r="L226" s="46">
        <v>0.60416666666666663</v>
      </c>
      <c r="M226" s="49">
        <v>0.76736111111111116</v>
      </c>
      <c r="N226" s="40">
        <v>0.97222222222222221</v>
      </c>
      <c r="O226" s="40">
        <v>7.2916666666666671E-2</v>
      </c>
      <c r="P226" s="40">
        <v>0.15625</v>
      </c>
      <c r="Q226" s="40">
        <v>0.20138888888888887</v>
      </c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1"/>
      <c r="AI226" s="40"/>
      <c r="AJ226" s="41"/>
      <c r="AK226" s="41"/>
      <c r="AL226" s="41"/>
      <c r="AM226" s="30" t="str">
        <f t="shared" si="27"/>
        <v>08R216</v>
      </c>
      <c r="AN226" s="30" t="s">
        <v>511</v>
      </c>
      <c r="AO226" s="30" t="e">
        <f>VLOOKUP(AM226,#REF!,5,0)</f>
        <v>#REF!</v>
      </c>
      <c r="AP226" s="30"/>
      <c r="AR226" s="62" t="s">
        <v>512</v>
      </c>
      <c r="AS226" s="62"/>
      <c r="AT226" s="62"/>
      <c r="AU226" s="34"/>
      <c r="AV226" s="34"/>
      <c r="AX226" s="34" t="s">
        <v>518</v>
      </c>
      <c r="AY226" s="34" t="s">
        <v>518</v>
      </c>
      <c r="AZ226" s="34"/>
    </row>
    <row r="227" spans="1:52" hidden="1">
      <c r="A227" s="55" t="s">
        <v>182</v>
      </c>
      <c r="B227" s="27" t="s">
        <v>186</v>
      </c>
      <c r="C227" s="27" t="s">
        <v>464</v>
      </c>
      <c r="D227" s="27" t="s">
        <v>463</v>
      </c>
      <c r="E227" s="35"/>
      <c r="F227" s="35"/>
      <c r="G227" s="35" t="s">
        <v>466</v>
      </c>
      <c r="H227" s="36" t="s">
        <v>322</v>
      </c>
      <c r="I227" s="37">
        <f t="shared" ref="I227:I258" si="28">COUNTA(J227:AG227)</f>
        <v>4</v>
      </c>
      <c r="J227" s="40">
        <v>0.33333333333333331</v>
      </c>
      <c r="K227" s="46">
        <v>0.59375</v>
      </c>
      <c r="L227" s="49">
        <v>0.83333333333333337</v>
      </c>
      <c r="M227" s="40">
        <v>8.6805555555555566E-2</v>
      </c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1"/>
      <c r="AI227" s="40"/>
      <c r="AJ227" s="41"/>
      <c r="AK227" s="41"/>
      <c r="AL227" s="41"/>
      <c r="AM227" s="30" t="str">
        <f t="shared" si="27"/>
        <v>38846316</v>
      </c>
      <c r="AN227" s="30" t="s">
        <v>511</v>
      </c>
      <c r="AO227" s="30" t="e">
        <f>VLOOKUP(AM227,#REF!,5,0)</f>
        <v>#REF!</v>
      </c>
      <c r="AP227" s="30" t="s">
        <v>540</v>
      </c>
      <c r="AR227" s="62" t="s">
        <v>512</v>
      </c>
      <c r="AS227" s="62"/>
      <c r="AT227" s="62"/>
      <c r="AU227" s="34"/>
      <c r="AV227" s="34"/>
      <c r="AX227" s="34" t="s">
        <v>518</v>
      </c>
      <c r="AY227" s="34" t="s">
        <v>518</v>
      </c>
      <c r="AZ227" s="34"/>
    </row>
    <row r="228" spans="1:52" hidden="1">
      <c r="A228" s="55" t="s">
        <v>409</v>
      </c>
      <c r="B228" s="27" t="s">
        <v>107</v>
      </c>
      <c r="C228" s="27" t="s">
        <v>219</v>
      </c>
      <c r="D228" s="27" t="s">
        <v>425</v>
      </c>
      <c r="E228" s="35"/>
      <c r="F228" s="35"/>
      <c r="G228" s="35" t="s">
        <v>466</v>
      </c>
      <c r="H228" s="36" t="s">
        <v>322</v>
      </c>
      <c r="I228" s="37">
        <f t="shared" si="28"/>
        <v>6</v>
      </c>
      <c r="J228" s="40">
        <v>0.40277777777777773</v>
      </c>
      <c r="K228" s="46">
        <v>0.56944444444444442</v>
      </c>
      <c r="L228" s="46">
        <v>0.69444444444444453</v>
      </c>
      <c r="M228" s="40">
        <v>0.88888888888888884</v>
      </c>
      <c r="N228" s="40">
        <v>2.7777777777777776E-2</v>
      </c>
      <c r="O228" s="40">
        <v>0.20833333333333334</v>
      </c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1"/>
      <c r="AI228" s="40"/>
      <c r="AJ228" s="41"/>
      <c r="AK228" s="41"/>
      <c r="AL228" s="41"/>
      <c r="AM228" s="30" t="str">
        <f t="shared" si="27"/>
        <v>56070416</v>
      </c>
      <c r="AN228" s="30" t="s">
        <v>511</v>
      </c>
      <c r="AO228" s="30" t="e">
        <f>VLOOKUP(AM228,#REF!,5,0)</f>
        <v>#REF!</v>
      </c>
      <c r="AP228" s="30"/>
      <c r="AR228" s="62" t="s">
        <v>512</v>
      </c>
      <c r="AS228" s="62"/>
      <c r="AT228" s="62"/>
      <c r="AU228" s="34"/>
      <c r="AV228" s="34"/>
      <c r="AX228" s="34" t="s">
        <v>518</v>
      </c>
      <c r="AY228" s="34" t="s">
        <v>518</v>
      </c>
      <c r="AZ228" s="34"/>
    </row>
    <row r="229" spans="1:52" hidden="1">
      <c r="A229" s="55" t="s">
        <v>386</v>
      </c>
      <c r="B229" s="27" t="s">
        <v>35</v>
      </c>
      <c r="C229" s="27" t="s">
        <v>387</v>
      </c>
      <c r="D229" s="27" t="s">
        <v>388</v>
      </c>
      <c r="E229" s="35"/>
      <c r="F229" s="35"/>
      <c r="G229" s="35" t="s">
        <v>472</v>
      </c>
      <c r="H229" s="36" t="s">
        <v>323</v>
      </c>
      <c r="I229" s="37">
        <f t="shared" si="28"/>
        <v>1</v>
      </c>
      <c r="J229" s="40">
        <v>0.59722222222222221</v>
      </c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1"/>
      <c r="AI229" s="40"/>
      <c r="AJ229" s="41"/>
      <c r="AK229" s="41"/>
      <c r="AL229" s="41"/>
      <c r="AM229" s="30" t="str">
        <f t="shared" si="27"/>
        <v>6108011J</v>
      </c>
      <c r="AN229" s="30" t="s">
        <v>511</v>
      </c>
      <c r="AO229" s="30" t="e">
        <f>VLOOKUP(AM229,#REF!,5,0)</f>
        <v>#REF!</v>
      </c>
      <c r="AP229" s="30"/>
      <c r="AR229" s="62" t="s">
        <v>512</v>
      </c>
      <c r="AS229" s="62"/>
      <c r="AT229" s="62"/>
      <c r="AU229" s="34"/>
      <c r="AV229" s="34"/>
      <c r="AX229" s="34"/>
      <c r="AY229" s="34"/>
      <c r="AZ229" s="34" t="s">
        <v>263</v>
      </c>
    </row>
    <row r="230" spans="1:52" hidden="1">
      <c r="A230" s="55" t="s">
        <v>34</v>
      </c>
      <c r="B230" s="27" t="s">
        <v>35</v>
      </c>
      <c r="C230" s="35" t="s">
        <v>484</v>
      </c>
      <c r="D230" s="27" t="s">
        <v>37</v>
      </c>
      <c r="E230" s="35"/>
      <c r="F230" s="35"/>
      <c r="G230" s="35" t="s">
        <v>465</v>
      </c>
      <c r="H230" s="36" t="s">
        <v>389</v>
      </c>
      <c r="I230" s="37">
        <f t="shared" si="28"/>
        <v>14</v>
      </c>
      <c r="J230" s="40">
        <v>0.375</v>
      </c>
      <c r="K230" s="40">
        <v>0.4236111111111111</v>
      </c>
      <c r="L230" s="40">
        <v>0.50694444444444442</v>
      </c>
      <c r="M230" s="40">
        <v>0.54166666666666663</v>
      </c>
      <c r="N230" s="40">
        <v>0.61111111111111105</v>
      </c>
      <c r="O230" s="46">
        <v>0.65277777777777779</v>
      </c>
      <c r="P230" s="46">
        <v>0.69444444444444453</v>
      </c>
      <c r="Q230" s="46">
        <v>0.85069444444444453</v>
      </c>
      <c r="R230" s="40">
        <v>0.91666666666666663</v>
      </c>
      <c r="S230" s="40">
        <v>0.97916666666666663</v>
      </c>
      <c r="T230" s="40">
        <v>1.0138888888888888</v>
      </c>
      <c r="U230" s="40">
        <v>0.10416666666666667</v>
      </c>
      <c r="V230" s="40">
        <v>0.15277777777777776</v>
      </c>
      <c r="W230" s="40">
        <v>0.20138888888888887</v>
      </c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1"/>
      <c r="AI230" s="40"/>
      <c r="AJ230" s="41"/>
      <c r="AK230" s="41"/>
      <c r="AL230" s="41"/>
      <c r="AM230" s="30" t="str">
        <f t="shared" si="27"/>
        <v>0001011U</v>
      </c>
      <c r="AN230" s="30" t="s">
        <v>511</v>
      </c>
      <c r="AO230" s="30" t="e">
        <f>VLOOKUP(AM230,#REF!,5,0)</f>
        <v>#REF!</v>
      </c>
      <c r="AP230" s="30"/>
      <c r="AR230" s="62" t="s">
        <v>512</v>
      </c>
      <c r="AS230" s="62"/>
      <c r="AT230" s="62"/>
      <c r="AU230" s="34"/>
      <c r="AV230" s="34"/>
      <c r="AX230" s="34" t="s">
        <v>518</v>
      </c>
      <c r="AY230" s="34" t="s">
        <v>518</v>
      </c>
      <c r="AZ230" s="34"/>
    </row>
    <row r="231" spans="1:52" hidden="1">
      <c r="A231" s="55" t="s">
        <v>390</v>
      </c>
      <c r="B231" s="27" t="s">
        <v>35</v>
      </c>
      <c r="C231" s="27" t="s">
        <v>146</v>
      </c>
      <c r="D231" s="27" t="s">
        <v>32</v>
      </c>
      <c r="E231" s="35"/>
      <c r="F231" s="35"/>
      <c r="G231" s="35" t="s">
        <v>413</v>
      </c>
      <c r="H231" s="36" t="s">
        <v>389</v>
      </c>
      <c r="I231" s="37">
        <f t="shared" si="28"/>
        <v>2</v>
      </c>
      <c r="J231" s="40">
        <v>0.3888888888888889</v>
      </c>
      <c r="K231" s="46">
        <v>0.58680555555555558</v>
      </c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1"/>
      <c r="AI231" s="40"/>
      <c r="AJ231" s="41"/>
      <c r="AK231" s="41"/>
      <c r="AL231" s="41"/>
      <c r="AM231" s="30" t="str">
        <f t="shared" si="27"/>
        <v>2411011U</v>
      </c>
      <c r="AN231" s="30" t="s">
        <v>511</v>
      </c>
      <c r="AO231" s="30" t="e">
        <f>VLOOKUP(AM231,#REF!,5,0)</f>
        <v>#REF!</v>
      </c>
      <c r="AP231" s="30"/>
      <c r="AR231" s="62" t="s">
        <v>512</v>
      </c>
      <c r="AS231" s="62"/>
      <c r="AT231" s="62"/>
      <c r="AU231" s="34"/>
      <c r="AV231" s="34"/>
      <c r="AX231" s="34" t="s">
        <v>518</v>
      </c>
      <c r="AY231" s="34" t="s">
        <v>518</v>
      </c>
      <c r="AZ231" s="34"/>
    </row>
    <row r="232" spans="1:52" hidden="1">
      <c r="A232" s="55" t="s">
        <v>34</v>
      </c>
      <c r="B232" s="27" t="s">
        <v>35</v>
      </c>
      <c r="C232" s="35" t="s">
        <v>484</v>
      </c>
      <c r="D232" s="27" t="s">
        <v>37</v>
      </c>
      <c r="E232" s="35"/>
      <c r="F232" s="35"/>
      <c r="G232" s="35" t="s">
        <v>465</v>
      </c>
      <c r="H232" s="36" t="s">
        <v>433</v>
      </c>
      <c r="I232" s="37">
        <f t="shared" si="28"/>
        <v>14</v>
      </c>
      <c r="J232" s="40">
        <v>0.375</v>
      </c>
      <c r="K232" s="40">
        <v>0.4236111111111111</v>
      </c>
      <c r="L232" s="40">
        <v>0.50694444444444442</v>
      </c>
      <c r="M232" s="40">
        <v>0.54166666666666663</v>
      </c>
      <c r="N232" s="40">
        <v>0.61111111111111105</v>
      </c>
      <c r="O232" s="46">
        <v>0.65277777777777779</v>
      </c>
      <c r="P232" s="46">
        <v>0.69444444444444453</v>
      </c>
      <c r="Q232" s="46">
        <v>0.85069444444444453</v>
      </c>
      <c r="R232" s="40">
        <v>0.91666666666666663</v>
      </c>
      <c r="S232" s="40">
        <v>0.97916666666666663</v>
      </c>
      <c r="T232" s="40">
        <v>1.0138888888888888</v>
      </c>
      <c r="U232" s="40">
        <v>0.10416666666666667</v>
      </c>
      <c r="V232" s="40">
        <v>0.15277777777777776</v>
      </c>
      <c r="W232" s="40">
        <v>0.20138888888888887</v>
      </c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1"/>
      <c r="AI232" s="40"/>
      <c r="AJ232" s="41"/>
      <c r="AK232" s="41"/>
      <c r="AL232" s="41"/>
      <c r="AM232" s="30" t="str">
        <f t="shared" si="27"/>
        <v>0001011V</v>
      </c>
      <c r="AN232" s="30" t="s">
        <v>511</v>
      </c>
      <c r="AO232" s="30" t="e">
        <f>VLOOKUP(AM232,#REF!,5,0)</f>
        <v>#REF!</v>
      </c>
      <c r="AP232" s="30"/>
      <c r="AR232" s="62" t="s">
        <v>512</v>
      </c>
      <c r="AS232" s="62"/>
      <c r="AT232" s="62"/>
      <c r="AU232" s="34"/>
      <c r="AV232" s="34"/>
      <c r="AX232" s="34" t="s">
        <v>518</v>
      </c>
      <c r="AY232" s="34" t="s">
        <v>518</v>
      </c>
      <c r="AZ232" s="34"/>
    </row>
    <row r="233" spans="1:52" hidden="1">
      <c r="A233" s="55" t="s">
        <v>60</v>
      </c>
      <c r="B233" s="27" t="s">
        <v>54</v>
      </c>
      <c r="C233" s="27" t="s">
        <v>61</v>
      </c>
      <c r="D233" s="27" t="s">
        <v>421</v>
      </c>
      <c r="E233" s="35"/>
      <c r="F233" s="35"/>
      <c r="G233" s="35" t="s">
        <v>413</v>
      </c>
      <c r="H233" s="36" t="s">
        <v>433</v>
      </c>
      <c r="I233" s="37">
        <f t="shared" si="28"/>
        <v>2</v>
      </c>
      <c r="J233" s="46">
        <v>0.4236111111111111</v>
      </c>
      <c r="K233" s="40">
        <v>0.9375</v>
      </c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1"/>
      <c r="AI233" s="40"/>
      <c r="AJ233" s="41"/>
      <c r="AK233" s="41"/>
      <c r="AL233" s="41"/>
      <c r="AM233" s="30" t="str">
        <f t="shared" si="27"/>
        <v>0038021V</v>
      </c>
      <c r="AN233" s="30" t="s">
        <v>511</v>
      </c>
      <c r="AO233" s="30" t="e">
        <f>VLOOKUP(AM233,#REF!,5,0)</f>
        <v>#REF!</v>
      </c>
      <c r="AP233" s="30"/>
      <c r="AR233" s="62" t="s">
        <v>512</v>
      </c>
      <c r="AS233" s="62"/>
      <c r="AT233" s="62"/>
      <c r="AU233" s="34"/>
      <c r="AV233" s="34"/>
      <c r="AX233" s="34"/>
      <c r="AY233" s="34"/>
      <c r="AZ233" s="34" t="s">
        <v>263</v>
      </c>
    </row>
    <row r="234" spans="1:52" hidden="1">
      <c r="A234" s="55" t="s">
        <v>86</v>
      </c>
      <c r="B234" s="27" t="s">
        <v>35</v>
      </c>
      <c r="C234" s="27" t="s">
        <v>455</v>
      </c>
      <c r="D234" s="27" t="s">
        <v>88</v>
      </c>
      <c r="E234" s="35"/>
      <c r="F234" s="35"/>
      <c r="G234" s="35" t="s">
        <v>465</v>
      </c>
      <c r="H234" s="36" t="s">
        <v>433</v>
      </c>
      <c r="I234" s="37">
        <f t="shared" si="28"/>
        <v>1</v>
      </c>
      <c r="J234" s="40">
        <v>0.90972222222222221</v>
      </c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1"/>
      <c r="AI234" s="40"/>
      <c r="AJ234" s="41"/>
      <c r="AK234" s="41"/>
      <c r="AL234" s="41"/>
      <c r="AM234" s="30" t="str">
        <f t="shared" si="27"/>
        <v>0831011V</v>
      </c>
      <c r="AN234" s="30" t="s">
        <v>511</v>
      </c>
      <c r="AO234" s="30" t="e">
        <f>VLOOKUP(AM234,#REF!,5,0)</f>
        <v>#REF!</v>
      </c>
      <c r="AP234" s="30"/>
      <c r="AR234" s="62" t="s">
        <v>512</v>
      </c>
      <c r="AS234" s="62"/>
      <c r="AT234" s="62"/>
      <c r="AU234" s="34"/>
      <c r="AV234" s="34"/>
      <c r="AX234" s="34"/>
      <c r="AY234" s="34"/>
      <c r="AZ234" s="34" t="s">
        <v>263</v>
      </c>
    </row>
    <row r="235" spans="1:52" hidden="1">
      <c r="A235" s="55" t="s">
        <v>129</v>
      </c>
      <c r="B235" s="27" t="s">
        <v>35</v>
      </c>
      <c r="C235" s="27" t="s">
        <v>456</v>
      </c>
      <c r="D235" s="27" t="s">
        <v>52</v>
      </c>
      <c r="E235" s="35"/>
      <c r="F235" s="35"/>
      <c r="G235" s="35" t="s">
        <v>413</v>
      </c>
      <c r="H235" s="36" t="s">
        <v>433</v>
      </c>
      <c r="I235" s="37">
        <f t="shared" si="28"/>
        <v>1</v>
      </c>
      <c r="J235" s="40">
        <v>0.3888888888888889</v>
      </c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1"/>
      <c r="AI235" s="40"/>
      <c r="AJ235" s="41"/>
      <c r="AK235" s="41"/>
      <c r="AL235" s="41"/>
      <c r="AM235" s="30" t="str">
        <f t="shared" si="27"/>
        <v>2020011V</v>
      </c>
      <c r="AN235" s="30" t="s">
        <v>511</v>
      </c>
      <c r="AO235" s="30" t="e">
        <f>VLOOKUP(AM235,#REF!,5,0)</f>
        <v>#REF!</v>
      </c>
      <c r="AP235" s="30"/>
      <c r="AR235" s="62" t="s">
        <v>512</v>
      </c>
      <c r="AS235" s="62"/>
      <c r="AT235" s="62" t="s">
        <v>516</v>
      </c>
      <c r="AU235" s="34"/>
      <c r="AV235" s="34"/>
      <c r="AX235" s="34"/>
      <c r="AY235" s="34"/>
      <c r="AZ235" s="34" t="s">
        <v>263</v>
      </c>
    </row>
    <row r="236" spans="1:52" hidden="1">
      <c r="A236" s="55" t="s">
        <v>136</v>
      </c>
      <c r="B236" s="27" t="s">
        <v>42</v>
      </c>
      <c r="C236" s="27" t="s">
        <v>457</v>
      </c>
      <c r="D236" s="27" t="s">
        <v>139</v>
      </c>
      <c r="E236" s="35"/>
      <c r="F236" s="35"/>
      <c r="G236" s="35" t="s">
        <v>490</v>
      </c>
      <c r="H236" s="36" t="s">
        <v>433</v>
      </c>
      <c r="I236" s="37">
        <f t="shared" si="28"/>
        <v>4</v>
      </c>
      <c r="J236" s="40">
        <v>0.40972222222222227</v>
      </c>
      <c r="K236" s="46">
        <v>0.65277777777777779</v>
      </c>
      <c r="L236" s="40">
        <v>0.90972222222222221</v>
      </c>
      <c r="M236" s="40">
        <v>0.15625</v>
      </c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1"/>
      <c r="AI236" s="40"/>
      <c r="AJ236" s="41"/>
      <c r="AK236" s="41"/>
      <c r="AL236" s="41"/>
      <c r="AM236" s="30" t="str">
        <f t="shared" si="27"/>
        <v>2038061V</v>
      </c>
      <c r="AN236" s="30" t="s">
        <v>511</v>
      </c>
      <c r="AO236" s="30" t="e">
        <f>VLOOKUP(AM236,#REF!,5,0)</f>
        <v>#REF!</v>
      </c>
      <c r="AP236" s="30"/>
      <c r="AR236" s="62" t="s">
        <v>512</v>
      </c>
      <c r="AS236" s="62"/>
      <c r="AT236" s="62" t="s">
        <v>514</v>
      </c>
      <c r="AU236" s="34"/>
      <c r="AV236" s="34"/>
      <c r="AX236" s="34" t="s">
        <v>518</v>
      </c>
      <c r="AY236" s="34" t="s">
        <v>518</v>
      </c>
      <c r="AZ236" s="34"/>
    </row>
    <row r="237" spans="1:52" hidden="1">
      <c r="A237" s="55" t="s">
        <v>144</v>
      </c>
      <c r="B237" s="27" t="s">
        <v>35</v>
      </c>
      <c r="C237" s="27" t="s">
        <v>145</v>
      </c>
      <c r="D237" s="27" t="s">
        <v>32</v>
      </c>
      <c r="E237" s="35"/>
      <c r="F237" s="35"/>
      <c r="G237" s="35" t="s">
        <v>413</v>
      </c>
      <c r="H237" s="36" t="s">
        <v>433</v>
      </c>
      <c r="I237" s="37">
        <f t="shared" si="28"/>
        <v>2</v>
      </c>
      <c r="J237" s="40">
        <v>1.3888888888888891</v>
      </c>
      <c r="K237" s="46">
        <v>0.74305555555555547</v>
      </c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1"/>
      <c r="AI237" s="40"/>
      <c r="AJ237" s="41"/>
      <c r="AK237" s="41"/>
      <c r="AL237" s="41"/>
      <c r="AM237" s="30" t="str">
        <f t="shared" si="27"/>
        <v>2408011V</v>
      </c>
      <c r="AN237" s="30" t="s">
        <v>511</v>
      </c>
      <c r="AO237" s="30" t="e">
        <f>VLOOKUP(AM237,#REF!,5,0)</f>
        <v>#REF!</v>
      </c>
      <c r="AP237" s="30"/>
      <c r="AR237" s="62" t="s">
        <v>512</v>
      </c>
      <c r="AS237" s="62"/>
      <c r="AT237" s="62"/>
      <c r="AU237" s="34"/>
      <c r="AV237" s="34"/>
      <c r="AX237" s="34"/>
      <c r="AY237" s="34"/>
      <c r="AZ237" s="34"/>
    </row>
    <row r="238" spans="1:52" hidden="1">
      <c r="A238" s="55" t="s">
        <v>390</v>
      </c>
      <c r="B238" s="27" t="s">
        <v>35</v>
      </c>
      <c r="C238" s="27" t="s">
        <v>458</v>
      </c>
      <c r="D238" s="27" t="s">
        <v>32</v>
      </c>
      <c r="E238" s="35"/>
      <c r="F238" s="35"/>
      <c r="G238" s="35" t="s">
        <v>413</v>
      </c>
      <c r="H238" s="36" t="s">
        <v>433</v>
      </c>
      <c r="I238" s="37">
        <f t="shared" si="28"/>
        <v>2</v>
      </c>
      <c r="J238" s="40">
        <v>1.3888888888888891</v>
      </c>
      <c r="K238" s="46">
        <v>0.58680555555555558</v>
      </c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1"/>
      <c r="AI238" s="40"/>
      <c r="AJ238" s="41"/>
      <c r="AK238" s="41"/>
      <c r="AL238" s="41"/>
      <c r="AM238" s="30" t="str">
        <f t="shared" si="27"/>
        <v>2411011V</v>
      </c>
      <c r="AN238" s="30" t="s">
        <v>511</v>
      </c>
      <c r="AO238" s="30" t="e">
        <f>VLOOKUP(AM238,#REF!,5,0)</f>
        <v>#REF!</v>
      </c>
      <c r="AP238" s="30"/>
      <c r="AR238" s="62" t="s">
        <v>512</v>
      </c>
      <c r="AS238" s="62"/>
      <c r="AT238" s="62"/>
      <c r="AU238" s="34"/>
      <c r="AV238" s="34"/>
      <c r="AX238" s="34" t="s">
        <v>518</v>
      </c>
      <c r="AY238" s="34" t="s">
        <v>518</v>
      </c>
      <c r="AZ238" s="34"/>
    </row>
    <row r="239" spans="1:52" hidden="1">
      <c r="A239" s="55" t="s">
        <v>403</v>
      </c>
      <c r="B239" s="27" t="s">
        <v>35</v>
      </c>
      <c r="C239" s="27" t="s">
        <v>459</v>
      </c>
      <c r="D239" s="27" t="s">
        <v>32</v>
      </c>
      <c r="E239" s="35"/>
      <c r="F239" s="35"/>
      <c r="G239" s="35" t="s">
        <v>467</v>
      </c>
      <c r="H239" s="36" t="s">
        <v>433</v>
      </c>
      <c r="I239" s="37">
        <f t="shared" si="28"/>
        <v>1</v>
      </c>
      <c r="J239" s="49">
        <v>0.59027777777777779</v>
      </c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1"/>
      <c r="AI239" s="40"/>
      <c r="AJ239" s="41"/>
      <c r="AK239" s="41"/>
      <c r="AL239" s="41"/>
      <c r="AM239" s="30" t="str">
        <f t="shared" si="27"/>
        <v>3102011V</v>
      </c>
      <c r="AN239" s="30" t="s">
        <v>511</v>
      </c>
      <c r="AO239" s="30" t="e">
        <f>VLOOKUP(AM239,#REF!,5,0)</f>
        <v>#REF!</v>
      </c>
      <c r="AP239" s="30"/>
      <c r="AR239" s="62" t="s">
        <v>512</v>
      </c>
      <c r="AS239" s="62"/>
      <c r="AT239" s="62"/>
      <c r="AU239" s="34"/>
      <c r="AV239" s="34"/>
      <c r="AX239" s="34"/>
      <c r="AY239" s="34"/>
      <c r="AZ239" s="34" t="s">
        <v>263</v>
      </c>
    </row>
    <row r="240" spans="1:52" hidden="1">
      <c r="A240" s="55" t="s">
        <v>167</v>
      </c>
      <c r="B240" s="27" t="s">
        <v>35</v>
      </c>
      <c r="C240" s="27" t="s">
        <v>460</v>
      </c>
      <c r="D240" s="27" t="s">
        <v>32</v>
      </c>
      <c r="E240" s="35"/>
      <c r="F240" s="35"/>
      <c r="G240" s="35" t="s">
        <v>216</v>
      </c>
      <c r="H240" s="36" t="s">
        <v>433</v>
      </c>
      <c r="I240" s="37">
        <f t="shared" si="28"/>
        <v>2</v>
      </c>
      <c r="J240" s="40">
        <v>0.28125</v>
      </c>
      <c r="K240" s="49">
        <v>0.84027777777777779</v>
      </c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1"/>
      <c r="AI240" s="40"/>
      <c r="AJ240" s="41"/>
      <c r="AK240" s="41"/>
      <c r="AL240" s="41"/>
      <c r="AM240" s="30" t="str">
        <f t="shared" si="27"/>
        <v>3236011V</v>
      </c>
      <c r="AN240" s="30" t="s">
        <v>511</v>
      </c>
      <c r="AO240" s="30" t="e">
        <f>VLOOKUP(AM240,#REF!,5,0)</f>
        <v>#REF!</v>
      </c>
      <c r="AP240" s="30"/>
      <c r="AR240" s="62" t="s">
        <v>512</v>
      </c>
      <c r="AS240" s="62"/>
      <c r="AT240" s="62"/>
      <c r="AU240" s="34"/>
      <c r="AV240" s="34"/>
      <c r="AX240" s="34"/>
      <c r="AY240" s="34"/>
      <c r="AZ240" s="34" t="s">
        <v>263</v>
      </c>
    </row>
    <row r="241" spans="1:52" hidden="1">
      <c r="A241" s="55" t="s">
        <v>434</v>
      </c>
      <c r="B241" s="27" t="s">
        <v>35</v>
      </c>
      <c r="C241" s="27" t="s">
        <v>435</v>
      </c>
      <c r="D241" s="27" t="s">
        <v>32</v>
      </c>
      <c r="E241" s="35"/>
      <c r="F241" s="35"/>
      <c r="G241" s="35" t="s">
        <v>467</v>
      </c>
      <c r="H241" s="36" t="s">
        <v>433</v>
      </c>
      <c r="I241" s="37">
        <f t="shared" si="28"/>
        <v>1</v>
      </c>
      <c r="J241" s="49">
        <v>0.43055555555555558</v>
      </c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1"/>
      <c r="AI241" s="40"/>
      <c r="AJ241" s="41"/>
      <c r="AK241" s="41"/>
      <c r="AL241" s="41"/>
      <c r="AM241" s="30" t="str">
        <f t="shared" si="27"/>
        <v>3604011V</v>
      </c>
      <c r="AN241" s="30" t="s">
        <v>511</v>
      </c>
      <c r="AO241" s="30" t="e">
        <f>VLOOKUP(AM241,#REF!,5,0)</f>
        <v>#REF!</v>
      </c>
      <c r="AP241" s="30"/>
      <c r="AR241" s="62" t="s">
        <v>512</v>
      </c>
      <c r="AS241" s="62"/>
      <c r="AT241" s="62"/>
      <c r="AU241" s="34"/>
      <c r="AV241" s="34"/>
      <c r="AX241" s="34"/>
      <c r="AY241" s="34"/>
      <c r="AZ241" s="34" t="s">
        <v>263</v>
      </c>
    </row>
    <row r="242" spans="1:52" hidden="1">
      <c r="A242" s="55" t="s">
        <v>426</v>
      </c>
      <c r="B242" s="27" t="s">
        <v>35</v>
      </c>
      <c r="C242" s="27" t="s">
        <v>461</v>
      </c>
      <c r="D242" s="27" t="s">
        <v>32</v>
      </c>
      <c r="E242" s="35"/>
      <c r="F242" s="35"/>
      <c r="G242" s="35" t="s">
        <v>413</v>
      </c>
      <c r="H242" s="36" t="s">
        <v>433</v>
      </c>
      <c r="I242" s="37">
        <f t="shared" si="28"/>
        <v>1</v>
      </c>
      <c r="J242" s="49">
        <v>0.5625</v>
      </c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1"/>
      <c r="AI242" s="40"/>
      <c r="AJ242" s="41"/>
      <c r="AK242" s="41"/>
      <c r="AL242" s="41"/>
      <c r="AM242" s="30" t="str">
        <f t="shared" si="27"/>
        <v>6065011V</v>
      </c>
      <c r="AN242" s="30" t="s">
        <v>511</v>
      </c>
      <c r="AO242" s="30" t="e">
        <f>VLOOKUP(AM242,#REF!,5,0)</f>
        <v>#REF!</v>
      </c>
      <c r="AP242" s="30"/>
      <c r="AR242" s="62" t="s">
        <v>512</v>
      </c>
      <c r="AS242" s="62"/>
      <c r="AT242" s="62"/>
      <c r="AU242" s="34"/>
      <c r="AV242" s="34"/>
      <c r="AX242" s="34"/>
      <c r="AY242" s="34"/>
      <c r="AZ242" s="34" t="s">
        <v>263</v>
      </c>
    </row>
    <row r="243" spans="1:52" hidden="1">
      <c r="A243" s="55" t="s">
        <v>411</v>
      </c>
      <c r="B243" s="27" t="s">
        <v>35</v>
      </c>
      <c r="C243" s="27" t="s">
        <v>462</v>
      </c>
      <c r="D243" s="27" t="s">
        <v>32</v>
      </c>
      <c r="E243" s="35"/>
      <c r="F243" s="35"/>
      <c r="G243" s="35" t="s">
        <v>413</v>
      </c>
      <c r="H243" s="36" t="s">
        <v>433</v>
      </c>
      <c r="I243" s="37">
        <f t="shared" si="28"/>
        <v>1</v>
      </c>
      <c r="J243" s="49">
        <v>0.40972222222222227</v>
      </c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1"/>
      <c r="AI243" s="40"/>
      <c r="AJ243" s="41"/>
      <c r="AK243" s="41"/>
      <c r="AL243" s="41"/>
      <c r="AM243" s="30" t="str">
        <f t="shared" si="27"/>
        <v>6103011V</v>
      </c>
      <c r="AN243" s="30" t="s">
        <v>511</v>
      </c>
      <c r="AO243" s="30" t="e">
        <f>VLOOKUP(AM243,#REF!,5,0)</f>
        <v>#REF!</v>
      </c>
      <c r="AP243" s="30"/>
      <c r="AR243" s="62" t="s">
        <v>512</v>
      </c>
      <c r="AS243" s="62"/>
      <c r="AT243" s="62"/>
      <c r="AU243" s="34"/>
      <c r="AV243" s="34"/>
      <c r="AX243" s="34"/>
      <c r="AY243" s="34"/>
      <c r="AZ243" s="34" t="s">
        <v>263</v>
      </c>
    </row>
    <row r="244" spans="1:52" hidden="1">
      <c r="A244" s="55" t="s">
        <v>386</v>
      </c>
      <c r="B244" s="27" t="s">
        <v>35</v>
      </c>
      <c r="C244" s="27" t="s">
        <v>387</v>
      </c>
      <c r="D244" s="27" t="s">
        <v>388</v>
      </c>
      <c r="E244" s="35"/>
      <c r="F244" s="35"/>
      <c r="G244" s="35" t="s">
        <v>468</v>
      </c>
      <c r="H244" s="36" t="s">
        <v>433</v>
      </c>
      <c r="I244" s="37">
        <f t="shared" si="28"/>
        <v>2</v>
      </c>
      <c r="J244" s="40">
        <v>0.29166666666666669</v>
      </c>
      <c r="K244" s="40">
        <v>4.1666666666666664E-2</v>
      </c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1"/>
      <c r="AI244" s="40"/>
      <c r="AJ244" s="41"/>
      <c r="AK244" s="41"/>
      <c r="AL244" s="41"/>
      <c r="AM244" s="30" t="str">
        <f t="shared" si="27"/>
        <v>6108011V</v>
      </c>
      <c r="AN244" s="30" t="s">
        <v>511</v>
      </c>
      <c r="AO244" s="30" t="e">
        <f>VLOOKUP(AM244,#REF!,5,0)</f>
        <v>#REF!</v>
      </c>
      <c r="AP244" s="30"/>
      <c r="AR244" s="62" t="s">
        <v>512</v>
      </c>
      <c r="AS244" s="62"/>
      <c r="AT244" s="62"/>
      <c r="AU244" s="34"/>
      <c r="AV244" s="34"/>
      <c r="AX244" s="34"/>
      <c r="AY244" s="34"/>
      <c r="AZ244" s="34" t="s">
        <v>263</v>
      </c>
    </row>
    <row r="245" spans="1:52" hidden="1">
      <c r="A245" s="55" t="s">
        <v>408</v>
      </c>
      <c r="B245" s="27" t="s">
        <v>54</v>
      </c>
      <c r="C245" s="27" t="s">
        <v>209</v>
      </c>
      <c r="D245" s="27" t="s">
        <v>210</v>
      </c>
      <c r="E245" s="35"/>
      <c r="F245" s="35"/>
      <c r="G245" s="35" t="s">
        <v>413</v>
      </c>
      <c r="H245" s="36" t="s">
        <v>391</v>
      </c>
      <c r="I245" s="37">
        <f t="shared" si="28"/>
        <v>8</v>
      </c>
      <c r="J245" s="40">
        <v>0.35416666666666669</v>
      </c>
      <c r="K245" s="46">
        <v>0.4375</v>
      </c>
      <c r="L245" s="46">
        <v>0.5625</v>
      </c>
      <c r="M245" s="46">
        <v>0.64583333333333337</v>
      </c>
      <c r="N245" s="40">
        <v>0.91666666666666663</v>
      </c>
      <c r="O245" s="40">
        <v>1</v>
      </c>
      <c r="P245" s="40">
        <v>0.125</v>
      </c>
      <c r="Q245" s="40">
        <v>0.20833333333333334</v>
      </c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1"/>
      <c r="AI245" s="40"/>
      <c r="AJ245" s="41"/>
      <c r="AK245" s="41"/>
      <c r="AL245" s="41"/>
      <c r="AM245" s="30" t="str">
        <f t="shared" si="27"/>
        <v>4287021Z</v>
      </c>
      <c r="AN245" s="30" t="s">
        <v>511</v>
      </c>
      <c r="AO245" s="30" t="e">
        <f>VLOOKUP(AM245,#REF!,5,0)</f>
        <v>#REF!</v>
      </c>
      <c r="AP245" s="30"/>
      <c r="AR245" s="62" t="s">
        <v>512</v>
      </c>
      <c r="AS245" s="62"/>
      <c r="AT245" s="62"/>
      <c r="AU245" s="34"/>
      <c r="AV245" s="34"/>
      <c r="AX245" s="70" t="s">
        <v>518</v>
      </c>
      <c r="AY245" s="70" t="s">
        <v>518</v>
      </c>
      <c r="AZ245" s="34"/>
    </row>
    <row r="246" spans="1:52" hidden="1">
      <c r="A246" s="55" t="s">
        <v>415</v>
      </c>
      <c r="B246" s="27" t="s">
        <v>35</v>
      </c>
      <c r="C246" s="27" t="s">
        <v>240</v>
      </c>
      <c r="D246" s="27" t="s">
        <v>546</v>
      </c>
      <c r="E246" s="35"/>
      <c r="F246" s="35"/>
      <c r="G246" s="35" t="s">
        <v>216</v>
      </c>
      <c r="H246" s="36" t="s">
        <v>391</v>
      </c>
      <c r="I246" s="37">
        <f t="shared" si="28"/>
        <v>1</v>
      </c>
      <c r="J246" s="40">
        <v>0.33333333333333331</v>
      </c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1"/>
      <c r="AI246" s="40"/>
      <c r="AJ246" s="41"/>
      <c r="AK246" s="41"/>
      <c r="AL246" s="41"/>
      <c r="AM246" s="30" t="str">
        <f t="shared" si="27"/>
        <v>9045011Z</v>
      </c>
      <c r="AN246" s="30" t="s">
        <v>511</v>
      </c>
      <c r="AO246" s="30" t="e">
        <f>VLOOKUP(AM246,#REF!,5,0)</f>
        <v>#REF!</v>
      </c>
      <c r="AP246" s="30"/>
      <c r="AR246" s="62" t="s">
        <v>512</v>
      </c>
      <c r="AS246" s="62"/>
      <c r="AT246" s="62"/>
      <c r="AU246" s="34"/>
      <c r="AV246" s="34"/>
      <c r="AX246" s="34"/>
      <c r="AY246" s="34"/>
      <c r="AZ246" s="34"/>
    </row>
    <row r="247" spans="1:52" hidden="1">
      <c r="A247" s="55" t="s">
        <v>167</v>
      </c>
      <c r="B247" s="27" t="s">
        <v>35</v>
      </c>
      <c r="C247" s="27" t="s">
        <v>168</v>
      </c>
      <c r="D247" s="27" t="s">
        <v>32</v>
      </c>
      <c r="E247" s="35"/>
      <c r="F247" s="35"/>
      <c r="G247" s="35" t="s">
        <v>40</v>
      </c>
      <c r="H247" s="36" t="s">
        <v>436</v>
      </c>
      <c r="I247" s="37">
        <f t="shared" si="28"/>
        <v>2</v>
      </c>
      <c r="J247" s="40">
        <v>0.28125</v>
      </c>
      <c r="K247" s="49">
        <v>0.84027777777777779</v>
      </c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1"/>
      <c r="AI247" s="40"/>
      <c r="AJ247" s="41"/>
      <c r="AK247" s="41"/>
      <c r="AL247" s="41"/>
      <c r="AM247" s="30" t="str">
        <f t="shared" si="27"/>
        <v>3236011Y</v>
      </c>
      <c r="AN247" s="30" t="s">
        <v>511</v>
      </c>
      <c r="AO247" s="30" t="e">
        <f>VLOOKUP(AM247,#REF!,5,0)</f>
        <v>#REF!</v>
      </c>
      <c r="AP247" s="30"/>
      <c r="AR247" s="62" t="s">
        <v>512</v>
      </c>
      <c r="AS247" s="62"/>
      <c r="AT247" s="62"/>
      <c r="AU247" s="34"/>
      <c r="AV247" s="34"/>
      <c r="AX247" s="34"/>
      <c r="AY247" s="34"/>
      <c r="AZ247" s="34"/>
    </row>
    <row r="248" spans="1:52" hidden="1">
      <c r="A248" s="55" t="s">
        <v>167</v>
      </c>
      <c r="B248" s="27" t="s">
        <v>35</v>
      </c>
      <c r="C248" s="27" t="s">
        <v>168</v>
      </c>
      <c r="D248" s="27" t="s">
        <v>32</v>
      </c>
      <c r="E248" s="35"/>
      <c r="F248" s="35"/>
      <c r="G248" s="35" t="s">
        <v>40</v>
      </c>
      <c r="H248" s="36" t="s">
        <v>391</v>
      </c>
      <c r="I248" s="37">
        <f t="shared" si="28"/>
        <v>2</v>
      </c>
      <c r="J248" s="40">
        <v>0.28125</v>
      </c>
      <c r="K248" s="49">
        <v>0.84027777777777779</v>
      </c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1"/>
      <c r="AI248" s="40"/>
      <c r="AJ248" s="41"/>
      <c r="AK248" s="41"/>
      <c r="AL248" s="41"/>
      <c r="AM248" s="30" t="str">
        <f t="shared" si="27"/>
        <v>3236011Z</v>
      </c>
      <c r="AN248" s="30" t="s">
        <v>511</v>
      </c>
      <c r="AO248" s="30" t="e">
        <f>VLOOKUP(AM248,#REF!,5,0)</f>
        <v>#REF!</v>
      </c>
      <c r="AP248" s="30"/>
      <c r="AR248" s="62" t="s">
        <v>512</v>
      </c>
      <c r="AS248" s="62"/>
      <c r="AT248" s="62"/>
      <c r="AU248" s="34"/>
      <c r="AV248" s="34"/>
      <c r="AX248" s="34"/>
      <c r="AY248" s="34"/>
      <c r="AZ248" s="34"/>
    </row>
    <row r="249" spans="1:52" hidden="1">
      <c r="A249" s="55" t="s">
        <v>82</v>
      </c>
      <c r="B249" s="27" t="s">
        <v>35</v>
      </c>
      <c r="C249" s="27" t="s">
        <v>83</v>
      </c>
      <c r="D249" s="27" t="s">
        <v>32</v>
      </c>
      <c r="E249" s="35"/>
      <c r="F249" s="35"/>
      <c r="G249" s="35" t="s">
        <v>413</v>
      </c>
      <c r="H249" s="36" t="s">
        <v>436</v>
      </c>
      <c r="I249" s="37">
        <f t="shared" si="28"/>
        <v>1</v>
      </c>
      <c r="J249" s="44">
        <v>0.66666666666666663</v>
      </c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1"/>
      <c r="AI249" s="40"/>
      <c r="AJ249" s="41"/>
      <c r="AK249" s="41"/>
      <c r="AL249" s="41"/>
      <c r="AM249" s="30" t="str">
        <f t="shared" si="27"/>
        <v>0816011Y</v>
      </c>
      <c r="AN249" s="30" t="s">
        <v>511</v>
      </c>
      <c r="AO249" s="30" t="e">
        <f>VLOOKUP(AM249,#REF!,5,0)</f>
        <v>#REF!</v>
      </c>
      <c r="AP249" s="30"/>
      <c r="AR249" s="62" t="s">
        <v>512</v>
      </c>
      <c r="AS249" s="62"/>
      <c r="AT249" s="62" t="s">
        <v>517</v>
      </c>
      <c r="AU249" s="34"/>
      <c r="AV249" s="34"/>
      <c r="AX249" s="71"/>
      <c r="AY249" s="71"/>
      <c r="AZ249" s="34"/>
    </row>
    <row r="250" spans="1:52" hidden="1">
      <c r="A250" s="55" t="s">
        <v>400</v>
      </c>
      <c r="B250" s="27" t="s">
        <v>35</v>
      </c>
      <c r="C250" s="27" t="s">
        <v>401</v>
      </c>
      <c r="D250" s="27" t="s">
        <v>402</v>
      </c>
      <c r="E250" s="35"/>
      <c r="F250" s="35"/>
      <c r="G250" s="35" t="s">
        <v>471</v>
      </c>
      <c r="H250" s="36" t="s">
        <v>391</v>
      </c>
      <c r="I250" s="37">
        <f t="shared" si="28"/>
        <v>1</v>
      </c>
      <c r="J250" s="49">
        <v>0.40972222222222227</v>
      </c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1"/>
      <c r="AI250" s="40"/>
      <c r="AJ250" s="41"/>
      <c r="AK250" s="41"/>
      <c r="AL250" s="41"/>
      <c r="AM250" s="30" t="str">
        <f t="shared" si="27"/>
        <v>3031011Z</v>
      </c>
      <c r="AN250" s="30" t="s">
        <v>511</v>
      </c>
      <c r="AO250" s="30" t="e">
        <f>VLOOKUP(AM250,#REF!,5,0)</f>
        <v>#REF!</v>
      </c>
      <c r="AP250" s="30"/>
      <c r="AR250" s="62" t="s">
        <v>512</v>
      </c>
      <c r="AS250" s="62"/>
      <c r="AT250" s="62"/>
      <c r="AU250" s="34"/>
      <c r="AV250" s="34"/>
      <c r="AX250" s="34"/>
      <c r="AY250" s="34"/>
      <c r="AZ250" s="34"/>
    </row>
    <row r="251" spans="1:52" hidden="1">
      <c r="A251" s="55" t="s">
        <v>403</v>
      </c>
      <c r="B251" s="27" t="s">
        <v>35</v>
      </c>
      <c r="C251" s="27" t="s">
        <v>404</v>
      </c>
      <c r="D251" s="27" t="s">
        <v>32</v>
      </c>
      <c r="E251" s="35"/>
      <c r="F251" s="35"/>
      <c r="G251" s="35" t="s">
        <v>467</v>
      </c>
      <c r="H251" s="36" t="s">
        <v>436</v>
      </c>
      <c r="I251" s="37">
        <f t="shared" si="28"/>
        <v>1</v>
      </c>
      <c r="J251" s="49">
        <v>0.59027777777777779</v>
      </c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1"/>
      <c r="AI251" s="40"/>
      <c r="AJ251" s="41"/>
      <c r="AK251" s="41"/>
      <c r="AL251" s="41"/>
      <c r="AM251" s="30" t="str">
        <f t="shared" si="27"/>
        <v>3102011Y</v>
      </c>
      <c r="AN251" s="30" t="s">
        <v>511</v>
      </c>
      <c r="AO251" s="30" t="e">
        <f>VLOOKUP(AM251,#REF!,5,0)</f>
        <v>#REF!</v>
      </c>
      <c r="AP251" s="30"/>
      <c r="AR251" s="62" t="s">
        <v>512</v>
      </c>
      <c r="AS251" s="62"/>
      <c r="AT251" s="62"/>
      <c r="AU251" s="34"/>
      <c r="AV251" s="34"/>
      <c r="AX251" s="34"/>
      <c r="AY251" s="34"/>
      <c r="AZ251" s="34"/>
    </row>
    <row r="252" spans="1:52" hidden="1">
      <c r="A252" s="55" t="s">
        <v>403</v>
      </c>
      <c r="B252" s="27" t="s">
        <v>35</v>
      </c>
      <c r="C252" s="27" t="s">
        <v>404</v>
      </c>
      <c r="D252" s="27" t="s">
        <v>32</v>
      </c>
      <c r="E252" s="35"/>
      <c r="F252" s="35"/>
      <c r="G252" s="35" t="s">
        <v>471</v>
      </c>
      <c r="H252" s="36" t="s">
        <v>391</v>
      </c>
      <c r="I252" s="37">
        <f t="shared" si="28"/>
        <v>1</v>
      </c>
      <c r="J252" s="49">
        <v>0.59027777777777779</v>
      </c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1"/>
      <c r="AI252" s="40"/>
      <c r="AJ252" s="41"/>
      <c r="AK252" s="41"/>
      <c r="AL252" s="41"/>
      <c r="AM252" s="30" t="str">
        <f t="shared" si="27"/>
        <v>3102011Z</v>
      </c>
      <c r="AN252" s="30" t="s">
        <v>511</v>
      </c>
      <c r="AO252" s="30" t="e">
        <f>VLOOKUP(AM252,#REF!,5,0)</f>
        <v>#REF!</v>
      </c>
      <c r="AP252" s="30"/>
      <c r="AR252" s="62" t="s">
        <v>512</v>
      </c>
      <c r="AS252" s="62"/>
      <c r="AT252" s="62"/>
      <c r="AU252" s="34"/>
      <c r="AV252" s="34"/>
      <c r="AX252" s="34"/>
      <c r="AY252" s="34"/>
      <c r="AZ252" s="34"/>
    </row>
    <row r="253" spans="1:52" hidden="1">
      <c r="A253" s="55" t="s">
        <v>67</v>
      </c>
      <c r="B253" s="27" t="s">
        <v>35</v>
      </c>
      <c r="C253" s="27" t="s">
        <v>68</v>
      </c>
      <c r="D253" s="27" t="s">
        <v>32</v>
      </c>
      <c r="E253" s="35"/>
      <c r="F253" s="35"/>
      <c r="G253" s="35" t="s">
        <v>413</v>
      </c>
      <c r="H253" s="36" t="s">
        <v>436</v>
      </c>
      <c r="I253" s="37">
        <f t="shared" si="28"/>
        <v>2</v>
      </c>
      <c r="J253" s="40">
        <v>0.36458333333333331</v>
      </c>
      <c r="K253" s="46">
        <v>0.58333333333333337</v>
      </c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1"/>
      <c r="AI253" s="40"/>
      <c r="AJ253" s="41"/>
      <c r="AK253" s="41"/>
      <c r="AL253" s="41"/>
      <c r="AM253" s="30" t="str">
        <f t="shared" si="27"/>
        <v>0208011Y</v>
      </c>
      <c r="AN253" s="30" t="s">
        <v>511</v>
      </c>
      <c r="AO253" s="30" t="e">
        <f>VLOOKUP(AM253,#REF!,5,0)</f>
        <v>#REF!</v>
      </c>
      <c r="AP253" s="30"/>
      <c r="AR253" s="62" t="s">
        <v>512</v>
      </c>
      <c r="AS253" s="62"/>
      <c r="AT253" s="62"/>
      <c r="AU253" s="34"/>
      <c r="AV253" s="34"/>
      <c r="AX253" s="70" t="s">
        <v>518</v>
      </c>
      <c r="AY253" s="70" t="s">
        <v>518</v>
      </c>
      <c r="AZ253" s="34"/>
    </row>
    <row r="254" spans="1:52" ht="15.75" hidden="1" customHeight="1">
      <c r="A254" s="55" t="s">
        <v>67</v>
      </c>
      <c r="B254" s="27" t="s">
        <v>35</v>
      </c>
      <c r="C254" s="27" t="s">
        <v>68</v>
      </c>
      <c r="D254" s="27" t="s">
        <v>32</v>
      </c>
      <c r="E254" s="35"/>
      <c r="F254" s="35"/>
      <c r="G254" s="35" t="s">
        <v>413</v>
      </c>
      <c r="H254" s="36" t="s">
        <v>391</v>
      </c>
      <c r="I254" s="37">
        <f t="shared" si="28"/>
        <v>2</v>
      </c>
      <c r="J254" s="40">
        <v>1.3645833333333333</v>
      </c>
      <c r="K254" s="46">
        <v>0.58333333333333337</v>
      </c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1"/>
      <c r="AI254" s="40"/>
      <c r="AJ254" s="41"/>
      <c r="AK254" s="41"/>
      <c r="AL254" s="41"/>
      <c r="AM254" s="30" t="str">
        <f t="shared" si="27"/>
        <v>0208011Z</v>
      </c>
      <c r="AN254" s="30" t="s">
        <v>511</v>
      </c>
      <c r="AO254" s="30" t="e">
        <f>VLOOKUP(AM254,#REF!,5,0)</f>
        <v>#REF!</v>
      </c>
      <c r="AP254" s="30"/>
      <c r="AR254" s="62" t="s">
        <v>512</v>
      </c>
      <c r="AS254" s="62"/>
      <c r="AT254" s="62"/>
      <c r="AU254" s="34"/>
      <c r="AV254" s="34"/>
      <c r="AX254" s="70" t="s">
        <v>518</v>
      </c>
      <c r="AY254" s="70" t="s">
        <v>518</v>
      </c>
      <c r="AZ254" s="34"/>
    </row>
    <row r="255" spans="1:52" ht="16.5" hidden="1" customHeight="1">
      <c r="A255" s="55" t="s">
        <v>395</v>
      </c>
      <c r="B255" s="27" t="s">
        <v>35</v>
      </c>
      <c r="C255" s="27" t="s">
        <v>396</v>
      </c>
      <c r="D255" s="27" t="s">
        <v>52</v>
      </c>
      <c r="E255" s="35"/>
      <c r="F255" s="35"/>
      <c r="G255" s="35" t="s">
        <v>471</v>
      </c>
      <c r="H255" s="36" t="s">
        <v>391</v>
      </c>
      <c r="I255" s="37">
        <f t="shared" si="28"/>
        <v>1</v>
      </c>
      <c r="J255" s="49">
        <v>0.64583333333333337</v>
      </c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1"/>
      <c r="AI255" s="40"/>
      <c r="AJ255" s="41"/>
      <c r="AK255" s="41"/>
      <c r="AL255" s="41"/>
      <c r="AM255" s="30" t="str">
        <f t="shared" si="27"/>
        <v>2252011Z</v>
      </c>
      <c r="AN255" s="30" t="s">
        <v>511</v>
      </c>
      <c r="AO255" s="30" t="e">
        <f>VLOOKUP(AM255,#REF!,5,0)</f>
        <v>#REF!</v>
      </c>
      <c r="AP255" s="30"/>
      <c r="AR255" s="62" t="s">
        <v>512</v>
      </c>
      <c r="AS255" s="62"/>
      <c r="AT255" s="62"/>
      <c r="AU255" s="34"/>
      <c r="AV255" s="34"/>
      <c r="AX255" s="34"/>
      <c r="AY255" s="34"/>
      <c r="AZ255" s="34"/>
    </row>
    <row r="256" spans="1:52" ht="16.5" hidden="1" customHeight="1">
      <c r="A256" s="55" t="s">
        <v>440</v>
      </c>
      <c r="B256" s="27" t="s">
        <v>35</v>
      </c>
      <c r="C256" s="27" t="s">
        <v>441</v>
      </c>
      <c r="D256" s="27" t="s">
        <v>79</v>
      </c>
      <c r="E256" s="35"/>
      <c r="F256" s="35"/>
      <c r="G256" s="35" t="s">
        <v>334</v>
      </c>
      <c r="H256" s="36" t="s">
        <v>436</v>
      </c>
      <c r="I256" s="37">
        <f t="shared" si="28"/>
        <v>1</v>
      </c>
      <c r="J256" s="40">
        <v>0.625</v>
      </c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1"/>
      <c r="AI256" s="40"/>
      <c r="AJ256" s="41"/>
      <c r="AK256" s="41"/>
      <c r="AL256" s="41"/>
      <c r="AM256" s="30" t="str">
        <f t="shared" si="27"/>
        <v>2242011Y</v>
      </c>
      <c r="AN256" s="30" t="s">
        <v>511</v>
      </c>
      <c r="AO256" s="30" t="e">
        <f>VLOOKUP(AM256,#REF!,5,0)</f>
        <v>#REF!</v>
      </c>
      <c r="AP256" s="30"/>
      <c r="AR256" s="62" t="s">
        <v>512</v>
      </c>
      <c r="AS256" s="62"/>
      <c r="AT256" s="62"/>
      <c r="AU256" s="34"/>
      <c r="AV256" s="34"/>
      <c r="AX256" s="34"/>
      <c r="AY256" s="34"/>
      <c r="AZ256" s="34"/>
    </row>
    <row r="257" spans="1:52" ht="15" hidden="1" customHeight="1">
      <c r="A257" s="55" t="s">
        <v>89</v>
      </c>
      <c r="B257" s="27" t="s">
        <v>35</v>
      </c>
      <c r="C257" s="27" t="s">
        <v>90</v>
      </c>
      <c r="D257" s="27" t="s">
        <v>32</v>
      </c>
      <c r="E257" s="35"/>
      <c r="F257" s="35"/>
      <c r="G257" s="35" t="s">
        <v>413</v>
      </c>
      <c r="H257" s="36" t="s">
        <v>436</v>
      </c>
      <c r="I257" s="37">
        <f t="shared" si="28"/>
        <v>2</v>
      </c>
      <c r="J257" s="46">
        <v>0.5</v>
      </c>
      <c r="K257" s="40">
        <v>5.5555555555555552E-2</v>
      </c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1"/>
      <c r="AI257" s="40"/>
      <c r="AJ257" s="41"/>
      <c r="AK257" s="41"/>
      <c r="AL257" s="41"/>
      <c r="AM257" s="30" t="str">
        <f t="shared" si="27"/>
        <v>0834011Y</v>
      </c>
      <c r="AN257" s="30" t="s">
        <v>511</v>
      </c>
      <c r="AO257" s="30" t="e">
        <f>VLOOKUP(AM257,#REF!,5,0)</f>
        <v>#REF!</v>
      </c>
      <c r="AP257" s="30"/>
      <c r="AR257" s="62" t="s">
        <v>512</v>
      </c>
      <c r="AS257" s="62"/>
      <c r="AT257" s="62"/>
      <c r="AU257" s="34"/>
      <c r="AV257" s="34"/>
      <c r="AX257" s="70" t="s">
        <v>518</v>
      </c>
      <c r="AY257" s="70" t="s">
        <v>518</v>
      </c>
      <c r="AZ257" s="34"/>
    </row>
    <row r="258" spans="1:52" ht="15.75" hidden="1" customHeight="1">
      <c r="A258" s="55" t="s">
        <v>397</v>
      </c>
      <c r="B258" s="27" t="s">
        <v>35</v>
      </c>
      <c r="C258" s="27" t="s">
        <v>147</v>
      </c>
      <c r="D258" s="27" t="s">
        <v>32</v>
      </c>
      <c r="E258" s="35"/>
      <c r="F258" s="35"/>
      <c r="G258" s="35" t="s">
        <v>413</v>
      </c>
      <c r="H258" s="36" t="s">
        <v>436</v>
      </c>
      <c r="I258" s="37">
        <f t="shared" si="28"/>
        <v>1</v>
      </c>
      <c r="J258" s="49">
        <v>0.52777777777777779</v>
      </c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1"/>
      <c r="AI258" s="40"/>
      <c r="AJ258" s="41"/>
      <c r="AK258" s="41"/>
      <c r="AL258" s="41"/>
      <c r="AM258" s="30" t="str">
        <f t="shared" si="27"/>
        <v>2506011Y</v>
      </c>
      <c r="AN258" s="30" t="s">
        <v>511</v>
      </c>
      <c r="AO258" s="30" t="e">
        <f>VLOOKUP(AM258,#REF!,5,0)</f>
        <v>#REF!</v>
      </c>
      <c r="AP258" s="30"/>
      <c r="AR258" s="62" t="s">
        <v>512</v>
      </c>
      <c r="AS258" s="62"/>
      <c r="AT258" s="62"/>
      <c r="AU258" s="34"/>
      <c r="AV258" s="34"/>
      <c r="AX258" s="34"/>
      <c r="AY258" s="34"/>
      <c r="AZ258" s="34"/>
    </row>
    <row r="259" spans="1:52" hidden="1">
      <c r="A259" s="55" t="s">
        <v>397</v>
      </c>
      <c r="B259" s="27" t="s">
        <v>107</v>
      </c>
      <c r="C259" s="27" t="s">
        <v>147</v>
      </c>
      <c r="D259" s="27" t="s">
        <v>445</v>
      </c>
      <c r="E259" s="35"/>
      <c r="F259" s="35"/>
      <c r="G259" s="35" t="s">
        <v>473</v>
      </c>
      <c r="H259" s="36" t="s">
        <v>436</v>
      </c>
      <c r="I259" s="37">
        <f t="shared" ref="I259:I290" si="29">COUNTA(J259:AG259)</f>
        <v>1</v>
      </c>
      <c r="J259" s="40">
        <v>0.625</v>
      </c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1"/>
      <c r="AI259" s="40"/>
      <c r="AJ259" s="41"/>
      <c r="AK259" s="41"/>
      <c r="AL259" s="41"/>
      <c r="AM259" s="30" t="str">
        <f t="shared" si="27"/>
        <v>2506041Y</v>
      </c>
      <c r="AN259" s="30" t="s">
        <v>511</v>
      </c>
      <c r="AO259" s="30" t="e">
        <f>VLOOKUP(AM259,#REF!,5,0)</f>
        <v>#REF!</v>
      </c>
      <c r="AP259" s="30"/>
      <c r="AR259" s="62" t="s">
        <v>512</v>
      </c>
      <c r="AS259" s="62"/>
      <c r="AT259" s="62"/>
      <c r="AU259" s="34"/>
      <c r="AV259" s="34"/>
      <c r="AX259" s="34"/>
      <c r="AY259" s="34"/>
      <c r="AZ259" s="34"/>
    </row>
    <row r="260" spans="1:52" hidden="1">
      <c r="A260" s="55" t="s">
        <v>397</v>
      </c>
      <c r="B260" s="27" t="s">
        <v>35</v>
      </c>
      <c r="C260" s="27" t="s">
        <v>147</v>
      </c>
      <c r="D260" s="27" t="s">
        <v>32</v>
      </c>
      <c r="E260" s="35"/>
      <c r="F260" s="35"/>
      <c r="G260" s="35" t="s">
        <v>413</v>
      </c>
      <c r="H260" s="36" t="s">
        <v>391</v>
      </c>
      <c r="I260" s="37">
        <f t="shared" si="29"/>
        <v>2</v>
      </c>
      <c r="J260" s="46">
        <v>0.51388888888888895</v>
      </c>
      <c r="K260" s="40">
        <v>0.94444444444444453</v>
      </c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1"/>
      <c r="AI260" s="40"/>
      <c r="AJ260" s="41"/>
      <c r="AK260" s="41"/>
      <c r="AL260" s="41"/>
      <c r="AM260" s="30" t="str">
        <f t="shared" si="27"/>
        <v>2506011Z</v>
      </c>
      <c r="AN260" s="30" t="s">
        <v>511</v>
      </c>
      <c r="AO260" s="30" t="e">
        <f>VLOOKUP(AM260,#REF!,5,0)</f>
        <v>#REF!</v>
      </c>
      <c r="AP260" s="30"/>
      <c r="AR260" s="62" t="s">
        <v>512</v>
      </c>
      <c r="AS260" s="62"/>
      <c r="AT260" s="62"/>
      <c r="AU260" s="34"/>
      <c r="AV260" s="34"/>
      <c r="AX260" s="70" t="s">
        <v>518</v>
      </c>
      <c r="AY260" s="70" t="s">
        <v>518</v>
      </c>
      <c r="AZ260" s="34"/>
    </row>
    <row r="261" spans="1:52" hidden="1">
      <c r="A261" s="55" t="s">
        <v>398</v>
      </c>
      <c r="B261" s="27" t="s">
        <v>35</v>
      </c>
      <c r="C261" s="27" t="s">
        <v>399</v>
      </c>
      <c r="D261" s="27" t="s">
        <v>32</v>
      </c>
      <c r="E261" s="35"/>
      <c r="F261" s="35"/>
      <c r="G261" s="35" t="s">
        <v>413</v>
      </c>
      <c r="H261" s="36" t="s">
        <v>436</v>
      </c>
      <c r="I261" s="37">
        <f t="shared" si="29"/>
        <v>1</v>
      </c>
      <c r="J261" s="49">
        <v>0.52777777777777779</v>
      </c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1"/>
      <c r="AI261" s="40"/>
      <c r="AJ261" s="41"/>
      <c r="AK261" s="41"/>
      <c r="AL261" s="41"/>
      <c r="AM261" s="30" t="str">
        <f t="shared" si="27"/>
        <v>2508011Y</v>
      </c>
      <c r="AN261" s="30" t="s">
        <v>511</v>
      </c>
      <c r="AO261" s="30" t="e">
        <f>VLOOKUP(AM261,#REF!,5,0)</f>
        <v>#REF!</v>
      </c>
      <c r="AP261" s="30"/>
      <c r="AR261" s="62" t="s">
        <v>512</v>
      </c>
      <c r="AS261" s="62"/>
      <c r="AT261" s="62"/>
      <c r="AU261" s="34"/>
      <c r="AV261" s="34"/>
      <c r="AX261" s="34"/>
      <c r="AY261" s="34"/>
      <c r="AZ261" s="34"/>
    </row>
    <row r="262" spans="1:52" hidden="1">
      <c r="A262" s="55" t="s">
        <v>398</v>
      </c>
      <c r="B262" s="27" t="s">
        <v>35</v>
      </c>
      <c r="C262" s="27" t="s">
        <v>399</v>
      </c>
      <c r="D262" s="27" t="s">
        <v>32</v>
      </c>
      <c r="E262" s="35"/>
      <c r="F262" s="35"/>
      <c r="G262" s="35" t="s">
        <v>413</v>
      </c>
      <c r="H262" s="36" t="s">
        <v>391</v>
      </c>
      <c r="I262" s="37">
        <f t="shared" si="29"/>
        <v>1</v>
      </c>
      <c r="J262" s="49">
        <v>0.51388888888888895</v>
      </c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1"/>
      <c r="AI262" s="40"/>
      <c r="AJ262" s="41"/>
      <c r="AK262" s="41"/>
      <c r="AL262" s="41"/>
      <c r="AM262" s="30" t="str">
        <f t="shared" si="27"/>
        <v>2508011Z</v>
      </c>
      <c r="AN262" s="30" t="s">
        <v>511</v>
      </c>
      <c r="AO262" s="30" t="e">
        <f>VLOOKUP(AM262,#REF!,5,0)</f>
        <v>#REF!</v>
      </c>
      <c r="AP262" s="30"/>
      <c r="AR262" s="62" t="s">
        <v>512</v>
      </c>
      <c r="AS262" s="62"/>
      <c r="AT262" s="62"/>
      <c r="AU262" s="34"/>
      <c r="AV262" s="34"/>
      <c r="AX262" s="34"/>
      <c r="AY262" s="34"/>
      <c r="AZ262" s="34"/>
    </row>
    <row r="263" spans="1:52" hidden="1">
      <c r="A263" s="55" t="s">
        <v>442</v>
      </c>
      <c r="B263" s="27" t="s">
        <v>35</v>
      </c>
      <c r="C263" s="27" t="s">
        <v>443</v>
      </c>
      <c r="D263" s="27" t="s">
        <v>444</v>
      </c>
      <c r="E263" s="35"/>
      <c r="F263" s="35"/>
      <c r="G263" s="35" t="s">
        <v>467</v>
      </c>
      <c r="H263" s="36" t="s">
        <v>436</v>
      </c>
      <c r="I263" s="37">
        <f t="shared" si="29"/>
        <v>1</v>
      </c>
      <c r="J263" s="40">
        <v>0.98611111111111116</v>
      </c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1"/>
      <c r="AI263" s="40"/>
      <c r="AJ263" s="41"/>
      <c r="AK263" s="41"/>
      <c r="AL263" s="41"/>
      <c r="AM263" s="30" t="str">
        <f t="shared" si="27"/>
        <v>2502011Y</v>
      </c>
      <c r="AN263" s="30" t="s">
        <v>511</v>
      </c>
      <c r="AO263" s="30" t="e">
        <f>VLOOKUP(AM263,#REF!,5,0)</f>
        <v>#REF!</v>
      </c>
      <c r="AP263" s="30"/>
      <c r="AR263" s="62" t="s">
        <v>512</v>
      </c>
      <c r="AS263" s="62"/>
      <c r="AT263" s="62"/>
      <c r="AU263" s="34"/>
      <c r="AV263" s="34"/>
      <c r="AX263" s="34"/>
      <c r="AY263" s="34"/>
      <c r="AZ263" s="34"/>
    </row>
    <row r="264" spans="1:52" hidden="1">
      <c r="A264" s="27" t="s">
        <v>133</v>
      </c>
      <c r="B264" s="27" t="s">
        <v>35</v>
      </c>
      <c r="C264" s="27" t="s">
        <v>134</v>
      </c>
      <c r="D264" s="27" t="s">
        <v>135</v>
      </c>
      <c r="E264" s="35"/>
      <c r="F264" s="35"/>
      <c r="G264" s="35" t="s">
        <v>40</v>
      </c>
      <c r="H264" s="36" t="s">
        <v>470</v>
      </c>
      <c r="I264" s="37">
        <f t="shared" si="29"/>
        <v>1</v>
      </c>
      <c r="J264" s="40">
        <v>0.28472222222222221</v>
      </c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3" t="s">
        <v>263</v>
      </c>
      <c r="AI264" s="43" t="s">
        <v>263</v>
      </c>
      <c r="AJ264" s="41" t="s">
        <v>263</v>
      </c>
      <c r="AK264" s="41"/>
      <c r="AL264" s="41" t="e">
        <f>AJ264-AK264</f>
        <v>#VALUE!</v>
      </c>
      <c r="AM264" s="30" t="str">
        <f t="shared" si="27"/>
        <v>2036011Z</v>
      </c>
      <c r="AN264" s="30" t="s">
        <v>511</v>
      </c>
      <c r="AO264" s="30" t="e">
        <f>VLOOKUP(AM264,#REF!,5,0)</f>
        <v>#REF!</v>
      </c>
      <c r="AP264" s="30"/>
      <c r="AR264" s="62" t="s">
        <v>512</v>
      </c>
      <c r="AS264" s="62"/>
      <c r="AT264" s="62"/>
      <c r="AU264" s="34"/>
      <c r="AV264" s="34"/>
      <c r="AX264" s="34"/>
      <c r="AY264" s="34"/>
      <c r="AZ264" s="34"/>
    </row>
    <row r="265" spans="1:52" hidden="1">
      <c r="A265" s="55" t="s">
        <v>133</v>
      </c>
      <c r="B265" s="27" t="s">
        <v>35</v>
      </c>
      <c r="C265" s="27" t="s">
        <v>134</v>
      </c>
      <c r="D265" s="27" t="s">
        <v>135</v>
      </c>
      <c r="E265" s="35"/>
      <c r="F265" s="35"/>
      <c r="G265" s="35" t="s">
        <v>413</v>
      </c>
      <c r="H265" s="36" t="s">
        <v>436</v>
      </c>
      <c r="I265" s="37">
        <f t="shared" si="29"/>
        <v>1</v>
      </c>
      <c r="J265" s="40">
        <v>0.28472222222222221</v>
      </c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1"/>
      <c r="AI265" s="40"/>
      <c r="AJ265" s="41"/>
      <c r="AK265" s="41"/>
      <c r="AL265" s="41"/>
      <c r="AM265" s="30" t="str">
        <f t="shared" si="27"/>
        <v>2036011Y</v>
      </c>
      <c r="AN265" s="30" t="s">
        <v>511</v>
      </c>
      <c r="AO265" s="30" t="e">
        <f>VLOOKUP(AM265,#REF!,5,0)</f>
        <v>#REF!</v>
      </c>
      <c r="AP265" s="30"/>
      <c r="AR265" s="62" t="s">
        <v>512</v>
      </c>
      <c r="AS265" s="62"/>
      <c r="AT265" s="62"/>
      <c r="AU265" s="34"/>
      <c r="AV265" s="34"/>
      <c r="AX265" s="34"/>
      <c r="AY265" s="34"/>
      <c r="AZ265" s="34"/>
    </row>
    <row r="266" spans="1:52" hidden="1">
      <c r="A266" s="55" t="s">
        <v>125</v>
      </c>
      <c r="B266" s="27" t="s">
        <v>39</v>
      </c>
      <c r="C266" s="27" t="s">
        <v>126</v>
      </c>
      <c r="D266" s="27" t="s">
        <v>127</v>
      </c>
      <c r="E266" s="35"/>
      <c r="F266" s="35"/>
      <c r="G266" s="35" t="s">
        <v>413</v>
      </c>
      <c r="H266" s="36" t="s">
        <v>436</v>
      </c>
      <c r="I266" s="37">
        <f t="shared" si="29"/>
        <v>2</v>
      </c>
      <c r="J266" s="40">
        <v>0.28125</v>
      </c>
      <c r="K266" s="49">
        <v>0.77083333333333337</v>
      </c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1"/>
      <c r="AI266" s="40"/>
      <c r="AJ266" s="41"/>
      <c r="AK266" s="41"/>
      <c r="AL266" s="41"/>
      <c r="AM266" s="30" t="str">
        <f t="shared" si="27"/>
        <v>2017031Y</v>
      </c>
      <c r="AN266" s="30" t="s">
        <v>511</v>
      </c>
      <c r="AO266" s="30" t="e">
        <f>VLOOKUP(AM266,#REF!,5,0)</f>
        <v>#REF!</v>
      </c>
      <c r="AP266" s="30"/>
      <c r="AR266" s="62" t="s">
        <v>512</v>
      </c>
      <c r="AS266" s="62"/>
      <c r="AT266" s="62"/>
      <c r="AU266" s="34"/>
      <c r="AV266" s="34"/>
      <c r="AX266" s="34"/>
      <c r="AY266" s="34"/>
      <c r="AZ266" s="34"/>
    </row>
    <row r="267" spans="1:52" hidden="1">
      <c r="A267" s="55" t="s">
        <v>125</v>
      </c>
      <c r="B267" s="27" t="s">
        <v>35</v>
      </c>
      <c r="C267" s="27" t="s">
        <v>126</v>
      </c>
      <c r="D267" s="27" t="s">
        <v>32</v>
      </c>
      <c r="E267" s="35"/>
      <c r="F267" s="35"/>
      <c r="G267" s="35" t="s">
        <v>413</v>
      </c>
      <c r="H267" s="36" t="s">
        <v>391</v>
      </c>
      <c r="I267" s="37">
        <f t="shared" si="29"/>
        <v>2</v>
      </c>
      <c r="J267" s="40">
        <v>0.29166666666666669</v>
      </c>
      <c r="K267" s="46">
        <v>0.53125</v>
      </c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1"/>
      <c r="AI267" s="40"/>
      <c r="AJ267" s="41"/>
      <c r="AK267" s="41"/>
      <c r="AL267" s="41"/>
      <c r="AM267" s="30" t="str">
        <f t="shared" si="27"/>
        <v>2017011Z</v>
      </c>
      <c r="AN267" s="30" t="s">
        <v>511</v>
      </c>
      <c r="AO267" s="30" t="e">
        <f>VLOOKUP(AM267,#REF!,5,0)</f>
        <v>#REF!</v>
      </c>
      <c r="AP267" s="30"/>
      <c r="AR267" s="62" t="s">
        <v>512</v>
      </c>
      <c r="AS267" s="62"/>
      <c r="AT267" s="62"/>
      <c r="AU267" s="34"/>
      <c r="AV267" s="34"/>
      <c r="AX267" s="70" t="s">
        <v>518</v>
      </c>
      <c r="AY267" s="70" t="s">
        <v>518</v>
      </c>
      <c r="AZ267" s="34"/>
    </row>
    <row r="268" spans="1:52" hidden="1">
      <c r="A268" s="55" t="s">
        <v>125</v>
      </c>
      <c r="B268" s="27" t="s">
        <v>39</v>
      </c>
      <c r="C268" s="27" t="s">
        <v>126</v>
      </c>
      <c r="D268" s="27" t="s">
        <v>127</v>
      </c>
      <c r="E268" s="35"/>
      <c r="F268" s="35"/>
      <c r="G268" s="35" t="s">
        <v>413</v>
      </c>
      <c r="H268" s="36" t="s">
        <v>391</v>
      </c>
      <c r="I268" s="37">
        <f t="shared" si="29"/>
        <v>1</v>
      </c>
      <c r="J268" s="49">
        <v>0.625</v>
      </c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1"/>
      <c r="AI268" s="40"/>
      <c r="AJ268" s="41"/>
      <c r="AK268" s="41"/>
      <c r="AL268" s="41"/>
      <c r="AM268" s="30" t="str">
        <f t="shared" si="27"/>
        <v>2017031Z</v>
      </c>
      <c r="AN268" s="30" t="s">
        <v>511</v>
      </c>
      <c r="AO268" s="30" t="e">
        <f>VLOOKUP(AM268,#REF!,5,0)</f>
        <v>#REF!</v>
      </c>
      <c r="AP268" s="30"/>
      <c r="AR268" s="62" t="s">
        <v>512</v>
      </c>
      <c r="AS268" s="62"/>
      <c r="AT268" s="62"/>
      <c r="AU268" s="34"/>
      <c r="AV268" s="34"/>
      <c r="AX268" s="34"/>
      <c r="AY268" s="34"/>
      <c r="AZ268" s="34"/>
    </row>
    <row r="269" spans="1:52" hidden="1">
      <c r="A269" s="27">
        <v>5133</v>
      </c>
      <c r="B269" s="48" t="s">
        <v>35</v>
      </c>
      <c r="C269" s="27" t="s">
        <v>218</v>
      </c>
      <c r="D269" s="27"/>
      <c r="E269" s="35"/>
      <c r="F269" s="35"/>
      <c r="G269" s="35" t="s">
        <v>334</v>
      </c>
      <c r="H269" s="50" t="s">
        <v>470</v>
      </c>
      <c r="I269" s="37">
        <f t="shared" si="29"/>
        <v>2</v>
      </c>
      <c r="J269" s="40">
        <v>0.25694444444444448</v>
      </c>
      <c r="K269" s="40">
        <v>5.5555555555555552E-2</v>
      </c>
      <c r="L269" s="40"/>
      <c r="M269" s="46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1"/>
      <c r="AI269" s="40"/>
      <c r="AJ269" s="41"/>
      <c r="AK269" s="41"/>
      <c r="AL269" s="41"/>
      <c r="AM269" s="30" t="str">
        <f t="shared" si="27"/>
        <v>5133011Z</v>
      </c>
      <c r="AN269" s="30" t="s">
        <v>511</v>
      </c>
      <c r="AO269" s="30" t="e">
        <f>VLOOKUP(AM269,#REF!,5,0)</f>
        <v>#REF!</v>
      </c>
      <c r="AP269" s="30"/>
      <c r="AR269" s="62" t="s">
        <v>512</v>
      </c>
      <c r="AS269" s="62"/>
      <c r="AT269" s="62"/>
      <c r="AU269" s="34"/>
      <c r="AV269" s="34"/>
      <c r="AX269" s="34"/>
      <c r="AY269" s="34"/>
      <c r="AZ269" s="34"/>
    </row>
    <row r="270" spans="1:52" hidden="1">
      <c r="A270" s="55" t="s">
        <v>120</v>
      </c>
      <c r="B270" s="27" t="s">
        <v>35</v>
      </c>
      <c r="C270" s="27" t="s">
        <v>121</v>
      </c>
      <c r="D270" s="27" t="s">
        <v>32</v>
      </c>
      <c r="E270" s="35"/>
      <c r="F270" s="35"/>
      <c r="G270" s="35" t="s">
        <v>413</v>
      </c>
      <c r="H270" s="36" t="s">
        <v>436</v>
      </c>
      <c r="I270" s="37">
        <f t="shared" si="29"/>
        <v>1</v>
      </c>
      <c r="J270" s="40">
        <v>0.34722222222222227</v>
      </c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1"/>
      <c r="AI270" s="40"/>
      <c r="AJ270" s="41"/>
      <c r="AK270" s="41"/>
      <c r="AL270" s="41"/>
      <c r="AM270" s="30" t="str">
        <f t="shared" si="27"/>
        <v>1821011Y</v>
      </c>
      <c r="AN270" s="30" t="s">
        <v>511</v>
      </c>
      <c r="AO270" s="30" t="e">
        <f>VLOOKUP(AM270,#REF!,5,0)</f>
        <v>#REF!</v>
      </c>
      <c r="AP270" s="30"/>
      <c r="AR270" s="62" t="s">
        <v>512</v>
      </c>
      <c r="AS270" s="62"/>
      <c r="AT270" s="62"/>
      <c r="AU270" s="34"/>
      <c r="AV270" s="34"/>
      <c r="AX270" s="71"/>
      <c r="AY270" s="71"/>
      <c r="AZ270" s="34"/>
    </row>
    <row r="271" spans="1:52" hidden="1">
      <c r="A271" s="55" t="s">
        <v>86</v>
      </c>
      <c r="B271" s="27" t="s">
        <v>35</v>
      </c>
      <c r="C271" s="27" t="s">
        <v>87</v>
      </c>
      <c r="D271" s="27" t="s">
        <v>88</v>
      </c>
      <c r="E271" s="35"/>
      <c r="F271" s="35"/>
      <c r="G271" s="35" t="s">
        <v>465</v>
      </c>
      <c r="H271" s="36" t="s">
        <v>436</v>
      </c>
      <c r="I271" s="37">
        <f t="shared" si="29"/>
        <v>1</v>
      </c>
      <c r="J271" s="40">
        <v>0.90972222222222221</v>
      </c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1"/>
      <c r="AI271" s="40"/>
      <c r="AJ271" s="41"/>
      <c r="AK271" s="41"/>
      <c r="AL271" s="41"/>
      <c r="AM271" s="30" t="str">
        <f t="shared" si="27"/>
        <v>0831011Y</v>
      </c>
      <c r="AN271" s="30" t="s">
        <v>511</v>
      </c>
      <c r="AO271" s="30" t="e">
        <f>VLOOKUP(AM271,#REF!,5,0)</f>
        <v>#REF!</v>
      </c>
      <c r="AP271" s="30"/>
      <c r="AR271" s="62" t="s">
        <v>512</v>
      </c>
      <c r="AS271" s="62"/>
      <c r="AT271" s="62"/>
      <c r="AU271" s="34"/>
      <c r="AV271" s="34"/>
      <c r="AX271" s="34"/>
      <c r="AY271" s="34"/>
      <c r="AZ271" s="34"/>
    </row>
    <row r="272" spans="1:52" hidden="1">
      <c r="A272" s="55" t="s">
        <v>86</v>
      </c>
      <c r="B272" s="27" t="s">
        <v>35</v>
      </c>
      <c r="C272" s="27" t="s">
        <v>87</v>
      </c>
      <c r="D272" s="27" t="s">
        <v>88</v>
      </c>
      <c r="E272" s="35"/>
      <c r="F272" s="35"/>
      <c r="G272" s="35" t="s">
        <v>40</v>
      </c>
      <c r="H272" s="36" t="s">
        <v>391</v>
      </c>
      <c r="I272" s="37">
        <f t="shared" si="29"/>
        <v>1</v>
      </c>
      <c r="J272" s="40">
        <v>0.35416666666666669</v>
      </c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1"/>
      <c r="AI272" s="40"/>
      <c r="AJ272" s="41"/>
      <c r="AK272" s="41"/>
      <c r="AL272" s="41"/>
      <c r="AM272" s="30" t="str">
        <f t="shared" si="27"/>
        <v>0831011Z</v>
      </c>
      <c r="AN272" s="30" t="s">
        <v>511</v>
      </c>
      <c r="AO272" s="30" t="e">
        <f>VLOOKUP(AM272,#REF!,5,0)</f>
        <v>#REF!</v>
      </c>
      <c r="AP272" s="30"/>
      <c r="AR272" s="62" t="s">
        <v>512</v>
      </c>
      <c r="AS272" s="62"/>
      <c r="AT272" s="62"/>
      <c r="AU272" s="34"/>
      <c r="AV272" s="34"/>
      <c r="AX272" s="34"/>
      <c r="AY272" s="34"/>
      <c r="AZ272" s="34"/>
    </row>
    <row r="273" spans="1:52">
      <c r="A273" s="55" t="s">
        <v>41</v>
      </c>
      <c r="B273" s="27" t="s">
        <v>253</v>
      </c>
      <c r="C273" s="27" t="s">
        <v>252</v>
      </c>
      <c r="D273" s="27" t="s">
        <v>119</v>
      </c>
      <c r="E273" s="35"/>
      <c r="F273" s="35"/>
      <c r="G273" s="35" t="s">
        <v>40</v>
      </c>
      <c r="H273" s="36" t="s">
        <v>391</v>
      </c>
      <c r="I273" s="37">
        <f t="shared" si="29"/>
        <v>8</v>
      </c>
      <c r="J273" s="40">
        <v>0.29166666666666669</v>
      </c>
      <c r="K273" s="46">
        <v>0.47222222222222227</v>
      </c>
      <c r="L273" s="46">
        <v>0.59027777777777779</v>
      </c>
      <c r="M273" s="49">
        <v>0.75</v>
      </c>
      <c r="N273" s="49">
        <v>0.8125</v>
      </c>
      <c r="O273" s="40">
        <v>4.8611111111111112E-2</v>
      </c>
      <c r="P273" s="40">
        <v>0.1111111111111111</v>
      </c>
      <c r="Q273" s="40">
        <v>0.22916666666666666</v>
      </c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1"/>
      <c r="AI273" s="40"/>
      <c r="AJ273" s="41"/>
      <c r="AK273" s="41"/>
      <c r="AL273" s="41"/>
      <c r="AM273" s="30" t="str">
        <f t="shared" si="27"/>
        <v>05T41Z</v>
      </c>
      <c r="AN273" s="30" t="s">
        <v>511</v>
      </c>
      <c r="AO273" s="30" t="e">
        <f>VLOOKUP(AM273,#REF!,5,0)</f>
        <v>#REF!</v>
      </c>
      <c r="AP273" s="30"/>
      <c r="AR273" s="62" t="s">
        <v>512</v>
      </c>
      <c r="AS273" s="62"/>
      <c r="AT273" s="62"/>
      <c r="AU273" s="34"/>
      <c r="AV273" s="34"/>
      <c r="AX273" s="70" t="s">
        <v>518</v>
      </c>
      <c r="AY273" s="70" t="s">
        <v>518</v>
      </c>
      <c r="AZ273" s="34"/>
    </row>
    <row r="274" spans="1:52" hidden="1">
      <c r="A274" s="55" t="s">
        <v>69</v>
      </c>
      <c r="B274" s="27" t="s">
        <v>35</v>
      </c>
      <c r="C274" s="27" t="s">
        <v>70</v>
      </c>
      <c r="D274" s="27" t="s">
        <v>32</v>
      </c>
      <c r="E274" s="35"/>
      <c r="F274" s="35"/>
      <c r="G274" s="35" t="s">
        <v>216</v>
      </c>
      <c r="H274" s="36" t="s">
        <v>436</v>
      </c>
      <c r="I274" s="37">
        <f t="shared" si="29"/>
        <v>1</v>
      </c>
      <c r="J274" s="49">
        <v>0.54166666666666663</v>
      </c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1"/>
      <c r="AI274" s="40"/>
      <c r="AJ274" s="41"/>
      <c r="AK274" s="41"/>
      <c r="AL274" s="41"/>
      <c r="AM274" s="30" t="str">
        <f t="shared" si="27"/>
        <v>0226011Y</v>
      </c>
      <c r="AN274" s="30" t="s">
        <v>511</v>
      </c>
      <c r="AO274" s="30" t="e">
        <f>VLOOKUP(AM274,#REF!,5,0)</f>
        <v>#REF!</v>
      </c>
      <c r="AP274" s="30"/>
      <c r="AR274" s="62" t="s">
        <v>512</v>
      </c>
      <c r="AS274" s="62"/>
      <c r="AT274" s="62"/>
      <c r="AU274" s="34"/>
      <c r="AV274" s="34"/>
      <c r="AX274" s="71"/>
      <c r="AY274" s="71"/>
      <c r="AZ274" s="34"/>
    </row>
    <row r="275" spans="1:52" hidden="1">
      <c r="A275" s="55" t="s">
        <v>437</v>
      </c>
      <c r="B275" s="27" t="s">
        <v>35</v>
      </c>
      <c r="C275" s="27" t="s">
        <v>438</v>
      </c>
      <c r="D275" s="27" t="s">
        <v>52</v>
      </c>
      <c r="E275" s="35"/>
      <c r="F275" s="35"/>
      <c r="G275" s="35" t="s">
        <v>334</v>
      </c>
      <c r="H275" s="36" t="s">
        <v>436</v>
      </c>
      <c r="I275" s="37">
        <f t="shared" si="29"/>
        <v>1</v>
      </c>
      <c r="J275" s="40">
        <v>0.625</v>
      </c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1"/>
      <c r="AI275" s="40"/>
      <c r="AJ275" s="41"/>
      <c r="AK275" s="41"/>
      <c r="AL275" s="41"/>
      <c r="AM275" s="30" t="str">
        <f t="shared" si="27"/>
        <v>0155011Y</v>
      </c>
      <c r="AN275" s="30" t="s">
        <v>511</v>
      </c>
      <c r="AO275" s="30" t="e">
        <f>VLOOKUP(AM275,#REF!,5,0)</f>
        <v>#REF!</v>
      </c>
      <c r="AP275" s="30"/>
      <c r="AR275" s="62" t="s">
        <v>512</v>
      </c>
      <c r="AS275" s="62"/>
      <c r="AT275" s="62"/>
      <c r="AU275" s="34"/>
      <c r="AV275" s="34"/>
      <c r="AX275" s="34"/>
      <c r="AY275" s="34"/>
      <c r="AZ275" s="34"/>
    </row>
    <row r="276" spans="1:52" hidden="1">
      <c r="A276" s="55" t="s">
        <v>315</v>
      </c>
      <c r="B276" s="48" t="s">
        <v>35</v>
      </c>
      <c r="C276" s="28" t="s">
        <v>316</v>
      </c>
      <c r="D276" s="27"/>
      <c r="E276" s="35"/>
      <c r="F276" s="35"/>
      <c r="G276" s="35" t="s">
        <v>471</v>
      </c>
      <c r="H276" s="35" t="s">
        <v>470</v>
      </c>
      <c r="I276" s="37">
        <f t="shared" si="29"/>
        <v>6</v>
      </c>
      <c r="J276" s="40">
        <v>0.38194444444444442</v>
      </c>
      <c r="K276" s="46">
        <v>0.50347222222222221</v>
      </c>
      <c r="L276" s="46">
        <v>0.67361111111111116</v>
      </c>
      <c r="M276" s="40">
        <v>0.90277777777777779</v>
      </c>
      <c r="N276" s="40">
        <v>2.7777777777777776E-2</v>
      </c>
      <c r="O276" s="40">
        <v>0.19444444444444445</v>
      </c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3" t="s">
        <v>263</v>
      </c>
      <c r="AI276" s="43" t="s">
        <v>263</v>
      </c>
      <c r="AJ276" s="41" t="s">
        <v>263</v>
      </c>
      <c r="AK276" s="41"/>
      <c r="AL276" s="41" t="e">
        <f>AJ276-AK276</f>
        <v>#VALUE!</v>
      </c>
      <c r="AM276" s="30" t="str">
        <f t="shared" si="27"/>
        <v>8103011Z</v>
      </c>
      <c r="AN276" s="30" t="s">
        <v>511</v>
      </c>
      <c r="AO276" s="30" t="e">
        <f>VLOOKUP(AM276,#REF!,5,0)</f>
        <v>#REF!</v>
      </c>
      <c r="AP276" s="30"/>
      <c r="AR276" s="62" t="s">
        <v>512</v>
      </c>
      <c r="AS276" s="62"/>
      <c r="AT276" s="62"/>
      <c r="AU276" s="34"/>
      <c r="AV276" s="34"/>
      <c r="AX276" s="70" t="s">
        <v>518</v>
      </c>
      <c r="AY276" s="70" t="s">
        <v>518</v>
      </c>
      <c r="AZ276" s="34"/>
    </row>
    <row r="277" spans="1:52" hidden="1">
      <c r="A277" s="55" t="s">
        <v>319</v>
      </c>
      <c r="B277" s="27" t="s">
        <v>35</v>
      </c>
      <c r="C277" s="27" t="s">
        <v>321</v>
      </c>
      <c r="D277" s="27" t="s">
        <v>413</v>
      </c>
      <c r="E277" s="35"/>
      <c r="F277" s="35"/>
      <c r="G277" s="35" t="s">
        <v>40</v>
      </c>
      <c r="H277" s="36" t="s">
        <v>391</v>
      </c>
      <c r="I277" s="37">
        <f t="shared" si="29"/>
        <v>6</v>
      </c>
      <c r="J277" s="40">
        <v>0.38194444444444442</v>
      </c>
      <c r="K277" s="46">
        <v>0.50347222222222221</v>
      </c>
      <c r="L277" s="46">
        <v>0.67361111111111116</v>
      </c>
      <c r="M277" s="40">
        <v>0.90277777777777779</v>
      </c>
      <c r="N277" s="40">
        <v>2.7777777777777776E-2</v>
      </c>
      <c r="O277" s="40">
        <v>0.19444444444444445</v>
      </c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1"/>
      <c r="AI277" s="40"/>
      <c r="AJ277" s="41"/>
      <c r="AK277" s="41"/>
      <c r="AL277" s="41"/>
      <c r="AM277" s="30" t="str">
        <f t="shared" si="27"/>
        <v>8103011Z</v>
      </c>
      <c r="AN277" s="30" t="s">
        <v>511</v>
      </c>
      <c r="AO277" s="30" t="e">
        <f>VLOOKUP(AM277,#REF!,5,0)</f>
        <v>#REF!</v>
      </c>
      <c r="AP277" s="30"/>
      <c r="AR277" s="62" t="s">
        <v>512</v>
      </c>
      <c r="AS277" s="62"/>
      <c r="AT277" s="62"/>
      <c r="AU277" s="34"/>
      <c r="AV277" s="34"/>
      <c r="AX277" s="70" t="s">
        <v>518</v>
      </c>
      <c r="AY277" s="70" t="s">
        <v>518</v>
      </c>
      <c r="AZ277" s="34"/>
    </row>
    <row r="278" spans="1:52" hidden="1">
      <c r="A278" s="55" t="s">
        <v>412</v>
      </c>
      <c r="B278" s="27" t="s">
        <v>35</v>
      </c>
      <c r="C278" s="27" t="s">
        <v>229</v>
      </c>
      <c r="D278" s="27" t="s">
        <v>32</v>
      </c>
      <c r="E278" s="35"/>
      <c r="F278" s="35"/>
      <c r="G278" s="35" t="s">
        <v>413</v>
      </c>
      <c r="H278" s="36" t="s">
        <v>391</v>
      </c>
      <c r="I278" s="37">
        <f t="shared" si="29"/>
        <v>1</v>
      </c>
      <c r="J278" s="49">
        <v>0.5</v>
      </c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1"/>
      <c r="AI278" s="40"/>
      <c r="AJ278" s="41"/>
      <c r="AK278" s="41"/>
      <c r="AL278" s="41"/>
      <c r="AM278" s="30" t="str">
        <f t="shared" si="27"/>
        <v>6215011Z</v>
      </c>
      <c r="AN278" s="30" t="s">
        <v>511</v>
      </c>
      <c r="AO278" s="30" t="e">
        <f>VLOOKUP(AM278,#REF!,5,0)</f>
        <v>#REF!</v>
      </c>
      <c r="AP278" s="30"/>
      <c r="AR278" s="62" t="s">
        <v>512</v>
      </c>
      <c r="AS278" s="62"/>
      <c r="AT278" s="62"/>
      <c r="AU278" s="34"/>
      <c r="AV278" s="34"/>
      <c r="AX278" s="34"/>
      <c r="AY278" s="34"/>
      <c r="AZ278" s="34"/>
    </row>
    <row r="279" spans="1:52" hidden="1">
      <c r="A279" s="55" t="s">
        <v>410</v>
      </c>
      <c r="B279" s="27" t="s">
        <v>35</v>
      </c>
      <c r="C279" s="27" t="s">
        <v>226</v>
      </c>
      <c r="D279" s="27" t="s">
        <v>150</v>
      </c>
      <c r="E279" s="35"/>
      <c r="F279" s="35"/>
      <c r="G279" s="35" t="s">
        <v>413</v>
      </c>
      <c r="H279" s="36" t="s">
        <v>436</v>
      </c>
      <c r="I279" s="37">
        <f t="shared" si="29"/>
        <v>1</v>
      </c>
      <c r="J279" s="49">
        <v>0.58680555555555558</v>
      </c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1"/>
      <c r="AI279" s="40"/>
      <c r="AJ279" s="41"/>
      <c r="AK279" s="41"/>
      <c r="AL279" s="41"/>
      <c r="AM279" s="30" t="str">
        <f t="shared" ref="AM279:AM342" si="30">+A279&amp;B279&amp;H279</f>
        <v>6095011Y</v>
      </c>
      <c r="AN279" s="30" t="s">
        <v>511</v>
      </c>
      <c r="AO279" s="30" t="e">
        <f>VLOOKUP(AM279,#REF!,5,0)</f>
        <v>#REF!</v>
      </c>
      <c r="AP279" s="30"/>
      <c r="AR279" s="62" t="s">
        <v>512</v>
      </c>
      <c r="AS279" s="62"/>
      <c r="AT279" s="62"/>
      <c r="AU279" s="34"/>
      <c r="AV279" s="34"/>
      <c r="AX279" s="34"/>
      <c r="AY279" s="34"/>
      <c r="AZ279" s="34"/>
    </row>
    <row r="280" spans="1:52" hidden="1">
      <c r="A280" s="55" t="s">
        <v>410</v>
      </c>
      <c r="B280" s="27" t="s">
        <v>35</v>
      </c>
      <c r="C280" s="27" t="s">
        <v>226</v>
      </c>
      <c r="D280" s="27" t="s">
        <v>150</v>
      </c>
      <c r="E280" s="35"/>
      <c r="F280" s="35"/>
      <c r="G280" s="35" t="s">
        <v>413</v>
      </c>
      <c r="H280" s="36" t="s">
        <v>391</v>
      </c>
      <c r="I280" s="37">
        <f t="shared" si="29"/>
        <v>1</v>
      </c>
      <c r="J280" s="49">
        <v>0.58680555555555558</v>
      </c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1"/>
      <c r="AI280" s="40"/>
      <c r="AJ280" s="41"/>
      <c r="AK280" s="41"/>
      <c r="AL280" s="41"/>
      <c r="AM280" s="30" t="str">
        <f t="shared" si="30"/>
        <v>6095011Z</v>
      </c>
      <c r="AN280" s="30" t="s">
        <v>511</v>
      </c>
      <c r="AO280" s="30" t="e">
        <f>VLOOKUP(AM280,#REF!,5,0)</f>
        <v>#REF!</v>
      </c>
      <c r="AP280" s="30"/>
      <c r="AR280" s="62" t="s">
        <v>512</v>
      </c>
      <c r="AS280" s="62"/>
      <c r="AT280" s="62"/>
      <c r="AU280" s="34"/>
      <c r="AV280" s="34"/>
      <c r="AX280" s="34"/>
      <c r="AY280" s="34"/>
      <c r="AZ280" s="34"/>
    </row>
    <row r="281" spans="1:52" hidden="1">
      <c r="A281" s="55" t="s">
        <v>423</v>
      </c>
      <c r="B281" s="27" t="s">
        <v>35</v>
      </c>
      <c r="C281" s="27" t="s">
        <v>424</v>
      </c>
      <c r="D281" s="27" t="s">
        <v>149</v>
      </c>
      <c r="E281" s="35"/>
      <c r="F281" s="35"/>
      <c r="G281" s="35" t="s">
        <v>40</v>
      </c>
      <c r="H281" s="50">
        <v>16</v>
      </c>
      <c r="I281" s="37">
        <f t="shared" si="29"/>
        <v>2</v>
      </c>
      <c r="J281" s="40">
        <v>1.3333333333333333</v>
      </c>
      <c r="K281" s="46">
        <v>0.60416666666666663</v>
      </c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1"/>
      <c r="AI281" s="40"/>
      <c r="AJ281" s="41"/>
      <c r="AK281" s="41"/>
      <c r="AL281" s="41"/>
      <c r="AM281" s="30" t="str">
        <f t="shared" si="30"/>
        <v>42670116</v>
      </c>
      <c r="AN281" s="30" t="s">
        <v>511</v>
      </c>
      <c r="AO281" s="30" t="e">
        <f>VLOOKUP(AM281,#REF!,5,0)</f>
        <v>#REF!</v>
      </c>
      <c r="AP281" s="30"/>
      <c r="AR281" s="62" t="s">
        <v>512</v>
      </c>
      <c r="AS281" s="62"/>
      <c r="AT281" s="62" t="s">
        <v>516</v>
      </c>
      <c r="AU281" s="34"/>
      <c r="AV281" s="34"/>
      <c r="AX281" s="34" t="s">
        <v>518</v>
      </c>
      <c r="AY281" s="34" t="s">
        <v>518</v>
      </c>
      <c r="AZ281" s="34"/>
    </row>
    <row r="282" spans="1:52" hidden="1">
      <c r="A282" s="55" t="s">
        <v>98</v>
      </c>
      <c r="B282" s="27" t="s">
        <v>107</v>
      </c>
      <c r="C282" s="27" t="s">
        <v>431</v>
      </c>
      <c r="D282" s="27" t="s">
        <v>439</v>
      </c>
      <c r="E282" s="35"/>
      <c r="F282" s="35"/>
      <c r="G282" s="35" t="s">
        <v>467</v>
      </c>
      <c r="H282" s="36" t="s">
        <v>436</v>
      </c>
      <c r="I282" s="37">
        <f t="shared" si="29"/>
        <v>2</v>
      </c>
      <c r="J282" s="40">
        <v>0.29166666666666669</v>
      </c>
      <c r="K282" s="46">
        <v>0.51041666666666663</v>
      </c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1"/>
      <c r="AI282" s="40"/>
      <c r="AJ282" s="41"/>
      <c r="AK282" s="41"/>
      <c r="AL282" s="41"/>
      <c r="AM282" s="30" t="str">
        <f t="shared" si="30"/>
        <v>1042041Y</v>
      </c>
      <c r="AN282" s="30" t="s">
        <v>511</v>
      </c>
      <c r="AO282" s="30" t="e">
        <f>VLOOKUP(AM282,#REF!,5,0)</f>
        <v>#REF!</v>
      </c>
      <c r="AP282" s="30"/>
      <c r="AR282" s="62" t="s">
        <v>512</v>
      </c>
      <c r="AS282" s="62"/>
      <c r="AT282" s="62"/>
      <c r="AU282" s="34"/>
      <c r="AV282" s="34"/>
      <c r="AX282" s="70" t="s">
        <v>518</v>
      </c>
      <c r="AY282" s="70" t="s">
        <v>518</v>
      </c>
      <c r="AZ282" s="34"/>
    </row>
    <row r="283" spans="1:52" hidden="1">
      <c r="A283" s="55" t="s">
        <v>451</v>
      </c>
      <c r="B283" s="27" t="s">
        <v>35</v>
      </c>
      <c r="C283" s="27" t="s">
        <v>452</v>
      </c>
      <c r="D283" s="27" t="s">
        <v>32</v>
      </c>
      <c r="E283" s="35"/>
      <c r="F283" s="35"/>
      <c r="G283" s="35" t="s">
        <v>467</v>
      </c>
      <c r="H283" s="36" t="s">
        <v>436</v>
      </c>
      <c r="I283" s="37">
        <f t="shared" si="29"/>
        <v>1</v>
      </c>
      <c r="J283" s="49">
        <v>0.5625</v>
      </c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1"/>
      <c r="AI283" s="40"/>
      <c r="AJ283" s="41"/>
      <c r="AK283" s="41"/>
      <c r="AL283" s="41"/>
      <c r="AM283" s="30" t="str">
        <f t="shared" si="30"/>
        <v>4125011Y</v>
      </c>
      <c r="AN283" s="30" t="s">
        <v>511</v>
      </c>
      <c r="AO283" s="30" t="e">
        <f>VLOOKUP(AM283,#REF!,5,0)</f>
        <v>#REF!</v>
      </c>
      <c r="AP283" s="30"/>
      <c r="AR283" s="62" t="s">
        <v>512</v>
      </c>
      <c r="AS283" s="62"/>
      <c r="AT283" s="62"/>
      <c r="AU283" s="34"/>
      <c r="AV283" s="34"/>
      <c r="AX283" s="34"/>
      <c r="AY283" s="34"/>
      <c r="AZ283" s="34"/>
    </row>
    <row r="284" spans="1:52" hidden="1">
      <c r="A284" s="27" t="s">
        <v>182</v>
      </c>
      <c r="B284" s="27" t="s">
        <v>505</v>
      </c>
      <c r="C284" s="27" t="s">
        <v>507</v>
      </c>
      <c r="D284" s="27" t="s">
        <v>506</v>
      </c>
      <c r="E284" s="35"/>
      <c r="F284" s="35"/>
      <c r="G284" s="35" t="s">
        <v>40</v>
      </c>
      <c r="H284" s="35" t="s">
        <v>470</v>
      </c>
      <c r="I284" s="37">
        <f t="shared" si="29"/>
        <v>1</v>
      </c>
      <c r="J284" s="49">
        <v>0.77083333333333337</v>
      </c>
      <c r="K284" s="46"/>
      <c r="L284" s="49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1">
        <f>$AK$2-K284</f>
        <v>0.68055555555555547</v>
      </c>
      <c r="AI284" s="40">
        <f>L284-$AL$2</f>
        <v>-0.91666666666666663</v>
      </c>
      <c r="AJ284" s="41">
        <f>AH284</f>
        <v>0.68055555555555547</v>
      </c>
      <c r="AK284" s="41"/>
      <c r="AL284" s="41">
        <f>AJ284-AK284</f>
        <v>0.68055555555555547</v>
      </c>
      <c r="AM284" s="30" t="str">
        <f t="shared" si="30"/>
        <v>3884F41Z</v>
      </c>
      <c r="AN284" s="30" t="s">
        <v>511</v>
      </c>
      <c r="AO284" s="30" t="e">
        <f>VLOOKUP(AM284,#REF!,5,0)</f>
        <v>#REF!</v>
      </c>
      <c r="AP284" s="30"/>
      <c r="AR284" s="62" t="s">
        <v>512</v>
      </c>
      <c r="AS284" s="62"/>
      <c r="AT284" s="62"/>
      <c r="AU284" s="34"/>
      <c r="AV284" s="34"/>
      <c r="AX284" s="34"/>
      <c r="AY284" s="34"/>
      <c r="AZ284" s="34"/>
    </row>
    <row r="285" spans="1:52" hidden="1">
      <c r="A285" s="55" t="s">
        <v>430</v>
      </c>
      <c r="B285" s="27" t="s">
        <v>35</v>
      </c>
      <c r="C285" s="27" t="s">
        <v>246</v>
      </c>
      <c r="D285" s="27" t="s">
        <v>247</v>
      </c>
      <c r="E285" s="35"/>
      <c r="F285" s="35"/>
      <c r="G285" s="35" t="s">
        <v>413</v>
      </c>
      <c r="H285" s="36" t="s">
        <v>436</v>
      </c>
      <c r="I285" s="37">
        <f t="shared" si="29"/>
        <v>1</v>
      </c>
      <c r="J285" s="49">
        <v>0.68055555555555547</v>
      </c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1"/>
      <c r="AI285" s="40"/>
      <c r="AJ285" s="41"/>
      <c r="AK285" s="41"/>
      <c r="AL285" s="41"/>
      <c r="AM285" s="30" t="str">
        <f t="shared" si="30"/>
        <v>9470011Y</v>
      </c>
      <c r="AN285" s="30" t="s">
        <v>511</v>
      </c>
      <c r="AO285" s="30" t="e">
        <f>VLOOKUP(AM285,#REF!,5,0)</f>
        <v>#REF!</v>
      </c>
      <c r="AP285" s="30"/>
      <c r="AR285" s="62" t="s">
        <v>512</v>
      </c>
      <c r="AS285" s="62"/>
      <c r="AT285" s="62"/>
      <c r="AU285" s="34"/>
      <c r="AV285" s="34"/>
      <c r="AX285" s="34"/>
      <c r="AY285" s="34"/>
      <c r="AZ285" s="34"/>
    </row>
    <row r="286" spans="1:52" hidden="1">
      <c r="A286" s="55" t="s">
        <v>430</v>
      </c>
      <c r="B286" s="27" t="s">
        <v>35</v>
      </c>
      <c r="C286" s="27" t="s">
        <v>246</v>
      </c>
      <c r="D286" s="27" t="s">
        <v>247</v>
      </c>
      <c r="E286" s="35"/>
      <c r="F286" s="35"/>
      <c r="G286" s="35" t="s">
        <v>413</v>
      </c>
      <c r="H286" s="36" t="s">
        <v>391</v>
      </c>
      <c r="I286" s="37">
        <f t="shared" si="29"/>
        <v>1</v>
      </c>
      <c r="J286" s="49">
        <v>0.68055555555555547</v>
      </c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1"/>
      <c r="AI286" s="40"/>
      <c r="AJ286" s="41"/>
      <c r="AK286" s="41"/>
      <c r="AL286" s="41"/>
      <c r="AM286" s="30" t="str">
        <f t="shared" si="30"/>
        <v>9470011Z</v>
      </c>
      <c r="AN286" s="30" t="s">
        <v>511</v>
      </c>
      <c r="AO286" s="30" t="e">
        <f>VLOOKUP(AM286,#REF!,5,0)</f>
        <v>#REF!</v>
      </c>
      <c r="AP286" s="30"/>
      <c r="AR286" s="62" t="s">
        <v>512</v>
      </c>
      <c r="AS286" s="62"/>
      <c r="AT286" s="62"/>
      <c r="AU286" s="34"/>
      <c r="AV286" s="34"/>
      <c r="AX286" s="34"/>
      <c r="AY286" s="34"/>
      <c r="AZ286" s="34"/>
    </row>
    <row r="287" spans="1:52" hidden="1">
      <c r="A287" s="55" t="s">
        <v>129</v>
      </c>
      <c r="B287" s="27" t="s">
        <v>35</v>
      </c>
      <c r="C287" s="27" t="s">
        <v>130</v>
      </c>
      <c r="D287" s="27" t="s">
        <v>52</v>
      </c>
      <c r="E287" s="35"/>
      <c r="F287" s="35"/>
      <c r="G287" s="35" t="s">
        <v>413</v>
      </c>
      <c r="H287" s="36" t="s">
        <v>436</v>
      </c>
      <c r="I287" s="37">
        <f t="shared" si="29"/>
        <v>1</v>
      </c>
      <c r="J287" s="40">
        <v>0.3888888888888889</v>
      </c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1"/>
      <c r="AI287" s="40"/>
      <c r="AJ287" s="41"/>
      <c r="AK287" s="41"/>
      <c r="AL287" s="41"/>
      <c r="AM287" s="30" t="str">
        <f t="shared" si="30"/>
        <v>2020011Y</v>
      </c>
      <c r="AN287" s="30" t="s">
        <v>511</v>
      </c>
      <c r="AO287" s="30" t="e">
        <f>VLOOKUP(AM287,#REF!,5,0)</f>
        <v>#REF!</v>
      </c>
      <c r="AP287" s="30"/>
      <c r="AR287" s="62" t="s">
        <v>512</v>
      </c>
      <c r="AS287" s="62"/>
      <c r="AT287" s="62" t="s">
        <v>516</v>
      </c>
      <c r="AU287" s="34"/>
      <c r="AV287" s="34"/>
      <c r="AX287" s="71"/>
      <c r="AY287" s="71"/>
      <c r="AZ287" s="34"/>
    </row>
    <row r="288" spans="1:52" hidden="1">
      <c r="A288" s="55" t="s">
        <v>129</v>
      </c>
      <c r="B288" s="27" t="s">
        <v>35</v>
      </c>
      <c r="C288" s="27" t="s">
        <v>130</v>
      </c>
      <c r="D288" s="27" t="s">
        <v>52</v>
      </c>
      <c r="E288" s="35"/>
      <c r="F288" s="35"/>
      <c r="G288" s="35" t="s">
        <v>413</v>
      </c>
      <c r="H288" s="36" t="s">
        <v>391</v>
      </c>
      <c r="I288" s="37">
        <f t="shared" si="29"/>
        <v>1</v>
      </c>
      <c r="J288" s="40">
        <v>0.3888888888888889</v>
      </c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1"/>
      <c r="AI288" s="40"/>
      <c r="AJ288" s="41"/>
      <c r="AK288" s="41"/>
      <c r="AL288" s="41"/>
      <c r="AM288" s="30" t="str">
        <f t="shared" si="30"/>
        <v>2020011Z</v>
      </c>
      <c r="AN288" s="30" t="s">
        <v>511</v>
      </c>
      <c r="AO288" s="30" t="e">
        <f>VLOOKUP(AM288,#REF!,5,0)</f>
        <v>#REF!</v>
      </c>
      <c r="AP288" s="30"/>
      <c r="AR288" s="62" t="s">
        <v>512</v>
      </c>
      <c r="AS288" s="62"/>
      <c r="AT288" s="62" t="s">
        <v>516</v>
      </c>
      <c r="AU288" s="34"/>
      <c r="AV288" s="34"/>
      <c r="AX288" s="71"/>
      <c r="AY288" s="71"/>
      <c r="AZ288" s="34"/>
    </row>
    <row r="289" spans="1:52" hidden="1">
      <c r="A289" s="55" t="s">
        <v>277</v>
      </c>
      <c r="B289" s="27" t="s">
        <v>519</v>
      </c>
      <c r="C289" s="27" t="s">
        <v>474</v>
      </c>
      <c r="D289" s="27"/>
      <c r="E289" s="35"/>
      <c r="F289" s="35"/>
      <c r="G289" s="35" t="s">
        <v>413</v>
      </c>
      <c r="H289" s="36" t="s">
        <v>391</v>
      </c>
      <c r="I289" s="37">
        <f t="shared" si="29"/>
        <v>8</v>
      </c>
      <c r="J289" s="40">
        <v>0.2986111111111111</v>
      </c>
      <c r="K289" s="46">
        <v>0.45833333333333331</v>
      </c>
      <c r="L289" s="46">
        <v>0.60416666666666663</v>
      </c>
      <c r="M289" s="49">
        <v>0.76736111111111116</v>
      </c>
      <c r="N289" s="40">
        <v>0.97222222222222221</v>
      </c>
      <c r="O289" s="40">
        <v>7.2916666666666671E-2</v>
      </c>
      <c r="P289" s="40">
        <v>0.15625</v>
      </c>
      <c r="Q289" s="40">
        <v>0.20138888888888887</v>
      </c>
      <c r="R289" s="49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1"/>
      <c r="AI289" s="40"/>
      <c r="AJ289" s="41"/>
      <c r="AK289" s="41"/>
      <c r="AL289" s="41"/>
      <c r="AM289" s="30" t="str">
        <f t="shared" si="30"/>
        <v>08R2 1Z</v>
      </c>
      <c r="AN289" s="30" t="s">
        <v>511</v>
      </c>
      <c r="AO289" s="30" t="e">
        <f>VLOOKUP(AM289,#REF!,5,0)</f>
        <v>#REF!</v>
      </c>
      <c r="AP289" s="30" t="s">
        <v>534</v>
      </c>
      <c r="AR289" s="62"/>
      <c r="AS289" s="62"/>
      <c r="AT289" s="62"/>
      <c r="AU289" s="34"/>
      <c r="AV289" s="34"/>
      <c r="AX289" s="34"/>
      <c r="AY289" s="34"/>
      <c r="AZ289" s="34"/>
    </row>
    <row r="290" spans="1:52" hidden="1">
      <c r="A290" s="55" t="s">
        <v>140</v>
      </c>
      <c r="B290" s="27" t="s">
        <v>35</v>
      </c>
      <c r="C290" s="27" t="s">
        <v>483</v>
      </c>
      <c r="D290" s="27" t="s">
        <v>52</v>
      </c>
      <c r="E290" s="35"/>
      <c r="F290" s="35"/>
      <c r="G290" s="35" t="s">
        <v>334</v>
      </c>
      <c r="H290" s="36" t="s">
        <v>436</v>
      </c>
      <c r="I290" s="37">
        <f t="shared" si="29"/>
        <v>24</v>
      </c>
      <c r="J290" s="40">
        <v>0.3263888888888889</v>
      </c>
      <c r="K290" s="40">
        <v>0.3263888888888889</v>
      </c>
      <c r="L290" s="40">
        <v>0.3263888888888889</v>
      </c>
      <c r="M290" s="40">
        <v>0.3263888888888889</v>
      </c>
      <c r="N290" s="40">
        <v>0.4375</v>
      </c>
      <c r="O290" s="40">
        <v>0.4375</v>
      </c>
      <c r="P290" s="40">
        <v>0.4375</v>
      </c>
      <c r="Q290" s="40">
        <v>0.4375</v>
      </c>
      <c r="R290" s="40">
        <v>0.53125</v>
      </c>
      <c r="S290" s="40">
        <v>0.53125</v>
      </c>
      <c r="T290" s="40">
        <v>0.53125</v>
      </c>
      <c r="U290" s="40">
        <v>0.53125</v>
      </c>
      <c r="V290" s="46">
        <v>0.76041666666666663</v>
      </c>
      <c r="W290" s="46">
        <v>0.76041666666666663</v>
      </c>
      <c r="X290" s="46">
        <v>0.76041666666666663</v>
      </c>
      <c r="Y290" s="46">
        <v>0.76041666666666663</v>
      </c>
      <c r="Z290" s="40">
        <v>0.94444444444444453</v>
      </c>
      <c r="AA290" s="40">
        <v>0.94444444444444453</v>
      </c>
      <c r="AB290" s="40">
        <v>0.94444444444444453</v>
      </c>
      <c r="AC290" s="40">
        <v>0.94444444444444453</v>
      </c>
      <c r="AD290" s="40">
        <v>0.15972222222222224</v>
      </c>
      <c r="AE290" s="40">
        <v>0.15972222222222224</v>
      </c>
      <c r="AF290" s="40">
        <v>0.15972222222222224</v>
      </c>
      <c r="AG290" s="40">
        <v>0.15972222222222224</v>
      </c>
      <c r="AH290" s="41"/>
      <c r="AI290" s="40"/>
      <c r="AJ290" s="41"/>
      <c r="AK290" s="41"/>
      <c r="AL290" s="41"/>
      <c r="AM290" s="30" t="str">
        <f t="shared" si="30"/>
        <v>2041011Y</v>
      </c>
      <c r="AN290" s="30" t="s">
        <v>511</v>
      </c>
      <c r="AO290" s="30" t="e">
        <f>VLOOKUP(AM290,#REF!,5,0)</f>
        <v>#REF!</v>
      </c>
      <c r="AP290" s="30"/>
      <c r="AR290" s="62" t="s">
        <v>512</v>
      </c>
      <c r="AS290" s="62"/>
      <c r="AT290" s="62"/>
      <c r="AU290" s="34"/>
      <c r="AV290" s="34"/>
      <c r="AX290" s="70" t="s">
        <v>518</v>
      </c>
      <c r="AY290" s="70" t="s">
        <v>518</v>
      </c>
      <c r="AZ290" s="34"/>
    </row>
    <row r="291" spans="1:52" hidden="1">
      <c r="A291" s="55" t="s">
        <v>140</v>
      </c>
      <c r="B291" s="27" t="s">
        <v>35</v>
      </c>
      <c r="C291" s="27" t="s">
        <v>483</v>
      </c>
      <c r="D291" s="27" t="s">
        <v>52</v>
      </c>
      <c r="E291" s="35"/>
      <c r="F291" s="35"/>
      <c r="G291" s="35" t="s">
        <v>334</v>
      </c>
      <c r="H291" s="36" t="s">
        <v>391</v>
      </c>
      <c r="I291" s="37">
        <v>24</v>
      </c>
      <c r="J291" s="40">
        <v>0.3263888888888889</v>
      </c>
      <c r="K291" s="40">
        <v>0.3263888888888889</v>
      </c>
      <c r="L291" s="40">
        <v>0.3263888888888889</v>
      </c>
      <c r="M291" s="40">
        <v>0.3263888888888889</v>
      </c>
      <c r="N291" s="40">
        <v>0.4375</v>
      </c>
      <c r="O291" s="40">
        <v>0.4375</v>
      </c>
      <c r="P291" s="40">
        <v>0.4375</v>
      </c>
      <c r="Q291" s="40">
        <v>0.4375</v>
      </c>
      <c r="R291" s="40">
        <v>0.53125</v>
      </c>
      <c r="S291" s="40">
        <v>0.53125</v>
      </c>
      <c r="T291" s="40">
        <v>0.53125</v>
      </c>
      <c r="U291" s="40">
        <v>0.53125</v>
      </c>
      <c r="V291" s="46">
        <v>0.76041666666666663</v>
      </c>
      <c r="W291" s="46">
        <v>0.76041666666666663</v>
      </c>
      <c r="X291" s="46">
        <v>0.76041666666666663</v>
      </c>
      <c r="Y291" s="46">
        <v>0.76041666666666663</v>
      </c>
      <c r="Z291" s="40">
        <v>0.94444444444444453</v>
      </c>
      <c r="AA291" s="40">
        <v>0.94444444444444453</v>
      </c>
      <c r="AB291" s="40">
        <v>0.94444444444444453</v>
      </c>
      <c r="AC291" s="40">
        <v>0.94444444444444453</v>
      </c>
      <c r="AD291" s="40">
        <v>0.15972222222222224</v>
      </c>
      <c r="AE291" s="40">
        <v>0.15972222222222224</v>
      </c>
      <c r="AF291" s="40">
        <v>0.15972222222222224</v>
      </c>
      <c r="AG291" s="40">
        <v>0.15972222222222224</v>
      </c>
      <c r="AH291" s="41"/>
      <c r="AI291" s="40"/>
      <c r="AJ291" s="41"/>
      <c r="AK291" s="41"/>
      <c r="AL291" s="41"/>
      <c r="AM291" s="30" t="str">
        <f t="shared" si="30"/>
        <v>2041011Z</v>
      </c>
      <c r="AN291" s="30" t="s">
        <v>511</v>
      </c>
      <c r="AO291" s="30" t="e">
        <f>VLOOKUP(AM291,#REF!,5,0)</f>
        <v>#REF!</v>
      </c>
      <c r="AP291" s="30"/>
      <c r="AR291" s="62" t="s">
        <v>512</v>
      </c>
      <c r="AS291" s="62"/>
      <c r="AT291" s="62"/>
      <c r="AU291" s="34"/>
      <c r="AV291" s="34"/>
      <c r="AX291" s="70" t="s">
        <v>518</v>
      </c>
      <c r="AY291" s="70" t="s">
        <v>518</v>
      </c>
      <c r="AZ291" s="34"/>
    </row>
    <row r="292" spans="1:52" hidden="1">
      <c r="A292" s="55" t="s">
        <v>34</v>
      </c>
      <c r="B292" s="27" t="s">
        <v>45</v>
      </c>
      <c r="C292" s="27" t="s">
        <v>36</v>
      </c>
      <c r="D292" s="27" t="s">
        <v>46</v>
      </c>
      <c r="E292" s="35"/>
      <c r="F292" s="35"/>
      <c r="G292" s="35" t="s">
        <v>413</v>
      </c>
      <c r="H292" s="36" t="s">
        <v>436</v>
      </c>
      <c r="I292" s="37">
        <f>COUNTA(J292:AG292)</f>
        <v>4</v>
      </c>
      <c r="J292" s="46">
        <v>0.4375</v>
      </c>
      <c r="K292" s="46">
        <v>0.61111111111111105</v>
      </c>
      <c r="L292" s="40">
        <v>0.875</v>
      </c>
      <c r="M292" s="40">
        <v>9.0277777777777776E-2</v>
      </c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1"/>
      <c r="AI292" s="40"/>
      <c r="AJ292" s="41"/>
      <c r="AK292" s="41"/>
      <c r="AL292" s="41"/>
      <c r="AM292" s="30" t="str">
        <f t="shared" si="30"/>
        <v>0001121Y</v>
      </c>
      <c r="AN292" s="30" t="s">
        <v>511</v>
      </c>
      <c r="AO292" s="30" t="e">
        <f>VLOOKUP(AM292,#REF!,5,0)</f>
        <v>#REF!</v>
      </c>
      <c r="AP292" s="30"/>
      <c r="AR292" s="62" t="s">
        <v>512</v>
      </c>
      <c r="AS292" s="62"/>
      <c r="AT292" s="62"/>
      <c r="AU292" s="34"/>
      <c r="AV292" s="34"/>
      <c r="AX292" s="70" t="s">
        <v>518</v>
      </c>
      <c r="AY292" s="70" t="s">
        <v>518</v>
      </c>
      <c r="AZ292" s="34"/>
    </row>
    <row r="293" spans="1:52" hidden="1">
      <c r="A293" s="55" t="s">
        <v>136</v>
      </c>
      <c r="B293" s="27" t="s">
        <v>42</v>
      </c>
      <c r="C293" s="27" t="s">
        <v>137</v>
      </c>
      <c r="D293" s="27" t="s">
        <v>139</v>
      </c>
      <c r="E293" s="35"/>
      <c r="F293" s="35"/>
      <c r="G293" s="35" t="s">
        <v>216</v>
      </c>
      <c r="H293" s="36" t="s">
        <v>436</v>
      </c>
      <c r="I293" s="37">
        <f>COUNTA(J293:AG293)</f>
        <v>6</v>
      </c>
      <c r="J293" s="46">
        <v>0.44097222222222227</v>
      </c>
      <c r="K293" s="46">
        <v>0.60763888888888895</v>
      </c>
      <c r="L293" s="49">
        <v>0.75694444444444453</v>
      </c>
      <c r="M293" s="40">
        <v>0.94444444444444453</v>
      </c>
      <c r="N293" s="40">
        <v>0.11805555555555557</v>
      </c>
      <c r="O293" s="40">
        <v>0.25</v>
      </c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1"/>
      <c r="AI293" s="40"/>
      <c r="AJ293" s="41"/>
      <c r="AK293" s="41"/>
      <c r="AL293" s="41"/>
      <c r="AM293" s="30" t="str">
        <f t="shared" si="30"/>
        <v>2038061Y</v>
      </c>
      <c r="AN293" s="30" t="s">
        <v>511</v>
      </c>
      <c r="AO293" s="30" t="e">
        <f>VLOOKUP(AM293,#REF!,5,0)</f>
        <v>#REF!</v>
      </c>
      <c r="AP293" s="30"/>
      <c r="AR293" s="62" t="s">
        <v>512</v>
      </c>
      <c r="AS293" s="62"/>
      <c r="AT293" s="62" t="s">
        <v>514</v>
      </c>
      <c r="AU293" s="34"/>
      <c r="AV293" s="34"/>
      <c r="AX293" s="70" t="s">
        <v>518</v>
      </c>
      <c r="AY293" s="70" t="s">
        <v>518</v>
      </c>
      <c r="AZ293" s="34"/>
    </row>
    <row r="294" spans="1:52" hidden="1">
      <c r="A294" s="55" t="s">
        <v>136</v>
      </c>
      <c r="B294" s="27" t="s">
        <v>35</v>
      </c>
      <c r="C294" s="27" t="s">
        <v>137</v>
      </c>
      <c r="D294" s="27" t="s">
        <v>235</v>
      </c>
      <c r="E294" s="35"/>
      <c r="F294" s="35"/>
      <c r="G294" s="35" t="s">
        <v>216</v>
      </c>
      <c r="H294" s="36" t="s">
        <v>391</v>
      </c>
      <c r="I294" s="37">
        <v>1</v>
      </c>
      <c r="J294" s="49">
        <v>0.49305555555555558</v>
      </c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1"/>
      <c r="AI294" s="40"/>
      <c r="AJ294" s="41"/>
      <c r="AK294" s="41"/>
      <c r="AL294" s="41"/>
      <c r="AM294" s="30" t="str">
        <f t="shared" si="30"/>
        <v>2038011Z</v>
      </c>
      <c r="AN294" s="30" t="s">
        <v>511</v>
      </c>
      <c r="AO294" s="30" t="e">
        <f>VLOOKUP(AM294,#REF!,5,0)</f>
        <v>#REF!</v>
      </c>
      <c r="AP294" s="30"/>
      <c r="AR294" s="62" t="s">
        <v>512</v>
      </c>
      <c r="AS294" s="62"/>
      <c r="AT294" s="62"/>
      <c r="AU294" s="34"/>
      <c r="AV294" s="34"/>
      <c r="AX294" s="34"/>
      <c r="AY294" s="34"/>
      <c r="AZ294" s="34"/>
    </row>
    <row r="295" spans="1:52" hidden="1">
      <c r="A295" s="55" t="s">
        <v>409</v>
      </c>
      <c r="B295" s="27" t="s">
        <v>35</v>
      </c>
      <c r="C295" s="27" t="s">
        <v>219</v>
      </c>
      <c r="D295" s="27" t="s">
        <v>52</v>
      </c>
      <c r="E295" s="35"/>
      <c r="F295" s="35"/>
      <c r="G295" s="35" t="s">
        <v>413</v>
      </c>
      <c r="H295" s="36" t="s">
        <v>391</v>
      </c>
      <c r="I295" s="37">
        <f t="shared" ref="I295:I312" si="31">COUNTA(J295:AG295)</f>
        <v>6</v>
      </c>
      <c r="J295" s="49">
        <v>0.40277777777777773</v>
      </c>
      <c r="K295" s="46">
        <v>0.56944444444444442</v>
      </c>
      <c r="L295" s="49">
        <v>0.69444444444444453</v>
      </c>
      <c r="M295" s="40">
        <v>0.88888888888888884</v>
      </c>
      <c r="N295" s="40">
        <v>2.7777777777777776E-2</v>
      </c>
      <c r="O295" s="40">
        <v>0.20833333333333334</v>
      </c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1"/>
      <c r="AI295" s="40"/>
      <c r="AJ295" s="41"/>
      <c r="AK295" s="41"/>
      <c r="AL295" s="41"/>
      <c r="AM295" s="30" t="str">
        <f t="shared" si="30"/>
        <v>5607011Z</v>
      </c>
      <c r="AN295" s="30" t="s">
        <v>511</v>
      </c>
      <c r="AO295" s="30" t="e">
        <f>VLOOKUP(AM295,#REF!,5,0)</f>
        <v>#REF!</v>
      </c>
      <c r="AP295" s="30"/>
      <c r="AR295" s="62" t="s">
        <v>512</v>
      </c>
      <c r="AS295" s="62"/>
      <c r="AT295" s="62"/>
      <c r="AU295" s="34"/>
      <c r="AV295" s="34"/>
      <c r="AX295" s="70" t="s">
        <v>518</v>
      </c>
      <c r="AY295" s="70" t="s">
        <v>518</v>
      </c>
      <c r="AZ295" s="34"/>
    </row>
    <row r="296" spans="1:52" hidden="1">
      <c r="A296" s="55" t="s">
        <v>390</v>
      </c>
      <c r="B296" s="27" t="s">
        <v>35</v>
      </c>
      <c r="C296" s="27" t="s">
        <v>146</v>
      </c>
      <c r="D296" s="27" t="s">
        <v>32</v>
      </c>
      <c r="E296" s="35"/>
      <c r="F296" s="35"/>
      <c r="G296" s="35" t="s">
        <v>413</v>
      </c>
      <c r="H296" s="36" t="s">
        <v>436</v>
      </c>
      <c r="I296" s="37">
        <f t="shared" si="31"/>
        <v>2</v>
      </c>
      <c r="J296" s="40">
        <v>0.3888888888888889</v>
      </c>
      <c r="K296" s="46">
        <v>0.58680555555555558</v>
      </c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1"/>
      <c r="AI296" s="40"/>
      <c r="AJ296" s="41"/>
      <c r="AK296" s="41"/>
      <c r="AL296" s="41"/>
      <c r="AM296" s="30" t="str">
        <f t="shared" si="30"/>
        <v>2411011Y</v>
      </c>
      <c r="AN296" s="30" t="s">
        <v>511</v>
      </c>
      <c r="AO296" s="30" t="e">
        <f>VLOOKUP(AM296,#REF!,5,0)</f>
        <v>#REF!</v>
      </c>
      <c r="AP296" s="30"/>
      <c r="AR296" s="62" t="s">
        <v>512</v>
      </c>
      <c r="AS296" s="62"/>
      <c r="AT296" s="62"/>
      <c r="AU296" s="34"/>
      <c r="AV296" s="34"/>
      <c r="AX296" s="70" t="s">
        <v>518</v>
      </c>
      <c r="AY296" s="70" t="s">
        <v>518</v>
      </c>
      <c r="AZ296" s="34"/>
    </row>
    <row r="297" spans="1:52" hidden="1">
      <c r="A297" s="55" t="s">
        <v>392</v>
      </c>
      <c r="B297" s="27" t="s">
        <v>35</v>
      </c>
      <c r="C297" s="27" t="s">
        <v>393</v>
      </c>
      <c r="D297" s="27" t="s">
        <v>394</v>
      </c>
      <c r="E297" s="35"/>
      <c r="F297" s="35"/>
      <c r="G297" s="35" t="s">
        <v>471</v>
      </c>
      <c r="H297" s="36" t="s">
        <v>499</v>
      </c>
      <c r="I297" s="37">
        <f t="shared" si="31"/>
        <v>1</v>
      </c>
      <c r="J297" s="49">
        <v>0.60763888888888895</v>
      </c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1"/>
      <c r="AI297" s="40"/>
      <c r="AJ297" s="41"/>
      <c r="AK297" s="41"/>
      <c r="AL297" s="41"/>
      <c r="AM297" s="30" t="str">
        <f t="shared" si="30"/>
        <v>07150116</v>
      </c>
      <c r="AN297" s="30" t="s">
        <v>511</v>
      </c>
      <c r="AO297" s="30" t="e">
        <f>VLOOKUP(AM297,#REF!,5,0)</f>
        <v>#REF!</v>
      </c>
      <c r="AP297" s="30"/>
      <c r="AR297" s="62" t="s">
        <v>512</v>
      </c>
      <c r="AS297" s="62"/>
      <c r="AT297" s="62"/>
      <c r="AU297" s="34"/>
      <c r="AV297" s="34"/>
      <c r="AX297" s="34"/>
      <c r="AY297" s="34"/>
      <c r="AZ297" s="34"/>
    </row>
    <row r="298" spans="1:52" hidden="1">
      <c r="A298" s="55" t="s">
        <v>390</v>
      </c>
      <c r="B298" s="27" t="s">
        <v>35</v>
      </c>
      <c r="C298" s="27" t="s">
        <v>146</v>
      </c>
      <c r="D298" s="27" t="s">
        <v>32</v>
      </c>
      <c r="E298" s="35"/>
      <c r="F298" s="35"/>
      <c r="G298" s="35" t="s">
        <v>413</v>
      </c>
      <c r="H298" s="36" t="s">
        <v>391</v>
      </c>
      <c r="I298" s="37">
        <f t="shared" si="31"/>
        <v>2</v>
      </c>
      <c r="J298" s="40">
        <v>1.3888888888888891</v>
      </c>
      <c r="K298" s="46">
        <v>0.58680555555555558</v>
      </c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1"/>
      <c r="AI298" s="40"/>
      <c r="AJ298" s="41"/>
      <c r="AK298" s="41"/>
      <c r="AL298" s="41"/>
      <c r="AM298" s="30" t="str">
        <f t="shared" si="30"/>
        <v>2411011Z</v>
      </c>
      <c r="AN298" s="30" t="s">
        <v>511</v>
      </c>
      <c r="AO298" s="30" t="e">
        <f>VLOOKUP(AM298,#REF!,5,0)</f>
        <v>#REF!</v>
      </c>
      <c r="AP298" s="30"/>
      <c r="AR298" s="62" t="s">
        <v>512</v>
      </c>
      <c r="AS298" s="62"/>
      <c r="AT298" s="62"/>
      <c r="AU298" s="34"/>
      <c r="AV298" s="34"/>
      <c r="AX298" s="70" t="s">
        <v>518</v>
      </c>
      <c r="AY298" s="70" t="s">
        <v>518</v>
      </c>
      <c r="AZ298" s="34"/>
    </row>
    <row r="299" spans="1:52" hidden="1">
      <c r="A299" s="55" t="s">
        <v>392</v>
      </c>
      <c r="B299" s="27" t="s">
        <v>35</v>
      </c>
      <c r="C299" s="27" t="s">
        <v>393</v>
      </c>
      <c r="D299" s="27" t="s">
        <v>394</v>
      </c>
      <c r="E299" s="35"/>
      <c r="F299" s="35"/>
      <c r="G299" s="35" t="s">
        <v>471</v>
      </c>
      <c r="H299" s="36" t="s">
        <v>391</v>
      </c>
      <c r="I299" s="37">
        <f t="shared" si="31"/>
        <v>1</v>
      </c>
      <c r="J299" s="49">
        <v>0.625</v>
      </c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1"/>
      <c r="AI299" s="40"/>
      <c r="AJ299" s="41"/>
      <c r="AK299" s="41"/>
      <c r="AL299" s="41"/>
      <c r="AM299" s="30" t="str">
        <f t="shared" si="30"/>
        <v>0715011Z</v>
      </c>
      <c r="AN299" s="30" t="s">
        <v>511</v>
      </c>
      <c r="AO299" s="30" t="e">
        <f>VLOOKUP(AM299,#REF!,5,0)</f>
        <v>#REF!</v>
      </c>
      <c r="AP299" s="30"/>
      <c r="AR299" s="62" t="s">
        <v>512</v>
      </c>
      <c r="AS299" s="62"/>
      <c r="AT299" s="62"/>
      <c r="AU299" s="34"/>
      <c r="AV299" s="34"/>
      <c r="AX299" s="34"/>
      <c r="AY299" s="34"/>
      <c r="AZ299" s="34"/>
    </row>
    <row r="300" spans="1:52" hidden="1">
      <c r="A300" s="55" t="s">
        <v>405</v>
      </c>
      <c r="B300" s="27" t="s">
        <v>35</v>
      </c>
      <c r="C300" s="27" t="s">
        <v>201</v>
      </c>
      <c r="D300" s="27" t="s">
        <v>32</v>
      </c>
      <c r="E300" s="35"/>
      <c r="F300" s="35"/>
      <c r="G300" s="35" t="s">
        <v>40</v>
      </c>
      <c r="H300" s="36" t="s">
        <v>436</v>
      </c>
      <c r="I300" s="37">
        <f t="shared" si="31"/>
        <v>2</v>
      </c>
      <c r="J300" s="40">
        <v>0.38194444444444442</v>
      </c>
      <c r="K300" s="49">
        <v>0.83333333333333337</v>
      </c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1"/>
      <c r="AI300" s="40"/>
      <c r="AJ300" s="41"/>
      <c r="AK300" s="41"/>
      <c r="AL300" s="41"/>
      <c r="AM300" s="30" t="str">
        <f t="shared" si="30"/>
        <v>4241011Y</v>
      </c>
      <c r="AN300" s="30" t="s">
        <v>511</v>
      </c>
      <c r="AO300" s="30" t="e">
        <f>VLOOKUP(AM300,#REF!,5,0)</f>
        <v>#REF!</v>
      </c>
      <c r="AP300" s="30"/>
      <c r="AR300" s="62" t="s">
        <v>512</v>
      </c>
      <c r="AS300" s="62"/>
      <c r="AT300" s="62"/>
      <c r="AU300" s="34"/>
      <c r="AV300" s="34"/>
      <c r="AX300" s="34"/>
      <c r="AY300" s="34"/>
      <c r="AZ300" s="34"/>
    </row>
    <row r="301" spans="1:52" hidden="1">
      <c r="A301" s="55" t="s">
        <v>405</v>
      </c>
      <c r="B301" s="27" t="s">
        <v>35</v>
      </c>
      <c r="C301" s="27" t="s">
        <v>201</v>
      </c>
      <c r="D301" s="27" t="s">
        <v>32</v>
      </c>
      <c r="E301" s="35"/>
      <c r="F301" s="35"/>
      <c r="G301" s="35" t="s">
        <v>40</v>
      </c>
      <c r="H301" s="36" t="s">
        <v>391</v>
      </c>
      <c r="I301" s="37">
        <f t="shared" si="31"/>
        <v>2</v>
      </c>
      <c r="J301" s="40">
        <v>0.38194444444444442</v>
      </c>
      <c r="K301" s="49">
        <v>0.83333333333333337</v>
      </c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1"/>
      <c r="AI301" s="40"/>
      <c r="AJ301" s="41"/>
      <c r="AK301" s="41"/>
      <c r="AL301" s="41"/>
      <c r="AM301" s="30" t="str">
        <f t="shared" si="30"/>
        <v>4241011Z</v>
      </c>
      <c r="AN301" s="30" t="s">
        <v>511</v>
      </c>
      <c r="AO301" s="30" t="e">
        <f>VLOOKUP(AM301,#REF!,5,0)</f>
        <v>#REF!</v>
      </c>
      <c r="AP301" s="30"/>
      <c r="AR301" s="62" t="s">
        <v>512</v>
      </c>
      <c r="AS301" s="62"/>
      <c r="AT301" s="62"/>
      <c r="AU301" s="34"/>
      <c r="AV301" s="34"/>
      <c r="AX301" s="34"/>
      <c r="AY301" s="34"/>
      <c r="AZ301" s="34"/>
    </row>
    <row r="302" spans="1:52" hidden="1">
      <c r="A302" s="55" t="s">
        <v>177</v>
      </c>
      <c r="B302" s="27" t="s">
        <v>35</v>
      </c>
      <c r="C302" s="27" t="s">
        <v>178</v>
      </c>
      <c r="D302" s="27" t="s">
        <v>32</v>
      </c>
      <c r="E302" s="35"/>
      <c r="F302" s="35"/>
      <c r="G302" s="35" t="s">
        <v>413</v>
      </c>
      <c r="H302" s="36" t="s">
        <v>436</v>
      </c>
      <c r="I302" s="37">
        <f t="shared" si="31"/>
        <v>8</v>
      </c>
      <c r="J302" s="49">
        <v>0.39583333333333331</v>
      </c>
      <c r="K302" s="46">
        <v>0.47222222222222227</v>
      </c>
      <c r="L302" s="46">
        <v>0.625</v>
      </c>
      <c r="M302" s="44">
        <v>0.70833333333333337</v>
      </c>
      <c r="N302" s="40">
        <v>0.86111111111111116</v>
      </c>
      <c r="O302" s="40">
        <v>0.97222222222222221</v>
      </c>
      <c r="P302" s="40">
        <v>0.12152777777777778</v>
      </c>
      <c r="Q302" s="40">
        <v>0.21875</v>
      </c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1"/>
      <c r="AI302" s="40"/>
      <c r="AJ302" s="41"/>
      <c r="AK302" s="41"/>
      <c r="AL302" s="41"/>
      <c r="AM302" s="30" t="str">
        <f t="shared" si="30"/>
        <v>3836011Y</v>
      </c>
      <c r="AN302" s="30" t="s">
        <v>511</v>
      </c>
      <c r="AO302" s="30" t="e">
        <f>VLOOKUP(AM302,#REF!,5,0)</f>
        <v>#REF!</v>
      </c>
      <c r="AP302" s="30"/>
      <c r="AR302" s="62" t="s">
        <v>512</v>
      </c>
      <c r="AS302" s="62"/>
      <c r="AT302" s="62"/>
      <c r="AU302" s="34"/>
      <c r="AV302" s="34"/>
      <c r="AX302" s="70" t="s">
        <v>518</v>
      </c>
      <c r="AY302" s="70" t="s">
        <v>518</v>
      </c>
      <c r="AZ302" s="34"/>
    </row>
    <row r="303" spans="1:52" hidden="1">
      <c r="A303" s="55" t="s">
        <v>177</v>
      </c>
      <c r="B303" s="27" t="s">
        <v>35</v>
      </c>
      <c r="C303" s="27" t="s">
        <v>178</v>
      </c>
      <c r="D303" s="27" t="s">
        <v>32</v>
      </c>
      <c r="E303" s="35"/>
      <c r="F303" s="35"/>
      <c r="G303" s="35" t="s">
        <v>413</v>
      </c>
      <c r="H303" s="36" t="s">
        <v>391</v>
      </c>
      <c r="I303" s="37">
        <f t="shared" si="31"/>
        <v>8</v>
      </c>
      <c r="J303" s="49">
        <v>0.39583333333333331</v>
      </c>
      <c r="K303" s="46">
        <v>0.47222222222222227</v>
      </c>
      <c r="L303" s="46">
        <v>0.625</v>
      </c>
      <c r="M303" s="44">
        <v>0.70833333333333337</v>
      </c>
      <c r="N303" s="40">
        <v>0.86111111111111116</v>
      </c>
      <c r="O303" s="40">
        <v>0.97222222222222221</v>
      </c>
      <c r="P303" s="40">
        <v>0.12152777777777778</v>
      </c>
      <c r="Q303" s="40">
        <v>0.21875</v>
      </c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1"/>
      <c r="AI303" s="40"/>
      <c r="AJ303" s="41"/>
      <c r="AK303" s="41"/>
      <c r="AL303" s="41"/>
      <c r="AM303" s="30" t="str">
        <f t="shared" si="30"/>
        <v>3836011Z</v>
      </c>
      <c r="AN303" s="30" t="s">
        <v>511</v>
      </c>
      <c r="AO303" s="30" t="e">
        <f>VLOOKUP(AM303,#REF!,5,0)</f>
        <v>#REF!</v>
      </c>
      <c r="AP303" s="30"/>
      <c r="AR303" s="62" t="s">
        <v>512</v>
      </c>
      <c r="AS303" s="62"/>
      <c r="AT303" s="62"/>
      <c r="AU303" s="34"/>
      <c r="AV303" s="34"/>
      <c r="AX303" s="70" t="s">
        <v>518</v>
      </c>
      <c r="AY303" s="70" t="s">
        <v>518</v>
      </c>
      <c r="AZ303" s="34"/>
    </row>
    <row r="304" spans="1:52" hidden="1">
      <c r="A304" s="55" t="s">
        <v>171</v>
      </c>
      <c r="B304" s="27" t="s">
        <v>35</v>
      </c>
      <c r="C304" s="27" t="s">
        <v>172</v>
      </c>
      <c r="D304" s="27" t="s">
        <v>173</v>
      </c>
      <c r="E304" s="35"/>
      <c r="F304" s="35"/>
      <c r="G304" s="35" t="s">
        <v>413</v>
      </c>
      <c r="H304" s="36" t="s">
        <v>436</v>
      </c>
      <c r="I304" s="37">
        <f t="shared" si="31"/>
        <v>1</v>
      </c>
      <c r="J304" s="49">
        <v>0.70138888888888884</v>
      </c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1"/>
      <c r="AI304" s="40"/>
      <c r="AJ304" s="41"/>
      <c r="AK304" s="41"/>
      <c r="AL304" s="41"/>
      <c r="AM304" s="30" t="str">
        <f t="shared" si="30"/>
        <v>3407011Y</v>
      </c>
      <c r="AN304" s="30" t="s">
        <v>511</v>
      </c>
      <c r="AO304" s="30" t="e">
        <f>VLOOKUP(AM304,#REF!,5,0)</f>
        <v>#REF!</v>
      </c>
      <c r="AP304" s="30"/>
      <c r="AR304" s="62" t="s">
        <v>512</v>
      </c>
      <c r="AS304" s="62"/>
      <c r="AT304" s="62"/>
      <c r="AU304" s="34"/>
      <c r="AV304" s="34"/>
      <c r="AX304" s="34"/>
      <c r="AY304" s="34"/>
      <c r="AZ304" s="34"/>
    </row>
    <row r="305" spans="1:52" hidden="1">
      <c r="A305" s="55" t="s">
        <v>57</v>
      </c>
      <c r="B305" s="27" t="s">
        <v>35</v>
      </c>
      <c r="C305" s="27" t="s">
        <v>58</v>
      </c>
      <c r="D305" s="27" t="s">
        <v>59</v>
      </c>
      <c r="E305" s="35"/>
      <c r="F305" s="35"/>
      <c r="G305" s="35" t="s">
        <v>413</v>
      </c>
      <c r="H305" s="36" t="s">
        <v>436</v>
      </c>
      <c r="I305" s="37">
        <f t="shared" si="31"/>
        <v>4</v>
      </c>
      <c r="J305" s="49">
        <v>0.40972222222222227</v>
      </c>
      <c r="K305" s="46">
        <v>0.63194444444444442</v>
      </c>
      <c r="L305" s="40">
        <v>0.89583333333333337</v>
      </c>
      <c r="M305" s="40">
        <v>0.10416666666666667</v>
      </c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1"/>
      <c r="AI305" s="40"/>
      <c r="AJ305" s="41"/>
      <c r="AK305" s="41"/>
      <c r="AL305" s="41"/>
      <c r="AM305" s="30" t="str">
        <f t="shared" si="30"/>
        <v>0030011Y</v>
      </c>
      <c r="AN305" s="30" t="s">
        <v>511</v>
      </c>
      <c r="AO305" s="30" t="e">
        <f>VLOOKUP(AM305,#REF!,5,0)</f>
        <v>#REF!</v>
      </c>
      <c r="AP305" s="30"/>
      <c r="AR305" s="62" t="s">
        <v>512</v>
      </c>
      <c r="AS305" s="62"/>
      <c r="AT305" s="62"/>
      <c r="AU305" s="34"/>
      <c r="AV305" s="34"/>
      <c r="AX305" s="70" t="s">
        <v>518</v>
      </c>
      <c r="AY305" s="70" t="s">
        <v>518</v>
      </c>
      <c r="AZ305" s="34"/>
    </row>
    <row r="306" spans="1:52" hidden="1">
      <c r="A306" s="55" t="s">
        <v>55</v>
      </c>
      <c r="B306" s="27" t="s">
        <v>35</v>
      </c>
      <c r="C306" s="27" t="s">
        <v>56</v>
      </c>
      <c r="D306" s="27" t="s">
        <v>32</v>
      </c>
      <c r="E306" s="35"/>
      <c r="F306" s="35"/>
      <c r="G306" s="35" t="s">
        <v>413</v>
      </c>
      <c r="H306" s="36" t="s">
        <v>436</v>
      </c>
      <c r="I306" s="37">
        <f t="shared" si="31"/>
        <v>6</v>
      </c>
      <c r="J306" s="40">
        <v>0.29166666666666669</v>
      </c>
      <c r="K306" s="46">
        <v>0.47222222222222227</v>
      </c>
      <c r="L306" s="46">
        <v>0.62152777777777779</v>
      </c>
      <c r="M306" s="49">
        <v>0.81944444444444453</v>
      </c>
      <c r="N306" s="40">
        <v>0.95833333333333337</v>
      </c>
      <c r="O306" s="40">
        <v>0.125</v>
      </c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1"/>
      <c r="AI306" s="40"/>
      <c r="AJ306" s="41"/>
      <c r="AK306" s="41"/>
      <c r="AL306" s="41"/>
      <c r="AM306" s="30" t="str">
        <f t="shared" si="30"/>
        <v>0024011Y</v>
      </c>
      <c r="AN306" s="30" t="s">
        <v>511</v>
      </c>
      <c r="AO306" s="30" t="e">
        <f>VLOOKUP(AM306,#REF!,5,0)</f>
        <v>#REF!</v>
      </c>
      <c r="AP306" s="30"/>
      <c r="AR306" s="62" t="s">
        <v>512</v>
      </c>
      <c r="AS306" s="62"/>
      <c r="AT306" s="62"/>
      <c r="AU306" s="34"/>
      <c r="AV306" s="34"/>
      <c r="AX306" s="70" t="s">
        <v>518</v>
      </c>
      <c r="AY306" s="70" t="s">
        <v>518</v>
      </c>
      <c r="AZ306" s="34"/>
    </row>
    <row r="307" spans="1:52" hidden="1">
      <c r="A307" s="55" t="s">
        <v>55</v>
      </c>
      <c r="B307" s="27" t="s">
        <v>35</v>
      </c>
      <c r="C307" s="27" t="s">
        <v>56</v>
      </c>
      <c r="D307" s="27" t="s">
        <v>32</v>
      </c>
      <c r="E307" s="35"/>
      <c r="F307" s="35"/>
      <c r="G307" s="35" t="s">
        <v>413</v>
      </c>
      <c r="H307" s="36" t="s">
        <v>391</v>
      </c>
      <c r="I307" s="37">
        <f t="shared" si="31"/>
        <v>6</v>
      </c>
      <c r="J307" s="40">
        <v>0.29166666666666669</v>
      </c>
      <c r="K307" s="46">
        <v>0.47222222222222227</v>
      </c>
      <c r="L307" s="46">
        <v>0.62152777777777779</v>
      </c>
      <c r="M307" s="49">
        <v>0.81944444444444453</v>
      </c>
      <c r="N307" s="40">
        <v>0.95833333333333337</v>
      </c>
      <c r="O307" s="40">
        <v>0.125</v>
      </c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1"/>
      <c r="AI307" s="40"/>
      <c r="AJ307" s="41"/>
      <c r="AK307" s="41"/>
      <c r="AL307" s="41"/>
      <c r="AM307" s="30" t="str">
        <f t="shared" si="30"/>
        <v>0024011Z</v>
      </c>
      <c r="AN307" s="30" t="s">
        <v>511</v>
      </c>
      <c r="AO307" s="30" t="e">
        <f>VLOOKUP(AM307,#REF!,5,0)</f>
        <v>#REF!</v>
      </c>
      <c r="AP307" s="30"/>
      <c r="AR307" s="62" t="s">
        <v>512</v>
      </c>
      <c r="AS307" s="62"/>
      <c r="AT307" s="62"/>
      <c r="AU307" s="34"/>
      <c r="AV307" s="34"/>
      <c r="AX307" s="70" t="s">
        <v>518</v>
      </c>
      <c r="AY307" s="70" t="s">
        <v>518</v>
      </c>
      <c r="AZ307" s="34"/>
    </row>
    <row r="308" spans="1:52" hidden="1">
      <c r="A308" s="55" t="s">
        <v>144</v>
      </c>
      <c r="B308" s="27" t="s">
        <v>35</v>
      </c>
      <c r="C308" s="27" t="s">
        <v>145</v>
      </c>
      <c r="D308" s="27" t="s">
        <v>32</v>
      </c>
      <c r="E308" s="35"/>
      <c r="F308" s="35"/>
      <c r="G308" s="35" t="s">
        <v>413</v>
      </c>
      <c r="H308" s="36" t="s">
        <v>436</v>
      </c>
      <c r="I308" s="37">
        <f t="shared" si="31"/>
        <v>2</v>
      </c>
      <c r="J308" s="40">
        <v>0.3888888888888889</v>
      </c>
      <c r="K308" s="49">
        <v>0.74305555555555547</v>
      </c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1"/>
      <c r="AI308" s="40"/>
      <c r="AJ308" s="41"/>
      <c r="AK308" s="41"/>
      <c r="AL308" s="41"/>
      <c r="AM308" s="30" t="str">
        <f t="shared" si="30"/>
        <v>2408011Y</v>
      </c>
      <c r="AN308" s="30" t="s">
        <v>511</v>
      </c>
      <c r="AO308" s="30" t="e">
        <f>VLOOKUP(AM308,#REF!,5,0)</f>
        <v>#REF!</v>
      </c>
      <c r="AP308" s="30"/>
      <c r="AR308" s="62" t="s">
        <v>512</v>
      </c>
      <c r="AS308" s="62"/>
      <c r="AT308" s="62"/>
      <c r="AU308" s="34"/>
      <c r="AV308" s="34"/>
      <c r="AX308" s="70" t="s">
        <v>518</v>
      </c>
      <c r="AY308" s="70" t="s">
        <v>518</v>
      </c>
      <c r="AZ308" s="34"/>
    </row>
    <row r="309" spans="1:52" hidden="1">
      <c r="A309" s="55" t="s">
        <v>144</v>
      </c>
      <c r="B309" s="27" t="s">
        <v>35</v>
      </c>
      <c r="C309" s="27" t="s">
        <v>145</v>
      </c>
      <c r="D309" s="27" t="s">
        <v>32</v>
      </c>
      <c r="E309" s="35"/>
      <c r="F309" s="35"/>
      <c r="G309" s="35" t="s">
        <v>413</v>
      </c>
      <c r="H309" s="36" t="s">
        <v>391</v>
      </c>
      <c r="I309" s="37">
        <f t="shared" si="31"/>
        <v>2</v>
      </c>
      <c r="J309" s="40">
        <v>1.3888888888888891</v>
      </c>
      <c r="K309" s="49">
        <v>0.74305555555555547</v>
      </c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1"/>
      <c r="AI309" s="40"/>
      <c r="AJ309" s="41"/>
      <c r="AK309" s="41"/>
      <c r="AL309" s="41"/>
      <c r="AM309" s="30" t="str">
        <f t="shared" si="30"/>
        <v>2408011Z</v>
      </c>
      <c r="AN309" s="30" t="s">
        <v>511</v>
      </c>
      <c r="AO309" s="30" t="e">
        <f>VLOOKUP(AM309,#REF!,5,0)</f>
        <v>#REF!</v>
      </c>
      <c r="AP309" s="30"/>
      <c r="AR309" s="62" t="s">
        <v>512</v>
      </c>
      <c r="AS309" s="62"/>
      <c r="AT309" s="62"/>
      <c r="AU309" s="34"/>
      <c r="AV309" s="34"/>
      <c r="AX309" s="70" t="s">
        <v>518</v>
      </c>
      <c r="AY309" s="70" t="s">
        <v>518</v>
      </c>
      <c r="AZ309" s="34"/>
    </row>
    <row r="310" spans="1:52" hidden="1">
      <c r="A310" s="55" t="s">
        <v>411</v>
      </c>
      <c r="B310" s="27" t="s">
        <v>35</v>
      </c>
      <c r="C310" s="27" t="s">
        <v>227</v>
      </c>
      <c r="D310" s="27" t="s">
        <v>32</v>
      </c>
      <c r="E310" s="35"/>
      <c r="F310" s="35"/>
      <c r="G310" s="35" t="s">
        <v>413</v>
      </c>
      <c r="H310" s="36" t="s">
        <v>436</v>
      </c>
      <c r="I310" s="37">
        <f t="shared" si="31"/>
        <v>1</v>
      </c>
      <c r="J310" s="49">
        <v>0.40972222222222227</v>
      </c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1"/>
      <c r="AI310" s="40"/>
      <c r="AJ310" s="41"/>
      <c r="AK310" s="41"/>
      <c r="AL310" s="41"/>
      <c r="AM310" s="30" t="str">
        <f t="shared" si="30"/>
        <v>6103011Y</v>
      </c>
      <c r="AN310" s="30" t="s">
        <v>511</v>
      </c>
      <c r="AO310" s="30" t="e">
        <f>VLOOKUP(AM310,#REF!,5,0)</f>
        <v>#REF!</v>
      </c>
      <c r="AP310" s="30"/>
      <c r="AR310" s="62" t="s">
        <v>512</v>
      </c>
      <c r="AS310" s="62"/>
      <c r="AT310" s="62"/>
      <c r="AU310" s="34"/>
      <c r="AV310" s="34"/>
      <c r="AX310" s="34"/>
      <c r="AY310" s="34"/>
      <c r="AZ310" s="34"/>
    </row>
    <row r="311" spans="1:52" hidden="1">
      <c r="A311" s="55" t="s">
        <v>411</v>
      </c>
      <c r="B311" s="27" t="s">
        <v>35</v>
      </c>
      <c r="C311" s="27" t="s">
        <v>227</v>
      </c>
      <c r="D311" s="27" t="s">
        <v>32</v>
      </c>
      <c r="E311" s="35"/>
      <c r="F311" s="35"/>
      <c r="G311" s="35" t="s">
        <v>413</v>
      </c>
      <c r="H311" s="36" t="s">
        <v>391</v>
      </c>
      <c r="I311" s="37">
        <f t="shared" si="31"/>
        <v>1</v>
      </c>
      <c r="J311" s="49">
        <v>0.40972222222222227</v>
      </c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1"/>
      <c r="AI311" s="40"/>
      <c r="AJ311" s="41"/>
      <c r="AK311" s="41"/>
      <c r="AL311" s="41"/>
      <c r="AM311" s="30" t="str">
        <f t="shared" si="30"/>
        <v>6103011Z</v>
      </c>
      <c r="AN311" s="30" t="s">
        <v>511</v>
      </c>
      <c r="AO311" s="30" t="e">
        <f>VLOOKUP(AM311,#REF!,5,0)</f>
        <v>#REF!</v>
      </c>
      <c r="AP311" s="30"/>
      <c r="AR311" s="62" t="s">
        <v>512</v>
      </c>
      <c r="AS311" s="62"/>
      <c r="AT311" s="62"/>
      <c r="AU311" s="34"/>
      <c r="AV311" s="34"/>
      <c r="AX311" s="34"/>
      <c r="AY311" s="34"/>
      <c r="AZ311" s="34"/>
    </row>
    <row r="312" spans="1:52" hidden="1">
      <c r="A312" s="55" t="s">
        <v>426</v>
      </c>
      <c r="B312" s="27" t="s">
        <v>35</v>
      </c>
      <c r="C312" s="27" t="s">
        <v>225</v>
      </c>
      <c r="D312" s="27" t="s">
        <v>32</v>
      </c>
      <c r="E312" s="35"/>
      <c r="F312" s="35"/>
      <c r="G312" s="35" t="s">
        <v>413</v>
      </c>
      <c r="H312" s="36" t="s">
        <v>436</v>
      </c>
      <c r="I312" s="37">
        <f t="shared" si="31"/>
        <v>1</v>
      </c>
      <c r="J312" s="49">
        <v>0.5625</v>
      </c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1"/>
      <c r="AI312" s="40"/>
      <c r="AJ312" s="41"/>
      <c r="AK312" s="41"/>
      <c r="AL312" s="41"/>
      <c r="AM312" s="30" t="str">
        <f t="shared" si="30"/>
        <v>6065011Y</v>
      </c>
      <c r="AN312" s="30" t="s">
        <v>511</v>
      </c>
      <c r="AO312" s="30" t="e">
        <f>VLOOKUP(AM312,#REF!,5,0)</f>
        <v>#REF!</v>
      </c>
      <c r="AP312" s="30"/>
      <c r="AR312" s="62" t="s">
        <v>512</v>
      </c>
      <c r="AS312" s="62"/>
      <c r="AT312" s="62"/>
      <c r="AU312" s="34"/>
      <c r="AV312" s="34"/>
      <c r="AX312" s="71"/>
      <c r="AY312" s="71"/>
      <c r="AZ312" s="34"/>
    </row>
    <row r="313" spans="1:52" hidden="1">
      <c r="A313" s="55" t="s">
        <v>386</v>
      </c>
      <c r="B313" s="27" t="s">
        <v>35</v>
      </c>
      <c r="C313" s="27" t="s">
        <v>387</v>
      </c>
      <c r="D313" s="27" t="s">
        <v>388</v>
      </c>
      <c r="E313" s="35"/>
      <c r="F313" s="35"/>
      <c r="G313" s="35" t="s">
        <v>472</v>
      </c>
      <c r="H313" s="36" t="s">
        <v>391</v>
      </c>
      <c r="I313" s="37">
        <v>1</v>
      </c>
      <c r="J313" s="40">
        <v>0.55555555555555558</v>
      </c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1"/>
      <c r="AI313" s="40"/>
      <c r="AJ313" s="41"/>
      <c r="AK313" s="41"/>
      <c r="AL313" s="41"/>
      <c r="AM313" s="30" t="str">
        <f t="shared" si="30"/>
        <v>6108011Z</v>
      </c>
      <c r="AN313" s="30" t="s">
        <v>511</v>
      </c>
      <c r="AO313" s="30" t="e">
        <f>VLOOKUP(AM313,#REF!,5,0)</f>
        <v>#REF!</v>
      </c>
      <c r="AP313" s="30"/>
      <c r="AR313" s="62" t="s">
        <v>512</v>
      </c>
      <c r="AS313" s="62"/>
      <c r="AT313" s="62"/>
      <c r="AU313" s="34"/>
      <c r="AV313" s="34"/>
      <c r="AX313" s="34"/>
      <c r="AY313" s="34"/>
      <c r="AZ313" s="34"/>
    </row>
    <row r="314" spans="1:52" hidden="1">
      <c r="A314" s="55" t="s">
        <v>60</v>
      </c>
      <c r="B314" s="27" t="s">
        <v>35</v>
      </c>
      <c r="C314" s="27" t="s">
        <v>61</v>
      </c>
      <c r="D314" s="27" t="s">
        <v>52</v>
      </c>
      <c r="E314" s="35"/>
      <c r="F314" s="35"/>
      <c r="G314" s="35" t="s">
        <v>413</v>
      </c>
      <c r="H314" s="36" t="s">
        <v>436</v>
      </c>
      <c r="I314" s="37">
        <f t="shared" ref="I314:I329" si="32">COUNTA(J314:AG314)</f>
        <v>1</v>
      </c>
      <c r="J314" s="49">
        <v>0.69444444444444453</v>
      </c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1"/>
      <c r="AI314" s="40"/>
      <c r="AJ314" s="41"/>
      <c r="AK314" s="41"/>
      <c r="AL314" s="41"/>
      <c r="AM314" s="30" t="str">
        <f t="shared" si="30"/>
        <v>0038011Y</v>
      </c>
      <c r="AN314" s="30" t="s">
        <v>511</v>
      </c>
      <c r="AO314" s="30" t="e">
        <f>VLOOKUP(AM314,#REF!,5,0)</f>
        <v>#REF!</v>
      </c>
      <c r="AP314" s="30" t="s">
        <v>543</v>
      </c>
      <c r="AR314" s="62" t="s">
        <v>512</v>
      </c>
      <c r="AS314" s="62"/>
      <c r="AT314" s="62"/>
      <c r="AU314" s="34"/>
      <c r="AV314" s="34"/>
      <c r="AX314" s="34"/>
      <c r="AY314" s="34"/>
      <c r="AZ314" s="34"/>
    </row>
    <row r="315" spans="1:52" hidden="1">
      <c r="A315" s="55" t="s">
        <v>60</v>
      </c>
      <c r="B315" s="27" t="s">
        <v>35</v>
      </c>
      <c r="C315" s="27" t="s">
        <v>61</v>
      </c>
      <c r="D315" s="27" t="s">
        <v>52</v>
      </c>
      <c r="E315" s="35"/>
      <c r="F315" s="35"/>
      <c r="G315" s="35" t="s">
        <v>413</v>
      </c>
      <c r="H315" s="36" t="s">
        <v>391</v>
      </c>
      <c r="I315" s="37">
        <f t="shared" si="32"/>
        <v>1</v>
      </c>
      <c r="J315" s="49">
        <v>0.4236111111111111</v>
      </c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1"/>
      <c r="AI315" s="40"/>
      <c r="AJ315" s="41"/>
      <c r="AK315" s="41"/>
      <c r="AL315" s="41"/>
      <c r="AM315" s="30" t="str">
        <f t="shared" si="30"/>
        <v>0038011Z</v>
      </c>
      <c r="AN315" s="30" t="s">
        <v>511</v>
      </c>
      <c r="AO315" s="30" t="e">
        <f>VLOOKUP(AM315,#REF!,5,0)</f>
        <v>#REF!</v>
      </c>
      <c r="AP315" s="30"/>
      <c r="AR315" s="62" t="s">
        <v>512</v>
      </c>
      <c r="AS315" s="62"/>
      <c r="AT315" s="62"/>
      <c r="AU315" s="34"/>
      <c r="AV315" s="34"/>
      <c r="AX315" s="34"/>
      <c r="AY315" s="34"/>
      <c r="AZ315" s="34"/>
    </row>
    <row r="316" spans="1:52" hidden="1">
      <c r="A316" s="55" t="s">
        <v>60</v>
      </c>
      <c r="B316" s="55" t="s">
        <v>268</v>
      </c>
      <c r="C316" s="27" t="s">
        <v>61</v>
      </c>
      <c r="D316" s="27" t="s">
        <v>547</v>
      </c>
      <c r="E316" s="35"/>
      <c r="F316" s="35"/>
      <c r="G316" s="35" t="s">
        <v>413</v>
      </c>
      <c r="H316" s="36" t="s">
        <v>391</v>
      </c>
      <c r="I316" s="37">
        <f t="shared" si="32"/>
        <v>1</v>
      </c>
      <c r="J316" s="49">
        <v>0.4236111111111111</v>
      </c>
      <c r="K316" s="40"/>
      <c r="L316" s="46"/>
      <c r="M316" s="46"/>
      <c r="N316" s="46"/>
      <c r="O316" s="46"/>
      <c r="P316" s="46"/>
      <c r="Q316" s="46"/>
      <c r="R316" s="49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1"/>
      <c r="AI316" s="40"/>
      <c r="AJ316" s="41"/>
      <c r="AK316" s="41"/>
      <c r="AL316" s="41"/>
      <c r="AM316" s="30" t="str">
        <f t="shared" si="30"/>
        <v>0038061Z</v>
      </c>
      <c r="AN316" s="30" t="s">
        <v>511</v>
      </c>
      <c r="AO316" s="30" t="e">
        <f>VLOOKUP(AM316,#REF!,5,0)</f>
        <v>#REF!</v>
      </c>
      <c r="AP316" s="30"/>
      <c r="AR316" s="62"/>
      <c r="AS316" s="62"/>
      <c r="AT316" s="62"/>
      <c r="AU316" s="34"/>
      <c r="AV316" s="34"/>
      <c r="AX316" s="34"/>
      <c r="AY316" s="34"/>
      <c r="AZ316" s="34"/>
    </row>
    <row r="317" spans="1:52" hidden="1">
      <c r="A317" s="55" t="s">
        <v>60</v>
      </c>
      <c r="B317" s="55" t="s">
        <v>268</v>
      </c>
      <c r="C317" s="27" t="s">
        <v>61</v>
      </c>
      <c r="D317" s="27" t="s">
        <v>547</v>
      </c>
      <c r="E317" s="35"/>
      <c r="F317" s="35"/>
      <c r="G317" s="35" t="s">
        <v>413</v>
      </c>
      <c r="H317" s="36" t="s">
        <v>436</v>
      </c>
      <c r="I317" s="37">
        <f t="shared" si="32"/>
        <v>1</v>
      </c>
      <c r="J317" s="49">
        <v>0.69444444444444453</v>
      </c>
      <c r="K317" s="40"/>
      <c r="L317" s="46"/>
      <c r="M317" s="46"/>
      <c r="N317" s="46"/>
      <c r="O317" s="46"/>
      <c r="P317" s="46"/>
      <c r="Q317" s="46"/>
      <c r="R317" s="49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1"/>
      <c r="AI317" s="40"/>
      <c r="AJ317" s="41"/>
      <c r="AK317" s="41"/>
      <c r="AL317" s="41"/>
      <c r="AM317" s="30" t="str">
        <f t="shared" si="30"/>
        <v>0038061Y</v>
      </c>
      <c r="AN317" s="30" t="s">
        <v>511</v>
      </c>
      <c r="AO317" s="30" t="e">
        <f>VLOOKUP(AM317,#REF!,5,0)</f>
        <v>#REF!</v>
      </c>
      <c r="AP317" s="30"/>
      <c r="AR317" s="62"/>
      <c r="AS317" s="62"/>
      <c r="AT317" s="62"/>
      <c r="AU317" s="34"/>
      <c r="AV317" s="34"/>
      <c r="AX317" s="34"/>
      <c r="AY317" s="34"/>
      <c r="AZ317" s="34"/>
    </row>
    <row r="318" spans="1:52" hidden="1">
      <c r="A318" s="55" t="s">
        <v>414</v>
      </c>
      <c r="B318" s="27" t="s">
        <v>35</v>
      </c>
      <c r="C318" s="27" t="s">
        <v>239</v>
      </c>
      <c r="D318" s="27" t="s">
        <v>32</v>
      </c>
      <c r="E318" s="35"/>
      <c r="F318" s="35"/>
      <c r="G318" s="35" t="s">
        <v>413</v>
      </c>
      <c r="H318" s="36" t="s">
        <v>391</v>
      </c>
      <c r="I318" s="37">
        <f t="shared" si="32"/>
        <v>1</v>
      </c>
      <c r="J318" s="49">
        <v>0.40972222222222227</v>
      </c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1"/>
      <c r="AI318" s="40"/>
      <c r="AJ318" s="41"/>
      <c r="AK318" s="41"/>
      <c r="AL318" s="41"/>
      <c r="AM318" s="30" t="str">
        <f t="shared" si="30"/>
        <v>8201011Z</v>
      </c>
      <c r="AN318" s="30" t="s">
        <v>511</v>
      </c>
      <c r="AO318" s="30" t="e">
        <f>VLOOKUP(AM318,#REF!,5,0)</f>
        <v>#REF!</v>
      </c>
      <c r="AP318" s="30"/>
      <c r="AR318" s="62" t="s">
        <v>512</v>
      </c>
      <c r="AS318" s="62"/>
      <c r="AT318" s="62"/>
      <c r="AU318" s="34"/>
      <c r="AV318" s="34"/>
      <c r="AX318" s="34"/>
      <c r="AY318" s="34"/>
      <c r="AZ318" s="34"/>
    </row>
    <row r="319" spans="1:52" hidden="1">
      <c r="A319" s="55" t="s">
        <v>428</v>
      </c>
      <c r="B319" s="27" t="s">
        <v>35</v>
      </c>
      <c r="C319" s="27" t="s">
        <v>237</v>
      </c>
      <c r="D319" s="27" t="s">
        <v>32</v>
      </c>
      <c r="E319" s="35"/>
      <c r="F319" s="35"/>
      <c r="G319" s="35" t="s">
        <v>413</v>
      </c>
      <c r="H319" s="36" t="s">
        <v>436</v>
      </c>
      <c r="I319" s="37">
        <f t="shared" si="32"/>
        <v>1</v>
      </c>
      <c r="J319" s="40">
        <v>0.25</v>
      </c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1"/>
      <c r="AI319" s="40"/>
      <c r="AJ319" s="41"/>
      <c r="AK319" s="41"/>
      <c r="AL319" s="41"/>
      <c r="AM319" s="30" t="str">
        <f t="shared" si="30"/>
        <v>7042011Y</v>
      </c>
      <c r="AN319" s="30" t="s">
        <v>511</v>
      </c>
      <c r="AO319" s="30" t="e">
        <f>VLOOKUP(AM319,#REF!,5,0)</f>
        <v>#REF!</v>
      </c>
      <c r="AP319" s="30"/>
      <c r="AR319" s="62" t="s">
        <v>512</v>
      </c>
      <c r="AS319" s="62"/>
      <c r="AT319" s="62"/>
      <c r="AU319" s="34"/>
      <c r="AV319" s="34"/>
      <c r="AX319" s="34"/>
      <c r="AY319" s="34"/>
      <c r="AZ319" s="34"/>
    </row>
    <row r="320" spans="1:52" hidden="1">
      <c r="A320" s="55" t="s">
        <v>432</v>
      </c>
      <c r="B320" s="27" t="s">
        <v>35</v>
      </c>
      <c r="C320" s="27" t="s">
        <v>230</v>
      </c>
      <c r="D320" s="27" t="s">
        <v>32</v>
      </c>
      <c r="E320" s="35"/>
      <c r="F320" s="35"/>
      <c r="G320" s="35" t="s">
        <v>413</v>
      </c>
      <c r="H320" s="36" t="s">
        <v>436</v>
      </c>
      <c r="I320" s="37">
        <f t="shared" si="32"/>
        <v>1</v>
      </c>
      <c r="J320" s="40">
        <v>8.3333333333333329E-2</v>
      </c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1"/>
      <c r="AI320" s="40"/>
      <c r="AJ320" s="41"/>
      <c r="AK320" s="41"/>
      <c r="AL320" s="41"/>
      <c r="AM320" s="30" t="str">
        <f t="shared" si="30"/>
        <v>6454011Y</v>
      </c>
      <c r="AN320" s="30" t="s">
        <v>511</v>
      </c>
      <c r="AO320" s="30" t="e">
        <f>VLOOKUP(AM320,#REF!,5,0)</f>
        <v>#REF!</v>
      </c>
      <c r="AP320" s="30"/>
      <c r="AR320" s="62" t="s">
        <v>512</v>
      </c>
      <c r="AS320" s="62"/>
      <c r="AT320" s="62"/>
      <c r="AU320" s="34"/>
      <c r="AV320" s="34"/>
      <c r="AX320" s="71"/>
      <c r="AY320" s="71"/>
      <c r="AZ320" s="34"/>
    </row>
    <row r="321" spans="1:52" hidden="1">
      <c r="A321" s="55" t="s">
        <v>423</v>
      </c>
      <c r="B321" s="27" t="s">
        <v>35</v>
      </c>
      <c r="C321" s="27" t="s">
        <v>424</v>
      </c>
      <c r="D321" s="27" t="s">
        <v>149</v>
      </c>
      <c r="E321" s="35"/>
      <c r="F321" s="35"/>
      <c r="G321" s="35" t="s">
        <v>413</v>
      </c>
      <c r="H321" s="36" t="s">
        <v>436</v>
      </c>
      <c r="I321" s="37">
        <f t="shared" si="32"/>
        <v>2</v>
      </c>
      <c r="J321" s="40">
        <v>0.33333333333333331</v>
      </c>
      <c r="K321" s="46">
        <v>0.60416666666666663</v>
      </c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1"/>
      <c r="AI321" s="40"/>
      <c r="AJ321" s="41"/>
      <c r="AK321" s="41"/>
      <c r="AL321" s="41"/>
      <c r="AM321" s="30" t="str">
        <f t="shared" si="30"/>
        <v>4267011Y</v>
      </c>
      <c r="AN321" s="30" t="s">
        <v>511</v>
      </c>
      <c r="AO321" s="30" t="e">
        <f>VLOOKUP(AM321,#REF!,5,0)</f>
        <v>#REF!</v>
      </c>
      <c r="AP321" s="30"/>
      <c r="AR321" s="62" t="s">
        <v>512</v>
      </c>
      <c r="AS321" s="62"/>
      <c r="AT321" s="62" t="s">
        <v>516</v>
      </c>
      <c r="AU321" s="34"/>
      <c r="AV321" s="34"/>
      <c r="AX321" s="70" t="s">
        <v>518</v>
      </c>
      <c r="AY321" s="70" t="s">
        <v>518</v>
      </c>
      <c r="AZ321" s="34"/>
    </row>
    <row r="322" spans="1:52" hidden="1">
      <c r="A322" s="55" t="s">
        <v>429</v>
      </c>
      <c r="B322" s="27" t="s">
        <v>35</v>
      </c>
      <c r="C322" s="27" t="s">
        <v>243</v>
      </c>
      <c r="D322" s="27" t="s">
        <v>244</v>
      </c>
      <c r="E322" s="35"/>
      <c r="F322" s="35"/>
      <c r="G322" s="35" t="s">
        <v>413</v>
      </c>
      <c r="H322" s="36" t="s">
        <v>436</v>
      </c>
      <c r="I322" s="37">
        <f t="shared" si="32"/>
        <v>1</v>
      </c>
      <c r="J322" s="49">
        <v>0.63888888888888895</v>
      </c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1"/>
      <c r="AI322" s="40"/>
      <c r="AJ322" s="41"/>
      <c r="AK322" s="41"/>
      <c r="AL322" s="41"/>
      <c r="AM322" s="30" t="str">
        <f t="shared" si="30"/>
        <v>9407011Y</v>
      </c>
      <c r="AN322" s="30" t="s">
        <v>511</v>
      </c>
      <c r="AO322" s="30" t="e">
        <f>VLOOKUP(AM322,#REF!,5,0)</f>
        <v>#REF!</v>
      </c>
      <c r="AP322" s="30"/>
      <c r="AR322" s="62" t="s">
        <v>512</v>
      </c>
      <c r="AS322" s="62"/>
      <c r="AT322" s="62"/>
      <c r="AU322" s="34"/>
      <c r="AV322" s="34"/>
      <c r="AX322" s="34"/>
      <c r="AY322" s="34"/>
      <c r="AZ322" s="34"/>
    </row>
    <row r="323" spans="1:52" hidden="1">
      <c r="A323" s="55" t="s">
        <v>407</v>
      </c>
      <c r="B323" s="27" t="s">
        <v>35</v>
      </c>
      <c r="C323" s="27" t="s">
        <v>205</v>
      </c>
      <c r="D323" s="27" t="s">
        <v>206</v>
      </c>
      <c r="E323" s="35"/>
      <c r="F323" s="35"/>
      <c r="G323" s="35" t="s">
        <v>413</v>
      </c>
      <c r="H323" s="36" t="s">
        <v>391</v>
      </c>
      <c r="I323" s="37">
        <f t="shared" si="32"/>
        <v>4</v>
      </c>
      <c r="J323" s="46">
        <v>0.51388888888888895</v>
      </c>
      <c r="K323" s="44">
        <v>0.72222222222222221</v>
      </c>
      <c r="L323" s="40">
        <v>0.93055555555555547</v>
      </c>
      <c r="M323" s="40">
        <v>0.1388888888888889</v>
      </c>
      <c r="N323" s="49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1"/>
      <c r="AI323" s="40"/>
      <c r="AJ323" s="41"/>
      <c r="AK323" s="41"/>
      <c r="AL323" s="41"/>
      <c r="AM323" s="30" t="str">
        <f t="shared" si="30"/>
        <v>4270011Z</v>
      </c>
      <c r="AN323" s="30" t="s">
        <v>511</v>
      </c>
      <c r="AO323" s="30" t="e">
        <f>VLOOKUP(AM323,#REF!,5,0)</f>
        <v>#REF!</v>
      </c>
      <c r="AP323" s="30"/>
      <c r="AR323" s="62" t="s">
        <v>512</v>
      </c>
      <c r="AS323" s="62"/>
      <c r="AT323" s="62"/>
      <c r="AU323" s="34"/>
      <c r="AV323" s="34"/>
      <c r="AX323" s="70" t="s">
        <v>518</v>
      </c>
      <c r="AY323" s="70" t="s">
        <v>518</v>
      </c>
      <c r="AZ323" s="34"/>
    </row>
    <row r="324" spans="1:52" hidden="1">
      <c r="A324" s="55" t="s">
        <v>446</v>
      </c>
      <c r="B324" s="27" t="s">
        <v>35</v>
      </c>
      <c r="C324" s="27" t="s">
        <v>447</v>
      </c>
      <c r="D324" s="27" t="s">
        <v>52</v>
      </c>
      <c r="E324" s="35"/>
      <c r="F324" s="35"/>
      <c r="G324" s="35" t="s">
        <v>467</v>
      </c>
      <c r="H324" s="36" t="s">
        <v>391</v>
      </c>
      <c r="I324" s="37">
        <f t="shared" si="32"/>
        <v>1</v>
      </c>
      <c r="J324" s="49">
        <v>0.5625</v>
      </c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1"/>
      <c r="AI324" s="40"/>
      <c r="AJ324" s="41"/>
      <c r="AK324" s="41"/>
      <c r="AL324" s="41"/>
      <c r="AM324" s="30" t="str">
        <f t="shared" si="30"/>
        <v>3227011Z</v>
      </c>
      <c r="AN324" s="30" t="s">
        <v>511</v>
      </c>
      <c r="AO324" s="30" t="e">
        <f>VLOOKUP(AM324,#REF!,5,0)</f>
        <v>#REF!</v>
      </c>
      <c r="AP324" s="30" t="s">
        <v>537</v>
      </c>
      <c r="AR324" s="62" t="s">
        <v>512</v>
      </c>
      <c r="AS324" s="62"/>
      <c r="AT324" s="62"/>
      <c r="AU324" s="34"/>
      <c r="AV324" s="34"/>
      <c r="AX324" s="34"/>
      <c r="AY324" s="34"/>
      <c r="AZ324" s="34"/>
    </row>
    <row r="325" spans="1:52" hidden="1">
      <c r="A325" s="55">
        <v>3227</v>
      </c>
      <c r="B325" s="27" t="s">
        <v>35</v>
      </c>
      <c r="C325" s="27" t="s">
        <v>447</v>
      </c>
      <c r="D325" s="27" t="s">
        <v>52</v>
      </c>
      <c r="E325" s="35"/>
      <c r="F325" s="35"/>
      <c r="G325" s="35" t="s">
        <v>467</v>
      </c>
      <c r="H325" s="36" t="s">
        <v>469</v>
      </c>
      <c r="I325" s="37">
        <f t="shared" si="32"/>
        <v>1</v>
      </c>
      <c r="J325" s="49">
        <v>0.5625</v>
      </c>
      <c r="K325" s="40"/>
      <c r="L325" s="46"/>
      <c r="M325" s="46"/>
      <c r="N325" s="46"/>
      <c r="O325" s="46"/>
      <c r="P325" s="46"/>
      <c r="Q325" s="46"/>
      <c r="R325" s="49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1"/>
      <c r="AI325" s="40"/>
      <c r="AJ325" s="41"/>
      <c r="AK325" s="41"/>
      <c r="AL325" s="41"/>
      <c r="AM325" s="30" t="str">
        <f t="shared" si="30"/>
        <v>3227011Y</v>
      </c>
      <c r="AN325" s="30" t="s">
        <v>511</v>
      </c>
      <c r="AO325" s="30" t="e">
        <f>VLOOKUP(AM325,#REF!,5,0)</f>
        <v>#REF!</v>
      </c>
      <c r="AP325" s="30"/>
      <c r="AR325" s="62" t="s">
        <v>512</v>
      </c>
      <c r="AS325" s="62"/>
      <c r="AT325" s="62"/>
      <c r="AU325" s="34"/>
      <c r="AV325" s="34"/>
      <c r="AX325" s="34"/>
      <c r="AY325" s="34"/>
      <c r="AZ325" s="34"/>
    </row>
    <row r="326" spans="1:52" hidden="1">
      <c r="A326" s="55" t="s">
        <v>385</v>
      </c>
      <c r="B326" s="27" t="s">
        <v>35</v>
      </c>
      <c r="C326" s="27" t="s">
        <v>148</v>
      </c>
      <c r="D326" s="27" t="s">
        <v>149</v>
      </c>
      <c r="E326" s="35"/>
      <c r="F326" s="35"/>
      <c r="G326" s="35" t="s">
        <v>413</v>
      </c>
      <c r="H326" s="36" t="s">
        <v>391</v>
      </c>
      <c r="I326" s="37">
        <f t="shared" si="32"/>
        <v>1</v>
      </c>
      <c r="J326" s="49">
        <v>0.60416666666666663</v>
      </c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1"/>
      <c r="AI326" s="40"/>
      <c r="AJ326" s="41"/>
      <c r="AK326" s="41"/>
      <c r="AL326" s="41"/>
      <c r="AM326" s="30" t="str">
        <f t="shared" si="30"/>
        <v>3010011Z</v>
      </c>
      <c r="AN326" s="30" t="s">
        <v>511</v>
      </c>
      <c r="AO326" s="30" t="e">
        <f>VLOOKUP(AM326,#REF!,5,0)</f>
        <v>#REF!</v>
      </c>
      <c r="AP326" s="30"/>
      <c r="AR326" s="62" t="s">
        <v>512</v>
      </c>
      <c r="AS326" s="62"/>
      <c r="AT326" s="62" t="s">
        <v>514</v>
      </c>
      <c r="AU326" s="34"/>
      <c r="AV326" s="34"/>
      <c r="AX326" s="34"/>
      <c r="AY326" s="34"/>
      <c r="AZ326" s="34"/>
    </row>
    <row r="327" spans="1:52" hidden="1">
      <c r="A327" s="55" t="s">
        <v>110</v>
      </c>
      <c r="B327" s="27" t="s">
        <v>54</v>
      </c>
      <c r="C327" s="27" t="s">
        <v>111</v>
      </c>
      <c r="D327" s="27" t="s">
        <v>113</v>
      </c>
      <c r="E327" s="35"/>
      <c r="F327" s="35"/>
      <c r="G327" s="35" t="s">
        <v>413</v>
      </c>
      <c r="H327" s="36" t="s">
        <v>436</v>
      </c>
      <c r="I327" s="37">
        <f t="shared" si="32"/>
        <v>1</v>
      </c>
      <c r="J327" s="40">
        <v>0.35416666666666669</v>
      </c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1"/>
      <c r="AI327" s="40"/>
      <c r="AJ327" s="41"/>
      <c r="AK327" s="41"/>
      <c r="AL327" s="41"/>
      <c r="AM327" s="30" t="str">
        <f t="shared" si="30"/>
        <v>1814021Y</v>
      </c>
      <c r="AN327" s="30" t="s">
        <v>511</v>
      </c>
      <c r="AO327" s="30" t="e">
        <f>VLOOKUP(AM327,#REF!,5,0)</f>
        <v>#REF!</v>
      </c>
      <c r="AP327" s="30"/>
      <c r="AR327" s="62" t="s">
        <v>512</v>
      </c>
      <c r="AS327" s="62"/>
      <c r="AT327" s="62"/>
      <c r="AU327" s="34"/>
      <c r="AV327" s="34"/>
      <c r="AX327" s="34"/>
      <c r="AY327" s="34"/>
      <c r="AZ327" s="34"/>
    </row>
    <row r="328" spans="1:52" hidden="1">
      <c r="A328" s="55" t="s">
        <v>110</v>
      </c>
      <c r="B328" s="27" t="s">
        <v>115</v>
      </c>
      <c r="C328" s="27" t="s">
        <v>111</v>
      </c>
      <c r="D328" s="27" t="s">
        <v>116</v>
      </c>
      <c r="E328" s="35"/>
      <c r="F328" s="35"/>
      <c r="G328" s="35" t="s">
        <v>413</v>
      </c>
      <c r="H328" s="36" t="s">
        <v>470</v>
      </c>
      <c r="I328" s="37">
        <f t="shared" si="32"/>
        <v>1</v>
      </c>
      <c r="J328" s="40">
        <v>0.35416666666666669</v>
      </c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1"/>
      <c r="AI328" s="40"/>
      <c r="AJ328" s="41"/>
      <c r="AK328" s="41"/>
      <c r="AL328" s="41"/>
      <c r="AM328" s="30" t="str">
        <f t="shared" si="30"/>
        <v>1814071Z</v>
      </c>
      <c r="AN328" s="30" t="s">
        <v>511</v>
      </c>
      <c r="AO328" s="30" t="e">
        <f>VLOOKUP(AM328,#REF!,5,0)</f>
        <v>#REF!</v>
      </c>
      <c r="AP328" s="30"/>
      <c r="AR328" s="62" t="s">
        <v>512</v>
      </c>
      <c r="AS328" s="62"/>
      <c r="AT328" s="62"/>
      <c r="AU328" s="34"/>
      <c r="AV328" s="34"/>
      <c r="AX328" s="34"/>
      <c r="AY328" s="34"/>
      <c r="AZ328" s="34"/>
    </row>
    <row r="329" spans="1:52" hidden="1">
      <c r="A329" s="55" t="s">
        <v>422</v>
      </c>
      <c r="B329" s="27" t="s">
        <v>35</v>
      </c>
      <c r="C329" s="27" t="s">
        <v>96</v>
      </c>
      <c r="D329" s="27" t="s">
        <v>97</v>
      </c>
      <c r="E329" s="35"/>
      <c r="F329" s="35"/>
      <c r="G329" s="35" t="s">
        <v>413</v>
      </c>
      <c r="H329" s="36" t="s">
        <v>436</v>
      </c>
      <c r="I329" s="37">
        <f t="shared" si="32"/>
        <v>2</v>
      </c>
      <c r="J329" s="46">
        <v>0.52083333333333337</v>
      </c>
      <c r="K329" s="40">
        <v>0.98263888888888884</v>
      </c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1"/>
      <c r="AI329" s="40"/>
      <c r="AJ329" s="41"/>
      <c r="AK329" s="41"/>
      <c r="AL329" s="41"/>
      <c r="AM329" s="30" t="str">
        <f t="shared" si="30"/>
        <v>1014011Y</v>
      </c>
      <c r="AN329" s="30" t="s">
        <v>511</v>
      </c>
      <c r="AO329" s="30" t="e">
        <f>VLOOKUP(AM329,#REF!,5,0)</f>
        <v>#REF!</v>
      </c>
      <c r="AP329" s="30"/>
      <c r="AR329" s="62" t="s">
        <v>512</v>
      </c>
      <c r="AS329" s="69" t="s">
        <v>515</v>
      </c>
      <c r="AT329" s="62"/>
      <c r="AU329" s="34"/>
      <c r="AV329" s="34"/>
      <c r="AX329" s="70" t="s">
        <v>518</v>
      </c>
      <c r="AY329" s="70" t="s">
        <v>518</v>
      </c>
      <c r="AZ329" s="34"/>
    </row>
    <row r="330" spans="1:52" hidden="1">
      <c r="A330" s="55" t="s">
        <v>453</v>
      </c>
      <c r="B330" s="27" t="s">
        <v>39</v>
      </c>
      <c r="C330" s="27" t="s">
        <v>231</v>
      </c>
      <c r="D330" s="27" t="s">
        <v>454</v>
      </c>
      <c r="E330" s="35"/>
      <c r="F330" s="35"/>
      <c r="G330" s="35" t="s">
        <v>471</v>
      </c>
      <c r="H330" s="36" t="s">
        <v>324</v>
      </c>
      <c r="I330" s="37">
        <v>2</v>
      </c>
      <c r="J330" s="46">
        <v>0.46527777777777773</v>
      </c>
      <c r="K330" s="49">
        <v>0.78819444444444453</v>
      </c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1"/>
      <c r="AI330" s="40"/>
      <c r="AJ330" s="41"/>
      <c r="AK330" s="41"/>
      <c r="AL330" s="41"/>
      <c r="AM330" s="30" t="str">
        <f t="shared" si="30"/>
        <v>65970375</v>
      </c>
      <c r="AN330" s="30" t="s">
        <v>511</v>
      </c>
      <c r="AO330" s="30" t="e">
        <f>VLOOKUP(AM330,#REF!,5,0)</f>
        <v>#REF!</v>
      </c>
      <c r="AP330" s="30" t="s">
        <v>536</v>
      </c>
      <c r="AR330" s="62" t="s">
        <v>512</v>
      </c>
      <c r="AS330" s="62"/>
      <c r="AT330" s="62"/>
      <c r="AU330" s="34"/>
      <c r="AV330" s="34"/>
      <c r="AX330" s="70" t="s">
        <v>518</v>
      </c>
      <c r="AY330" s="70" t="s">
        <v>518</v>
      </c>
      <c r="AZ330" s="34"/>
    </row>
    <row r="331" spans="1:52" hidden="1">
      <c r="A331" s="55">
        <v>3880</v>
      </c>
      <c r="B331" s="55" t="s">
        <v>477</v>
      </c>
      <c r="C331" s="27" t="s">
        <v>478</v>
      </c>
      <c r="D331" s="27"/>
      <c r="E331" s="35"/>
      <c r="F331" s="35"/>
      <c r="G331" s="35" t="s">
        <v>471</v>
      </c>
      <c r="H331" s="36" t="s">
        <v>479</v>
      </c>
      <c r="I331" s="37">
        <f>COUNTA(J331:AG331)</f>
        <v>6</v>
      </c>
      <c r="J331" s="40">
        <v>0.34375</v>
      </c>
      <c r="K331" s="46">
        <v>0.59722222222222221</v>
      </c>
      <c r="L331" s="49">
        <v>0.76041666666666663</v>
      </c>
      <c r="M331" s="40">
        <v>0.87152777777777779</v>
      </c>
      <c r="N331" s="40">
        <v>0.1076388888888889</v>
      </c>
      <c r="O331" s="40">
        <v>0.15972222222222224</v>
      </c>
      <c r="P331" s="46"/>
      <c r="Q331" s="46"/>
      <c r="R331" s="49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1"/>
      <c r="AI331" s="40"/>
      <c r="AJ331" s="41"/>
      <c r="AK331" s="41"/>
      <c r="AL331" s="41"/>
      <c r="AM331" s="30" t="str">
        <f t="shared" si="30"/>
        <v>3880011T</v>
      </c>
      <c r="AN331" s="30" t="s">
        <v>511</v>
      </c>
      <c r="AO331" s="30" t="e">
        <f>VLOOKUP(AM331,#REF!,5,0)</f>
        <v>#REF!</v>
      </c>
      <c r="AP331" s="30" t="s">
        <v>535</v>
      </c>
      <c r="AR331" s="62" t="s">
        <v>512</v>
      </c>
      <c r="AS331" s="62"/>
      <c r="AT331" s="62"/>
      <c r="AU331" s="34"/>
      <c r="AV331" s="34"/>
      <c r="AX331" s="34" t="s">
        <v>518</v>
      </c>
      <c r="AY331" s="34" t="s">
        <v>518</v>
      </c>
      <c r="AZ331" s="34"/>
    </row>
    <row r="332" spans="1:52" hidden="1">
      <c r="A332" s="55" t="s">
        <v>140</v>
      </c>
      <c r="B332" s="27" t="s">
        <v>35</v>
      </c>
      <c r="C332" s="27" t="s">
        <v>483</v>
      </c>
      <c r="D332" s="27" t="s">
        <v>52</v>
      </c>
      <c r="E332" s="35" t="s">
        <v>334</v>
      </c>
      <c r="F332" s="35"/>
      <c r="G332" s="35" t="s">
        <v>488</v>
      </c>
      <c r="H332" s="36" t="s">
        <v>489</v>
      </c>
      <c r="I332" s="37">
        <v>24</v>
      </c>
      <c r="J332" s="40">
        <v>0.40625</v>
      </c>
      <c r="K332" s="40">
        <v>0.40625</v>
      </c>
      <c r="L332" s="40">
        <v>0.40625</v>
      </c>
      <c r="M332" s="40">
        <v>0.46527777777777773</v>
      </c>
      <c r="N332" s="40">
        <v>0.46527777777777773</v>
      </c>
      <c r="O332" s="40">
        <v>0.60416666666666663</v>
      </c>
      <c r="P332" s="40">
        <v>0.60416666666666663</v>
      </c>
      <c r="Q332" s="40">
        <v>0.60416666666666663</v>
      </c>
      <c r="R332" s="46">
        <v>0.65972222222222221</v>
      </c>
      <c r="S332" s="46">
        <v>0.65972222222222221</v>
      </c>
      <c r="T332" s="46">
        <v>0.71875</v>
      </c>
      <c r="U332" s="46">
        <v>0.71875</v>
      </c>
      <c r="V332" s="40">
        <v>0.92013888888888884</v>
      </c>
      <c r="W332" s="40">
        <v>0.92013888888888884</v>
      </c>
      <c r="X332" s="40">
        <v>0.92013888888888884</v>
      </c>
      <c r="Y332" s="61" t="s">
        <v>305</v>
      </c>
      <c r="Z332" s="61" t="s">
        <v>305</v>
      </c>
      <c r="AA332" s="40">
        <v>0.125</v>
      </c>
      <c r="AB332" s="40">
        <v>0.125</v>
      </c>
      <c r="AC332" s="40">
        <v>0.125</v>
      </c>
      <c r="AD332" s="40">
        <v>0.20833333333333334</v>
      </c>
      <c r="AE332" s="40">
        <v>0.20833333333333334</v>
      </c>
      <c r="AF332" s="40">
        <v>0.3125</v>
      </c>
      <c r="AG332" s="40">
        <v>0.3125</v>
      </c>
      <c r="AH332" s="41"/>
      <c r="AI332" s="40"/>
      <c r="AJ332" s="41"/>
      <c r="AK332" s="41"/>
      <c r="AL332" s="41"/>
      <c r="AM332" s="30" t="str">
        <f t="shared" si="30"/>
        <v>2041011A</v>
      </c>
      <c r="AN332" s="30" t="s">
        <v>511</v>
      </c>
      <c r="AO332" s="30" t="e">
        <f>VLOOKUP(AM332,#REF!,5,0)</f>
        <v>#REF!</v>
      </c>
      <c r="AP332" s="30"/>
      <c r="AR332" s="62" t="s">
        <v>512</v>
      </c>
      <c r="AS332" s="62"/>
      <c r="AT332" s="62"/>
      <c r="AU332" s="34"/>
      <c r="AV332" s="34"/>
      <c r="AX332" s="34" t="s">
        <v>518</v>
      </c>
      <c r="AY332" s="34" t="s">
        <v>518</v>
      </c>
      <c r="AZ332" s="34"/>
    </row>
    <row r="333" spans="1:52" hidden="1">
      <c r="A333" s="55" t="s">
        <v>493</v>
      </c>
      <c r="B333" s="55" t="s">
        <v>95</v>
      </c>
      <c r="C333" s="27" t="s">
        <v>494</v>
      </c>
      <c r="D333" s="27" t="s">
        <v>52</v>
      </c>
      <c r="E333" s="35"/>
      <c r="F333" s="35"/>
      <c r="G333" s="35" t="s">
        <v>334</v>
      </c>
      <c r="H333" s="36" t="s">
        <v>285</v>
      </c>
      <c r="I333" s="37">
        <f>COUNTA(J333:AG333)</f>
        <v>1</v>
      </c>
      <c r="J333" s="40">
        <v>0.59027777777777779</v>
      </c>
      <c r="K333" s="40"/>
      <c r="L333" s="46"/>
      <c r="M333" s="46"/>
      <c r="N333" s="46"/>
      <c r="O333" s="46"/>
      <c r="P333" s="46"/>
      <c r="Q333" s="46"/>
      <c r="R333" s="49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1"/>
      <c r="AI333" s="40"/>
      <c r="AJ333" s="41"/>
      <c r="AK333" s="41"/>
      <c r="AL333" s="41"/>
      <c r="AM333" s="30" t="str">
        <f t="shared" si="30"/>
        <v>01550116</v>
      </c>
      <c r="AN333" s="30" t="s">
        <v>511</v>
      </c>
      <c r="AO333" s="30" t="e">
        <f>VLOOKUP(AM333,#REF!,5,0)</f>
        <v>#REF!</v>
      </c>
      <c r="AP333" s="30"/>
      <c r="AR333" s="62" t="s">
        <v>512</v>
      </c>
      <c r="AS333" s="62"/>
      <c r="AT333" s="62"/>
      <c r="AU333" s="34"/>
      <c r="AV333" s="34"/>
      <c r="AX333" s="34"/>
      <c r="AY333" s="34"/>
      <c r="AZ333" s="34"/>
    </row>
    <row r="334" spans="1:52" hidden="1">
      <c r="A334" s="55">
        <v>6054</v>
      </c>
      <c r="B334" s="55" t="s">
        <v>280</v>
      </c>
      <c r="C334" s="27" t="s">
        <v>495</v>
      </c>
      <c r="D334" s="27" t="s">
        <v>496</v>
      </c>
      <c r="E334" s="35"/>
      <c r="F334" s="35"/>
      <c r="G334" s="35" t="s">
        <v>467</v>
      </c>
      <c r="H334" s="36" t="s">
        <v>285</v>
      </c>
      <c r="I334" s="37">
        <f>COUNTA(J334:AG334)</f>
        <v>1</v>
      </c>
      <c r="J334" s="49">
        <v>0.47916666666666669</v>
      </c>
      <c r="K334" s="40"/>
      <c r="L334" s="46"/>
      <c r="M334" s="46"/>
      <c r="N334" s="46"/>
      <c r="O334" s="46"/>
      <c r="P334" s="46"/>
      <c r="Q334" s="46"/>
      <c r="R334" s="49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1"/>
      <c r="AI334" s="40"/>
      <c r="AJ334" s="41"/>
      <c r="AK334" s="41"/>
      <c r="AL334" s="41"/>
      <c r="AM334" s="30" t="str">
        <f t="shared" si="30"/>
        <v>60540416</v>
      </c>
      <c r="AN334" s="30" t="s">
        <v>511</v>
      </c>
      <c r="AO334" s="30" t="e">
        <f>VLOOKUP(AM334,#REF!,5,0)</f>
        <v>#REF!</v>
      </c>
      <c r="AP334" s="30"/>
      <c r="AR334" s="62" t="s">
        <v>512</v>
      </c>
      <c r="AS334" s="62"/>
      <c r="AT334" s="62"/>
      <c r="AU334" s="34"/>
      <c r="AV334" s="34"/>
      <c r="AX334" s="34"/>
      <c r="AY334" s="34"/>
      <c r="AZ334" s="34"/>
    </row>
    <row r="335" spans="1:52" hidden="1">
      <c r="A335" s="55" t="s">
        <v>422</v>
      </c>
      <c r="B335" s="27" t="s">
        <v>35</v>
      </c>
      <c r="C335" s="27" t="s">
        <v>96</v>
      </c>
      <c r="D335" s="27" t="s">
        <v>97</v>
      </c>
      <c r="E335" s="35"/>
      <c r="F335" s="35"/>
      <c r="G335" s="35" t="s">
        <v>413</v>
      </c>
      <c r="H335" s="36" t="s">
        <v>391</v>
      </c>
      <c r="I335" s="37">
        <f>COUNTA(J335:AG335)</f>
        <v>2</v>
      </c>
      <c r="J335" s="46">
        <v>0.51388888888888895</v>
      </c>
      <c r="K335" s="40">
        <v>0.98611111111111116</v>
      </c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1"/>
      <c r="AI335" s="40"/>
      <c r="AJ335" s="41"/>
      <c r="AK335" s="41"/>
      <c r="AL335" s="41"/>
      <c r="AM335" s="30" t="str">
        <f t="shared" si="30"/>
        <v>1014011Z</v>
      </c>
      <c r="AN335" s="30" t="s">
        <v>511</v>
      </c>
      <c r="AO335" s="30" t="e">
        <f>VLOOKUP(AM335,#REF!,5,0)</f>
        <v>#REF!</v>
      </c>
      <c r="AP335" s="30"/>
      <c r="AR335" s="62" t="s">
        <v>512</v>
      </c>
      <c r="AS335" s="69" t="s">
        <v>515</v>
      </c>
      <c r="AT335" s="62"/>
      <c r="AU335" s="34"/>
      <c r="AV335" s="34"/>
      <c r="AX335" s="70" t="s">
        <v>518</v>
      </c>
      <c r="AY335" s="70" t="s">
        <v>518</v>
      </c>
      <c r="AZ335" s="34"/>
    </row>
    <row r="336" spans="1:52" hidden="1">
      <c r="A336" s="55" t="s">
        <v>398</v>
      </c>
      <c r="B336" s="27" t="s">
        <v>35</v>
      </c>
      <c r="C336" s="27" t="s">
        <v>399</v>
      </c>
      <c r="D336" s="27" t="s">
        <v>32</v>
      </c>
      <c r="E336" s="35"/>
      <c r="F336" s="35"/>
      <c r="G336" s="35" t="s">
        <v>413</v>
      </c>
      <c r="H336" s="36" t="s">
        <v>509</v>
      </c>
      <c r="I336" s="37">
        <v>1</v>
      </c>
      <c r="J336" s="49">
        <v>0.51388888888888895</v>
      </c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30" t="s">
        <v>492</v>
      </c>
      <c r="AI336" s="40"/>
      <c r="AJ336" s="41"/>
      <c r="AK336" s="41"/>
      <c r="AL336" s="41"/>
      <c r="AM336" s="30" t="str">
        <f t="shared" si="30"/>
        <v>2508011M</v>
      </c>
      <c r="AN336" s="30" t="s">
        <v>511</v>
      </c>
      <c r="AO336" s="30" t="e">
        <f>VLOOKUP(AM336,#REF!,5,0)</f>
        <v>#REF!</v>
      </c>
      <c r="AP336" s="30"/>
      <c r="AR336" s="62" t="s">
        <v>512</v>
      </c>
      <c r="AS336" s="62"/>
      <c r="AT336" s="62"/>
      <c r="AU336" s="34"/>
      <c r="AV336" s="34"/>
      <c r="AX336" s="34"/>
      <c r="AY336" s="34"/>
      <c r="AZ336" s="34"/>
    </row>
    <row r="337" spans="1:52" hidden="1">
      <c r="A337" s="55" t="s">
        <v>493</v>
      </c>
      <c r="B337" s="55" t="s">
        <v>267</v>
      </c>
      <c r="C337" s="27" t="s">
        <v>494</v>
      </c>
      <c r="D337" s="27" t="s">
        <v>52</v>
      </c>
      <c r="E337" s="35"/>
      <c r="F337" s="35"/>
      <c r="G337" s="35" t="s">
        <v>334</v>
      </c>
      <c r="H337" s="36" t="s">
        <v>285</v>
      </c>
      <c r="I337" s="37">
        <f t="shared" ref="I337:I342" si="33">COUNTA(J337:AG337)</f>
        <v>1</v>
      </c>
      <c r="J337" s="40">
        <v>0.59027777777777779</v>
      </c>
      <c r="K337" s="40"/>
      <c r="L337" s="46"/>
      <c r="M337" s="46"/>
      <c r="N337" s="46"/>
      <c r="O337" s="46"/>
      <c r="P337" s="46"/>
      <c r="Q337" s="46"/>
      <c r="R337" s="49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1"/>
      <c r="AI337" s="40"/>
      <c r="AJ337" s="41"/>
      <c r="AK337" s="41"/>
      <c r="AL337" s="41"/>
      <c r="AM337" s="30" t="str">
        <f t="shared" si="30"/>
        <v>01550316</v>
      </c>
      <c r="AN337" s="30" t="s">
        <v>511</v>
      </c>
      <c r="AO337" s="30" t="e">
        <f>VLOOKUP(AM337,#REF!,5,0)</f>
        <v>#REF!</v>
      </c>
      <c r="AP337" s="30"/>
      <c r="AR337" s="62" t="s">
        <v>512</v>
      </c>
      <c r="AS337" s="62"/>
      <c r="AT337" s="62"/>
      <c r="AU337" s="34"/>
      <c r="AV337" s="34"/>
      <c r="AX337" s="34"/>
      <c r="AY337" s="34"/>
      <c r="AZ337" s="34"/>
    </row>
    <row r="338" spans="1:52" hidden="1">
      <c r="A338" s="55" t="s">
        <v>440</v>
      </c>
      <c r="B338" s="27" t="s">
        <v>35</v>
      </c>
      <c r="C338" s="27" t="s">
        <v>441</v>
      </c>
      <c r="D338" s="27" t="s">
        <v>79</v>
      </c>
      <c r="E338" s="35"/>
      <c r="F338" s="35"/>
      <c r="G338" s="35" t="s">
        <v>334</v>
      </c>
      <c r="H338" s="36" t="s">
        <v>285</v>
      </c>
      <c r="I338" s="37">
        <f t="shared" si="33"/>
        <v>1</v>
      </c>
      <c r="J338" s="40">
        <v>0.59027777777777779</v>
      </c>
      <c r="K338" s="40"/>
      <c r="L338" s="46"/>
      <c r="M338" s="46"/>
      <c r="N338" s="46"/>
      <c r="O338" s="46"/>
      <c r="P338" s="46"/>
      <c r="Q338" s="46"/>
      <c r="R338" s="49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1"/>
      <c r="AI338" s="40"/>
      <c r="AJ338" s="41"/>
      <c r="AK338" s="41"/>
      <c r="AL338" s="41"/>
      <c r="AM338" s="30" t="str">
        <f t="shared" si="30"/>
        <v>22420116</v>
      </c>
      <c r="AN338" s="30" t="s">
        <v>511</v>
      </c>
      <c r="AO338" s="30" t="e">
        <f>VLOOKUP(AM338,#REF!,5,0)</f>
        <v>#REF!</v>
      </c>
      <c r="AP338" s="30"/>
      <c r="AR338" s="62" t="s">
        <v>512</v>
      </c>
      <c r="AS338" s="62"/>
      <c r="AT338" s="62"/>
      <c r="AU338" s="34"/>
      <c r="AV338" s="34"/>
      <c r="AX338" s="34"/>
      <c r="AY338" s="34"/>
      <c r="AZ338" s="34"/>
    </row>
    <row r="339" spans="1:52" ht="13.5" hidden="1" customHeight="1">
      <c r="A339" s="55" t="s">
        <v>91</v>
      </c>
      <c r="B339" s="27" t="s">
        <v>35</v>
      </c>
      <c r="C339" s="27" t="s">
        <v>320</v>
      </c>
      <c r="D339" s="27" t="s">
        <v>32</v>
      </c>
      <c r="E339" s="35"/>
      <c r="F339" s="35"/>
      <c r="G339" s="35" t="s">
        <v>413</v>
      </c>
      <c r="H339" s="36" t="s">
        <v>436</v>
      </c>
      <c r="I339" s="37">
        <f t="shared" si="33"/>
        <v>4</v>
      </c>
      <c r="J339" s="49">
        <v>0.40972222222222227</v>
      </c>
      <c r="K339" s="46">
        <v>0.67361111111111116</v>
      </c>
      <c r="L339" s="40">
        <v>0.95833333333333337</v>
      </c>
      <c r="M339" s="40">
        <v>0.18055555555555555</v>
      </c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1"/>
      <c r="AI339" s="40"/>
      <c r="AJ339" s="41"/>
      <c r="AK339" s="41"/>
      <c r="AL339" s="41"/>
      <c r="AM339" s="30" t="str">
        <f t="shared" si="30"/>
        <v>0930011Y</v>
      </c>
      <c r="AN339" s="30" t="s">
        <v>511</v>
      </c>
      <c r="AO339" s="30" t="e">
        <f>VLOOKUP(AM339,#REF!,5,0)</f>
        <v>#REF!</v>
      </c>
      <c r="AP339" s="30"/>
      <c r="AR339" s="62" t="s">
        <v>512</v>
      </c>
      <c r="AS339" s="62"/>
      <c r="AT339" s="62"/>
      <c r="AU339" s="34"/>
      <c r="AV339" s="34"/>
      <c r="AX339" s="70" t="s">
        <v>518</v>
      </c>
      <c r="AY339" s="70" t="s">
        <v>518</v>
      </c>
      <c r="AZ339" s="34"/>
    </row>
    <row r="340" spans="1:52" ht="13.5" hidden="1" customHeight="1">
      <c r="A340" s="55" t="s">
        <v>60</v>
      </c>
      <c r="B340" s="55" t="s">
        <v>268</v>
      </c>
      <c r="C340" s="27" t="s">
        <v>61</v>
      </c>
      <c r="D340" s="27" t="s">
        <v>520</v>
      </c>
      <c r="E340" s="35"/>
      <c r="F340" s="35"/>
      <c r="G340" s="35" t="s">
        <v>413</v>
      </c>
      <c r="H340" s="42">
        <v>16</v>
      </c>
      <c r="I340" s="37">
        <f t="shared" si="33"/>
        <v>4</v>
      </c>
      <c r="J340" s="38">
        <v>0.4236111111111111</v>
      </c>
      <c r="K340" s="39">
        <v>0.69444444444444453</v>
      </c>
      <c r="L340" s="38">
        <v>0.9375</v>
      </c>
      <c r="M340" s="38">
        <v>0.20833333333333334</v>
      </c>
      <c r="N340" s="46"/>
      <c r="O340" s="46"/>
      <c r="P340" s="46"/>
      <c r="Q340" s="46"/>
      <c r="R340" s="49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1"/>
      <c r="AI340" s="40"/>
      <c r="AJ340" s="41"/>
      <c r="AK340" s="41"/>
      <c r="AL340" s="41"/>
      <c r="AM340" s="30" t="str">
        <f t="shared" si="30"/>
        <v>00380616</v>
      </c>
      <c r="AN340" s="30" t="s">
        <v>511</v>
      </c>
      <c r="AO340" s="30" t="e">
        <f>VLOOKUP(AM340,#REF!,5,0)</f>
        <v>#REF!</v>
      </c>
      <c r="AP340" s="30"/>
      <c r="AR340" s="62"/>
      <c r="AS340" s="62"/>
      <c r="AT340" s="62"/>
      <c r="AU340" s="34"/>
      <c r="AV340" s="34"/>
      <c r="AX340" s="34"/>
      <c r="AY340" s="34"/>
      <c r="AZ340" s="34"/>
    </row>
    <row r="341" spans="1:52" ht="13.5" hidden="1" customHeight="1">
      <c r="A341" s="55" t="s">
        <v>80</v>
      </c>
      <c r="B341" s="27" t="s">
        <v>35</v>
      </c>
      <c r="C341" s="27" t="s">
        <v>81</v>
      </c>
      <c r="D341" s="27" t="s">
        <v>32</v>
      </c>
      <c r="E341" s="35"/>
      <c r="F341" s="35"/>
      <c r="G341" s="35" t="s">
        <v>413</v>
      </c>
      <c r="H341" s="36" t="s">
        <v>436</v>
      </c>
      <c r="I341" s="37">
        <f t="shared" si="33"/>
        <v>1</v>
      </c>
      <c r="J341" s="44">
        <v>0.58333333333333337</v>
      </c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1"/>
      <c r="AI341" s="40"/>
      <c r="AJ341" s="41"/>
      <c r="AK341" s="41"/>
      <c r="AL341" s="41"/>
      <c r="AM341" s="30" t="str">
        <f t="shared" si="30"/>
        <v>0810011Y</v>
      </c>
      <c r="AN341" s="30" t="s">
        <v>511</v>
      </c>
      <c r="AO341" s="30" t="e">
        <f>VLOOKUP(AM341,#REF!,5,0)</f>
        <v>#REF!</v>
      </c>
      <c r="AP341" s="30"/>
      <c r="AR341" s="62" t="s">
        <v>512</v>
      </c>
      <c r="AS341" s="62"/>
      <c r="AT341" s="62"/>
      <c r="AU341" s="34"/>
      <c r="AV341" s="34"/>
      <c r="AX341" s="34"/>
      <c r="AY341" s="34"/>
      <c r="AZ341" s="34"/>
    </row>
    <row r="342" spans="1:52" ht="13.5" hidden="1" customHeight="1">
      <c r="A342" s="55" t="s">
        <v>448</v>
      </c>
      <c r="B342" s="27" t="s">
        <v>35</v>
      </c>
      <c r="C342" s="27" t="s">
        <v>449</v>
      </c>
      <c r="D342" s="27" t="s">
        <v>450</v>
      </c>
      <c r="E342" s="35"/>
      <c r="F342" s="35"/>
      <c r="G342" s="35" t="s">
        <v>467</v>
      </c>
      <c r="H342" s="36" t="s">
        <v>436</v>
      </c>
      <c r="I342" s="37">
        <f t="shared" si="33"/>
        <v>6</v>
      </c>
      <c r="J342" s="40">
        <v>0.34375</v>
      </c>
      <c r="K342" s="46">
        <v>0.59722222222222221</v>
      </c>
      <c r="L342" s="49">
        <v>0.76041666666666663</v>
      </c>
      <c r="M342" s="40">
        <v>0.87152777777777779</v>
      </c>
      <c r="N342" s="40">
        <v>0.1076388888888889</v>
      </c>
      <c r="O342" s="40">
        <v>0.15972222222222224</v>
      </c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1"/>
      <c r="AI342" s="40"/>
      <c r="AJ342" s="41"/>
      <c r="AK342" s="41"/>
      <c r="AL342" s="41"/>
      <c r="AM342" s="30" t="str">
        <f t="shared" si="30"/>
        <v>3880011Y</v>
      </c>
      <c r="AN342" s="30" t="s">
        <v>511</v>
      </c>
      <c r="AO342" s="30" t="e">
        <f>VLOOKUP(AM342,#REF!,5,0)</f>
        <v>#REF!</v>
      </c>
      <c r="AP342" s="30"/>
      <c r="AR342" s="62" t="s">
        <v>512</v>
      </c>
      <c r="AS342" s="62"/>
      <c r="AT342" s="62"/>
      <c r="AU342" s="34"/>
      <c r="AV342" s="34"/>
      <c r="AX342" s="70" t="s">
        <v>518</v>
      </c>
      <c r="AY342" s="70" t="s">
        <v>518</v>
      </c>
      <c r="AZ342" s="34"/>
    </row>
    <row r="343" spans="1:52" ht="13.5" hidden="1" customHeight="1">
      <c r="A343" s="55" t="s">
        <v>268</v>
      </c>
      <c r="B343" s="27" t="s">
        <v>521</v>
      </c>
      <c r="C343" s="27" t="s">
        <v>522</v>
      </c>
      <c r="D343" s="27"/>
      <c r="E343" s="35"/>
      <c r="F343" s="35"/>
      <c r="G343" s="35" t="s">
        <v>334</v>
      </c>
      <c r="H343" s="36" t="s">
        <v>285</v>
      </c>
      <c r="I343" s="37">
        <v>8</v>
      </c>
      <c r="J343" s="73" t="s">
        <v>523</v>
      </c>
      <c r="K343" s="73" t="s">
        <v>524</v>
      </c>
      <c r="L343" s="73" t="s">
        <v>525</v>
      </c>
      <c r="M343" s="73" t="s">
        <v>526</v>
      </c>
      <c r="N343" s="46" t="s">
        <v>527</v>
      </c>
      <c r="O343" s="46" t="s">
        <v>528</v>
      </c>
      <c r="P343" s="73" t="s">
        <v>529</v>
      </c>
      <c r="Q343" s="73" t="s">
        <v>530</v>
      </c>
      <c r="R343" s="73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1"/>
      <c r="AI343" s="40"/>
      <c r="AJ343" s="41"/>
      <c r="AK343" s="41"/>
      <c r="AL343" s="41"/>
      <c r="AM343" s="30" t="str">
        <f t="shared" ref="AM343:AM344" si="34">+A343&amp;B343&amp;H343</f>
        <v>06S816</v>
      </c>
      <c r="AN343" s="30" t="s">
        <v>511</v>
      </c>
      <c r="AO343" s="30" t="e">
        <f>VLOOKUP(AM343,#REF!,5,0)</f>
        <v>#REF!</v>
      </c>
      <c r="AP343" s="30" t="s">
        <v>534</v>
      </c>
      <c r="AR343" s="62"/>
      <c r="AS343" s="62"/>
      <c r="AT343" s="62"/>
      <c r="AU343" s="34"/>
      <c r="AV343" s="34"/>
      <c r="AX343" s="34"/>
      <c r="AY343" s="34"/>
      <c r="AZ343" s="34"/>
    </row>
    <row r="344" spans="1:52" ht="13.5" hidden="1" customHeight="1">
      <c r="A344" s="55" t="s">
        <v>432</v>
      </c>
      <c r="B344" s="27" t="s">
        <v>35</v>
      </c>
      <c r="C344" s="27" t="s">
        <v>230</v>
      </c>
      <c r="D344" s="27"/>
      <c r="E344" s="35"/>
      <c r="F344" s="35"/>
      <c r="G344" s="35" t="s">
        <v>413</v>
      </c>
      <c r="H344" s="36" t="s">
        <v>285</v>
      </c>
      <c r="I344" s="37">
        <f t="shared" ref="I344:I345" si="35">COUNTA(J344:AG344)</f>
        <v>1</v>
      </c>
      <c r="J344" s="40">
        <v>8.3333333333333329E-2</v>
      </c>
      <c r="K344" s="40"/>
      <c r="L344" s="46"/>
      <c r="M344" s="46"/>
      <c r="N344" s="46"/>
      <c r="O344" s="46"/>
      <c r="P344" s="46"/>
      <c r="Q344" s="46"/>
      <c r="R344" s="49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1"/>
      <c r="AI344" s="40"/>
      <c r="AJ344" s="41"/>
      <c r="AK344" s="41"/>
      <c r="AL344" s="41"/>
      <c r="AM344" s="30" t="str">
        <f t="shared" si="34"/>
        <v>64540116</v>
      </c>
      <c r="AN344" s="30" t="s">
        <v>511</v>
      </c>
      <c r="AO344" s="30" t="e">
        <f>VLOOKUP(AM344,#REF!,5,0)</f>
        <v>#REF!</v>
      </c>
      <c r="AP344" s="30"/>
      <c r="AR344" s="62"/>
      <c r="AS344" s="62"/>
      <c r="AT344" s="62"/>
      <c r="AU344" s="34"/>
      <c r="AV344" s="34"/>
      <c r="AX344" s="34"/>
      <c r="AY344" s="34"/>
      <c r="AZ344" s="34"/>
    </row>
    <row r="345" spans="1:52" ht="13.5" customHeight="1">
      <c r="A345" s="55" t="s">
        <v>549</v>
      </c>
      <c r="B345" s="27"/>
      <c r="C345" s="27" t="s">
        <v>548</v>
      </c>
      <c r="D345" s="27" t="s">
        <v>550</v>
      </c>
      <c r="E345" s="35" t="s">
        <v>551</v>
      </c>
      <c r="F345" s="35"/>
      <c r="G345" s="35" t="s">
        <v>40</v>
      </c>
      <c r="H345" s="36" t="s">
        <v>391</v>
      </c>
      <c r="I345" s="37">
        <f t="shared" si="35"/>
        <v>8</v>
      </c>
      <c r="J345" s="40">
        <v>0.29166666666666669</v>
      </c>
      <c r="K345" s="46">
        <v>0.47222222222222227</v>
      </c>
      <c r="L345" s="46">
        <v>0.59027777777777779</v>
      </c>
      <c r="M345" s="49">
        <v>0.75</v>
      </c>
      <c r="N345" s="49">
        <v>0.8125</v>
      </c>
      <c r="O345" s="40">
        <v>4.8611111111111112E-2</v>
      </c>
      <c r="P345" s="40">
        <v>0.1111111111111111</v>
      </c>
      <c r="Q345" s="40">
        <v>0.22916666666666666</v>
      </c>
      <c r="R345" s="49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1"/>
      <c r="AI345" s="40"/>
      <c r="AJ345" s="41"/>
      <c r="AK345" s="41"/>
      <c r="AL345" s="41"/>
      <c r="AM345" s="30"/>
      <c r="AN345" s="30"/>
      <c r="AO345" s="30"/>
      <c r="AP345" s="30"/>
      <c r="AR345" s="62"/>
      <c r="AS345" s="62"/>
      <c r="AT345" s="62"/>
      <c r="AU345" s="34"/>
      <c r="AV345" s="34"/>
      <c r="AX345" s="34"/>
      <c r="AY345" s="34"/>
      <c r="AZ345" s="34"/>
    </row>
    <row r="346" spans="1:52" ht="13.5" customHeight="1">
      <c r="A346" s="55"/>
      <c r="B346" s="27"/>
      <c r="C346" s="27"/>
      <c r="D346" s="27"/>
      <c r="E346" s="35"/>
      <c r="F346" s="35"/>
      <c r="G346" s="35"/>
      <c r="H346" s="36"/>
      <c r="I346" s="37"/>
      <c r="J346" s="40"/>
      <c r="K346" s="40"/>
      <c r="L346" s="46"/>
      <c r="M346" s="46"/>
      <c r="N346" s="46"/>
      <c r="O346" s="46"/>
      <c r="P346" s="46"/>
      <c r="Q346" s="46"/>
      <c r="R346" s="49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1"/>
      <c r="AI346" s="40"/>
      <c r="AJ346" s="41"/>
      <c r="AK346" s="41"/>
      <c r="AL346" s="41"/>
      <c r="AM346" s="30"/>
      <c r="AN346" s="30"/>
      <c r="AO346" s="30"/>
      <c r="AP346" s="30"/>
      <c r="AR346" s="62"/>
      <c r="AS346" s="62"/>
      <c r="AT346" s="62"/>
      <c r="AU346" s="34"/>
      <c r="AV346" s="34"/>
      <c r="AX346" s="34"/>
      <c r="AY346" s="34"/>
      <c r="AZ346" s="34"/>
    </row>
    <row r="347" spans="1:52" ht="13.5" customHeight="1">
      <c r="A347" s="55"/>
      <c r="B347" s="27"/>
      <c r="C347" s="27"/>
      <c r="D347" s="27"/>
      <c r="E347" s="35"/>
      <c r="F347" s="35"/>
      <c r="G347" s="35"/>
      <c r="H347" s="36"/>
      <c r="I347" s="37"/>
      <c r="J347" s="40"/>
      <c r="K347" s="40"/>
      <c r="L347" s="46"/>
      <c r="M347" s="46"/>
      <c r="N347" s="46"/>
      <c r="O347" s="46"/>
      <c r="P347" s="46"/>
      <c r="Q347" s="46"/>
      <c r="R347" s="49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1"/>
      <c r="AI347" s="40"/>
      <c r="AJ347" s="41"/>
      <c r="AK347" s="41"/>
      <c r="AL347" s="41"/>
      <c r="AM347" s="30"/>
      <c r="AN347" s="30"/>
      <c r="AO347" s="30"/>
      <c r="AP347" s="30"/>
      <c r="AR347" s="62"/>
      <c r="AS347" s="62"/>
      <c r="AT347" s="62"/>
      <c r="AU347" s="34"/>
      <c r="AV347" s="34"/>
      <c r="AX347" s="34"/>
      <c r="AY347" s="34"/>
      <c r="AZ347" s="34"/>
    </row>
    <row r="348" spans="1:52" ht="13.5" customHeight="1">
      <c r="A348" s="55"/>
      <c r="B348" s="27"/>
      <c r="C348" s="27"/>
      <c r="D348" s="27"/>
      <c r="E348" s="35"/>
      <c r="F348" s="35"/>
      <c r="G348" s="35"/>
      <c r="H348" s="36"/>
      <c r="I348" s="37"/>
      <c r="J348" s="40"/>
      <c r="K348" s="40"/>
      <c r="L348" s="46"/>
      <c r="M348" s="46"/>
      <c r="N348" s="46"/>
      <c r="O348" s="46"/>
      <c r="P348" s="46"/>
      <c r="Q348" s="46"/>
      <c r="R348" s="49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1"/>
      <c r="AI348" s="40"/>
      <c r="AJ348" s="41"/>
      <c r="AK348" s="41"/>
      <c r="AL348" s="41"/>
      <c r="AM348" s="30"/>
      <c r="AN348" s="30"/>
      <c r="AO348" s="30"/>
      <c r="AP348" s="30"/>
      <c r="AR348" s="62"/>
      <c r="AS348" s="62"/>
      <c r="AT348" s="62"/>
      <c r="AU348" s="34"/>
      <c r="AV348" s="34"/>
      <c r="AX348" s="34"/>
      <c r="AY348" s="34"/>
      <c r="AZ348" s="34"/>
    </row>
    <row r="349" spans="1:52" ht="13.5" customHeight="1">
      <c r="A349" s="55"/>
      <c r="B349" s="27"/>
      <c r="C349" s="27"/>
      <c r="D349" s="27"/>
      <c r="E349" s="35"/>
      <c r="F349" s="35"/>
      <c r="G349" s="35"/>
      <c r="H349" s="36"/>
      <c r="I349" s="37"/>
      <c r="J349" s="40"/>
      <c r="K349" s="40"/>
      <c r="L349" s="46"/>
      <c r="M349" s="46"/>
      <c r="N349" s="46"/>
      <c r="O349" s="46"/>
      <c r="P349" s="46"/>
      <c r="Q349" s="46"/>
      <c r="R349" s="49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1"/>
      <c r="AI349" s="40"/>
      <c r="AJ349" s="41"/>
      <c r="AK349" s="41"/>
      <c r="AL349" s="41"/>
      <c r="AM349" s="30"/>
      <c r="AN349" s="30"/>
      <c r="AO349" s="30"/>
      <c r="AP349" s="30"/>
      <c r="AR349" s="62"/>
      <c r="AS349" s="62"/>
      <c r="AT349" s="62"/>
      <c r="AU349" s="34"/>
      <c r="AV349" s="34"/>
      <c r="AX349" s="34"/>
      <c r="AY349" s="34"/>
      <c r="AZ349" s="34"/>
    </row>
    <row r="350" spans="1:52" ht="13.5" customHeight="1">
      <c r="A350" s="55"/>
      <c r="B350" s="27"/>
      <c r="C350" s="27"/>
      <c r="D350" s="27"/>
      <c r="E350" s="35"/>
      <c r="F350" s="35"/>
      <c r="G350" s="35"/>
      <c r="H350" s="36"/>
      <c r="I350" s="37"/>
      <c r="J350" s="40"/>
      <c r="K350" s="40"/>
      <c r="L350" s="46"/>
      <c r="M350" s="46"/>
      <c r="N350" s="46"/>
      <c r="O350" s="46"/>
      <c r="P350" s="46"/>
      <c r="Q350" s="46"/>
      <c r="R350" s="49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1"/>
      <c r="AI350" s="40"/>
      <c r="AJ350" s="41"/>
      <c r="AK350" s="41"/>
      <c r="AL350" s="41"/>
      <c r="AM350" s="30"/>
      <c r="AN350" s="30"/>
      <c r="AO350" s="30"/>
      <c r="AP350" s="30"/>
      <c r="AR350" s="62"/>
      <c r="AS350" s="62"/>
      <c r="AT350" s="62"/>
      <c r="AU350" s="34"/>
      <c r="AV350" s="34"/>
      <c r="AX350" s="34"/>
      <c r="AY350" s="34"/>
      <c r="AZ350" s="34"/>
    </row>
    <row r="351" spans="1:52" ht="13.5" customHeight="1">
      <c r="A351" s="55"/>
      <c r="B351" s="27"/>
      <c r="C351" s="27"/>
      <c r="D351" s="27"/>
      <c r="E351" s="35"/>
      <c r="F351" s="35"/>
      <c r="G351" s="35"/>
      <c r="H351" s="36"/>
      <c r="I351" s="37"/>
      <c r="J351" s="40"/>
      <c r="K351" s="40"/>
      <c r="L351" s="46"/>
      <c r="M351" s="46"/>
      <c r="N351" s="46"/>
      <c r="O351" s="46"/>
      <c r="P351" s="46"/>
      <c r="Q351" s="46"/>
      <c r="R351" s="49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1"/>
      <c r="AI351" s="40"/>
      <c r="AJ351" s="41"/>
      <c r="AK351" s="41"/>
      <c r="AL351" s="41"/>
      <c r="AM351" s="30"/>
      <c r="AN351" s="30"/>
      <c r="AO351" s="30"/>
      <c r="AP351" s="30"/>
      <c r="AR351" s="62"/>
      <c r="AS351" s="62"/>
      <c r="AT351" s="62"/>
      <c r="AU351" s="34"/>
      <c r="AV351" s="34"/>
      <c r="AX351" s="34"/>
      <c r="AY351" s="34"/>
      <c r="AZ351" s="34"/>
    </row>
    <row r="352" spans="1:52" ht="13.5" customHeight="1">
      <c r="A352" s="55"/>
      <c r="B352" s="27"/>
      <c r="C352" s="27"/>
      <c r="D352" s="27"/>
      <c r="E352" s="35"/>
      <c r="F352" s="35"/>
      <c r="G352" s="35"/>
      <c r="H352" s="36"/>
      <c r="I352" s="37"/>
      <c r="J352" s="40"/>
      <c r="K352" s="40"/>
      <c r="L352" s="46"/>
      <c r="M352" s="46"/>
      <c r="N352" s="46"/>
      <c r="O352" s="46"/>
      <c r="P352" s="46"/>
      <c r="Q352" s="46"/>
      <c r="R352" s="49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1"/>
      <c r="AI352" s="40"/>
      <c r="AJ352" s="41"/>
      <c r="AK352" s="41"/>
      <c r="AL352" s="41"/>
      <c r="AM352" s="30"/>
      <c r="AN352" s="30"/>
      <c r="AO352" s="30"/>
      <c r="AP352" s="30"/>
      <c r="AR352" s="62"/>
      <c r="AS352" s="62"/>
      <c r="AT352" s="62"/>
      <c r="AU352" s="34"/>
      <c r="AV352" s="34"/>
      <c r="AX352" s="34"/>
      <c r="AY352" s="34"/>
      <c r="AZ352" s="34"/>
    </row>
    <row r="353" spans="1:52" ht="13.5" customHeight="1">
      <c r="A353" s="55"/>
      <c r="B353" s="27"/>
      <c r="C353" s="27"/>
      <c r="D353" s="27"/>
      <c r="E353" s="35"/>
      <c r="F353" s="35"/>
      <c r="G353" s="35"/>
      <c r="H353" s="36"/>
      <c r="I353" s="37"/>
      <c r="J353" s="40"/>
      <c r="K353" s="40"/>
      <c r="L353" s="46"/>
      <c r="M353" s="46"/>
      <c r="N353" s="46"/>
      <c r="O353" s="46"/>
      <c r="P353" s="46"/>
      <c r="Q353" s="46"/>
      <c r="R353" s="49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1"/>
      <c r="AI353" s="40"/>
      <c r="AJ353" s="41"/>
      <c r="AK353" s="41"/>
      <c r="AL353" s="41"/>
      <c r="AM353" s="30"/>
      <c r="AN353" s="30"/>
      <c r="AO353" s="30"/>
      <c r="AP353" s="30"/>
      <c r="AR353" s="62"/>
      <c r="AS353" s="62"/>
      <c r="AT353" s="62"/>
      <c r="AU353" s="34"/>
      <c r="AV353" s="34"/>
      <c r="AX353" s="34"/>
      <c r="AY353" s="34"/>
      <c r="AZ353" s="34"/>
    </row>
    <row r="354" spans="1:52" ht="13.5" customHeight="1">
      <c r="A354" s="55"/>
      <c r="B354" s="27"/>
      <c r="C354" s="27"/>
      <c r="D354" s="27"/>
      <c r="E354" s="35"/>
      <c r="F354" s="35"/>
      <c r="G354" s="35"/>
      <c r="H354" s="36"/>
      <c r="I354" s="37"/>
      <c r="J354" s="40"/>
      <c r="K354" s="40"/>
      <c r="L354" s="46"/>
      <c r="M354" s="46"/>
      <c r="N354" s="46"/>
      <c r="O354" s="46"/>
      <c r="P354" s="46"/>
      <c r="Q354" s="46"/>
      <c r="R354" s="49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1"/>
      <c r="AI354" s="40"/>
      <c r="AJ354" s="41"/>
      <c r="AK354" s="41"/>
      <c r="AL354" s="41"/>
      <c r="AM354" s="30"/>
      <c r="AN354" s="30"/>
      <c r="AO354" s="30"/>
      <c r="AP354" s="30"/>
      <c r="AR354" s="62"/>
      <c r="AS354" s="62"/>
      <c r="AT354" s="62"/>
      <c r="AU354" s="34"/>
      <c r="AV354" s="34"/>
      <c r="AX354" s="34"/>
      <c r="AY354" s="34"/>
      <c r="AZ354" s="34"/>
    </row>
    <row r="355" spans="1:52" ht="13.5" customHeight="1">
      <c r="A355" s="55"/>
      <c r="B355" s="27"/>
      <c r="C355" s="27"/>
      <c r="D355" s="27"/>
      <c r="E355" s="35"/>
      <c r="F355" s="35"/>
      <c r="G355" s="35"/>
      <c r="H355" s="36"/>
      <c r="I355" s="37"/>
      <c r="J355" s="40"/>
      <c r="K355" s="40"/>
      <c r="L355" s="46"/>
      <c r="M355" s="46"/>
      <c r="N355" s="46"/>
      <c r="O355" s="46"/>
      <c r="P355" s="46"/>
      <c r="Q355" s="46"/>
      <c r="R355" s="49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1"/>
      <c r="AI355" s="40"/>
      <c r="AJ355" s="41"/>
      <c r="AK355" s="41"/>
      <c r="AL355" s="41"/>
      <c r="AM355" s="30"/>
      <c r="AN355" s="30"/>
      <c r="AO355" s="30"/>
      <c r="AP355" s="30"/>
      <c r="AR355" s="62"/>
      <c r="AS355" s="62"/>
      <c r="AT355" s="62"/>
      <c r="AU355" s="34"/>
      <c r="AV355" s="34"/>
      <c r="AX355" s="34"/>
      <c r="AY355" s="34"/>
      <c r="AZ355" s="34"/>
    </row>
    <row r="356" spans="1:52" ht="13.5" customHeight="1">
      <c r="A356" s="55"/>
      <c r="B356" s="27"/>
      <c r="C356" s="27"/>
      <c r="D356" s="27"/>
      <c r="E356" s="35"/>
      <c r="F356" s="35"/>
      <c r="G356" s="35"/>
      <c r="H356" s="36"/>
      <c r="I356" s="37"/>
      <c r="J356" s="40"/>
      <c r="K356" s="40"/>
      <c r="L356" s="46"/>
      <c r="M356" s="46"/>
      <c r="N356" s="46"/>
      <c r="O356" s="46"/>
      <c r="P356" s="46"/>
      <c r="Q356" s="46"/>
      <c r="R356" s="49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1"/>
      <c r="AI356" s="40"/>
      <c r="AJ356" s="41"/>
      <c r="AK356" s="41"/>
      <c r="AL356" s="41"/>
      <c r="AM356" s="30"/>
      <c r="AN356" s="30"/>
      <c r="AO356" s="30"/>
      <c r="AP356" s="30"/>
      <c r="AR356" s="62"/>
      <c r="AS356" s="62"/>
      <c r="AT356" s="62"/>
      <c r="AU356" s="34"/>
      <c r="AV356" s="34"/>
      <c r="AX356" s="34"/>
      <c r="AY356" s="34"/>
      <c r="AZ356" s="34"/>
    </row>
    <row r="357" spans="1:52" ht="13.5" customHeight="1">
      <c r="A357" s="55"/>
      <c r="B357" s="27"/>
      <c r="C357" s="27"/>
      <c r="D357" s="27"/>
      <c r="E357" s="35"/>
      <c r="F357" s="35"/>
      <c r="G357" s="35"/>
      <c r="H357" s="36"/>
      <c r="I357" s="37"/>
      <c r="J357" s="40"/>
      <c r="K357" s="40"/>
      <c r="L357" s="46"/>
      <c r="M357" s="46"/>
      <c r="N357" s="46"/>
      <c r="O357" s="46"/>
      <c r="P357" s="46"/>
      <c r="Q357" s="46"/>
      <c r="R357" s="49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1"/>
      <c r="AI357" s="40"/>
      <c r="AJ357" s="41"/>
      <c r="AK357" s="41"/>
      <c r="AL357" s="41"/>
      <c r="AM357" s="30"/>
      <c r="AN357" s="30"/>
      <c r="AO357" s="30"/>
      <c r="AP357" s="30"/>
      <c r="AR357" s="62"/>
      <c r="AS357" s="62"/>
      <c r="AT357" s="62"/>
      <c r="AU357" s="34"/>
      <c r="AV357" s="34"/>
      <c r="AX357" s="34"/>
      <c r="AY357" s="34"/>
      <c r="AZ357" s="34"/>
    </row>
    <row r="358" spans="1:52" ht="13.5" customHeight="1">
      <c r="A358" s="55"/>
      <c r="B358" s="27"/>
      <c r="C358" s="27"/>
      <c r="D358" s="27"/>
      <c r="E358" s="35"/>
      <c r="F358" s="35"/>
      <c r="G358" s="35"/>
      <c r="H358" s="36"/>
      <c r="I358" s="37"/>
      <c r="J358" s="40"/>
      <c r="K358" s="40"/>
      <c r="L358" s="46"/>
      <c r="M358" s="46"/>
      <c r="N358" s="46"/>
      <c r="O358" s="46"/>
      <c r="P358" s="46"/>
      <c r="Q358" s="46"/>
      <c r="R358" s="49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1"/>
      <c r="AI358" s="40"/>
      <c r="AJ358" s="41"/>
      <c r="AK358" s="41"/>
      <c r="AL358" s="41"/>
      <c r="AM358" s="30"/>
      <c r="AN358" s="30"/>
      <c r="AO358" s="30"/>
      <c r="AP358" s="30"/>
      <c r="AR358" s="62"/>
      <c r="AS358" s="62"/>
      <c r="AT358" s="62"/>
      <c r="AU358" s="34"/>
      <c r="AV358" s="34"/>
      <c r="AX358" s="34"/>
      <c r="AY358" s="34"/>
      <c r="AZ358" s="34"/>
    </row>
    <row r="359" spans="1:52" ht="13.5" customHeight="1">
      <c r="A359" s="55"/>
      <c r="B359" s="27"/>
      <c r="C359" s="27"/>
      <c r="D359" s="27"/>
      <c r="E359" s="35"/>
      <c r="F359" s="35"/>
      <c r="G359" s="35"/>
      <c r="H359" s="36"/>
      <c r="I359" s="37"/>
      <c r="J359" s="40"/>
      <c r="K359" s="40"/>
      <c r="L359" s="46"/>
      <c r="M359" s="46"/>
      <c r="N359" s="46"/>
      <c r="O359" s="46"/>
      <c r="P359" s="46"/>
      <c r="Q359" s="46"/>
      <c r="R359" s="49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1"/>
      <c r="AI359" s="40"/>
      <c r="AJ359" s="41"/>
      <c r="AK359" s="41"/>
      <c r="AL359" s="41"/>
      <c r="AM359" s="30"/>
      <c r="AN359" s="30"/>
      <c r="AO359" s="30"/>
      <c r="AP359" s="30"/>
      <c r="AR359" s="62"/>
      <c r="AS359" s="62"/>
      <c r="AT359" s="62"/>
      <c r="AU359" s="34"/>
      <c r="AV359" s="34"/>
      <c r="AX359" s="34"/>
      <c r="AY359" s="34"/>
      <c r="AZ359" s="34"/>
    </row>
    <row r="360" spans="1:52" ht="13.5" customHeight="1">
      <c r="A360" s="55"/>
      <c r="B360" s="27"/>
      <c r="C360" s="27"/>
      <c r="D360" s="27"/>
      <c r="E360" s="35"/>
      <c r="F360" s="35"/>
      <c r="G360" s="35"/>
      <c r="H360" s="36"/>
      <c r="I360" s="37"/>
      <c r="J360" s="40"/>
      <c r="K360" s="40"/>
      <c r="L360" s="46"/>
      <c r="M360" s="46"/>
      <c r="N360" s="46"/>
      <c r="O360" s="46"/>
      <c r="P360" s="46"/>
      <c r="Q360" s="46"/>
      <c r="R360" s="49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1"/>
      <c r="AI360" s="40"/>
      <c r="AJ360" s="41"/>
      <c r="AK360" s="41"/>
      <c r="AL360" s="41"/>
      <c r="AM360" s="30"/>
      <c r="AN360" s="30"/>
      <c r="AO360" s="30"/>
      <c r="AP360" s="30"/>
      <c r="AR360" s="62"/>
      <c r="AS360" s="62"/>
      <c r="AT360" s="62"/>
      <c r="AU360" s="34"/>
      <c r="AV360" s="34"/>
      <c r="AX360" s="34"/>
      <c r="AY360" s="34"/>
      <c r="AZ360" s="34"/>
    </row>
    <row r="361" spans="1:52" ht="13.5" customHeight="1">
      <c r="A361" s="55"/>
      <c r="B361" s="27"/>
      <c r="C361" s="27"/>
      <c r="D361" s="27"/>
      <c r="E361" s="35"/>
      <c r="F361" s="35"/>
      <c r="G361" s="35"/>
      <c r="H361" s="36"/>
      <c r="I361" s="37"/>
      <c r="J361" s="40"/>
      <c r="K361" s="40"/>
      <c r="L361" s="46"/>
      <c r="M361" s="46"/>
      <c r="N361" s="46"/>
      <c r="O361" s="46"/>
      <c r="P361" s="46"/>
      <c r="Q361" s="46"/>
      <c r="R361" s="49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1"/>
      <c r="AI361" s="40"/>
      <c r="AJ361" s="41"/>
      <c r="AK361" s="41"/>
      <c r="AL361" s="41"/>
      <c r="AM361" s="30"/>
      <c r="AN361" s="30"/>
      <c r="AO361" s="30"/>
      <c r="AP361" s="30"/>
      <c r="AR361" s="62"/>
      <c r="AS361" s="62"/>
      <c r="AT361" s="62"/>
      <c r="AU361" s="34"/>
      <c r="AV361" s="34"/>
      <c r="AX361" s="34"/>
      <c r="AY361" s="34"/>
      <c r="AZ361" s="34"/>
    </row>
    <row r="362" spans="1:52" ht="13.5" customHeight="1">
      <c r="A362" s="55"/>
      <c r="B362" s="27"/>
      <c r="C362" s="27"/>
      <c r="D362" s="27"/>
      <c r="E362" s="35"/>
      <c r="F362" s="35"/>
      <c r="G362" s="35"/>
      <c r="H362" s="36"/>
      <c r="I362" s="37"/>
      <c r="J362" s="40"/>
      <c r="K362" s="40"/>
      <c r="L362" s="46"/>
      <c r="M362" s="46"/>
      <c r="N362" s="46"/>
      <c r="O362" s="46"/>
      <c r="P362" s="46"/>
      <c r="Q362" s="46"/>
      <c r="R362" s="49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1"/>
      <c r="AI362" s="40"/>
      <c r="AJ362" s="41"/>
      <c r="AK362" s="41"/>
      <c r="AL362" s="41"/>
      <c r="AM362" s="30"/>
      <c r="AN362" s="30"/>
      <c r="AO362" s="30"/>
      <c r="AP362" s="30"/>
      <c r="AR362" s="62"/>
      <c r="AS362" s="62"/>
      <c r="AT362" s="62"/>
      <c r="AU362" s="34"/>
      <c r="AV362" s="34"/>
      <c r="AX362" s="34"/>
      <c r="AY362" s="34"/>
      <c r="AZ362" s="34"/>
    </row>
    <row r="363" spans="1:52" ht="13.5" customHeight="1">
      <c r="A363" s="55"/>
      <c r="B363" s="27"/>
      <c r="C363" s="27"/>
      <c r="D363" s="27"/>
      <c r="E363" s="35"/>
      <c r="F363" s="35"/>
      <c r="G363" s="35"/>
      <c r="H363" s="36"/>
      <c r="I363" s="37"/>
      <c r="J363" s="40"/>
      <c r="K363" s="40"/>
      <c r="L363" s="46"/>
      <c r="M363" s="46"/>
      <c r="N363" s="46"/>
      <c r="O363" s="46"/>
      <c r="P363" s="46"/>
      <c r="Q363" s="46"/>
      <c r="R363" s="49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1"/>
      <c r="AI363" s="40"/>
      <c r="AJ363" s="41"/>
      <c r="AK363" s="41"/>
      <c r="AL363" s="41"/>
      <c r="AM363" s="30"/>
      <c r="AN363" s="30"/>
      <c r="AO363" s="30"/>
      <c r="AP363" s="30"/>
      <c r="AR363" s="62"/>
      <c r="AS363" s="62"/>
      <c r="AT363" s="62"/>
      <c r="AU363" s="34"/>
      <c r="AV363" s="34"/>
      <c r="AX363" s="34"/>
      <c r="AY363" s="34"/>
      <c r="AZ363" s="34"/>
    </row>
    <row r="364" spans="1:52" ht="13.5" customHeight="1">
      <c r="A364" s="55"/>
      <c r="B364" s="27"/>
      <c r="C364" s="27"/>
      <c r="D364" s="27"/>
      <c r="E364" s="35"/>
      <c r="F364" s="35"/>
      <c r="G364" s="35"/>
      <c r="H364" s="36"/>
      <c r="I364" s="37"/>
      <c r="J364" s="40"/>
      <c r="K364" s="40"/>
      <c r="L364" s="46"/>
      <c r="M364" s="46"/>
      <c r="N364" s="46"/>
      <c r="O364" s="46"/>
      <c r="P364" s="46"/>
      <c r="Q364" s="46"/>
      <c r="R364" s="49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1"/>
      <c r="AI364" s="40"/>
      <c r="AJ364" s="41"/>
      <c r="AK364" s="41"/>
      <c r="AL364" s="41"/>
      <c r="AM364" s="30"/>
      <c r="AN364" s="30"/>
      <c r="AO364" s="30"/>
      <c r="AP364" s="30"/>
      <c r="AR364" s="62"/>
      <c r="AS364" s="62"/>
      <c r="AT364" s="62"/>
      <c r="AU364" s="34"/>
      <c r="AV364" s="34"/>
      <c r="AX364" s="34"/>
      <c r="AY364" s="34"/>
      <c r="AZ364" s="34"/>
    </row>
    <row r="365" spans="1:52" ht="13.5" customHeight="1">
      <c r="A365" s="55"/>
      <c r="B365" s="27"/>
      <c r="C365" s="27"/>
      <c r="D365" s="27"/>
      <c r="E365" s="35"/>
      <c r="F365" s="35"/>
      <c r="G365" s="35"/>
      <c r="H365" s="36"/>
      <c r="I365" s="37"/>
      <c r="J365" s="40"/>
      <c r="K365" s="40"/>
      <c r="L365" s="46"/>
      <c r="M365" s="46"/>
      <c r="N365" s="46"/>
      <c r="O365" s="46"/>
      <c r="P365" s="46"/>
      <c r="Q365" s="46"/>
      <c r="R365" s="49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1"/>
      <c r="AI365" s="40"/>
      <c r="AJ365" s="41"/>
      <c r="AK365" s="41"/>
      <c r="AL365" s="41"/>
      <c r="AM365" s="30"/>
      <c r="AN365" s="30"/>
      <c r="AO365" s="30"/>
      <c r="AP365" s="30"/>
      <c r="AR365" s="62"/>
      <c r="AS365" s="62"/>
      <c r="AT365" s="62"/>
      <c r="AU365" s="34"/>
      <c r="AV365" s="34"/>
      <c r="AX365" s="34"/>
      <c r="AY365" s="34"/>
      <c r="AZ365" s="34"/>
    </row>
    <row r="366" spans="1:52" ht="13.5" customHeight="1">
      <c r="A366" s="55"/>
      <c r="B366" s="27"/>
      <c r="C366" s="27"/>
      <c r="D366" s="27"/>
      <c r="E366" s="35"/>
      <c r="F366" s="35"/>
      <c r="G366" s="35"/>
      <c r="H366" s="36"/>
      <c r="I366" s="37"/>
      <c r="J366" s="40"/>
      <c r="K366" s="40"/>
      <c r="L366" s="46"/>
      <c r="M366" s="46"/>
      <c r="N366" s="46"/>
      <c r="O366" s="46"/>
      <c r="P366" s="46"/>
      <c r="Q366" s="46"/>
      <c r="R366" s="49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1"/>
      <c r="AI366" s="40"/>
      <c r="AJ366" s="41"/>
      <c r="AK366" s="41"/>
      <c r="AL366" s="41"/>
      <c r="AM366" s="30"/>
      <c r="AN366" s="30"/>
      <c r="AO366" s="30"/>
      <c r="AP366" s="30"/>
      <c r="AR366" s="62"/>
      <c r="AS366" s="62"/>
      <c r="AT366" s="62"/>
      <c r="AU366" s="34"/>
      <c r="AV366" s="34"/>
      <c r="AX366" s="34"/>
      <c r="AY366" s="34"/>
      <c r="AZ366" s="34"/>
    </row>
    <row r="367" spans="1:52" ht="13.5" customHeight="1">
      <c r="A367" s="55"/>
      <c r="B367" s="27"/>
      <c r="C367" s="27"/>
      <c r="D367" s="27"/>
      <c r="E367" s="35"/>
      <c r="F367" s="35"/>
      <c r="G367" s="35"/>
      <c r="H367" s="36"/>
      <c r="I367" s="37"/>
      <c r="J367" s="40"/>
      <c r="K367" s="40"/>
      <c r="L367" s="46"/>
      <c r="M367" s="46"/>
      <c r="N367" s="46"/>
      <c r="O367" s="46"/>
      <c r="P367" s="46"/>
      <c r="Q367" s="46"/>
      <c r="R367" s="49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1"/>
      <c r="AI367" s="40"/>
      <c r="AJ367" s="41"/>
      <c r="AK367" s="41"/>
      <c r="AL367" s="41"/>
      <c r="AM367" s="30"/>
      <c r="AN367" s="30"/>
      <c r="AO367" s="30"/>
      <c r="AP367" s="30"/>
      <c r="AR367" s="62"/>
      <c r="AS367" s="62"/>
      <c r="AT367" s="62"/>
      <c r="AU367" s="34"/>
      <c r="AV367" s="34"/>
      <c r="AX367" s="34"/>
      <c r="AY367" s="34"/>
      <c r="AZ367" s="34"/>
    </row>
    <row r="368" spans="1:52" ht="13.5" customHeight="1">
      <c r="A368" s="55"/>
      <c r="B368" s="27"/>
      <c r="C368" s="27"/>
      <c r="D368" s="27"/>
      <c r="E368" s="35"/>
      <c r="F368" s="35"/>
      <c r="G368" s="35"/>
      <c r="H368" s="36"/>
      <c r="I368" s="37"/>
      <c r="J368" s="40"/>
      <c r="K368" s="40"/>
      <c r="L368" s="46"/>
      <c r="M368" s="46"/>
      <c r="N368" s="46"/>
      <c r="O368" s="46"/>
      <c r="P368" s="46"/>
      <c r="Q368" s="46"/>
      <c r="R368" s="49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1"/>
      <c r="AI368" s="40"/>
      <c r="AJ368" s="41"/>
      <c r="AK368" s="41"/>
      <c r="AL368" s="41"/>
      <c r="AM368" s="30"/>
      <c r="AN368" s="30"/>
      <c r="AO368" s="30"/>
      <c r="AP368" s="30"/>
      <c r="AR368" s="62"/>
      <c r="AS368" s="62"/>
      <c r="AT368" s="62"/>
      <c r="AU368" s="34"/>
      <c r="AV368" s="34"/>
      <c r="AX368" s="34"/>
      <c r="AY368" s="34"/>
      <c r="AZ368" s="34"/>
    </row>
    <row r="369" spans="1:52" ht="13.5" customHeight="1">
      <c r="A369" s="55"/>
      <c r="B369" s="27"/>
      <c r="C369" s="27"/>
      <c r="D369" s="27"/>
      <c r="E369" s="35"/>
      <c r="F369" s="35"/>
      <c r="G369" s="35"/>
      <c r="H369" s="36"/>
      <c r="I369" s="37"/>
      <c r="J369" s="40"/>
      <c r="K369" s="40"/>
      <c r="L369" s="46"/>
      <c r="M369" s="46"/>
      <c r="N369" s="46"/>
      <c r="O369" s="46"/>
      <c r="P369" s="46"/>
      <c r="Q369" s="46"/>
      <c r="R369" s="49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1"/>
      <c r="AI369" s="40"/>
      <c r="AJ369" s="41"/>
      <c r="AK369" s="41"/>
      <c r="AL369" s="41"/>
      <c r="AM369" s="30"/>
      <c r="AN369" s="30"/>
      <c r="AO369" s="30"/>
      <c r="AP369" s="30"/>
      <c r="AR369" s="62"/>
      <c r="AS369" s="62"/>
      <c r="AT369" s="62"/>
      <c r="AU369" s="34"/>
      <c r="AV369" s="34"/>
      <c r="AX369" s="34"/>
      <c r="AY369" s="34"/>
      <c r="AZ369" s="34"/>
    </row>
    <row r="370" spans="1:52" ht="13.5" customHeight="1">
      <c r="A370" s="55"/>
      <c r="B370" s="27"/>
      <c r="C370" s="27"/>
      <c r="D370" s="27"/>
      <c r="E370" s="35"/>
      <c r="F370" s="35"/>
      <c r="G370" s="35"/>
      <c r="H370" s="36"/>
      <c r="I370" s="37"/>
      <c r="J370" s="40"/>
      <c r="K370" s="40"/>
      <c r="L370" s="46"/>
      <c r="M370" s="46"/>
      <c r="N370" s="46"/>
      <c r="O370" s="46"/>
      <c r="P370" s="46"/>
      <c r="Q370" s="46"/>
      <c r="R370" s="49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1"/>
      <c r="AI370" s="40"/>
      <c r="AJ370" s="41"/>
      <c r="AK370" s="41"/>
      <c r="AL370" s="41"/>
      <c r="AM370" s="30"/>
      <c r="AN370" s="30"/>
      <c r="AO370" s="30"/>
      <c r="AP370" s="30"/>
      <c r="AR370" s="62"/>
      <c r="AS370" s="62"/>
      <c r="AT370" s="62"/>
      <c r="AU370" s="34"/>
      <c r="AV370" s="34"/>
      <c r="AX370" s="34"/>
      <c r="AY370" s="34"/>
      <c r="AZ370" s="34"/>
    </row>
    <row r="371" spans="1:52" ht="13.5" customHeight="1">
      <c r="A371" s="55"/>
      <c r="B371" s="27"/>
      <c r="C371" s="27"/>
      <c r="D371" s="27"/>
      <c r="E371" s="35"/>
      <c r="F371" s="35"/>
      <c r="G371" s="35"/>
      <c r="H371" s="36"/>
      <c r="I371" s="37"/>
      <c r="J371" s="40"/>
      <c r="K371" s="40"/>
      <c r="L371" s="46"/>
      <c r="M371" s="46"/>
      <c r="N371" s="46"/>
      <c r="O371" s="46"/>
      <c r="P371" s="46"/>
      <c r="Q371" s="46"/>
      <c r="R371" s="49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1"/>
      <c r="AI371" s="40"/>
      <c r="AJ371" s="41"/>
      <c r="AK371" s="41"/>
      <c r="AL371" s="41"/>
      <c r="AM371" s="30"/>
      <c r="AN371" s="30"/>
      <c r="AO371" s="30"/>
      <c r="AP371" s="30"/>
      <c r="AR371" s="62"/>
      <c r="AS371" s="62"/>
      <c r="AT371" s="62"/>
      <c r="AU371" s="34"/>
      <c r="AV371" s="34"/>
      <c r="AX371" s="34"/>
      <c r="AY371" s="34"/>
      <c r="AZ371" s="34"/>
    </row>
    <row r="372" spans="1:52" ht="13.5" customHeight="1">
      <c r="A372" s="55"/>
      <c r="B372" s="27"/>
      <c r="C372" s="27"/>
      <c r="D372" s="27"/>
      <c r="E372" s="35"/>
      <c r="F372" s="35"/>
      <c r="G372" s="35"/>
      <c r="H372" s="36"/>
      <c r="I372" s="37"/>
      <c r="J372" s="40"/>
      <c r="K372" s="40"/>
      <c r="L372" s="46"/>
      <c r="M372" s="46"/>
      <c r="N372" s="46"/>
      <c r="O372" s="46"/>
      <c r="P372" s="46"/>
      <c r="Q372" s="46"/>
      <c r="R372" s="49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1"/>
      <c r="AI372" s="40"/>
      <c r="AJ372" s="41"/>
      <c r="AK372" s="41"/>
      <c r="AL372" s="41"/>
      <c r="AM372" s="30"/>
      <c r="AN372" s="30"/>
      <c r="AO372" s="30"/>
      <c r="AP372" s="30"/>
      <c r="AR372" s="62"/>
      <c r="AS372" s="62"/>
      <c r="AT372" s="62"/>
      <c r="AU372" s="34"/>
      <c r="AV372" s="34"/>
      <c r="AX372" s="34"/>
      <c r="AY372" s="34"/>
      <c r="AZ372" s="34"/>
    </row>
    <row r="373" spans="1:52" ht="13.5" customHeight="1">
      <c r="A373" s="55"/>
      <c r="B373" s="27"/>
      <c r="C373" s="27"/>
      <c r="D373" s="27"/>
      <c r="E373" s="35"/>
      <c r="F373" s="35"/>
      <c r="G373" s="35"/>
      <c r="H373" s="36"/>
      <c r="I373" s="37"/>
      <c r="J373" s="40"/>
      <c r="K373" s="40"/>
      <c r="L373" s="46"/>
      <c r="M373" s="46"/>
      <c r="N373" s="46"/>
      <c r="O373" s="46"/>
      <c r="P373" s="46"/>
      <c r="Q373" s="46"/>
      <c r="R373" s="49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1"/>
      <c r="AI373" s="40"/>
      <c r="AJ373" s="41"/>
      <c r="AK373" s="41"/>
      <c r="AL373" s="41"/>
      <c r="AM373" s="30"/>
      <c r="AN373" s="30"/>
      <c r="AO373" s="30"/>
      <c r="AP373" s="30"/>
      <c r="AR373" s="62"/>
      <c r="AS373" s="62"/>
      <c r="AT373" s="62"/>
      <c r="AU373" s="34"/>
      <c r="AV373" s="34"/>
      <c r="AX373" s="34"/>
      <c r="AY373" s="34"/>
      <c r="AZ373" s="34"/>
    </row>
    <row r="374" spans="1:52" ht="13.5" customHeight="1">
      <c r="A374" s="55"/>
      <c r="B374" s="27"/>
      <c r="C374" s="27"/>
      <c r="D374" s="27"/>
      <c r="E374" s="35"/>
      <c r="F374" s="35"/>
      <c r="G374" s="35"/>
      <c r="H374" s="36"/>
      <c r="I374" s="37"/>
      <c r="J374" s="40"/>
      <c r="K374" s="40"/>
      <c r="L374" s="46"/>
      <c r="M374" s="46"/>
      <c r="N374" s="46"/>
      <c r="O374" s="46"/>
      <c r="P374" s="46"/>
      <c r="Q374" s="46"/>
      <c r="R374" s="49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1"/>
      <c r="AI374" s="40"/>
      <c r="AJ374" s="41"/>
      <c r="AK374" s="41"/>
      <c r="AL374" s="41"/>
      <c r="AM374" s="30"/>
      <c r="AN374" s="30"/>
      <c r="AO374" s="30"/>
      <c r="AP374" s="30"/>
      <c r="AR374" s="62"/>
      <c r="AS374" s="62"/>
      <c r="AT374" s="62"/>
      <c r="AU374" s="34"/>
      <c r="AV374" s="34"/>
      <c r="AX374" s="34"/>
      <c r="AY374" s="34"/>
      <c r="AZ374" s="34"/>
    </row>
    <row r="375" spans="1:52" ht="13.5" customHeight="1">
      <c r="A375" s="55"/>
      <c r="B375" s="27"/>
      <c r="C375" s="27"/>
      <c r="D375" s="27"/>
      <c r="E375" s="35"/>
      <c r="F375" s="35"/>
      <c r="G375" s="35"/>
      <c r="H375" s="36"/>
      <c r="I375" s="37"/>
      <c r="J375" s="40"/>
      <c r="K375" s="40"/>
      <c r="L375" s="46"/>
      <c r="M375" s="46"/>
      <c r="N375" s="46"/>
      <c r="O375" s="46"/>
      <c r="P375" s="46"/>
      <c r="Q375" s="46"/>
      <c r="R375" s="49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1"/>
      <c r="AI375" s="40"/>
      <c r="AJ375" s="41"/>
      <c r="AK375" s="41"/>
      <c r="AL375" s="41"/>
      <c r="AM375" s="30"/>
      <c r="AN375" s="30"/>
      <c r="AO375" s="30"/>
      <c r="AP375" s="30"/>
      <c r="AR375" s="62"/>
      <c r="AS375" s="62"/>
      <c r="AT375" s="62"/>
      <c r="AU375" s="34"/>
      <c r="AV375" s="34"/>
      <c r="AX375" s="34"/>
      <c r="AY375" s="34"/>
      <c r="AZ375" s="34"/>
    </row>
    <row r="376" spans="1:52" ht="13.5" customHeight="1">
      <c r="A376" s="55"/>
      <c r="B376" s="27"/>
      <c r="C376" s="27"/>
      <c r="D376" s="27"/>
      <c r="E376" s="35"/>
      <c r="F376" s="35"/>
      <c r="G376" s="35"/>
      <c r="H376" s="36"/>
      <c r="I376" s="37"/>
      <c r="J376" s="40"/>
      <c r="K376" s="40"/>
      <c r="L376" s="46"/>
      <c r="M376" s="46"/>
      <c r="N376" s="46"/>
      <c r="O376" s="46"/>
      <c r="P376" s="46"/>
      <c r="Q376" s="46"/>
      <c r="R376" s="49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1"/>
      <c r="AI376" s="40"/>
      <c r="AJ376" s="41"/>
      <c r="AK376" s="41"/>
      <c r="AL376" s="41"/>
      <c r="AM376" s="30"/>
      <c r="AN376" s="30"/>
      <c r="AO376" s="30"/>
      <c r="AP376" s="30"/>
      <c r="AR376" s="62"/>
      <c r="AS376" s="62"/>
      <c r="AT376" s="62"/>
      <c r="AU376" s="34"/>
      <c r="AV376" s="34"/>
      <c r="AX376" s="34"/>
      <c r="AY376" s="34"/>
      <c r="AZ376" s="34"/>
    </row>
    <row r="377" spans="1:52" ht="13.5" customHeight="1">
      <c r="A377" s="55"/>
      <c r="B377" s="27"/>
      <c r="C377" s="27"/>
      <c r="D377" s="27"/>
      <c r="E377" s="35"/>
      <c r="F377" s="35"/>
      <c r="G377" s="35"/>
      <c r="H377" s="36"/>
      <c r="I377" s="37"/>
      <c r="J377" s="40"/>
      <c r="K377" s="40"/>
      <c r="L377" s="46"/>
      <c r="M377" s="46"/>
      <c r="N377" s="46"/>
      <c r="O377" s="46"/>
      <c r="P377" s="46"/>
      <c r="Q377" s="46"/>
      <c r="R377" s="49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1"/>
      <c r="AI377" s="40"/>
      <c r="AJ377" s="41"/>
      <c r="AK377" s="41"/>
      <c r="AL377" s="41"/>
      <c r="AM377" s="30"/>
      <c r="AN377" s="30"/>
      <c r="AO377" s="30"/>
      <c r="AP377" s="30"/>
      <c r="AR377" s="62"/>
      <c r="AS377" s="62"/>
      <c r="AT377" s="62"/>
      <c r="AU377" s="34"/>
      <c r="AV377" s="34"/>
      <c r="AX377" s="34"/>
      <c r="AY377" s="34"/>
      <c r="AZ377" s="34"/>
    </row>
    <row r="378" spans="1:52" ht="13.5" customHeight="1">
      <c r="A378" s="55"/>
      <c r="B378" s="27"/>
      <c r="C378" s="27"/>
      <c r="D378" s="27"/>
      <c r="E378" s="35"/>
      <c r="F378" s="35"/>
      <c r="G378" s="35"/>
      <c r="H378" s="36"/>
      <c r="I378" s="37"/>
      <c r="J378" s="40"/>
      <c r="K378" s="40"/>
      <c r="L378" s="46"/>
      <c r="M378" s="46"/>
      <c r="N378" s="46"/>
      <c r="O378" s="46"/>
      <c r="P378" s="46"/>
      <c r="Q378" s="46"/>
      <c r="R378" s="49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1"/>
      <c r="AI378" s="40"/>
      <c r="AJ378" s="41"/>
      <c r="AK378" s="41"/>
      <c r="AL378" s="41"/>
      <c r="AM378" s="30"/>
      <c r="AN378" s="30"/>
      <c r="AO378" s="30"/>
      <c r="AP378" s="30"/>
      <c r="AR378" s="62"/>
      <c r="AS378" s="62"/>
      <c r="AT378" s="62"/>
      <c r="AU378" s="34"/>
      <c r="AV378" s="34"/>
      <c r="AX378" s="34"/>
      <c r="AY378" s="34"/>
      <c r="AZ378" s="34"/>
    </row>
    <row r="379" spans="1:52" ht="13.5" customHeight="1">
      <c r="A379" s="55"/>
      <c r="B379" s="27"/>
      <c r="C379" s="27"/>
      <c r="D379" s="27"/>
      <c r="E379" s="35"/>
      <c r="F379" s="35"/>
      <c r="G379" s="35"/>
      <c r="H379" s="36"/>
      <c r="I379" s="37"/>
      <c r="J379" s="40"/>
      <c r="K379" s="40"/>
      <c r="L379" s="46"/>
      <c r="M379" s="46"/>
      <c r="N379" s="46"/>
      <c r="O379" s="46"/>
      <c r="P379" s="46"/>
      <c r="Q379" s="46"/>
      <c r="R379" s="49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1"/>
      <c r="AI379" s="40"/>
      <c r="AJ379" s="41"/>
      <c r="AK379" s="41"/>
      <c r="AL379" s="41"/>
      <c r="AM379" s="30"/>
      <c r="AN379" s="30"/>
      <c r="AO379" s="30"/>
      <c r="AP379" s="30"/>
      <c r="AR379" s="62"/>
      <c r="AS379" s="62"/>
      <c r="AT379" s="62"/>
      <c r="AU379" s="34"/>
      <c r="AV379" s="34"/>
      <c r="AX379" s="34"/>
      <c r="AY379" s="34"/>
      <c r="AZ379" s="34"/>
    </row>
    <row r="380" spans="1:52" ht="13.5" customHeight="1">
      <c r="A380" s="55"/>
      <c r="B380" s="27"/>
      <c r="C380" s="27"/>
      <c r="D380" s="27"/>
      <c r="E380" s="35"/>
      <c r="F380" s="35"/>
      <c r="G380" s="35"/>
      <c r="H380" s="36"/>
      <c r="I380" s="37"/>
      <c r="J380" s="40"/>
      <c r="K380" s="40"/>
      <c r="L380" s="46"/>
      <c r="M380" s="46"/>
      <c r="N380" s="46"/>
      <c r="O380" s="46"/>
      <c r="P380" s="46"/>
      <c r="Q380" s="46"/>
      <c r="R380" s="49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1"/>
      <c r="AI380" s="40"/>
      <c r="AJ380" s="41"/>
      <c r="AK380" s="41"/>
      <c r="AL380" s="41"/>
      <c r="AM380" s="30"/>
      <c r="AN380" s="30"/>
      <c r="AO380" s="30"/>
      <c r="AP380" s="30"/>
      <c r="AR380" s="62"/>
      <c r="AS380" s="62"/>
      <c r="AT380" s="62"/>
      <c r="AU380" s="34"/>
      <c r="AV380" s="34"/>
      <c r="AX380" s="34"/>
      <c r="AY380" s="34"/>
      <c r="AZ380" s="34"/>
    </row>
    <row r="381" spans="1:52" ht="13.5" customHeight="1">
      <c r="A381" s="55"/>
      <c r="B381" s="27"/>
      <c r="C381" s="27"/>
      <c r="D381" s="27"/>
      <c r="E381" s="35"/>
      <c r="F381" s="35"/>
      <c r="G381" s="35"/>
      <c r="H381" s="36"/>
      <c r="I381" s="37"/>
      <c r="J381" s="40"/>
      <c r="K381" s="40"/>
      <c r="L381" s="46"/>
      <c r="M381" s="46"/>
      <c r="N381" s="46"/>
      <c r="O381" s="46"/>
      <c r="P381" s="46"/>
      <c r="Q381" s="46"/>
      <c r="R381" s="49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1"/>
      <c r="AI381" s="40"/>
      <c r="AJ381" s="41"/>
      <c r="AK381" s="41"/>
      <c r="AL381" s="41"/>
      <c r="AM381" s="30"/>
      <c r="AN381" s="30"/>
      <c r="AO381" s="30"/>
      <c r="AP381" s="30"/>
      <c r="AR381" s="62"/>
      <c r="AS381" s="62"/>
      <c r="AT381" s="62"/>
      <c r="AU381" s="34"/>
      <c r="AV381" s="34"/>
      <c r="AX381" s="34"/>
      <c r="AY381" s="34"/>
      <c r="AZ381" s="34"/>
    </row>
    <row r="382" spans="1:52" ht="13.5" customHeight="1">
      <c r="A382" s="55"/>
      <c r="B382" s="27"/>
      <c r="C382" s="27"/>
      <c r="D382" s="27"/>
      <c r="E382" s="35"/>
      <c r="F382" s="35"/>
      <c r="G382" s="35"/>
      <c r="H382" s="36"/>
      <c r="I382" s="37"/>
      <c r="J382" s="40"/>
      <c r="K382" s="40"/>
      <c r="L382" s="46"/>
      <c r="M382" s="46"/>
      <c r="N382" s="46"/>
      <c r="O382" s="46"/>
      <c r="P382" s="46"/>
      <c r="Q382" s="46"/>
      <c r="R382" s="49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1"/>
      <c r="AI382" s="40"/>
      <c r="AJ382" s="41"/>
      <c r="AK382" s="41"/>
      <c r="AL382" s="41"/>
      <c r="AM382" s="30"/>
      <c r="AN382" s="30"/>
      <c r="AO382" s="30"/>
      <c r="AP382" s="30"/>
      <c r="AR382" s="62"/>
      <c r="AS382" s="62"/>
      <c r="AT382" s="62"/>
      <c r="AU382" s="34"/>
      <c r="AV382" s="34"/>
      <c r="AX382" s="34"/>
      <c r="AY382" s="34"/>
      <c r="AZ382" s="34"/>
    </row>
    <row r="383" spans="1:52" ht="13.5" customHeight="1">
      <c r="A383" s="55"/>
      <c r="B383" s="27"/>
      <c r="C383" s="27"/>
      <c r="D383" s="27"/>
      <c r="E383" s="35"/>
      <c r="F383" s="35"/>
      <c r="G383" s="35"/>
      <c r="H383" s="36"/>
      <c r="I383" s="37"/>
      <c r="J383" s="40"/>
      <c r="K383" s="40"/>
      <c r="L383" s="46"/>
      <c r="M383" s="46"/>
      <c r="N383" s="46"/>
      <c r="O383" s="46"/>
      <c r="P383" s="46"/>
      <c r="Q383" s="46"/>
      <c r="R383" s="49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1"/>
      <c r="AI383" s="40"/>
      <c r="AJ383" s="41"/>
      <c r="AK383" s="41"/>
      <c r="AL383" s="41"/>
      <c r="AM383" s="30"/>
      <c r="AN383" s="30"/>
      <c r="AO383" s="30"/>
      <c r="AP383" s="30"/>
      <c r="AR383" s="62"/>
      <c r="AS383" s="62"/>
      <c r="AT383" s="62"/>
      <c r="AU383" s="34"/>
      <c r="AV383" s="34"/>
      <c r="AX383" s="34"/>
      <c r="AY383" s="34"/>
      <c r="AZ383" s="34"/>
    </row>
    <row r="384" spans="1:52" ht="13.5" customHeight="1">
      <c r="A384" s="55"/>
      <c r="B384" s="27"/>
      <c r="C384" s="27"/>
      <c r="D384" s="27"/>
      <c r="E384" s="35"/>
      <c r="F384" s="35"/>
      <c r="G384" s="35"/>
      <c r="H384" s="36"/>
      <c r="I384" s="37"/>
      <c r="J384" s="40"/>
      <c r="K384" s="40"/>
      <c r="L384" s="46"/>
      <c r="M384" s="46"/>
      <c r="N384" s="46"/>
      <c r="O384" s="46"/>
      <c r="P384" s="46"/>
      <c r="Q384" s="46"/>
      <c r="R384" s="49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1"/>
      <c r="AI384" s="40"/>
      <c r="AJ384" s="41"/>
      <c r="AK384" s="41"/>
      <c r="AL384" s="41"/>
      <c r="AM384" s="30"/>
      <c r="AN384" s="30"/>
      <c r="AO384" s="30"/>
      <c r="AP384" s="30"/>
      <c r="AR384" s="62"/>
      <c r="AS384" s="62"/>
      <c r="AT384" s="62"/>
      <c r="AU384" s="34"/>
      <c r="AV384" s="34"/>
      <c r="AX384" s="34"/>
      <c r="AY384" s="34"/>
      <c r="AZ384" s="34"/>
    </row>
    <row r="385" spans="1:52" ht="13.5" customHeight="1">
      <c r="A385" s="55"/>
      <c r="B385" s="27"/>
      <c r="C385" s="27"/>
      <c r="D385" s="27"/>
      <c r="E385" s="35"/>
      <c r="F385" s="35"/>
      <c r="G385" s="35"/>
      <c r="H385" s="36"/>
      <c r="I385" s="37"/>
      <c r="J385" s="40"/>
      <c r="K385" s="40"/>
      <c r="L385" s="46"/>
      <c r="M385" s="46"/>
      <c r="N385" s="46"/>
      <c r="O385" s="46"/>
      <c r="P385" s="46"/>
      <c r="Q385" s="46"/>
      <c r="R385" s="49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1"/>
      <c r="AI385" s="40"/>
      <c r="AJ385" s="41"/>
      <c r="AK385" s="41"/>
      <c r="AL385" s="41"/>
      <c r="AM385" s="30"/>
      <c r="AN385" s="30"/>
      <c r="AO385" s="30"/>
      <c r="AP385" s="30"/>
      <c r="AR385" s="62"/>
      <c r="AS385" s="62"/>
      <c r="AT385" s="62"/>
      <c r="AU385" s="34"/>
      <c r="AV385" s="34"/>
      <c r="AX385" s="34"/>
      <c r="AY385" s="34"/>
      <c r="AZ385" s="34"/>
    </row>
    <row r="386" spans="1:52" ht="13.5" customHeight="1">
      <c r="A386" s="55"/>
      <c r="B386" s="27"/>
      <c r="C386" s="27"/>
      <c r="D386" s="27"/>
      <c r="E386" s="35"/>
      <c r="F386" s="35"/>
      <c r="G386" s="35"/>
      <c r="H386" s="36"/>
      <c r="I386" s="37"/>
      <c r="J386" s="40"/>
      <c r="K386" s="40"/>
      <c r="L386" s="46"/>
      <c r="M386" s="46"/>
      <c r="N386" s="46"/>
      <c r="O386" s="46"/>
      <c r="P386" s="46"/>
      <c r="Q386" s="46"/>
      <c r="R386" s="49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1"/>
      <c r="AI386" s="40"/>
      <c r="AJ386" s="41"/>
      <c r="AK386" s="41"/>
      <c r="AL386" s="41"/>
      <c r="AM386" s="30"/>
      <c r="AN386" s="30"/>
      <c r="AO386" s="30"/>
      <c r="AP386" s="30"/>
      <c r="AR386" s="62"/>
      <c r="AS386" s="62"/>
      <c r="AT386" s="62"/>
      <c r="AU386" s="34"/>
      <c r="AV386" s="34"/>
      <c r="AX386" s="34"/>
      <c r="AY386" s="34"/>
      <c r="AZ386" s="34"/>
    </row>
    <row r="387" spans="1:52" ht="13.5" customHeight="1">
      <c r="A387" s="55"/>
      <c r="B387" s="27"/>
      <c r="C387" s="27"/>
      <c r="D387" s="27"/>
      <c r="E387" s="35"/>
      <c r="F387" s="35"/>
      <c r="G387" s="35"/>
      <c r="H387" s="36"/>
      <c r="I387" s="37"/>
      <c r="J387" s="40"/>
      <c r="K387" s="40"/>
      <c r="L387" s="46"/>
      <c r="M387" s="46"/>
      <c r="N387" s="46"/>
      <c r="O387" s="46"/>
      <c r="P387" s="46"/>
      <c r="Q387" s="46"/>
      <c r="R387" s="49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1"/>
      <c r="AI387" s="40"/>
      <c r="AJ387" s="41"/>
      <c r="AK387" s="41"/>
      <c r="AL387" s="41"/>
      <c r="AM387" s="30"/>
      <c r="AN387" s="30"/>
      <c r="AO387" s="30"/>
      <c r="AP387" s="30"/>
      <c r="AR387" s="62"/>
      <c r="AS387" s="62"/>
      <c r="AT387" s="62"/>
      <c r="AU387" s="34"/>
      <c r="AV387" s="34"/>
      <c r="AX387" s="34"/>
      <c r="AY387" s="34"/>
      <c r="AZ387" s="34"/>
    </row>
    <row r="388" spans="1:52" ht="13.5" customHeight="1">
      <c r="A388" s="55"/>
      <c r="B388" s="27"/>
      <c r="C388" s="27"/>
      <c r="D388" s="27"/>
      <c r="E388" s="35"/>
      <c r="F388" s="35"/>
      <c r="G388" s="35"/>
      <c r="H388" s="36"/>
      <c r="I388" s="37"/>
      <c r="J388" s="40"/>
      <c r="K388" s="40"/>
      <c r="L388" s="46"/>
      <c r="M388" s="46"/>
      <c r="N388" s="46"/>
      <c r="O388" s="46"/>
      <c r="P388" s="46"/>
      <c r="Q388" s="46"/>
      <c r="R388" s="49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1"/>
      <c r="AI388" s="40"/>
      <c r="AJ388" s="41"/>
      <c r="AK388" s="41"/>
      <c r="AL388" s="41"/>
      <c r="AM388" s="30"/>
      <c r="AN388" s="30"/>
      <c r="AO388" s="30"/>
      <c r="AP388" s="30"/>
      <c r="AR388" s="62"/>
      <c r="AS388" s="62"/>
      <c r="AT388" s="62"/>
      <c r="AU388" s="34"/>
      <c r="AV388" s="34"/>
      <c r="AX388" s="34"/>
      <c r="AY388" s="34"/>
      <c r="AZ388" s="34"/>
    </row>
    <row r="389" spans="1:52" ht="13.5" customHeight="1">
      <c r="A389" s="55"/>
      <c r="B389" s="27"/>
      <c r="C389" s="27"/>
      <c r="D389" s="27"/>
      <c r="E389" s="35"/>
      <c r="F389" s="35"/>
      <c r="G389" s="35"/>
      <c r="H389" s="36"/>
      <c r="I389" s="37"/>
      <c r="J389" s="40"/>
      <c r="K389" s="40"/>
      <c r="L389" s="46"/>
      <c r="M389" s="46"/>
      <c r="N389" s="46"/>
      <c r="O389" s="46"/>
      <c r="P389" s="46"/>
      <c r="Q389" s="46"/>
      <c r="R389" s="49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1"/>
      <c r="AI389" s="40"/>
      <c r="AJ389" s="41"/>
      <c r="AK389" s="41"/>
      <c r="AL389" s="41"/>
      <c r="AM389" s="30"/>
      <c r="AN389" s="30"/>
      <c r="AO389" s="30"/>
      <c r="AP389" s="30"/>
      <c r="AR389" s="62"/>
      <c r="AS389" s="62"/>
      <c r="AT389" s="62"/>
      <c r="AU389" s="34"/>
      <c r="AV389" s="34"/>
      <c r="AX389" s="34"/>
      <c r="AY389" s="34"/>
      <c r="AZ389" s="34"/>
    </row>
    <row r="390" spans="1:52" ht="13.5" customHeight="1">
      <c r="A390" s="55"/>
      <c r="B390" s="27"/>
      <c r="C390" s="27"/>
      <c r="D390" s="27"/>
      <c r="E390" s="35"/>
      <c r="F390" s="35"/>
      <c r="G390" s="35"/>
      <c r="H390" s="36"/>
      <c r="I390" s="37"/>
      <c r="J390" s="40"/>
      <c r="K390" s="40"/>
      <c r="L390" s="46"/>
      <c r="M390" s="46"/>
      <c r="N390" s="46"/>
      <c r="O390" s="46"/>
      <c r="P390" s="46"/>
      <c r="Q390" s="46"/>
      <c r="R390" s="49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1"/>
      <c r="AI390" s="40"/>
      <c r="AJ390" s="41"/>
      <c r="AK390" s="41"/>
      <c r="AL390" s="41"/>
      <c r="AM390" s="30"/>
      <c r="AN390" s="30"/>
      <c r="AO390" s="30"/>
      <c r="AP390" s="30"/>
      <c r="AR390" s="62"/>
      <c r="AS390" s="62"/>
      <c r="AT390" s="62"/>
      <c r="AU390" s="34"/>
      <c r="AV390" s="34"/>
      <c r="AX390" s="34"/>
      <c r="AY390" s="34"/>
      <c r="AZ390" s="34"/>
    </row>
    <row r="391" spans="1:52" ht="13.5" customHeight="1">
      <c r="A391" s="55"/>
      <c r="B391" s="27"/>
      <c r="C391" s="27"/>
      <c r="D391" s="27"/>
      <c r="E391" s="35"/>
      <c r="F391" s="35"/>
      <c r="G391" s="35"/>
      <c r="H391" s="36"/>
      <c r="I391" s="37"/>
      <c r="J391" s="40"/>
      <c r="K391" s="40"/>
      <c r="L391" s="46"/>
      <c r="M391" s="46"/>
      <c r="N391" s="46"/>
      <c r="O391" s="46"/>
      <c r="P391" s="46"/>
      <c r="Q391" s="46"/>
      <c r="R391" s="49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1"/>
      <c r="AI391" s="40"/>
      <c r="AJ391" s="41"/>
      <c r="AK391" s="41"/>
      <c r="AL391" s="41"/>
      <c r="AM391" s="30"/>
      <c r="AN391" s="30"/>
      <c r="AO391" s="30"/>
      <c r="AP391" s="30"/>
      <c r="AR391" s="62"/>
      <c r="AS391" s="62"/>
      <c r="AT391" s="62"/>
      <c r="AU391" s="34"/>
      <c r="AV391" s="34"/>
      <c r="AX391" s="34"/>
      <c r="AY391" s="34"/>
      <c r="AZ391" s="34"/>
    </row>
    <row r="392" spans="1:52" ht="13.5" customHeight="1">
      <c r="A392" s="55"/>
      <c r="B392" s="27"/>
      <c r="C392" s="27"/>
      <c r="D392" s="27"/>
      <c r="E392" s="35"/>
      <c r="F392" s="35"/>
      <c r="G392" s="35"/>
      <c r="H392" s="36"/>
      <c r="I392" s="37"/>
      <c r="J392" s="40"/>
      <c r="K392" s="40"/>
      <c r="L392" s="46"/>
      <c r="M392" s="46"/>
      <c r="N392" s="46"/>
      <c r="O392" s="46"/>
      <c r="P392" s="46"/>
      <c r="Q392" s="46"/>
      <c r="R392" s="49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1"/>
      <c r="AI392" s="40"/>
      <c r="AJ392" s="41"/>
      <c r="AK392" s="41"/>
      <c r="AL392" s="41"/>
      <c r="AM392" s="30"/>
      <c r="AN392" s="30"/>
      <c r="AO392" s="30"/>
      <c r="AP392" s="30"/>
      <c r="AR392" s="62"/>
      <c r="AS392" s="62"/>
      <c r="AT392" s="62"/>
      <c r="AU392" s="34"/>
      <c r="AV392" s="34"/>
      <c r="AX392" s="34"/>
      <c r="AY392" s="34"/>
      <c r="AZ392" s="34"/>
    </row>
    <row r="393" spans="1:52" ht="13.5" customHeight="1">
      <c r="A393" s="55"/>
      <c r="B393" s="27"/>
      <c r="C393" s="27"/>
      <c r="D393" s="27"/>
      <c r="E393" s="35"/>
      <c r="F393" s="35"/>
      <c r="G393" s="35"/>
      <c r="H393" s="36"/>
      <c r="I393" s="37"/>
      <c r="J393" s="40"/>
      <c r="K393" s="40"/>
      <c r="L393" s="46"/>
      <c r="M393" s="46"/>
      <c r="N393" s="46"/>
      <c r="O393" s="46"/>
      <c r="P393" s="46"/>
      <c r="Q393" s="46"/>
      <c r="R393" s="49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1"/>
      <c r="AI393" s="40"/>
      <c r="AJ393" s="41"/>
      <c r="AK393" s="41"/>
      <c r="AL393" s="41"/>
      <c r="AM393" s="30"/>
      <c r="AN393" s="30"/>
      <c r="AO393" s="30"/>
      <c r="AP393" s="30"/>
      <c r="AR393" s="62"/>
      <c r="AS393" s="62"/>
      <c r="AT393" s="62"/>
      <c r="AU393" s="34"/>
      <c r="AV393" s="34"/>
      <c r="AX393" s="34"/>
      <c r="AY393" s="34"/>
      <c r="AZ393" s="34"/>
    </row>
    <row r="394" spans="1:52" ht="13.5" customHeight="1">
      <c r="A394" s="55"/>
      <c r="B394" s="27"/>
      <c r="C394" s="27"/>
      <c r="D394" s="27"/>
      <c r="E394" s="35"/>
      <c r="F394" s="35"/>
      <c r="G394" s="35"/>
      <c r="H394" s="36"/>
      <c r="I394" s="37"/>
      <c r="J394" s="40"/>
      <c r="K394" s="40"/>
      <c r="L394" s="46"/>
      <c r="M394" s="46"/>
      <c r="N394" s="46"/>
      <c r="O394" s="46"/>
      <c r="P394" s="46"/>
      <c r="Q394" s="46"/>
      <c r="R394" s="49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1"/>
      <c r="AI394" s="40"/>
      <c r="AJ394" s="41"/>
      <c r="AK394" s="41"/>
      <c r="AL394" s="41"/>
      <c r="AM394" s="30"/>
      <c r="AN394" s="30"/>
      <c r="AO394" s="30"/>
      <c r="AP394" s="30"/>
      <c r="AR394" s="62"/>
      <c r="AS394" s="62"/>
      <c r="AT394" s="62"/>
      <c r="AU394" s="34"/>
      <c r="AV394" s="34"/>
      <c r="AX394" s="34"/>
      <c r="AY394" s="34"/>
      <c r="AZ394" s="34"/>
    </row>
    <row r="395" spans="1:52" ht="13.5" customHeight="1">
      <c r="A395" s="55"/>
      <c r="B395" s="27"/>
      <c r="C395" s="27"/>
      <c r="D395" s="27"/>
      <c r="E395" s="35"/>
      <c r="F395" s="35"/>
      <c r="G395" s="35"/>
      <c r="H395" s="36"/>
      <c r="I395" s="37"/>
      <c r="J395" s="40"/>
      <c r="K395" s="40"/>
      <c r="L395" s="46"/>
      <c r="M395" s="46"/>
      <c r="N395" s="46"/>
      <c r="O395" s="46"/>
      <c r="P395" s="46"/>
      <c r="Q395" s="46"/>
      <c r="R395" s="49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1"/>
      <c r="AI395" s="40"/>
      <c r="AJ395" s="41"/>
      <c r="AK395" s="41"/>
      <c r="AL395" s="41"/>
      <c r="AM395" s="30"/>
      <c r="AN395" s="30"/>
      <c r="AO395" s="30"/>
      <c r="AP395" s="30"/>
      <c r="AR395" s="62"/>
      <c r="AS395" s="62"/>
      <c r="AT395" s="62"/>
      <c r="AU395" s="34"/>
      <c r="AV395" s="34"/>
      <c r="AX395" s="34"/>
      <c r="AY395" s="34"/>
      <c r="AZ395" s="34"/>
    </row>
    <row r="396" spans="1:52" ht="13.5" customHeight="1">
      <c r="A396" s="55"/>
      <c r="B396" s="27"/>
      <c r="C396" s="27"/>
      <c r="D396" s="27"/>
      <c r="E396" s="35"/>
      <c r="F396" s="35"/>
      <c r="G396" s="35"/>
      <c r="H396" s="36"/>
      <c r="I396" s="37"/>
      <c r="J396" s="40"/>
      <c r="K396" s="40"/>
      <c r="L396" s="46"/>
      <c r="M396" s="46"/>
      <c r="N396" s="46"/>
      <c r="O396" s="46"/>
      <c r="P396" s="46"/>
      <c r="Q396" s="46"/>
      <c r="R396" s="49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1"/>
      <c r="AI396" s="40"/>
      <c r="AJ396" s="41"/>
      <c r="AK396" s="41"/>
      <c r="AL396" s="41"/>
      <c r="AM396" s="30"/>
      <c r="AN396" s="30"/>
      <c r="AO396" s="30"/>
      <c r="AP396" s="30"/>
      <c r="AR396" s="62"/>
      <c r="AS396" s="62"/>
      <c r="AT396" s="62"/>
      <c r="AU396" s="34"/>
      <c r="AV396" s="34"/>
      <c r="AX396" s="34"/>
      <c r="AY396" s="34"/>
      <c r="AZ396" s="34"/>
    </row>
    <row r="397" spans="1:52" ht="13.5" customHeight="1">
      <c r="A397" s="55"/>
      <c r="B397" s="27"/>
      <c r="C397" s="27"/>
      <c r="D397" s="27"/>
      <c r="E397" s="35"/>
      <c r="F397" s="35"/>
      <c r="G397" s="35"/>
      <c r="H397" s="36"/>
      <c r="I397" s="37"/>
      <c r="J397" s="40"/>
      <c r="K397" s="40"/>
      <c r="L397" s="46"/>
      <c r="M397" s="46"/>
      <c r="N397" s="46"/>
      <c r="O397" s="46"/>
      <c r="P397" s="46"/>
      <c r="Q397" s="46"/>
      <c r="R397" s="49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1"/>
      <c r="AI397" s="40"/>
      <c r="AJ397" s="41"/>
      <c r="AK397" s="41"/>
      <c r="AL397" s="41"/>
      <c r="AM397" s="30"/>
      <c r="AN397" s="30"/>
      <c r="AO397" s="30"/>
      <c r="AP397" s="30"/>
      <c r="AR397" s="62"/>
      <c r="AS397" s="62"/>
      <c r="AT397" s="62"/>
      <c r="AU397" s="34"/>
      <c r="AV397" s="34"/>
      <c r="AX397" s="34"/>
      <c r="AY397" s="34"/>
      <c r="AZ397" s="34"/>
    </row>
    <row r="398" spans="1:52" ht="13.5" customHeight="1">
      <c r="A398" s="55"/>
      <c r="B398" s="27"/>
      <c r="C398" s="27"/>
      <c r="D398" s="27"/>
      <c r="E398" s="35"/>
      <c r="F398" s="35"/>
      <c r="G398" s="35"/>
      <c r="H398" s="36"/>
      <c r="I398" s="37"/>
      <c r="J398" s="40"/>
      <c r="K398" s="40"/>
      <c r="L398" s="46"/>
      <c r="M398" s="46"/>
      <c r="N398" s="46"/>
      <c r="O398" s="46"/>
      <c r="P398" s="46"/>
      <c r="Q398" s="46"/>
      <c r="R398" s="49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1"/>
      <c r="AI398" s="40"/>
      <c r="AJ398" s="41"/>
      <c r="AK398" s="41"/>
      <c r="AL398" s="41"/>
      <c r="AM398" s="30"/>
      <c r="AN398" s="30"/>
      <c r="AO398" s="30"/>
      <c r="AP398" s="30"/>
      <c r="AR398" s="62"/>
      <c r="AS398" s="62"/>
      <c r="AT398" s="62"/>
      <c r="AU398" s="34"/>
      <c r="AV398" s="34"/>
      <c r="AX398" s="34"/>
      <c r="AY398" s="34"/>
      <c r="AZ398" s="34"/>
    </row>
    <row r="399" spans="1:52" ht="13.5" customHeight="1">
      <c r="A399" s="55"/>
      <c r="B399" s="27"/>
      <c r="C399" s="27"/>
      <c r="D399" s="27"/>
      <c r="E399" s="35"/>
      <c r="F399" s="35"/>
      <c r="G399" s="35"/>
      <c r="H399" s="36"/>
      <c r="I399" s="37"/>
      <c r="J399" s="40"/>
      <c r="K399" s="40"/>
      <c r="L399" s="46"/>
      <c r="M399" s="46"/>
      <c r="N399" s="46"/>
      <c r="O399" s="46"/>
      <c r="P399" s="46"/>
      <c r="Q399" s="46"/>
      <c r="R399" s="49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1"/>
      <c r="AI399" s="40"/>
      <c r="AJ399" s="41"/>
      <c r="AK399" s="41"/>
      <c r="AL399" s="41"/>
      <c r="AM399" s="30"/>
      <c r="AN399" s="30"/>
      <c r="AO399" s="30"/>
      <c r="AP399" s="30"/>
      <c r="AR399" s="62"/>
      <c r="AS399" s="62"/>
      <c r="AT399" s="62"/>
      <c r="AU399" s="34"/>
      <c r="AV399" s="34"/>
      <c r="AX399" s="34"/>
      <c r="AY399" s="34"/>
      <c r="AZ399" s="34"/>
    </row>
    <row r="400" spans="1:52" ht="13.5" customHeight="1">
      <c r="A400" s="55"/>
      <c r="B400" s="27"/>
      <c r="C400" s="27"/>
      <c r="D400" s="27"/>
      <c r="E400" s="35"/>
      <c r="F400" s="35"/>
      <c r="G400" s="35"/>
      <c r="H400" s="36"/>
      <c r="I400" s="37"/>
      <c r="J400" s="40"/>
      <c r="K400" s="40"/>
      <c r="L400" s="46"/>
      <c r="M400" s="46"/>
      <c r="N400" s="46"/>
      <c r="O400" s="46"/>
      <c r="P400" s="46"/>
      <c r="Q400" s="46"/>
      <c r="R400" s="49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1"/>
      <c r="AI400" s="40"/>
      <c r="AJ400" s="41"/>
      <c r="AK400" s="41"/>
      <c r="AL400" s="41"/>
      <c r="AM400" s="30"/>
      <c r="AN400" s="30"/>
      <c r="AO400" s="30"/>
      <c r="AP400" s="30"/>
      <c r="AR400" s="62"/>
      <c r="AS400" s="62"/>
      <c r="AT400" s="62"/>
      <c r="AU400" s="34"/>
      <c r="AV400" s="34"/>
      <c r="AX400" s="34"/>
      <c r="AY400" s="34"/>
      <c r="AZ400" s="34"/>
    </row>
    <row r="401" spans="1:52" ht="13.5" customHeight="1">
      <c r="A401" s="55"/>
      <c r="B401" s="27"/>
      <c r="C401" s="27"/>
      <c r="D401" s="27"/>
      <c r="E401" s="35"/>
      <c r="F401" s="35"/>
      <c r="G401" s="35"/>
      <c r="H401" s="36"/>
      <c r="I401" s="37"/>
      <c r="J401" s="40"/>
      <c r="K401" s="40"/>
      <c r="L401" s="46"/>
      <c r="M401" s="46"/>
      <c r="N401" s="46"/>
      <c r="O401" s="46"/>
      <c r="P401" s="46"/>
      <c r="Q401" s="46"/>
      <c r="R401" s="49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1"/>
      <c r="AI401" s="40"/>
      <c r="AJ401" s="41"/>
      <c r="AK401" s="41"/>
      <c r="AL401" s="41"/>
      <c r="AM401" s="30"/>
      <c r="AN401" s="30"/>
      <c r="AO401" s="30"/>
      <c r="AP401" s="30"/>
      <c r="AR401" s="62"/>
      <c r="AS401" s="62"/>
      <c r="AT401" s="62"/>
      <c r="AU401" s="34"/>
      <c r="AV401" s="34"/>
      <c r="AX401" s="34"/>
      <c r="AY401" s="34"/>
      <c r="AZ401" s="34"/>
    </row>
    <row r="402" spans="1:52" ht="13.5" customHeight="1">
      <c r="A402" s="55"/>
      <c r="B402" s="27"/>
      <c r="C402" s="27"/>
      <c r="D402" s="27"/>
      <c r="E402" s="35"/>
      <c r="F402" s="35"/>
      <c r="G402" s="35"/>
      <c r="H402" s="36"/>
      <c r="I402" s="37"/>
      <c r="J402" s="40"/>
      <c r="K402" s="40"/>
      <c r="L402" s="46"/>
      <c r="M402" s="46"/>
      <c r="N402" s="46"/>
      <c r="O402" s="46"/>
      <c r="P402" s="46"/>
      <c r="Q402" s="46"/>
      <c r="R402" s="49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1"/>
      <c r="AI402" s="40"/>
      <c r="AJ402" s="41"/>
      <c r="AK402" s="41"/>
      <c r="AL402" s="41"/>
      <c r="AM402" s="30"/>
      <c r="AN402" s="30"/>
      <c r="AO402" s="30"/>
      <c r="AP402" s="30"/>
      <c r="AR402" s="62"/>
      <c r="AS402" s="62"/>
      <c r="AT402" s="62"/>
      <c r="AU402" s="34"/>
      <c r="AV402" s="34"/>
      <c r="AX402" s="34"/>
      <c r="AY402" s="34"/>
      <c r="AZ402" s="34"/>
    </row>
    <row r="403" spans="1:52" ht="13.5" customHeight="1">
      <c r="A403" s="55"/>
      <c r="B403" s="27"/>
      <c r="C403" s="27"/>
      <c r="D403" s="27"/>
      <c r="E403" s="35"/>
      <c r="F403" s="35"/>
      <c r="G403" s="35"/>
      <c r="H403" s="36"/>
      <c r="I403" s="37"/>
      <c r="J403" s="40"/>
      <c r="K403" s="40"/>
      <c r="L403" s="46"/>
      <c r="M403" s="46"/>
      <c r="N403" s="46"/>
      <c r="O403" s="46"/>
      <c r="P403" s="46"/>
      <c r="Q403" s="46"/>
      <c r="R403" s="49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1"/>
      <c r="AI403" s="40"/>
      <c r="AJ403" s="41"/>
      <c r="AK403" s="41"/>
      <c r="AL403" s="41"/>
      <c r="AM403" s="30"/>
      <c r="AN403" s="30"/>
      <c r="AO403" s="30"/>
      <c r="AP403" s="30"/>
      <c r="AR403" s="62"/>
      <c r="AS403" s="62"/>
      <c r="AT403" s="62"/>
      <c r="AU403" s="34"/>
      <c r="AV403" s="34"/>
      <c r="AX403" s="34"/>
      <c r="AY403" s="34"/>
      <c r="AZ403" s="34"/>
    </row>
    <row r="404" spans="1:52" ht="13.5" customHeight="1">
      <c r="A404" s="55"/>
      <c r="B404" s="27"/>
      <c r="C404" s="27"/>
      <c r="D404" s="27"/>
      <c r="E404" s="35"/>
      <c r="F404" s="35"/>
      <c r="G404" s="35"/>
      <c r="H404" s="36"/>
      <c r="I404" s="37"/>
      <c r="J404" s="40"/>
      <c r="K404" s="40"/>
      <c r="L404" s="46"/>
      <c r="M404" s="46"/>
      <c r="N404" s="46"/>
      <c r="O404" s="46"/>
      <c r="P404" s="46"/>
      <c r="Q404" s="46"/>
      <c r="R404" s="49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1"/>
      <c r="AI404" s="40"/>
      <c r="AJ404" s="41"/>
      <c r="AK404" s="41"/>
      <c r="AL404" s="41"/>
      <c r="AM404" s="30"/>
      <c r="AN404" s="30"/>
      <c r="AO404" s="30"/>
      <c r="AP404" s="30"/>
      <c r="AR404" s="62"/>
      <c r="AS404" s="62"/>
      <c r="AT404" s="62"/>
      <c r="AU404" s="34"/>
      <c r="AV404" s="34"/>
      <c r="AX404" s="34"/>
      <c r="AY404" s="34"/>
      <c r="AZ404" s="34"/>
    </row>
    <row r="405" spans="1:52" ht="13.5" customHeight="1">
      <c r="A405" s="55"/>
      <c r="B405" s="27"/>
      <c r="C405" s="27"/>
      <c r="D405" s="27"/>
      <c r="E405" s="35"/>
      <c r="F405" s="35"/>
      <c r="G405" s="35"/>
      <c r="H405" s="36"/>
      <c r="I405" s="37"/>
      <c r="J405" s="40"/>
      <c r="K405" s="40"/>
      <c r="L405" s="46"/>
      <c r="M405" s="46"/>
      <c r="N405" s="46"/>
      <c r="O405" s="46"/>
      <c r="P405" s="46"/>
      <c r="Q405" s="46"/>
      <c r="R405" s="49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1"/>
      <c r="AI405" s="40"/>
      <c r="AJ405" s="41"/>
      <c r="AK405" s="41"/>
      <c r="AL405" s="41"/>
      <c r="AM405" s="30"/>
      <c r="AN405" s="30"/>
      <c r="AO405" s="30"/>
      <c r="AP405" s="30"/>
      <c r="AR405" s="62"/>
      <c r="AS405" s="62"/>
      <c r="AT405" s="62"/>
      <c r="AU405" s="34"/>
      <c r="AV405" s="34"/>
      <c r="AX405" s="34"/>
      <c r="AY405" s="34"/>
      <c r="AZ405" s="34"/>
    </row>
    <row r="406" spans="1:52" ht="13.5" customHeight="1">
      <c r="A406" s="55"/>
      <c r="B406" s="27"/>
      <c r="C406" s="27"/>
      <c r="D406" s="27"/>
      <c r="E406" s="35"/>
      <c r="F406" s="35"/>
      <c r="G406" s="35"/>
      <c r="H406" s="36"/>
      <c r="I406" s="37"/>
      <c r="J406" s="40"/>
      <c r="K406" s="40"/>
      <c r="L406" s="46"/>
      <c r="M406" s="46"/>
      <c r="N406" s="46"/>
      <c r="O406" s="46"/>
      <c r="P406" s="46"/>
      <c r="Q406" s="46"/>
      <c r="R406" s="49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1"/>
      <c r="AI406" s="40"/>
      <c r="AJ406" s="41"/>
      <c r="AK406" s="41"/>
      <c r="AL406" s="41"/>
      <c r="AM406" s="30"/>
      <c r="AN406" s="30"/>
      <c r="AO406" s="30"/>
      <c r="AP406" s="30"/>
      <c r="AR406" s="62"/>
      <c r="AS406" s="62"/>
      <c r="AT406" s="62"/>
      <c r="AU406" s="34"/>
      <c r="AV406" s="34"/>
      <c r="AX406" s="34"/>
      <c r="AY406" s="34"/>
      <c r="AZ406" s="34"/>
    </row>
    <row r="407" spans="1:52" ht="13.5" customHeight="1">
      <c r="A407" s="55"/>
      <c r="B407" s="27"/>
      <c r="C407" s="27"/>
      <c r="D407" s="27"/>
      <c r="E407" s="35"/>
      <c r="F407" s="35"/>
      <c r="G407" s="35"/>
      <c r="H407" s="36"/>
      <c r="I407" s="37"/>
      <c r="J407" s="40"/>
      <c r="K407" s="40"/>
      <c r="L407" s="46"/>
      <c r="M407" s="46"/>
      <c r="N407" s="46"/>
      <c r="O407" s="46"/>
      <c r="P407" s="46"/>
      <c r="Q407" s="46"/>
      <c r="R407" s="49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1"/>
      <c r="AI407" s="40"/>
      <c r="AJ407" s="41"/>
      <c r="AK407" s="41"/>
      <c r="AL407" s="41"/>
      <c r="AM407" s="30"/>
      <c r="AN407" s="30"/>
      <c r="AO407" s="30"/>
      <c r="AP407" s="30"/>
      <c r="AR407" s="62"/>
      <c r="AS407" s="62"/>
      <c r="AT407" s="62"/>
      <c r="AU407" s="34"/>
      <c r="AV407" s="34"/>
      <c r="AX407" s="34"/>
      <c r="AY407" s="34"/>
      <c r="AZ407" s="34"/>
    </row>
    <row r="408" spans="1:52" ht="13.5" customHeight="1">
      <c r="A408" s="55"/>
      <c r="B408" s="27"/>
      <c r="C408" s="27"/>
      <c r="D408" s="27"/>
      <c r="E408" s="35"/>
      <c r="F408" s="35"/>
      <c r="G408" s="35"/>
      <c r="H408" s="36"/>
      <c r="I408" s="37"/>
      <c r="J408" s="40"/>
      <c r="K408" s="40"/>
      <c r="L408" s="46"/>
      <c r="M408" s="46"/>
      <c r="N408" s="46"/>
      <c r="O408" s="46"/>
      <c r="P408" s="46"/>
      <c r="Q408" s="46"/>
      <c r="R408" s="49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1"/>
      <c r="AI408" s="40"/>
      <c r="AJ408" s="41"/>
      <c r="AK408" s="41"/>
      <c r="AL408" s="41"/>
      <c r="AM408" s="30"/>
      <c r="AN408" s="30"/>
      <c r="AO408" s="30"/>
      <c r="AP408" s="30"/>
      <c r="AR408" s="62"/>
      <c r="AS408" s="62"/>
      <c r="AT408" s="62"/>
      <c r="AU408" s="34"/>
      <c r="AV408" s="34"/>
      <c r="AX408" s="34"/>
      <c r="AY408" s="34"/>
      <c r="AZ408" s="34"/>
    </row>
    <row r="409" spans="1:52" ht="13.5" customHeight="1">
      <c r="A409" s="55"/>
      <c r="B409" s="27"/>
      <c r="C409" s="27"/>
      <c r="D409" s="27"/>
      <c r="E409" s="35"/>
      <c r="F409" s="35"/>
      <c r="G409" s="35"/>
      <c r="H409" s="36"/>
      <c r="I409" s="37"/>
      <c r="J409" s="40"/>
      <c r="K409" s="40"/>
      <c r="L409" s="46"/>
      <c r="M409" s="46"/>
      <c r="N409" s="46"/>
      <c r="O409" s="46"/>
      <c r="P409" s="46"/>
      <c r="Q409" s="46"/>
      <c r="R409" s="49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1"/>
      <c r="AI409" s="40"/>
      <c r="AJ409" s="41"/>
      <c r="AK409" s="41"/>
      <c r="AL409" s="41"/>
      <c r="AM409" s="30"/>
      <c r="AN409" s="30"/>
      <c r="AO409" s="30"/>
      <c r="AP409" s="30"/>
      <c r="AR409" s="62"/>
      <c r="AS409" s="62"/>
      <c r="AT409" s="62"/>
      <c r="AU409" s="34"/>
      <c r="AV409" s="34"/>
      <c r="AX409" s="34"/>
      <c r="AY409" s="34"/>
      <c r="AZ409" s="34"/>
    </row>
    <row r="410" spans="1:52" ht="13.5" customHeight="1">
      <c r="A410" s="55"/>
      <c r="B410" s="27"/>
      <c r="C410" s="27"/>
      <c r="D410" s="27"/>
      <c r="E410" s="35"/>
      <c r="F410" s="35"/>
      <c r="G410" s="35"/>
      <c r="H410" s="36"/>
      <c r="I410" s="37"/>
      <c r="J410" s="40"/>
      <c r="K410" s="40"/>
      <c r="L410" s="46"/>
      <c r="M410" s="46"/>
      <c r="N410" s="46"/>
      <c r="O410" s="46"/>
      <c r="P410" s="46"/>
      <c r="Q410" s="46"/>
      <c r="R410" s="49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1"/>
      <c r="AI410" s="40"/>
      <c r="AJ410" s="41"/>
      <c r="AK410" s="41"/>
      <c r="AL410" s="41"/>
      <c r="AM410" s="30"/>
      <c r="AN410" s="30"/>
      <c r="AO410" s="30"/>
      <c r="AP410" s="30"/>
      <c r="AR410" s="62"/>
      <c r="AS410" s="62"/>
      <c r="AT410" s="62"/>
      <c r="AU410" s="34"/>
      <c r="AV410" s="34"/>
      <c r="AX410" s="34"/>
      <c r="AY410" s="34"/>
      <c r="AZ410" s="34"/>
    </row>
    <row r="411" spans="1:52" ht="13.5" customHeight="1">
      <c r="A411" s="55"/>
      <c r="B411" s="27"/>
      <c r="C411" s="27"/>
      <c r="D411" s="27"/>
      <c r="E411" s="35"/>
      <c r="F411" s="35"/>
      <c r="G411" s="35"/>
      <c r="H411" s="36"/>
      <c r="I411" s="37"/>
      <c r="J411" s="40"/>
      <c r="K411" s="40"/>
      <c r="L411" s="46"/>
      <c r="M411" s="46"/>
      <c r="N411" s="46"/>
      <c r="O411" s="46"/>
      <c r="P411" s="46"/>
      <c r="Q411" s="46"/>
      <c r="R411" s="49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1"/>
      <c r="AI411" s="40"/>
      <c r="AJ411" s="41"/>
      <c r="AK411" s="41"/>
      <c r="AL411" s="41"/>
      <c r="AM411" s="30"/>
      <c r="AN411" s="30"/>
      <c r="AO411" s="30"/>
      <c r="AP411" s="30"/>
      <c r="AR411" s="62"/>
      <c r="AS411" s="62"/>
      <c r="AT411" s="62"/>
      <c r="AU411" s="34"/>
      <c r="AV411" s="34"/>
      <c r="AX411" s="34"/>
      <c r="AY411" s="34"/>
      <c r="AZ411" s="34"/>
    </row>
    <row r="412" spans="1:52" ht="13.5" customHeight="1">
      <c r="A412" s="55"/>
      <c r="B412" s="27"/>
      <c r="C412" s="27"/>
      <c r="D412" s="27"/>
      <c r="E412" s="35"/>
      <c r="F412" s="35"/>
      <c r="G412" s="35"/>
      <c r="H412" s="36"/>
      <c r="I412" s="37"/>
      <c r="J412" s="40"/>
      <c r="K412" s="40"/>
      <c r="L412" s="46"/>
      <c r="M412" s="46"/>
      <c r="N412" s="46"/>
      <c r="O412" s="46"/>
      <c r="P412" s="46"/>
      <c r="Q412" s="46"/>
      <c r="R412" s="49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1"/>
      <c r="AI412" s="40"/>
      <c r="AJ412" s="41"/>
      <c r="AK412" s="41"/>
      <c r="AL412" s="41"/>
      <c r="AM412" s="30"/>
      <c r="AN412" s="30"/>
      <c r="AO412" s="30"/>
      <c r="AP412" s="30"/>
      <c r="AR412" s="62"/>
      <c r="AS412" s="62"/>
      <c r="AT412" s="62"/>
      <c r="AU412" s="34"/>
      <c r="AV412" s="34"/>
      <c r="AX412" s="34"/>
      <c r="AY412" s="34"/>
      <c r="AZ412" s="34"/>
    </row>
    <row r="413" spans="1:52" ht="13.5" customHeight="1">
      <c r="A413" s="55"/>
      <c r="B413" s="27"/>
      <c r="C413" s="27"/>
      <c r="D413" s="27"/>
      <c r="E413" s="35"/>
      <c r="F413" s="35"/>
      <c r="G413" s="35"/>
      <c r="H413" s="36"/>
      <c r="I413" s="37"/>
      <c r="J413" s="40"/>
      <c r="K413" s="40"/>
      <c r="L413" s="46"/>
      <c r="M413" s="46"/>
      <c r="N413" s="46"/>
      <c r="O413" s="46"/>
      <c r="P413" s="46"/>
      <c r="Q413" s="46"/>
      <c r="R413" s="49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1"/>
      <c r="AI413" s="40"/>
      <c r="AJ413" s="41"/>
      <c r="AK413" s="41"/>
      <c r="AL413" s="41"/>
      <c r="AM413" s="30"/>
      <c r="AN413" s="30"/>
      <c r="AO413" s="30"/>
      <c r="AP413" s="30"/>
      <c r="AR413" s="62"/>
      <c r="AS413" s="62"/>
      <c r="AT413" s="62"/>
      <c r="AU413" s="34"/>
      <c r="AV413" s="34"/>
      <c r="AX413" s="34"/>
      <c r="AY413" s="34"/>
      <c r="AZ413" s="34"/>
    </row>
    <row r="414" spans="1:52" ht="13.5" customHeight="1">
      <c r="A414" s="55"/>
      <c r="B414" s="27"/>
      <c r="C414" s="27"/>
      <c r="D414" s="27"/>
      <c r="E414" s="35"/>
      <c r="F414" s="35"/>
      <c r="G414" s="35"/>
      <c r="H414" s="36"/>
      <c r="I414" s="37"/>
      <c r="J414" s="40"/>
      <c r="K414" s="40"/>
      <c r="L414" s="46"/>
      <c r="M414" s="46"/>
      <c r="N414" s="46"/>
      <c r="O414" s="46"/>
      <c r="P414" s="46"/>
      <c r="Q414" s="46"/>
      <c r="R414" s="49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1"/>
      <c r="AI414" s="40"/>
      <c r="AJ414" s="41"/>
      <c r="AK414" s="41"/>
      <c r="AL414" s="41"/>
      <c r="AM414" s="30"/>
      <c r="AN414" s="30"/>
      <c r="AO414" s="30"/>
      <c r="AP414" s="30"/>
      <c r="AR414" s="62"/>
      <c r="AS414" s="62"/>
      <c r="AT414" s="62"/>
      <c r="AU414" s="34"/>
      <c r="AV414" s="34"/>
      <c r="AX414" s="34"/>
      <c r="AY414" s="34"/>
      <c r="AZ414" s="34"/>
    </row>
    <row r="415" spans="1:52" ht="13.5" customHeight="1">
      <c r="A415" s="55"/>
      <c r="B415" s="27"/>
      <c r="C415" s="27"/>
      <c r="D415" s="27"/>
      <c r="E415" s="35"/>
      <c r="F415" s="35"/>
      <c r="G415" s="35"/>
      <c r="H415" s="36"/>
      <c r="I415" s="37"/>
      <c r="J415" s="40"/>
      <c r="K415" s="40"/>
      <c r="L415" s="46"/>
      <c r="M415" s="46"/>
      <c r="N415" s="46"/>
      <c r="O415" s="46"/>
      <c r="P415" s="46"/>
      <c r="Q415" s="46"/>
      <c r="R415" s="49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1"/>
      <c r="AI415" s="40"/>
      <c r="AJ415" s="41"/>
      <c r="AK415" s="41"/>
      <c r="AL415" s="41"/>
      <c r="AM415" s="30"/>
      <c r="AN415" s="30"/>
      <c r="AO415" s="30"/>
      <c r="AP415" s="30"/>
      <c r="AR415" s="62"/>
      <c r="AS415" s="62"/>
      <c r="AT415" s="62"/>
      <c r="AU415" s="34"/>
      <c r="AV415" s="34"/>
      <c r="AX415" s="34"/>
      <c r="AY415" s="34"/>
      <c r="AZ415" s="34"/>
    </row>
    <row r="416" spans="1:52" ht="13.5" customHeight="1">
      <c r="A416" s="55"/>
      <c r="B416" s="27"/>
      <c r="C416" s="27"/>
      <c r="D416" s="27"/>
      <c r="E416" s="35"/>
      <c r="F416" s="35"/>
      <c r="G416" s="35"/>
      <c r="H416" s="36"/>
      <c r="I416" s="37"/>
      <c r="J416" s="40"/>
      <c r="K416" s="40"/>
      <c r="L416" s="46"/>
      <c r="M416" s="46"/>
      <c r="N416" s="46"/>
      <c r="O416" s="46"/>
      <c r="P416" s="46"/>
      <c r="Q416" s="46"/>
      <c r="R416" s="49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1"/>
      <c r="AI416" s="40"/>
      <c r="AJ416" s="41"/>
      <c r="AK416" s="41"/>
      <c r="AL416" s="41"/>
      <c r="AM416" s="30"/>
      <c r="AN416" s="30"/>
      <c r="AO416" s="30"/>
      <c r="AP416" s="30"/>
      <c r="AR416" s="62"/>
      <c r="AS416" s="62"/>
      <c r="AT416" s="62"/>
      <c r="AU416" s="34"/>
      <c r="AV416" s="34"/>
      <c r="AX416" s="34"/>
      <c r="AY416" s="34"/>
      <c r="AZ416" s="34"/>
    </row>
    <row r="417" spans="1:52" ht="13.5" customHeight="1">
      <c r="A417" s="55"/>
      <c r="B417" s="27"/>
      <c r="C417" s="27"/>
      <c r="D417" s="27"/>
      <c r="E417" s="35"/>
      <c r="F417" s="35"/>
      <c r="G417" s="35"/>
      <c r="H417" s="36"/>
      <c r="I417" s="37"/>
      <c r="J417" s="40"/>
      <c r="K417" s="40"/>
      <c r="L417" s="46"/>
      <c r="M417" s="46"/>
      <c r="N417" s="46"/>
      <c r="O417" s="46"/>
      <c r="P417" s="46"/>
      <c r="Q417" s="46"/>
      <c r="R417" s="49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1"/>
      <c r="AI417" s="40"/>
      <c r="AJ417" s="41"/>
      <c r="AK417" s="41"/>
      <c r="AL417" s="41"/>
      <c r="AM417" s="30"/>
      <c r="AN417" s="30"/>
      <c r="AO417" s="30"/>
      <c r="AP417" s="30"/>
      <c r="AR417" s="62"/>
      <c r="AS417" s="62"/>
      <c r="AT417" s="62"/>
      <c r="AU417" s="34"/>
      <c r="AV417" s="34"/>
      <c r="AX417" s="34"/>
      <c r="AY417" s="34"/>
      <c r="AZ417" s="34"/>
    </row>
    <row r="418" spans="1:52" ht="13.5" customHeight="1">
      <c r="A418" s="55"/>
      <c r="B418" s="27"/>
      <c r="C418" s="27"/>
      <c r="D418" s="27"/>
      <c r="E418" s="35"/>
      <c r="F418" s="35"/>
      <c r="G418" s="35"/>
      <c r="H418" s="36"/>
      <c r="I418" s="37"/>
      <c r="J418" s="40"/>
      <c r="K418" s="40"/>
      <c r="L418" s="46"/>
      <c r="M418" s="46"/>
      <c r="N418" s="46"/>
      <c r="O418" s="46"/>
      <c r="P418" s="46"/>
      <c r="Q418" s="46"/>
      <c r="R418" s="49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1"/>
      <c r="AI418" s="40"/>
      <c r="AJ418" s="41"/>
      <c r="AK418" s="41"/>
      <c r="AL418" s="41"/>
      <c r="AM418" s="30"/>
      <c r="AN418" s="30"/>
      <c r="AO418" s="30"/>
      <c r="AP418" s="30"/>
      <c r="AR418" s="62"/>
      <c r="AS418" s="62"/>
      <c r="AT418" s="62"/>
      <c r="AU418" s="34"/>
      <c r="AV418" s="34"/>
      <c r="AX418" s="34"/>
      <c r="AY418" s="34"/>
      <c r="AZ418" s="34"/>
    </row>
    <row r="419" spans="1:52" ht="13.5" customHeight="1">
      <c r="A419" s="55"/>
      <c r="B419" s="27"/>
      <c r="C419" s="27"/>
      <c r="D419" s="27"/>
      <c r="E419" s="35"/>
      <c r="F419" s="35"/>
      <c r="G419" s="35"/>
      <c r="H419" s="36"/>
      <c r="I419" s="37"/>
      <c r="J419" s="40"/>
      <c r="K419" s="40"/>
      <c r="L419" s="46"/>
      <c r="M419" s="46"/>
      <c r="N419" s="46"/>
      <c r="O419" s="46"/>
      <c r="P419" s="46"/>
      <c r="Q419" s="46"/>
      <c r="R419" s="49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1"/>
      <c r="AI419" s="40"/>
      <c r="AJ419" s="41"/>
      <c r="AK419" s="41"/>
      <c r="AL419" s="41"/>
      <c r="AM419" s="30"/>
      <c r="AN419" s="30"/>
      <c r="AO419" s="30"/>
      <c r="AP419" s="30"/>
      <c r="AR419" s="62"/>
      <c r="AS419" s="62"/>
      <c r="AT419" s="62"/>
      <c r="AU419" s="34"/>
      <c r="AV419" s="34"/>
      <c r="AX419" s="34"/>
      <c r="AY419" s="34"/>
      <c r="AZ419" s="34"/>
    </row>
    <row r="420" spans="1:52" ht="13.5" customHeight="1">
      <c r="A420" s="55"/>
      <c r="B420" s="27"/>
      <c r="C420" s="27"/>
      <c r="D420" s="27"/>
      <c r="E420" s="35"/>
      <c r="F420" s="35"/>
      <c r="G420" s="35"/>
      <c r="H420" s="36"/>
      <c r="I420" s="37"/>
      <c r="J420" s="40"/>
      <c r="K420" s="40"/>
      <c r="L420" s="46"/>
      <c r="M420" s="46"/>
      <c r="N420" s="46"/>
      <c r="O420" s="46"/>
      <c r="P420" s="46"/>
      <c r="Q420" s="46"/>
      <c r="R420" s="49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1"/>
      <c r="AI420" s="40"/>
      <c r="AJ420" s="41"/>
      <c r="AK420" s="41"/>
      <c r="AL420" s="41"/>
      <c r="AM420" s="30"/>
      <c r="AN420" s="30"/>
      <c r="AO420" s="30"/>
      <c r="AP420" s="30"/>
      <c r="AR420" s="62"/>
      <c r="AS420" s="62"/>
      <c r="AT420" s="62"/>
      <c r="AU420" s="34"/>
      <c r="AV420" s="34"/>
      <c r="AX420" s="34"/>
      <c r="AY420" s="34"/>
      <c r="AZ420" s="34"/>
    </row>
    <row r="421" spans="1:52" ht="13.5" customHeight="1">
      <c r="A421" s="55"/>
      <c r="B421" s="27"/>
      <c r="C421" s="27"/>
      <c r="D421" s="27"/>
      <c r="E421" s="35"/>
      <c r="F421" s="35"/>
      <c r="G421" s="35"/>
      <c r="H421" s="36"/>
      <c r="I421" s="37"/>
      <c r="J421" s="40"/>
      <c r="K421" s="40"/>
      <c r="L421" s="46"/>
      <c r="M421" s="46"/>
      <c r="N421" s="46"/>
      <c r="O421" s="46"/>
      <c r="P421" s="46"/>
      <c r="Q421" s="46"/>
      <c r="R421" s="49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1"/>
      <c r="AI421" s="40"/>
      <c r="AJ421" s="41"/>
      <c r="AK421" s="41"/>
      <c r="AL421" s="41"/>
      <c r="AM421" s="30"/>
      <c r="AN421" s="30"/>
      <c r="AO421" s="30"/>
      <c r="AP421" s="30"/>
      <c r="AR421" s="62"/>
      <c r="AS421" s="62"/>
      <c r="AT421" s="62"/>
      <c r="AU421" s="34"/>
      <c r="AV421" s="34"/>
      <c r="AX421" s="34"/>
      <c r="AY421" s="34"/>
      <c r="AZ421" s="34"/>
    </row>
    <row r="422" spans="1:52" ht="13.5" customHeight="1">
      <c r="A422" s="55"/>
      <c r="B422" s="27"/>
      <c r="C422" s="27"/>
      <c r="D422" s="27"/>
      <c r="E422" s="35"/>
      <c r="F422" s="35"/>
      <c r="G422" s="35"/>
      <c r="H422" s="36"/>
      <c r="I422" s="37"/>
      <c r="J422" s="40"/>
      <c r="K422" s="40"/>
      <c r="L422" s="46"/>
      <c r="M422" s="46"/>
      <c r="N422" s="46"/>
      <c r="O422" s="46"/>
      <c r="P422" s="46"/>
      <c r="Q422" s="46"/>
      <c r="R422" s="49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1"/>
      <c r="AI422" s="40"/>
      <c r="AJ422" s="41"/>
      <c r="AK422" s="41"/>
      <c r="AL422" s="41"/>
      <c r="AM422" s="30"/>
      <c r="AN422" s="30"/>
      <c r="AO422" s="30"/>
      <c r="AP422" s="30"/>
      <c r="AR422" s="62"/>
      <c r="AS422" s="62"/>
      <c r="AT422" s="62"/>
      <c r="AU422" s="34"/>
      <c r="AV422" s="34"/>
      <c r="AX422" s="34"/>
      <c r="AY422" s="34"/>
      <c r="AZ422" s="34"/>
    </row>
    <row r="423" spans="1:52" ht="13.5" customHeight="1">
      <c r="A423" s="55"/>
      <c r="B423" s="27"/>
      <c r="C423" s="27"/>
      <c r="D423" s="27"/>
      <c r="E423" s="35"/>
      <c r="F423" s="35"/>
      <c r="G423" s="35"/>
      <c r="H423" s="36"/>
      <c r="I423" s="37"/>
      <c r="J423" s="40"/>
      <c r="K423" s="40"/>
      <c r="L423" s="46"/>
      <c r="M423" s="46"/>
      <c r="N423" s="46"/>
      <c r="O423" s="46"/>
      <c r="P423" s="46"/>
      <c r="Q423" s="46"/>
      <c r="R423" s="49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1"/>
      <c r="AI423" s="40"/>
      <c r="AJ423" s="41"/>
      <c r="AK423" s="41"/>
      <c r="AL423" s="41"/>
      <c r="AM423" s="30"/>
      <c r="AN423" s="30"/>
      <c r="AO423" s="30"/>
      <c r="AP423" s="30"/>
      <c r="AR423" s="62"/>
      <c r="AS423" s="62"/>
      <c r="AT423" s="62"/>
      <c r="AU423" s="34"/>
      <c r="AV423" s="34"/>
      <c r="AX423" s="34"/>
      <c r="AY423" s="34"/>
      <c r="AZ423" s="34"/>
    </row>
    <row r="424" spans="1:52" ht="13.5" customHeight="1">
      <c r="A424" s="55"/>
      <c r="B424" s="27"/>
      <c r="C424" s="27"/>
      <c r="D424" s="27"/>
      <c r="E424" s="35"/>
      <c r="F424" s="35"/>
      <c r="G424" s="35"/>
      <c r="H424" s="36"/>
      <c r="I424" s="37"/>
      <c r="J424" s="40"/>
      <c r="K424" s="40"/>
      <c r="L424" s="46"/>
      <c r="M424" s="46"/>
      <c r="N424" s="46"/>
      <c r="O424" s="46"/>
      <c r="P424" s="46"/>
      <c r="Q424" s="46"/>
      <c r="R424" s="49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1"/>
      <c r="AI424" s="40"/>
      <c r="AJ424" s="41"/>
      <c r="AK424" s="41"/>
      <c r="AL424" s="41"/>
      <c r="AM424" s="30"/>
      <c r="AN424" s="30"/>
      <c r="AO424" s="30"/>
      <c r="AP424" s="30"/>
      <c r="AR424" s="62"/>
      <c r="AS424" s="62"/>
      <c r="AT424" s="62"/>
      <c r="AU424" s="34"/>
      <c r="AV424" s="34"/>
      <c r="AX424" s="34"/>
      <c r="AY424" s="34"/>
      <c r="AZ424" s="34"/>
    </row>
    <row r="425" spans="1:52" ht="13.5" customHeight="1">
      <c r="A425" s="55"/>
      <c r="B425" s="27"/>
      <c r="C425" s="27"/>
      <c r="D425" s="27"/>
      <c r="E425" s="35"/>
      <c r="F425" s="35"/>
      <c r="G425" s="35"/>
      <c r="H425" s="36"/>
      <c r="I425" s="37"/>
      <c r="J425" s="40"/>
      <c r="K425" s="40"/>
      <c r="L425" s="46"/>
      <c r="M425" s="46"/>
      <c r="N425" s="46"/>
      <c r="O425" s="46"/>
      <c r="P425" s="46"/>
      <c r="Q425" s="46"/>
      <c r="R425" s="49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1"/>
      <c r="AI425" s="40"/>
      <c r="AJ425" s="41"/>
      <c r="AK425" s="41"/>
      <c r="AL425" s="41"/>
      <c r="AM425" s="30"/>
      <c r="AN425" s="30"/>
      <c r="AO425" s="30"/>
      <c r="AP425" s="30"/>
      <c r="AR425" s="62"/>
      <c r="AS425" s="62"/>
      <c r="AT425" s="62"/>
      <c r="AU425" s="34"/>
      <c r="AV425" s="34"/>
      <c r="AX425" s="34"/>
      <c r="AY425" s="34"/>
      <c r="AZ425" s="34"/>
    </row>
    <row r="426" spans="1:52" ht="13.5" customHeight="1">
      <c r="A426" s="55"/>
      <c r="B426" s="27"/>
      <c r="C426" s="27"/>
      <c r="D426" s="27"/>
      <c r="E426" s="35"/>
      <c r="F426" s="35"/>
      <c r="G426" s="35"/>
      <c r="H426" s="36"/>
      <c r="I426" s="37"/>
      <c r="J426" s="40"/>
      <c r="K426" s="40"/>
      <c r="L426" s="46"/>
      <c r="M426" s="46"/>
      <c r="N426" s="46"/>
      <c r="O426" s="46"/>
      <c r="P426" s="46"/>
      <c r="Q426" s="46"/>
      <c r="R426" s="49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1"/>
      <c r="AI426" s="40"/>
      <c r="AJ426" s="41"/>
      <c r="AK426" s="41"/>
      <c r="AL426" s="41"/>
      <c r="AM426" s="30"/>
      <c r="AN426" s="30"/>
      <c r="AO426" s="30"/>
      <c r="AP426" s="30"/>
      <c r="AR426" s="62"/>
      <c r="AS426" s="62"/>
      <c r="AT426" s="62"/>
      <c r="AU426" s="34"/>
      <c r="AV426" s="34"/>
      <c r="AX426" s="34"/>
      <c r="AY426" s="34"/>
      <c r="AZ426" s="34"/>
    </row>
    <row r="427" spans="1:52" ht="13.5" customHeight="1">
      <c r="A427" s="55"/>
      <c r="B427" s="27"/>
      <c r="C427" s="27"/>
      <c r="D427" s="27"/>
      <c r="E427" s="35"/>
      <c r="F427" s="35"/>
      <c r="G427" s="35"/>
      <c r="H427" s="36"/>
      <c r="I427" s="37"/>
      <c r="J427" s="40"/>
      <c r="K427" s="40"/>
      <c r="L427" s="46"/>
      <c r="M427" s="46"/>
      <c r="N427" s="46"/>
      <c r="O427" s="46"/>
      <c r="P427" s="46"/>
      <c r="Q427" s="46"/>
      <c r="R427" s="49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1"/>
      <c r="AI427" s="40"/>
      <c r="AJ427" s="41"/>
      <c r="AK427" s="41"/>
      <c r="AL427" s="41"/>
      <c r="AM427" s="30"/>
      <c r="AN427" s="30"/>
      <c r="AO427" s="30"/>
      <c r="AP427" s="30"/>
      <c r="AR427" s="62"/>
      <c r="AS427" s="62"/>
      <c r="AT427" s="62"/>
      <c r="AU427" s="34"/>
      <c r="AV427" s="34"/>
      <c r="AX427" s="34"/>
      <c r="AY427" s="34"/>
      <c r="AZ427" s="34"/>
    </row>
    <row r="428" spans="1:52" ht="13.5" customHeight="1">
      <c r="A428" s="55"/>
      <c r="B428" s="27"/>
      <c r="C428" s="27"/>
      <c r="D428" s="27"/>
      <c r="E428" s="35"/>
      <c r="F428" s="35"/>
      <c r="G428" s="35"/>
      <c r="H428" s="36"/>
      <c r="I428" s="37"/>
      <c r="J428" s="40"/>
      <c r="K428" s="40"/>
      <c r="L428" s="46"/>
      <c r="M428" s="46"/>
      <c r="N428" s="46"/>
      <c r="O428" s="46"/>
      <c r="P428" s="46"/>
      <c r="Q428" s="46"/>
      <c r="R428" s="49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1"/>
      <c r="AI428" s="40"/>
      <c r="AJ428" s="41"/>
      <c r="AK428" s="41"/>
      <c r="AL428" s="41"/>
      <c r="AM428" s="30"/>
      <c r="AN428" s="30"/>
      <c r="AO428" s="30"/>
      <c r="AP428" s="30"/>
      <c r="AR428" s="62"/>
      <c r="AS428" s="62"/>
      <c r="AT428" s="62"/>
      <c r="AU428" s="34"/>
      <c r="AV428" s="34"/>
      <c r="AX428" s="34"/>
      <c r="AY428" s="34"/>
      <c r="AZ428" s="34"/>
    </row>
    <row r="429" spans="1:52" ht="13.5" customHeight="1">
      <c r="A429" s="55"/>
      <c r="B429" s="27"/>
      <c r="C429" s="27"/>
      <c r="D429" s="27"/>
      <c r="E429" s="35"/>
      <c r="F429" s="35"/>
      <c r="G429" s="35"/>
      <c r="H429" s="36"/>
      <c r="I429" s="37"/>
      <c r="J429" s="40"/>
      <c r="K429" s="40"/>
      <c r="L429" s="46"/>
      <c r="M429" s="46"/>
      <c r="N429" s="46"/>
      <c r="O429" s="46"/>
      <c r="P429" s="46"/>
      <c r="Q429" s="46"/>
      <c r="R429" s="49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1"/>
      <c r="AI429" s="40"/>
      <c r="AJ429" s="41"/>
      <c r="AK429" s="41"/>
      <c r="AL429" s="41"/>
      <c r="AM429" s="30"/>
      <c r="AN429" s="30"/>
      <c r="AO429" s="30"/>
      <c r="AP429" s="30"/>
      <c r="AR429" s="62"/>
      <c r="AS429" s="62"/>
      <c r="AT429" s="62"/>
      <c r="AU429" s="34"/>
      <c r="AV429" s="34"/>
      <c r="AX429" s="34"/>
      <c r="AY429" s="34"/>
      <c r="AZ429" s="34"/>
    </row>
    <row r="430" spans="1:52" ht="13.5" customHeight="1">
      <c r="A430" s="55"/>
      <c r="B430" s="27"/>
      <c r="C430" s="27"/>
      <c r="D430" s="27"/>
      <c r="E430" s="35"/>
      <c r="F430" s="35"/>
      <c r="G430" s="35"/>
      <c r="H430" s="36"/>
      <c r="I430" s="37"/>
      <c r="J430" s="40"/>
      <c r="K430" s="40"/>
      <c r="L430" s="46"/>
      <c r="M430" s="46"/>
      <c r="N430" s="46"/>
      <c r="O430" s="46"/>
      <c r="P430" s="46"/>
      <c r="Q430" s="46"/>
      <c r="R430" s="49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1"/>
      <c r="AI430" s="40"/>
      <c r="AJ430" s="41"/>
      <c r="AK430" s="41"/>
      <c r="AL430" s="41"/>
      <c r="AM430" s="30"/>
      <c r="AN430" s="30"/>
      <c r="AO430" s="30"/>
      <c r="AP430" s="30"/>
      <c r="AR430" s="62"/>
      <c r="AS430" s="62"/>
      <c r="AT430" s="62"/>
      <c r="AU430" s="34"/>
      <c r="AV430" s="34"/>
      <c r="AX430" s="34"/>
      <c r="AY430" s="34"/>
      <c r="AZ430" s="34"/>
    </row>
    <row r="431" spans="1:52" ht="13.5" customHeight="1">
      <c r="A431" s="55"/>
      <c r="B431" s="27"/>
      <c r="C431" s="27"/>
      <c r="D431" s="27"/>
      <c r="E431" s="35"/>
      <c r="F431" s="35"/>
      <c r="G431" s="35"/>
      <c r="H431" s="36"/>
      <c r="I431" s="37"/>
      <c r="J431" s="40"/>
      <c r="K431" s="40"/>
      <c r="L431" s="46"/>
      <c r="M431" s="46"/>
      <c r="N431" s="46"/>
      <c r="O431" s="46"/>
      <c r="P431" s="46"/>
      <c r="Q431" s="46"/>
      <c r="R431" s="49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1"/>
      <c r="AI431" s="40"/>
      <c r="AJ431" s="41"/>
      <c r="AK431" s="41"/>
      <c r="AL431" s="41"/>
      <c r="AM431" s="30"/>
      <c r="AN431" s="30"/>
      <c r="AO431" s="30"/>
      <c r="AP431" s="30"/>
      <c r="AR431" s="62"/>
      <c r="AS431" s="62"/>
      <c r="AT431" s="62"/>
      <c r="AU431" s="34"/>
      <c r="AV431" s="34"/>
      <c r="AX431" s="34"/>
      <c r="AY431" s="34"/>
      <c r="AZ431" s="34"/>
    </row>
    <row r="432" spans="1:52" ht="13.5" customHeight="1">
      <c r="A432" s="55"/>
      <c r="B432" s="27"/>
      <c r="C432" s="27"/>
      <c r="D432" s="27"/>
      <c r="E432" s="35"/>
      <c r="F432" s="35"/>
      <c r="G432" s="35"/>
      <c r="H432" s="36"/>
      <c r="I432" s="37"/>
      <c r="J432" s="40"/>
      <c r="K432" s="40"/>
      <c r="L432" s="46"/>
      <c r="M432" s="46"/>
      <c r="N432" s="46"/>
      <c r="O432" s="46"/>
      <c r="P432" s="46"/>
      <c r="Q432" s="46"/>
      <c r="R432" s="49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1"/>
      <c r="AI432" s="40"/>
      <c r="AJ432" s="41"/>
      <c r="AK432" s="41"/>
      <c r="AL432" s="41"/>
      <c r="AM432" s="30"/>
      <c r="AN432" s="30"/>
      <c r="AO432" s="30"/>
      <c r="AP432" s="30"/>
      <c r="AR432" s="62"/>
      <c r="AS432" s="62"/>
      <c r="AT432" s="62"/>
      <c r="AU432" s="34"/>
      <c r="AV432" s="34"/>
      <c r="AX432" s="34"/>
      <c r="AY432" s="34"/>
      <c r="AZ432" s="34"/>
    </row>
    <row r="433" spans="1:52" ht="13.5" customHeight="1">
      <c r="A433" s="55"/>
      <c r="B433" s="27"/>
      <c r="C433" s="27"/>
      <c r="D433" s="27"/>
      <c r="E433" s="35"/>
      <c r="F433" s="35"/>
      <c r="G433" s="35"/>
      <c r="H433" s="36"/>
      <c r="I433" s="37"/>
      <c r="J433" s="40"/>
      <c r="K433" s="40"/>
      <c r="L433" s="46"/>
      <c r="M433" s="46"/>
      <c r="N433" s="46"/>
      <c r="O433" s="46"/>
      <c r="P433" s="46"/>
      <c r="Q433" s="46"/>
      <c r="R433" s="49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1"/>
      <c r="AI433" s="40"/>
      <c r="AJ433" s="41"/>
      <c r="AK433" s="41"/>
      <c r="AL433" s="41"/>
      <c r="AM433" s="30"/>
      <c r="AN433" s="30"/>
      <c r="AO433" s="30"/>
      <c r="AP433" s="30"/>
      <c r="AR433" s="62"/>
      <c r="AS433" s="62"/>
      <c r="AT433" s="62"/>
      <c r="AU433" s="34"/>
      <c r="AV433" s="34"/>
      <c r="AX433" s="34"/>
      <c r="AY433" s="34"/>
      <c r="AZ433" s="34"/>
    </row>
    <row r="434" spans="1:52" ht="13.5" customHeight="1">
      <c r="A434" s="55"/>
      <c r="B434" s="27"/>
      <c r="C434" s="27"/>
      <c r="D434" s="27"/>
      <c r="E434" s="35"/>
      <c r="F434" s="35"/>
      <c r="G434" s="35"/>
      <c r="H434" s="36"/>
      <c r="I434" s="37"/>
      <c r="J434" s="40"/>
      <c r="K434" s="40"/>
      <c r="L434" s="46"/>
      <c r="M434" s="46"/>
      <c r="N434" s="46"/>
      <c r="O434" s="46"/>
      <c r="P434" s="46"/>
      <c r="Q434" s="46"/>
      <c r="R434" s="49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1"/>
      <c r="AI434" s="40"/>
      <c r="AJ434" s="41"/>
      <c r="AK434" s="41"/>
      <c r="AL434" s="41"/>
      <c r="AM434" s="30"/>
      <c r="AN434" s="30"/>
      <c r="AO434" s="30"/>
      <c r="AP434" s="30"/>
      <c r="AR434" s="62"/>
      <c r="AS434" s="62"/>
      <c r="AT434" s="62"/>
      <c r="AU434" s="34"/>
      <c r="AV434" s="34"/>
      <c r="AX434" s="34"/>
      <c r="AY434" s="34"/>
      <c r="AZ434" s="34"/>
    </row>
    <row r="435" spans="1:52" ht="13.5" customHeight="1">
      <c r="A435" s="55"/>
      <c r="B435" s="27"/>
      <c r="C435" s="27"/>
      <c r="D435" s="27"/>
      <c r="E435" s="35"/>
      <c r="F435" s="35"/>
      <c r="G435" s="35"/>
      <c r="H435" s="36"/>
      <c r="I435" s="37"/>
      <c r="J435" s="40"/>
      <c r="K435" s="40"/>
      <c r="L435" s="46"/>
      <c r="M435" s="46"/>
      <c r="N435" s="46"/>
      <c r="O435" s="46"/>
      <c r="P435" s="46"/>
      <c r="Q435" s="46"/>
      <c r="R435" s="49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1"/>
      <c r="AI435" s="40"/>
      <c r="AJ435" s="41"/>
      <c r="AK435" s="41"/>
      <c r="AL435" s="41"/>
      <c r="AM435" s="30"/>
      <c r="AN435" s="30"/>
      <c r="AO435" s="30"/>
      <c r="AP435" s="30"/>
      <c r="AR435" s="62"/>
      <c r="AS435" s="62"/>
      <c r="AT435" s="62"/>
      <c r="AU435" s="34"/>
      <c r="AV435" s="34"/>
      <c r="AX435" s="34"/>
      <c r="AY435" s="34"/>
      <c r="AZ435" s="34"/>
    </row>
    <row r="436" spans="1:52" ht="13.5" customHeight="1">
      <c r="A436" s="55"/>
      <c r="B436" s="27"/>
      <c r="C436" s="27"/>
      <c r="D436" s="27"/>
      <c r="E436" s="35"/>
      <c r="F436" s="35"/>
      <c r="G436" s="35"/>
      <c r="H436" s="36"/>
      <c r="I436" s="37"/>
      <c r="J436" s="40"/>
      <c r="K436" s="40"/>
      <c r="L436" s="46"/>
      <c r="M436" s="46"/>
      <c r="N436" s="46"/>
      <c r="O436" s="46"/>
      <c r="P436" s="46"/>
      <c r="Q436" s="46"/>
      <c r="R436" s="49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1"/>
      <c r="AI436" s="40"/>
      <c r="AJ436" s="41"/>
      <c r="AK436" s="41"/>
      <c r="AL436" s="41"/>
      <c r="AM436" s="30"/>
      <c r="AN436" s="30"/>
      <c r="AO436" s="30"/>
      <c r="AP436" s="30"/>
      <c r="AR436" s="62"/>
      <c r="AS436" s="62"/>
      <c r="AT436" s="62"/>
      <c r="AU436" s="34"/>
      <c r="AV436" s="34"/>
      <c r="AX436" s="34"/>
      <c r="AY436" s="34"/>
      <c r="AZ436" s="34"/>
    </row>
    <row r="437" spans="1:52" ht="13.5" customHeight="1">
      <c r="A437" s="55"/>
      <c r="B437" s="27"/>
      <c r="C437" s="27"/>
      <c r="D437" s="27"/>
      <c r="E437" s="35"/>
      <c r="F437" s="35"/>
      <c r="G437" s="35"/>
      <c r="H437" s="36"/>
      <c r="I437" s="37"/>
      <c r="J437" s="40"/>
      <c r="K437" s="40"/>
      <c r="L437" s="46"/>
      <c r="M437" s="46"/>
      <c r="N437" s="46"/>
      <c r="O437" s="46"/>
      <c r="P437" s="46"/>
      <c r="Q437" s="46"/>
      <c r="R437" s="49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1"/>
      <c r="AI437" s="40"/>
      <c r="AJ437" s="41"/>
      <c r="AK437" s="41"/>
      <c r="AL437" s="41"/>
      <c r="AM437" s="30"/>
      <c r="AN437" s="30"/>
      <c r="AO437" s="30"/>
      <c r="AP437" s="30"/>
      <c r="AR437" s="62"/>
      <c r="AS437" s="62"/>
      <c r="AT437" s="62"/>
      <c r="AU437" s="34"/>
      <c r="AV437" s="34"/>
      <c r="AX437" s="34"/>
      <c r="AY437" s="34"/>
      <c r="AZ437" s="34"/>
    </row>
    <row r="438" spans="1:52" ht="13.5" customHeight="1">
      <c r="A438" s="55"/>
      <c r="B438" s="27"/>
      <c r="C438" s="27"/>
      <c r="D438" s="27"/>
      <c r="E438" s="35"/>
      <c r="F438" s="35"/>
      <c r="G438" s="35"/>
      <c r="H438" s="36"/>
      <c r="I438" s="37"/>
      <c r="J438" s="40"/>
      <c r="K438" s="40"/>
      <c r="L438" s="46"/>
      <c r="M438" s="46"/>
      <c r="N438" s="46"/>
      <c r="O438" s="46"/>
      <c r="P438" s="46"/>
      <c r="Q438" s="46"/>
      <c r="R438" s="49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1"/>
      <c r="AI438" s="40"/>
      <c r="AJ438" s="41"/>
      <c r="AK438" s="41"/>
      <c r="AL438" s="41"/>
      <c r="AM438" s="30"/>
      <c r="AN438" s="30"/>
      <c r="AO438" s="30"/>
      <c r="AP438" s="30"/>
      <c r="AR438" s="62"/>
      <c r="AS438" s="62"/>
      <c r="AT438" s="62"/>
      <c r="AU438" s="34"/>
      <c r="AV438" s="34"/>
      <c r="AX438" s="34"/>
      <c r="AY438" s="34"/>
      <c r="AZ438" s="34"/>
    </row>
    <row r="439" spans="1:52" ht="13.5" customHeight="1">
      <c r="A439" s="55"/>
      <c r="B439" s="27"/>
      <c r="C439" s="27"/>
      <c r="D439" s="27"/>
      <c r="E439" s="35"/>
      <c r="F439" s="35"/>
      <c r="G439" s="35"/>
      <c r="H439" s="36"/>
      <c r="I439" s="37"/>
      <c r="J439" s="40"/>
      <c r="K439" s="40"/>
      <c r="L439" s="46"/>
      <c r="M439" s="46"/>
      <c r="N439" s="46"/>
      <c r="O439" s="46"/>
      <c r="P439" s="46"/>
      <c r="Q439" s="46"/>
      <c r="R439" s="49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1"/>
      <c r="AI439" s="40"/>
      <c r="AJ439" s="41"/>
      <c r="AK439" s="41"/>
      <c r="AL439" s="41"/>
      <c r="AM439" s="30"/>
      <c r="AN439" s="30"/>
      <c r="AO439" s="30"/>
      <c r="AP439" s="30"/>
      <c r="AR439" s="62"/>
      <c r="AS439" s="62"/>
      <c r="AT439" s="62"/>
      <c r="AU439" s="34"/>
      <c r="AV439" s="34"/>
      <c r="AX439" s="34"/>
      <c r="AY439" s="34"/>
      <c r="AZ439" s="34"/>
    </row>
    <row r="440" spans="1:52" ht="13.5" customHeight="1">
      <c r="A440" s="55"/>
      <c r="B440" s="27"/>
      <c r="C440" s="27"/>
      <c r="D440" s="27"/>
      <c r="E440" s="35"/>
      <c r="F440" s="35"/>
      <c r="G440" s="35"/>
      <c r="H440" s="36"/>
      <c r="I440" s="37"/>
      <c r="J440" s="40"/>
      <c r="K440" s="40"/>
      <c r="L440" s="46"/>
      <c r="M440" s="46"/>
      <c r="N440" s="46"/>
      <c r="O440" s="46"/>
      <c r="P440" s="46"/>
      <c r="Q440" s="46"/>
      <c r="R440" s="49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1"/>
      <c r="AI440" s="40"/>
      <c r="AJ440" s="41"/>
      <c r="AK440" s="41"/>
      <c r="AL440" s="41"/>
      <c r="AM440" s="30"/>
      <c r="AN440" s="30"/>
      <c r="AO440" s="30"/>
      <c r="AP440" s="30"/>
      <c r="AR440" s="62"/>
      <c r="AS440" s="62"/>
      <c r="AT440" s="62"/>
      <c r="AU440" s="34"/>
      <c r="AV440" s="34"/>
      <c r="AX440" s="34"/>
      <c r="AY440" s="34"/>
      <c r="AZ440" s="34"/>
    </row>
    <row r="441" spans="1:52" ht="13.5" customHeight="1">
      <c r="A441" s="55"/>
      <c r="B441" s="27"/>
      <c r="C441" s="27"/>
      <c r="D441" s="27"/>
      <c r="E441" s="35"/>
      <c r="F441" s="35"/>
      <c r="G441" s="35"/>
      <c r="H441" s="36"/>
      <c r="I441" s="37"/>
      <c r="J441" s="40"/>
      <c r="K441" s="40"/>
      <c r="L441" s="46"/>
      <c r="M441" s="46"/>
      <c r="N441" s="46"/>
      <c r="O441" s="46"/>
      <c r="P441" s="46"/>
      <c r="Q441" s="46"/>
      <c r="R441" s="49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1"/>
      <c r="AI441" s="40"/>
      <c r="AJ441" s="41"/>
      <c r="AK441" s="41"/>
      <c r="AL441" s="41"/>
      <c r="AM441" s="30"/>
      <c r="AN441" s="30"/>
      <c r="AO441" s="30"/>
      <c r="AP441" s="30"/>
      <c r="AR441" s="62"/>
      <c r="AS441" s="62"/>
      <c r="AT441" s="62"/>
      <c r="AU441" s="34"/>
      <c r="AV441" s="34"/>
      <c r="AX441" s="34"/>
      <c r="AY441" s="34"/>
      <c r="AZ441" s="34"/>
    </row>
    <row r="442" spans="1:52" ht="13.5" customHeight="1">
      <c r="A442" s="55"/>
      <c r="B442" s="27"/>
      <c r="C442" s="27"/>
      <c r="D442" s="27"/>
      <c r="E442" s="35"/>
      <c r="F442" s="35"/>
      <c r="G442" s="35"/>
      <c r="H442" s="36"/>
      <c r="I442" s="37"/>
      <c r="J442" s="40"/>
      <c r="K442" s="40"/>
      <c r="L442" s="46"/>
      <c r="M442" s="46"/>
      <c r="N442" s="46"/>
      <c r="O442" s="46"/>
      <c r="P442" s="46"/>
      <c r="Q442" s="46"/>
      <c r="R442" s="49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1"/>
      <c r="AI442" s="40"/>
      <c r="AJ442" s="41"/>
      <c r="AK442" s="41"/>
      <c r="AL442" s="41"/>
      <c r="AM442" s="30"/>
      <c r="AN442" s="30"/>
      <c r="AO442" s="30"/>
      <c r="AP442" s="30"/>
      <c r="AR442" s="62"/>
      <c r="AS442" s="62"/>
      <c r="AT442" s="62"/>
      <c r="AU442" s="34"/>
      <c r="AV442" s="34"/>
      <c r="AX442" s="34"/>
      <c r="AY442" s="34"/>
      <c r="AZ442" s="34"/>
    </row>
    <row r="443" spans="1:52" ht="13.5" customHeight="1">
      <c r="A443" s="55"/>
      <c r="B443" s="27"/>
      <c r="C443" s="27"/>
      <c r="D443" s="27"/>
      <c r="E443" s="35"/>
      <c r="F443" s="35"/>
      <c r="G443" s="35"/>
      <c r="H443" s="36"/>
      <c r="I443" s="37"/>
      <c r="J443" s="40"/>
      <c r="K443" s="40"/>
      <c r="L443" s="46"/>
      <c r="M443" s="46"/>
      <c r="N443" s="46"/>
      <c r="O443" s="46"/>
      <c r="P443" s="46"/>
      <c r="Q443" s="46"/>
      <c r="R443" s="49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1"/>
      <c r="AI443" s="40"/>
      <c r="AJ443" s="41"/>
      <c r="AK443" s="41"/>
      <c r="AL443" s="41"/>
      <c r="AM443" s="30"/>
      <c r="AN443" s="30"/>
      <c r="AO443" s="30"/>
      <c r="AP443" s="30"/>
      <c r="AR443" s="62"/>
      <c r="AS443" s="62"/>
      <c r="AT443" s="62"/>
      <c r="AU443" s="34"/>
      <c r="AV443" s="34"/>
      <c r="AX443" s="34"/>
      <c r="AY443" s="34"/>
      <c r="AZ443" s="34"/>
    </row>
    <row r="444" spans="1:52" ht="13.5" customHeight="1">
      <c r="A444" s="55"/>
      <c r="B444" s="27"/>
      <c r="C444" s="27"/>
      <c r="D444" s="27"/>
      <c r="E444" s="35"/>
      <c r="F444" s="35"/>
      <c r="G444" s="35"/>
      <c r="H444" s="36"/>
      <c r="I444" s="37"/>
      <c r="J444" s="40"/>
      <c r="K444" s="40"/>
      <c r="L444" s="46"/>
      <c r="M444" s="46"/>
      <c r="N444" s="46"/>
      <c r="O444" s="46"/>
      <c r="P444" s="46"/>
      <c r="Q444" s="46"/>
      <c r="R444" s="49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1"/>
      <c r="AI444" s="40"/>
      <c r="AJ444" s="41"/>
      <c r="AK444" s="41"/>
      <c r="AL444" s="41"/>
      <c r="AM444" s="30"/>
      <c r="AN444" s="30"/>
      <c r="AO444" s="30"/>
      <c r="AP444" s="30"/>
      <c r="AR444" s="62"/>
      <c r="AS444" s="62"/>
      <c r="AT444" s="62"/>
      <c r="AU444" s="34"/>
      <c r="AV444" s="34"/>
      <c r="AX444" s="34"/>
      <c r="AY444" s="34"/>
      <c r="AZ444" s="34"/>
    </row>
    <row r="445" spans="1:52" ht="13.5" customHeight="1">
      <c r="A445" s="55"/>
      <c r="B445" s="27"/>
      <c r="C445" s="27"/>
      <c r="D445" s="27"/>
      <c r="E445" s="35"/>
      <c r="F445" s="35"/>
      <c r="G445" s="35"/>
      <c r="H445" s="36"/>
      <c r="I445" s="37"/>
      <c r="J445" s="40"/>
      <c r="K445" s="40"/>
      <c r="L445" s="46"/>
      <c r="M445" s="46"/>
      <c r="N445" s="46"/>
      <c r="O445" s="46"/>
      <c r="P445" s="46"/>
      <c r="Q445" s="46"/>
      <c r="R445" s="49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1"/>
      <c r="AI445" s="40"/>
      <c r="AJ445" s="41"/>
      <c r="AK445" s="41"/>
      <c r="AL445" s="41"/>
      <c r="AM445" s="30"/>
      <c r="AN445" s="30"/>
      <c r="AO445" s="30"/>
      <c r="AP445" s="30"/>
      <c r="AR445" s="62"/>
      <c r="AS445" s="62"/>
      <c r="AT445" s="62"/>
      <c r="AU445" s="34"/>
      <c r="AV445" s="34"/>
      <c r="AX445" s="34"/>
      <c r="AY445" s="34"/>
      <c r="AZ445" s="34"/>
    </row>
    <row r="446" spans="1:52" ht="13.5" customHeight="1">
      <c r="A446" s="55"/>
      <c r="B446" s="27"/>
      <c r="C446" s="27"/>
      <c r="D446" s="27"/>
      <c r="E446" s="35"/>
      <c r="F446" s="35"/>
      <c r="G446" s="35"/>
      <c r="H446" s="36"/>
      <c r="I446" s="37"/>
      <c r="J446" s="40"/>
      <c r="K446" s="40"/>
      <c r="L446" s="46"/>
      <c r="M446" s="46"/>
      <c r="N446" s="46"/>
      <c r="O446" s="46"/>
      <c r="P446" s="46"/>
      <c r="Q446" s="46"/>
      <c r="R446" s="49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1"/>
      <c r="AI446" s="40"/>
      <c r="AJ446" s="41"/>
      <c r="AK446" s="41"/>
      <c r="AL446" s="41"/>
      <c r="AM446" s="30"/>
      <c r="AN446" s="30"/>
      <c r="AO446" s="30"/>
      <c r="AP446" s="30"/>
      <c r="AR446" s="62"/>
      <c r="AS446" s="62"/>
      <c r="AT446" s="62"/>
      <c r="AU446" s="34"/>
      <c r="AV446" s="34"/>
      <c r="AX446" s="34"/>
      <c r="AY446" s="34"/>
      <c r="AZ446" s="34"/>
    </row>
    <row r="447" spans="1:52" ht="13.5" customHeight="1">
      <c r="A447" s="55"/>
      <c r="B447" s="27"/>
      <c r="C447" s="27"/>
      <c r="D447" s="27"/>
      <c r="E447" s="35"/>
      <c r="F447" s="35"/>
      <c r="G447" s="35"/>
      <c r="H447" s="36"/>
      <c r="I447" s="37"/>
      <c r="J447" s="40"/>
      <c r="K447" s="40"/>
      <c r="L447" s="46"/>
      <c r="M447" s="46"/>
      <c r="N447" s="46"/>
      <c r="O447" s="46"/>
      <c r="P447" s="46"/>
      <c r="Q447" s="46"/>
      <c r="R447" s="49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1"/>
      <c r="AI447" s="40"/>
      <c r="AJ447" s="41"/>
      <c r="AK447" s="41"/>
      <c r="AL447" s="41"/>
      <c r="AM447" s="30"/>
      <c r="AN447" s="30"/>
      <c r="AO447" s="30"/>
      <c r="AP447" s="30"/>
      <c r="AR447" s="62"/>
      <c r="AS447" s="62"/>
      <c r="AT447" s="62"/>
      <c r="AU447" s="34"/>
      <c r="AV447" s="34"/>
      <c r="AX447" s="34"/>
      <c r="AY447" s="34"/>
      <c r="AZ447" s="34"/>
    </row>
    <row r="448" spans="1:52" ht="13.5" customHeight="1">
      <c r="A448" s="55"/>
      <c r="B448" s="27"/>
      <c r="C448" s="27"/>
      <c r="D448" s="27"/>
      <c r="E448" s="35"/>
      <c r="F448" s="35"/>
      <c r="G448" s="35"/>
      <c r="H448" s="36"/>
      <c r="I448" s="37"/>
      <c r="J448" s="40"/>
      <c r="K448" s="40"/>
      <c r="L448" s="46"/>
      <c r="M448" s="46"/>
      <c r="N448" s="46"/>
      <c r="O448" s="46"/>
      <c r="P448" s="46"/>
      <c r="Q448" s="46"/>
      <c r="R448" s="49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1"/>
      <c r="AI448" s="40"/>
      <c r="AJ448" s="41"/>
      <c r="AK448" s="41"/>
      <c r="AL448" s="41"/>
      <c r="AM448" s="30"/>
      <c r="AN448" s="30"/>
      <c r="AO448" s="30"/>
      <c r="AP448" s="30"/>
      <c r="AR448" s="62"/>
      <c r="AS448" s="62"/>
      <c r="AT448" s="62"/>
      <c r="AU448" s="34"/>
      <c r="AV448" s="34"/>
      <c r="AX448" s="34"/>
      <c r="AY448" s="34"/>
      <c r="AZ448" s="34"/>
    </row>
    <row r="449" spans="1:52" ht="13.5" customHeight="1">
      <c r="A449" s="55"/>
      <c r="B449" s="27"/>
      <c r="C449" s="27"/>
      <c r="D449" s="27"/>
      <c r="E449" s="35"/>
      <c r="F449" s="35"/>
      <c r="G449" s="35"/>
      <c r="H449" s="36"/>
      <c r="I449" s="37"/>
      <c r="J449" s="40"/>
      <c r="K449" s="40"/>
      <c r="L449" s="46"/>
      <c r="M449" s="46"/>
      <c r="N449" s="46"/>
      <c r="O449" s="46"/>
      <c r="P449" s="46"/>
      <c r="Q449" s="46"/>
      <c r="R449" s="49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1"/>
      <c r="AI449" s="40"/>
      <c r="AJ449" s="41"/>
      <c r="AK449" s="41"/>
      <c r="AL449" s="41"/>
      <c r="AM449" s="30"/>
      <c r="AN449" s="30"/>
      <c r="AO449" s="30"/>
      <c r="AP449" s="30"/>
      <c r="AR449" s="62"/>
      <c r="AS449" s="62"/>
      <c r="AT449" s="62"/>
      <c r="AU449" s="34"/>
      <c r="AV449" s="34"/>
      <c r="AX449" s="34"/>
      <c r="AY449" s="34"/>
      <c r="AZ449" s="34"/>
    </row>
    <row r="450" spans="1:52" ht="13.5" customHeight="1">
      <c r="A450" s="55"/>
      <c r="B450" s="27"/>
      <c r="C450" s="27"/>
      <c r="D450" s="27"/>
      <c r="E450" s="35"/>
      <c r="F450" s="35"/>
      <c r="G450" s="35"/>
      <c r="H450" s="36"/>
      <c r="I450" s="37"/>
      <c r="J450" s="40"/>
      <c r="K450" s="40"/>
      <c r="L450" s="46"/>
      <c r="M450" s="46"/>
      <c r="N450" s="46"/>
      <c r="O450" s="46"/>
      <c r="P450" s="46"/>
      <c r="Q450" s="46"/>
      <c r="R450" s="49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1"/>
      <c r="AI450" s="40"/>
      <c r="AJ450" s="41"/>
      <c r="AK450" s="41"/>
      <c r="AL450" s="41"/>
      <c r="AM450" s="30"/>
      <c r="AN450" s="30"/>
      <c r="AO450" s="30"/>
      <c r="AP450" s="30"/>
      <c r="AR450" s="62"/>
      <c r="AS450" s="62"/>
      <c r="AT450" s="62"/>
      <c r="AU450" s="34"/>
      <c r="AV450" s="34"/>
      <c r="AX450" s="34"/>
      <c r="AY450" s="34"/>
      <c r="AZ450" s="34"/>
    </row>
    <row r="451" spans="1:52" ht="13.5" customHeight="1">
      <c r="A451" s="55"/>
      <c r="B451" s="27"/>
      <c r="C451" s="27"/>
      <c r="D451" s="27"/>
      <c r="E451" s="35"/>
      <c r="F451" s="35"/>
      <c r="G451" s="35"/>
      <c r="H451" s="36"/>
      <c r="I451" s="37"/>
      <c r="J451" s="40"/>
      <c r="K451" s="40"/>
      <c r="L451" s="46"/>
      <c r="M451" s="46"/>
      <c r="N451" s="46"/>
      <c r="O451" s="46"/>
      <c r="P451" s="46"/>
      <c r="Q451" s="46"/>
      <c r="R451" s="49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1"/>
      <c r="AI451" s="40"/>
      <c r="AJ451" s="41"/>
      <c r="AK451" s="41"/>
      <c r="AL451" s="41"/>
      <c r="AM451" s="30"/>
      <c r="AN451" s="30"/>
      <c r="AO451" s="30"/>
      <c r="AP451" s="30"/>
      <c r="AR451" s="62"/>
      <c r="AS451" s="62"/>
      <c r="AT451" s="62"/>
      <c r="AU451" s="34"/>
      <c r="AV451" s="34"/>
      <c r="AX451" s="34"/>
      <c r="AY451" s="34"/>
      <c r="AZ451" s="34"/>
    </row>
    <row r="452" spans="1:52" ht="13.5" customHeight="1">
      <c r="A452" s="55"/>
      <c r="B452" s="27"/>
      <c r="C452" s="27"/>
      <c r="D452" s="27"/>
      <c r="E452" s="35"/>
      <c r="F452" s="35"/>
      <c r="G452" s="35"/>
      <c r="H452" s="36"/>
      <c r="I452" s="37"/>
      <c r="J452" s="40"/>
      <c r="K452" s="40"/>
      <c r="L452" s="46"/>
      <c r="M452" s="46"/>
      <c r="N452" s="46"/>
      <c r="O452" s="46"/>
      <c r="P452" s="46"/>
      <c r="Q452" s="46"/>
      <c r="R452" s="49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1"/>
      <c r="AI452" s="40"/>
      <c r="AJ452" s="41"/>
      <c r="AK452" s="41"/>
      <c r="AL452" s="41"/>
      <c r="AM452" s="30"/>
      <c r="AN452" s="30"/>
      <c r="AO452" s="30"/>
      <c r="AP452" s="30"/>
      <c r="AR452" s="62"/>
      <c r="AS452" s="62"/>
      <c r="AT452" s="62"/>
      <c r="AU452" s="34"/>
      <c r="AV452" s="34"/>
      <c r="AX452" s="34"/>
      <c r="AY452" s="34"/>
      <c r="AZ452" s="34"/>
    </row>
    <row r="453" spans="1:52" ht="13.5" customHeight="1">
      <c r="A453" s="55"/>
      <c r="B453" s="27"/>
      <c r="C453" s="27"/>
      <c r="D453" s="27"/>
      <c r="E453" s="35"/>
      <c r="F453" s="35"/>
      <c r="G453" s="35"/>
      <c r="H453" s="36"/>
      <c r="I453" s="37"/>
      <c r="J453" s="40"/>
      <c r="K453" s="40"/>
      <c r="L453" s="46"/>
      <c r="M453" s="46"/>
      <c r="N453" s="46"/>
      <c r="O453" s="46"/>
      <c r="P453" s="46"/>
      <c r="Q453" s="46"/>
      <c r="R453" s="49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1"/>
      <c r="AI453" s="40"/>
      <c r="AJ453" s="41"/>
      <c r="AK453" s="41"/>
      <c r="AL453" s="41"/>
      <c r="AM453" s="30"/>
      <c r="AN453" s="30"/>
      <c r="AO453" s="30"/>
      <c r="AP453" s="30"/>
      <c r="AR453" s="62"/>
      <c r="AS453" s="62"/>
      <c r="AT453" s="62"/>
      <c r="AU453" s="34"/>
      <c r="AV453" s="34"/>
      <c r="AX453" s="34"/>
      <c r="AY453" s="34"/>
      <c r="AZ453" s="34"/>
    </row>
    <row r="454" spans="1:52" ht="13.5" customHeight="1">
      <c r="A454" s="55"/>
      <c r="B454" s="27"/>
      <c r="C454" s="27"/>
      <c r="D454" s="27"/>
      <c r="E454" s="35"/>
      <c r="F454" s="35"/>
      <c r="G454" s="35"/>
      <c r="H454" s="36"/>
      <c r="I454" s="37"/>
      <c r="J454" s="40"/>
      <c r="K454" s="40"/>
      <c r="L454" s="46"/>
      <c r="M454" s="46"/>
      <c r="N454" s="46"/>
      <c r="O454" s="46"/>
      <c r="P454" s="46"/>
      <c r="Q454" s="46"/>
      <c r="R454" s="49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1"/>
      <c r="AI454" s="40"/>
      <c r="AJ454" s="41"/>
      <c r="AK454" s="41"/>
      <c r="AL454" s="41"/>
      <c r="AM454" s="30"/>
      <c r="AN454" s="30"/>
      <c r="AO454" s="30"/>
      <c r="AP454" s="30"/>
      <c r="AR454" s="62"/>
      <c r="AS454" s="62"/>
      <c r="AT454" s="62"/>
      <c r="AU454" s="34"/>
      <c r="AV454" s="34"/>
      <c r="AX454" s="34"/>
      <c r="AY454" s="34"/>
      <c r="AZ454" s="34"/>
    </row>
    <row r="455" spans="1:52" ht="13.5" customHeight="1">
      <c r="A455" s="55"/>
      <c r="B455" s="27"/>
      <c r="C455" s="27"/>
      <c r="D455" s="27"/>
      <c r="E455" s="35"/>
      <c r="F455" s="35"/>
      <c r="G455" s="35"/>
      <c r="H455" s="36"/>
      <c r="I455" s="37"/>
      <c r="J455" s="40"/>
      <c r="K455" s="40"/>
      <c r="L455" s="46"/>
      <c r="M455" s="46"/>
      <c r="N455" s="46"/>
      <c r="O455" s="46"/>
      <c r="P455" s="46"/>
      <c r="Q455" s="46"/>
      <c r="R455" s="49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1"/>
      <c r="AI455" s="40"/>
      <c r="AJ455" s="41"/>
      <c r="AK455" s="41"/>
      <c r="AL455" s="41"/>
      <c r="AM455" s="30"/>
      <c r="AN455" s="30"/>
      <c r="AO455" s="30"/>
      <c r="AP455" s="30"/>
      <c r="AR455" s="62"/>
      <c r="AS455" s="62"/>
      <c r="AT455" s="62"/>
      <c r="AU455" s="34"/>
      <c r="AV455" s="34"/>
      <c r="AX455" s="34"/>
      <c r="AY455" s="34"/>
      <c r="AZ455" s="34"/>
    </row>
    <row r="456" spans="1:52" ht="13.5" customHeight="1">
      <c r="A456" s="55"/>
      <c r="B456" s="27"/>
      <c r="C456" s="27"/>
      <c r="D456" s="27"/>
      <c r="E456" s="35"/>
      <c r="F456" s="35"/>
      <c r="G456" s="35"/>
      <c r="H456" s="36"/>
      <c r="I456" s="37"/>
      <c r="J456" s="40"/>
      <c r="K456" s="40"/>
      <c r="L456" s="46"/>
      <c r="M456" s="46"/>
      <c r="N456" s="46"/>
      <c r="O456" s="46"/>
      <c r="P456" s="46"/>
      <c r="Q456" s="46"/>
      <c r="R456" s="49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1"/>
      <c r="AI456" s="40"/>
      <c r="AJ456" s="41"/>
      <c r="AK456" s="41"/>
      <c r="AL456" s="41"/>
      <c r="AM456" s="30"/>
      <c r="AN456" s="30"/>
      <c r="AO456" s="30"/>
      <c r="AP456" s="30"/>
      <c r="AR456" s="62"/>
      <c r="AS456" s="62"/>
      <c r="AT456" s="62"/>
      <c r="AU456" s="34"/>
      <c r="AV456" s="34"/>
      <c r="AX456" s="34"/>
      <c r="AY456" s="34"/>
      <c r="AZ456" s="34"/>
    </row>
    <row r="457" spans="1:52" ht="13.5" customHeight="1">
      <c r="A457" s="55"/>
      <c r="B457" s="27"/>
      <c r="C457" s="27"/>
      <c r="D457" s="27"/>
      <c r="E457" s="35"/>
      <c r="F457" s="35"/>
      <c r="G457" s="35"/>
      <c r="H457" s="36"/>
      <c r="I457" s="37"/>
      <c r="J457" s="40"/>
      <c r="K457" s="40"/>
      <c r="L457" s="46"/>
      <c r="M457" s="46"/>
      <c r="N457" s="46"/>
      <c r="O457" s="46"/>
      <c r="P457" s="46"/>
      <c r="Q457" s="46"/>
      <c r="R457" s="49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1"/>
      <c r="AI457" s="40"/>
      <c r="AJ457" s="41"/>
      <c r="AK457" s="41"/>
      <c r="AL457" s="41"/>
      <c r="AM457" s="30"/>
      <c r="AN457" s="30"/>
      <c r="AO457" s="30"/>
      <c r="AP457" s="30"/>
      <c r="AR457" s="62"/>
      <c r="AS457" s="62"/>
      <c r="AT457" s="62"/>
      <c r="AU457" s="34"/>
      <c r="AV457" s="34"/>
      <c r="AX457" s="34"/>
      <c r="AY457" s="34"/>
      <c r="AZ457" s="34"/>
    </row>
    <row r="458" spans="1:52" ht="13.5" customHeight="1">
      <c r="A458" s="55"/>
      <c r="B458" s="27"/>
      <c r="C458" s="27"/>
      <c r="D458" s="27"/>
      <c r="E458" s="35"/>
      <c r="F458" s="35"/>
      <c r="G458" s="35"/>
      <c r="H458" s="36"/>
      <c r="I458" s="37"/>
      <c r="J458" s="40"/>
      <c r="K458" s="40"/>
      <c r="L458" s="46"/>
      <c r="M458" s="46"/>
      <c r="N458" s="46"/>
      <c r="O458" s="46"/>
      <c r="P458" s="46"/>
      <c r="Q458" s="46"/>
      <c r="R458" s="49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1"/>
      <c r="AI458" s="40"/>
      <c r="AJ458" s="41"/>
      <c r="AK458" s="41"/>
      <c r="AL458" s="41"/>
      <c r="AM458" s="30"/>
      <c r="AN458" s="30"/>
      <c r="AO458" s="30"/>
      <c r="AP458" s="30"/>
      <c r="AR458" s="62"/>
      <c r="AS458" s="62"/>
      <c r="AT458" s="62"/>
      <c r="AU458" s="34"/>
      <c r="AV458" s="34"/>
      <c r="AX458" s="34"/>
      <c r="AY458" s="34"/>
      <c r="AZ458" s="34"/>
    </row>
    <row r="459" spans="1:52" ht="13.5" customHeight="1">
      <c r="A459" s="55"/>
      <c r="B459" s="27"/>
      <c r="C459" s="27"/>
      <c r="D459" s="27"/>
      <c r="E459" s="35"/>
      <c r="F459" s="35"/>
      <c r="G459" s="35"/>
      <c r="H459" s="36"/>
      <c r="I459" s="37"/>
      <c r="J459" s="40"/>
      <c r="K459" s="40"/>
      <c r="L459" s="46"/>
      <c r="M459" s="46"/>
      <c r="N459" s="46"/>
      <c r="O459" s="46"/>
      <c r="P459" s="46"/>
      <c r="Q459" s="46"/>
      <c r="R459" s="49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1"/>
      <c r="AI459" s="40"/>
      <c r="AJ459" s="41"/>
      <c r="AK459" s="41"/>
      <c r="AL459" s="41"/>
      <c r="AM459" s="30"/>
      <c r="AN459" s="30"/>
      <c r="AO459" s="30"/>
      <c r="AP459" s="30"/>
      <c r="AR459" s="62"/>
      <c r="AS459" s="62"/>
      <c r="AT459" s="62"/>
      <c r="AU459" s="34"/>
      <c r="AV459" s="34"/>
      <c r="AX459" s="34"/>
      <c r="AY459" s="34"/>
      <c r="AZ459" s="34"/>
    </row>
    <row r="460" spans="1:52" ht="13.5" customHeight="1">
      <c r="A460" s="55"/>
      <c r="B460" s="27"/>
      <c r="C460" s="27"/>
      <c r="D460" s="27"/>
      <c r="E460" s="35"/>
      <c r="F460" s="35"/>
      <c r="G460" s="35"/>
      <c r="H460" s="36"/>
      <c r="I460" s="37"/>
      <c r="J460" s="40"/>
      <c r="K460" s="40"/>
      <c r="L460" s="46"/>
      <c r="M460" s="46"/>
      <c r="N460" s="46"/>
      <c r="O460" s="46"/>
      <c r="P460" s="46"/>
      <c r="Q460" s="46"/>
      <c r="R460" s="49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1"/>
      <c r="AI460" s="40"/>
      <c r="AJ460" s="41"/>
      <c r="AK460" s="41"/>
      <c r="AL460" s="41"/>
      <c r="AM460" s="30"/>
      <c r="AN460" s="30"/>
      <c r="AO460" s="30"/>
      <c r="AP460" s="30"/>
      <c r="AR460" s="62"/>
      <c r="AS460" s="62"/>
      <c r="AT460" s="62"/>
      <c r="AU460" s="34"/>
      <c r="AV460" s="34"/>
      <c r="AX460" s="34"/>
      <c r="AY460" s="34"/>
      <c r="AZ460" s="34"/>
    </row>
    <row r="461" spans="1:52" ht="13.5" customHeight="1">
      <c r="A461" s="55"/>
      <c r="B461" s="27"/>
      <c r="C461" s="27"/>
      <c r="D461" s="27"/>
      <c r="E461" s="35"/>
      <c r="F461" s="35"/>
      <c r="G461" s="35"/>
      <c r="H461" s="36"/>
      <c r="I461" s="37"/>
      <c r="J461" s="40"/>
      <c r="K461" s="40"/>
      <c r="L461" s="46"/>
      <c r="M461" s="46"/>
      <c r="N461" s="46"/>
      <c r="O461" s="46"/>
      <c r="P461" s="46"/>
      <c r="Q461" s="46"/>
      <c r="R461" s="49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1"/>
      <c r="AI461" s="40"/>
      <c r="AJ461" s="41"/>
      <c r="AK461" s="41"/>
      <c r="AL461" s="41"/>
      <c r="AM461" s="30"/>
      <c r="AN461" s="30"/>
      <c r="AO461" s="30"/>
      <c r="AP461" s="30"/>
      <c r="AR461" s="62"/>
      <c r="AS461" s="62"/>
      <c r="AT461" s="62"/>
      <c r="AU461" s="34"/>
      <c r="AV461" s="34"/>
      <c r="AX461" s="34"/>
      <c r="AY461" s="34"/>
      <c r="AZ461" s="34"/>
    </row>
    <row r="462" spans="1:52" ht="13.5" customHeight="1">
      <c r="A462" s="55"/>
      <c r="B462" s="27"/>
      <c r="C462" s="27"/>
      <c r="D462" s="27"/>
      <c r="E462" s="35"/>
      <c r="F462" s="35"/>
      <c r="G462" s="35"/>
      <c r="H462" s="36"/>
      <c r="I462" s="37"/>
      <c r="J462" s="40"/>
      <c r="K462" s="40"/>
      <c r="L462" s="46"/>
      <c r="M462" s="46"/>
      <c r="N462" s="46"/>
      <c r="O462" s="46"/>
      <c r="P462" s="46"/>
      <c r="Q462" s="46"/>
      <c r="R462" s="49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1"/>
      <c r="AI462" s="40"/>
      <c r="AJ462" s="41"/>
      <c r="AK462" s="41"/>
      <c r="AL462" s="41"/>
      <c r="AM462" s="30"/>
      <c r="AN462" s="30"/>
      <c r="AO462" s="30"/>
      <c r="AP462" s="30"/>
      <c r="AR462" s="62"/>
      <c r="AS462" s="62"/>
      <c r="AT462" s="62"/>
      <c r="AU462" s="34"/>
      <c r="AV462" s="34"/>
      <c r="AX462" s="34"/>
      <c r="AY462" s="34"/>
      <c r="AZ462" s="34"/>
    </row>
    <row r="463" spans="1:52" ht="13.5" customHeight="1">
      <c r="A463" s="55"/>
      <c r="B463" s="27"/>
      <c r="C463" s="27"/>
      <c r="D463" s="27"/>
      <c r="E463" s="35"/>
      <c r="F463" s="35"/>
      <c r="G463" s="35"/>
      <c r="H463" s="36"/>
      <c r="I463" s="37"/>
      <c r="J463" s="40"/>
      <c r="K463" s="40"/>
      <c r="L463" s="46"/>
      <c r="M463" s="46"/>
      <c r="N463" s="46"/>
      <c r="O463" s="46"/>
      <c r="P463" s="46"/>
      <c r="Q463" s="46"/>
      <c r="R463" s="49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1"/>
      <c r="AI463" s="40"/>
      <c r="AJ463" s="41"/>
      <c r="AK463" s="41"/>
      <c r="AL463" s="41"/>
      <c r="AM463" s="30"/>
      <c r="AN463" s="30"/>
      <c r="AO463" s="30"/>
      <c r="AP463" s="30"/>
      <c r="AR463" s="62"/>
      <c r="AS463" s="62"/>
      <c r="AT463" s="62"/>
      <c r="AU463" s="34"/>
      <c r="AV463" s="34"/>
      <c r="AX463" s="34"/>
      <c r="AY463" s="34"/>
      <c r="AZ463" s="34"/>
    </row>
    <row r="464" spans="1:52" ht="13.5" customHeight="1">
      <c r="A464" s="55"/>
      <c r="B464" s="27"/>
      <c r="C464" s="27"/>
      <c r="D464" s="27"/>
      <c r="E464" s="35"/>
      <c r="F464" s="35"/>
      <c r="G464" s="35"/>
      <c r="H464" s="36"/>
      <c r="I464" s="37"/>
      <c r="J464" s="40"/>
      <c r="K464" s="40"/>
      <c r="L464" s="46"/>
      <c r="M464" s="46"/>
      <c r="N464" s="46"/>
      <c r="O464" s="46"/>
      <c r="P464" s="46"/>
      <c r="Q464" s="46"/>
      <c r="R464" s="49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1"/>
      <c r="AI464" s="40"/>
      <c r="AJ464" s="41"/>
      <c r="AK464" s="41"/>
      <c r="AL464" s="41"/>
      <c r="AM464" s="30"/>
      <c r="AN464" s="30"/>
      <c r="AO464" s="30"/>
      <c r="AP464" s="30"/>
      <c r="AR464" s="62"/>
      <c r="AS464" s="62"/>
      <c r="AT464" s="62"/>
      <c r="AU464" s="34"/>
      <c r="AV464" s="34"/>
      <c r="AX464" s="34"/>
      <c r="AY464" s="34"/>
      <c r="AZ464" s="34"/>
    </row>
    <row r="465" spans="1:52" ht="13.5" customHeight="1">
      <c r="A465" s="55"/>
      <c r="B465" s="27"/>
      <c r="C465" s="27"/>
      <c r="D465" s="27"/>
      <c r="E465" s="35"/>
      <c r="F465" s="35"/>
      <c r="G465" s="35"/>
      <c r="H465" s="36"/>
      <c r="I465" s="37"/>
      <c r="J465" s="40"/>
      <c r="K465" s="40"/>
      <c r="L465" s="46"/>
      <c r="M465" s="46"/>
      <c r="N465" s="46"/>
      <c r="O465" s="46"/>
      <c r="P465" s="46"/>
      <c r="Q465" s="46"/>
      <c r="R465" s="49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1"/>
      <c r="AI465" s="40"/>
      <c r="AJ465" s="41"/>
      <c r="AK465" s="41"/>
      <c r="AL465" s="41"/>
      <c r="AM465" s="30"/>
      <c r="AN465" s="30"/>
      <c r="AO465" s="30"/>
      <c r="AP465" s="30"/>
      <c r="AR465" s="62"/>
      <c r="AS465" s="62"/>
      <c r="AT465" s="62"/>
      <c r="AU465" s="34"/>
      <c r="AV465" s="34"/>
      <c r="AX465" s="34"/>
      <c r="AY465" s="34"/>
      <c r="AZ465" s="34"/>
    </row>
    <row r="466" spans="1:52" ht="13.5" customHeight="1">
      <c r="A466" s="55"/>
      <c r="B466" s="27"/>
      <c r="C466" s="27"/>
      <c r="D466" s="27"/>
      <c r="E466" s="35"/>
      <c r="F466" s="35"/>
      <c r="G466" s="35"/>
      <c r="H466" s="36"/>
      <c r="I466" s="37"/>
      <c r="J466" s="40"/>
      <c r="K466" s="40"/>
      <c r="L466" s="46"/>
      <c r="M466" s="46"/>
      <c r="N466" s="46"/>
      <c r="O466" s="46"/>
      <c r="P466" s="46"/>
      <c r="Q466" s="46"/>
      <c r="R466" s="49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1"/>
      <c r="AI466" s="40"/>
      <c r="AJ466" s="41"/>
      <c r="AK466" s="41"/>
      <c r="AL466" s="41"/>
      <c r="AM466" s="30"/>
      <c r="AN466" s="30"/>
      <c r="AO466" s="30"/>
      <c r="AP466" s="30"/>
      <c r="AR466" s="62"/>
      <c r="AS466" s="62"/>
      <c r="AT466" s="62"/>
      <c r="AU466" s="34"/>
      <c r="AV466" s="34"/>
      <c r="AX466" s="34"/>
      <c r="AY466" s="34"/>
      <c r="AZ466" s="34"/>
    </row>
    <row r="467" spans="1:52" ht="13.5" customHeight="1">
      <c r="A467" s="55"/>
      <c r="B467" s="27"/>
      <c r="C467" s="27"/>
      <c r="D467" s="27"/>
      <c r="E467" s="35"/>
      <c r="F467" s="35"/>
      <c r="G467" s="35"/>
      <c r="H467" s="36"/>
      <c r="I467" s="37"/>
      <c r="J467" s="40"/>
      <c r="K467" s="40"/>
      <c r="L467" s="46"/>
      <c r="M467" s="46"/>
      <c r="N467" s="46"/>
      <c r="O467" s="46"/>
      <c r="P467" s="46"/>
      <c r="Q467" s="46"/>
      <c r="R467" s="49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1"/>
      <c r="AI467" s="40"/>
      <c r="AJ467" s="41"/>
      <c r="AK467" s="41"/>
      <c r="AL467" s="41"/>
      <c r="AM467" s="30"/>
      <c r="AN467" s="30"/>
      <c r="AO467" s="30"/>
      <c r="AP467" s="30"/>
      <c r="AR467" s="62"/>
      <c r="AS467" s="62"/>
      <c r="AT467" s="62"/>
      <c r="AU467" s="34"/>
      <c r="AV467" s="34"/>
      <c r="AX467" s="34"/>
      <c r="AY467" s="34"/>
      <c r="AZ467" s="34"/>
    </row>
    <row r="468" spans="1:52" ht="13.5" customHeight="1">
      <c r="A468" s="55"/>
      <c r="B468" s="27"/>
      <c r="C468" s="27"/>
      <c r="D468" s="27"/>
      <c r="E468" s="35"/>
      <c r="F468" s="35"/>
      <c r="G468" s="35"/>
      <c r="H468" s="36"/>
      <c r="I468" s="37"/>
      <c r="J468" s="40"/>
      <c r="K468" s="40"/>
      <c r="L468" s="46"/>
      <c r="M468" s="46"/>
      <c r="N468" s="46"/>
      <c r="O468" s="46"/>
      <c r="P468" s="46"/>
      <c r="Q468" s="46"/>
      <c r="R468" s="49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1"/>
      <c r="AI468" s="40"/>
      <c r="AJ468" s="41"/>
      <c r="AK468" s="41"/>
      <c r="AL468" s="41"/>
      <c r="AM468" s="30"/>
      <c r="AN468" s="30"/>
      <c r="AO468" s="30"/>
      <c r="AP468" s="30"/>
      <c r="AR468" s="62"/>
      <c r="AS468" s="62"/>
      <c r="AT468" s="62"/>
      <c r="AU468" s="34"/>
      <c r="AV468" s="34"/>
      <c r="AX468" s="34"/>
      <c r="AY468" s="34"/>
      <c r="AZ468" s="34"/>
    </row>
    <row r="469" spans="1:52" ht="13.5" customHeight="1">
      <c r="A469" s="55"/>
      <c r="B469" s="27"/>
      <c r="C469" s="27"/>
      <c r="D469" s="27"/>
      <c r="E469" s="35"/>
      <c r="F469" s="35"/>
      <c r="G469" s="35"/>
      <c r="H469" s="36"/>
      <c r="I469" s="37"/>
      <c r="J469" s="40"/>
      <c r="K469" s="40"/>
      <c r="L469" s="46"/>
      <c r="M469" s="46"/>
      <c r="N469" s="46"/>
      <c r="O469" s="46"/>
      <c r="P469" s="46"/>
      <c r="Q469" s="46"/>
      <c r="R469" s="49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1"/>
      <c r="AI469" s="40"/>
      <c r="AJ469" s="41"/>
      <c r="AK469" s="41"/>
      <c r="AL469" s="41"/>
      <c r="AM469" s="30"/>
      <c r="AN469" s="30"/>
      <c r="AO469" s="30"/>
      <c r="AP469" s="30"/>
      <c r="AR469" s="62"/>
      <c r="AS469" s="62"/>
      <c r="AT469" s="62"/>
      <c r="AU469" s="34"/>
      <c r="AV469" s="34"/>
      <c r="AX469" s="34"/>
      <c r="AY469" s="34"/>
      <c r="AZ469" s="34"/>
    </row>
    <row r="470" spans="1:52" ht="13.5" customHeight="1">
      <c r="A470" s="55"/>
      <c r="B470" s="27"/>
      <c r="C470" s="27"/>
      <c r="D470" s="27"/>
      <c r="E470" s="35"/>
      <c r="F470" s="35"/>
      <c r="G470" s="35"/>
      <c r="H470" s="36"/>
      <c r="I470" s="37"/>
      <c r="J470" s="40"/>
      <c r="K470" s="40"/>
      <c r="L470" s="46"/>
      <c r="M470" s="46"/>
      <c r="N470" s="46"/>
      <c r="O470" s="46"/>
      <c r="P470" s="46"/>
      <c r="Q470" s="46"/>
      <c r="R470" s="49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1"/>
      <c r="AI470" s="40"/>
      <c r="AJ470" s="41"/>
      <c r="AK470" s="41"/>
      <c r="AL470" s="41"/>
      <c r="AM470" s="30"/>
      <c r="AN470" s="30"/>
      <c r="AO470" s="30"/>
      <c r="AP470" s="30"/>
      <c r="AR470" s="62"/>
      <c r="AS470" s="62"/>
      <c r="AT470" s="62"/>
      <c r="AU470" s="34"/>
      <c r="AV470" s="34"/>
      <c r="AX470" s="34"/>
      <c r="AY470" s="34"/>
      <c r="AZ470" s="34"/>
    </row>
    <row r="471" spans="1:52" ht="13.5" customHeight="1">
      <c r="A471" s="55"/>
      <c r="B471" s="27"/>
      <c r="C471" s="27"/>
      <c r="D471" s="27"/>
      <c r="E471" s="35"/>
      <c r="F471" s="35"/>
      <c r="G471" s="35"/>
      <c r="H471" s="36"/>
      <c r="I471" s="37"/>
      <c r="J471" s="40"/>
      <c r="K471" s="40"/>
      <c r="L471" s="46"/>
      <c r="M471" s="46"/>
      <c r="N471" s="46"/>
      <c r="O471" s="46"/>
      <c r="P471" s="46"/>
      <c r="Q471" s="46"/>
      <c r="R471" s="49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1"/>
      <c r="AI471" s="40"/>
      <c r="AJ471" s="41"/>
      <c r="AK471" s="41"/>
      <c r="AL471" s="41"/>
      <c r="AM471" s="30"/>
      <c r="AN471" s="30"/>
      <c r="AO471" s="30"/>
      <c r="AP471" s="30"/>
      <c r="AR471" s="62"/>
      <c r="AS471" s="62"/>
      <c r="AT471" s="62"/>
      <c r="AU471" s="34"/>
      <c r="AV471" s="34"/>
      <c r="AX471" s="34"/>
      <c r="AY471" s="34"/>
      <c r="AZ471" s="34"/>
    </row>
    <row r="472" spans="1:52" ht="13.5" customHeight="1">
      <c r="A472" s="55"/>
      <c r="B472" s="27"/>
      <c r="C472" s="27"/>
      <c r="D472" s="27"/>
      <c r="E472" s="35"/>
      <c r="F472" s="35"/>
      <c r="G472" s="35"/>
      <c r="H472" s="36"/>
      <c r="I472" s="37"/>
      <c r="J472" s="40"/>
      <c r="K472" s="40"/>
      <c r="L472" s="46"/>
      <c r="M472" s="46"/>
      <c r="N472" s="46"/>
      <c r="O472" s="46"/>
      <c r="P472" s="46"/>
      <c r="Q472" s="46"/>
      <c r="R472" s="49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1"/>
      <c r="AI472" s="40"/>
      <c r="AJ472" s="41"/>
      <c r="AK472" s="41"/>
      <c r="AL472" s="41"/>
      <c r="AM472" s="30"/>
      <c r="AN472" s="30"/>
      <c r="AO472" s="30"/>
      <c r="AP472" s="30"/>
      <c r="AR472" s="62"/>
      <c r="AS472" s="62"/>
      <c r="AT472" s="62"/>
      <c r="AU472" s="34"/>
      <c r="AV472" s="34"/>
      <c r="AX472" s="34"/>
      <c r="AY472" s="34"/>
      <c r="AZ472" s="34"/>
    </row>
    <row r="473" spans="1:52" ht="13.5" customHeight="1">
      <c r="A473" s="55"/>
      <c r="B473" s="27"/>
      <c r="C473" s="27"/>
      <c r="D473" s="27"/>
      <c r="E473" s="35"/>
      <c r="F473" s="35"/>
      <c r="G473" s="35"/>
      <c r="H473" s="36"/>
      <c r="I473" s="37"/>
      <c r="J473" s="40"/>
      <c r="K473" s="40"/>
      <c r="L473" s="46"/>
      <c r="M473" s="46"/>
      <c r="N473" s="46"/>
      <c r="O473" s="46"/>
      <c r="P473" s="46"/>
      <c r="Q473" s="46"/>
      <c r="R473" s="49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1"/>
      <c r="AI473" s="40"/>
      <c r="AJ473" s="41"/>
      <c r="AK473" s="41"/>
      <c r="AL473" s="41"/>
      <c r="AM473" s="30"/>
      <c r="AN473" s="30"/>
      <c r="AO473" s="30"/>
      <c r="AP473" s="30"/>
      <c r="AR473" s="62"/>
      <c r="AS473" s="62"/>
      <c r="AT473" s="62"/>
      <c r="AU473" s="34"/>
      <c r="AV473" s="34"/>
      <c r="AX473" s="34"/>
      <c r="AY473" s="34"/>
      <c r="AZ473" s="34"/>
    </row>
    <row r="474" spans="1:52" ht="13.5" customHeight="1">
      <c r="A474" s="55"/>
      <c r="B474" s="27"/>
      <c r="C474" s="27"/>
      <c r="D474" s="27"/>
      <c r="E474" s="35"/>
      <c r="F474" s="35"/>
      <c r="G474" s="35"/>
      <c r="H474" s="36"/>
      <c r="I474" s="37"/>
      <c r="J474" s="40"/>
      <c r="K474" s="40"/>
      <c r="L474" s="46"/>
      <c r="M474" s="46"/>
      <c r="N474" s="46"/>
      <c r="O474" s="46"/>
      <c r="P474" s="46"/>
      <c r="Q474" s="46"/>
      <c r="R474" s="49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1"/>
      <c r="AI474" s="40"/>
      <c r="AJ474" s="41"/>
      <c r="AK474" s="41"/>
      <c r="AL474" s="41"/>
      <c r="AM474" s="30"/>
      <c r="AN474" s="30"/>
      <c r="AO474" s="30"/>
      <c r="AP474" s="30"/>
      <c r="AR474" s="62"/>
      <c r="AS474" s="62"/>
      <c r="AT474" s="62"/>
      <c r="AU474" s="34"/>
      <c r="AV474" s="34"/>
      <c r="AX474" s="34"/>
      <c r="AY474" s="34"/>
      <c r="AZ474" s="34"/>
    </row>
    <row r="475" spans="1:52" ht="13.5" customHeight="1">
      <c r="A475" s="55"/>
      <c r="B475" s="27"/>
      <c r="C475" s="27"/>
      <c r="D475" s="27"/>
      <c r="E475" s="35"/>
      <c r="F475" s="35"/>
      <c r="G475" s="35"/>
      <c r="H475" s="36"/>
      <c r="I475" s="37"/>
      <c r="J475" s="40"/>
      <c r="K475" s="40"/>
      <c r="L475" s="46"/>
      <c r="M475" s="46"/>
      <c r="N475" s="46"/>
      <c r="O475" s="46"/>
      <c r="P475" s="46"/>
      <c r="Q475" s="46"/>
      <c r="R475" s="49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1"/>
      <c r="AI475" s="40"/>
      <c r="AJ475" s="41"/>
      <c r="AK475" s="41"/>
      <c r="AL475" s="41"/>
      <c r="AM475" s="30"/>
      <c r="AN475" s="30"/>
      <c r="AO475" s="30"/>
      <c r="AP475" s="30"/>
      <c r="AR475" s="62"/>
      <c r="AS475" s="62"/>
      <c r="AT475" s="62"/>
      <c r="AU475" s="34"/>
      <c r="AV475" s="34"/>
      <c r="AX475" s="34"/>
      <c r="AY475" s="34"/>
      <c r="AZ475" s="34"/>
    </row>
    <row r="476" spans="1:52" ht="13.5" customHeight="1">
      <c r="A476" s="55"/>
      <c r="B476" s="27"/>
      <c r="C476" s="27"/>
      <c r="D476" s="27"/>
      <c r="E476" s="35"/>
      <c r="F476" s="35"/>
      <c r="G476" s="35"/>
      <c r="H476" s="36"/>
      <c r="I476" s="37"/>
      <c r="J476" s="40"/>
      <c r="K476" s="40"/>
      <c r="L476" s="46"/>
      <c r="M476" s="46"/>
      <c r="N476" s="46"/>
      <c r="O476" s="46"/>
      <c r="P476" s="46"/>
      <c r="Q476" s="46"/>
      <c r="R476" s="49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1"/>
      <c r="AI476" s="40"/>
      <c r="AJ476" s="41"/>
      <c r="AK476" s="41"/>
      <c r="AL476" s="41"/>
      <c r="AM476" s="30"/>
      <c r="AN476" s="30"/>
      <c r="AO476" s="30"/>
      <c r="AP476" s="30"/>
      <c r="AR476" s="62"/>
      <c r="AS476" s="62"/>
      <c r="AT476" s="62"/>
      <c r="AU476" s="34"/>
      <c r="AV476" s="34"/>
      <c r="AX476" s="34"/>
      <c r="AY476" s="34"/>
      <c r="AZ476" s="34"/>
    </row>
    <row r="477" spans="1:52" ht="13.5" customHeight="1">
      <c r="A477" s="55"/>
      <c r="B477" s="27"/>
      <c r="C477" s="27"/>
      <c r="D477" s="27"/>
      <c r="E477" s="35"/>
      <c r="F477" s="35"/>
      <c r="G477" s="35"/>
      <c r="H477" s="36"/>
      <c r="I477" s="37"/>
      <c r="J477" s="40"/>
      <c r="K477" s="40"/>
      <c r="L477" s="46"/>
      <c r="M477" s="46"/>
      <c r="N477" s="46"/>
      <c r="O477" s="46"/>
      <c r="P477" s="46"/>
      <c r="Q477" s="46"/>
      <c r="R477" s="49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1"/>
      <c r="AI477" s="40"/>
      <c r="AJ477" s="41"/>
      <c r="AK477" s="41"/>
      <c r="AL477" s="41"/>
      <c r="AM477" s="30"/>
      <c r="AN477" s="30"/>
      <c r="AO477" s="30"/>
      <c r="AP477" s="30"/>
      <c r="AR477" s="62"/>
      <c r="AS477" s="62"/>
      <c r="AT477" s="62"/>
      <c r="AU477" s="34"/>
      <c r="AV477" s="34"/>
      <c r="AX477" s="34"/>
      <c r="AY477" s="34"/>
      <c r="AZ477" s="34"/>
    </row>
    <row r="478" spans="1:52" ht="13.5" customHeight="1">
      <c r="A478" s="55"/>
      <c r="B478" s="27"/>
      <c r="C478" s="27"/>
      <c r="D478" s="27"/>
      <c r="E478" s="35"/>
      <c r="F478" s="35"/>
      <c r="G478" s="35"/>
      <c r="H478" s="36"/>
      <c r="I478" s="37"/>
      <c r="J478" s="40"/>
      <c r="K478" s="40"/>
      <c r="L478" s="46"/>
      <c r="M478" s="46"/>
      <c r="N478" s="46"/>
      <c r="O478" s="46"/>
      <c r="P478" s="46"/>
      <c r="Q478" s="46"/>
      <c r="R478" s="49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1"/>
      <c r="AI478" s="40"/>
      <c r="AJ478" s="41"/>
      <c r="AK478" s="41"/>
      <c r="AL478" s="41"/>
      <c r="AM478" s="30"/>
      <c r="AN478" s="30"/>
      <c r="AO478" s="30"/>
      <c r="AP478" s="30"/>
      <c r="AR478" s="62"/>
      <c r="AS478" s="62"/>
      <c r="AT478" s="62"/>
      <c r="AU478" s="34"/>
      <c r="AV478" s="34"/>
      <c r="AX478" s="34"/>
      <c r="AY478" s="34"/>
      <c r="AZ478" s="34"/>
    </row>
    <row r="479" spans="1:52" ht="13.5" customHeight="1">
      <c r="A479" s="55"/>
      <c r="B479" s="27"/>
      <c r="C479" s="27"/>
      <c r="D479" s="27"/>
      <c r="E479" s="35"/>
      <c r="F479" s="35"/>
      <c r="G479" s="35"/>
      <c r="H479" s="36"/>
      <c r="I479" s="37"/>
      <c r="J479" s="40"/>
      <c r="K479" s="40"/>
      <c r="L479" s="46"/>
      <c r="M479" s="46"/>
      <c r="N479" s="46"/>
      <c r="O479" s="46"/>
      <c r="P479" s="46"/>
      <c r="Q479" s="46"/>
      <c r="R479" s="49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1"/>
      <c r="AI479" s="40"/>
      <c r="AJ479" s="41"/>
      <c r="AK479" s="41"/>
      <c r="AL479" s="41"/>
      <c r="AM479" s="30"/>
      <c r="AN479" s="30"/>
      <c r="AO479" s="30"/>
      <c r="AP479" s="30"/>
      <c r="AR479" s="62"/>
      <c r="AS479" s="62"/>
      <c r="AT479" s="62"/>
      <c r="AU479" s="34"/>
      <c r="AV479" s="34"/>
      <c r="AX479" s="34"/>
      <c r="AY479" s="34"/>
      <c r="AZ479" s="34"/>
    </row>
    <row r="480" spans="1:52" ht="13.5" customHeight="1">
      <c r="A480" s="55"/>
      <c r="B480" s="27"/>
      <c r="C480" s="27"/>
      <c r="D480" s="27"/>
      <c r="E480" s="35"/>
      <c r="F480" s="35"/>
      <c r="G480" s="35"/>
      <c r="H480" s="36"/>
      <c r="I480" s="37"/>
      <c r="J480" s="40"/>
      <c r="K480" s="40"/>
      <c r="L480" s="46"/>
      <c r="M480" s="46"/>
      <c r="N480" s="46"/>
      <c r="O480" s="46"/>
      <c r="P480" s="46"/>
      <c r="Q480" s="46"/>
      <c r="R480" s="49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1"/>
      <c r="AI480" s="40"/>
      <c r="AJ480" s="41"/>
      <c r="AK480" s="41"/>
      <c r="AL480" s="41"/>
      <c r="AM480" s="30"/>
      <c r="AN480" s="30"/>
      <c r="AO480" s="30"/>
      <c r="AP480" s="30"/>
      <c r="AR480" s="62"/>
      <c r="AS480" s="62"/>
      <c r="AT480" s="62"/>
      <c r="AU480" s="34"/>
      <c r="AV480" s="34"/>
      <c r="AX480" s="34"/>
      <c r="AY480" s="34"/>
      <c r="AZ480" s="34"/>
    </row>
    <row r="481" spans="1:52" ht="13.5" customHeight="1">
      <c r="A481" s="55"/>
      <c r="B481" s="27"/>
      <c r="C481" s="27"/>
      <c r="D481" s="27"/>
      <c r="E481" s="35"/>
      <c r="F481" s="35"/>
      <c r="G481" s="35"/>
      <c r="H481" s="36"/>
      <c r="I481" s="37"/>
      <c r="J481" s="40"/>
      <c r="K481" s="40"/>
      <c r="L481" s="46"/>
      <c r="M481" s="46"/>
      <c r="N481" s="46"/>
      <c r="O481" s="46"/>
      <c r="P481" s="46"/>
      <c r="Q481" s="46"/>
      <c r="R481" s="49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1"/>
      <c r="AI481" s="40"/>
      <c r="AJ481" s="41"/>
      <c r="AK481" s="41"/>
      <c r="AL481" s="41"/>
      <c r="AM481" s="30"/>
      <c r="AN481" s="30"/>
      <c r="AO481" s="30"/>
      <c r="AP481" s="30"/>
      <c r="AR481" s="62"/>
      <c r="AS481" s="62"/>
      <c r="AT481" s="62"/>
      <c r="AU481" s="34"/>
      <c r="AV481" s="34"/>
      <c r="AX481" s="34"/>
      <c r="AY481" s="34"/>
      <c r="AZ481" s="34"/>
    </row>
    <row r="482" spans="1:52" ht="13.5" customHeight="1">
      <c r="A482" s="55"/>
      <c r="B482" s="27"/>
      <c r="C482" s="27"/>
      <c r="D482" s="27"/>
      <c r="E482" s="35"/>
      <c r="F482" s="35"/>
      <c r="G482" s="35"/>
      <c r="H482" s="36"/>
      <c r="I482" s="37"/>
      <c r="J482" s="40"/>
      <c r="K482" s="40"/>
      <c r="L482" s="46"/>
      <c r="M482" s="46"/>
      <c r="N482" s="46"/>
      <c r="O482" s="46"/>
      <c r="P482" s="46"/>
      <c r="Q482" s="46"/>
      <c r="R482" s="49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1"/>
      <c r="AI482" s="40"/>
      <c r="AJ482" s="41"/>
      <c r="AK482" s="41"/>
      <c r="AL482" s="41"/>
      <c r="AM482" s="30"/>
      <c r="AN482" s="30"/>
      <c r="AO482" s="30"/>
      <c r="AP482" s="30"/>
      <c r="AR482" s="62"/>
      <c r="AS482" s="62"/>
      <c r="AT482" s="62"/>
      <c r="AU482" s="34"/>
      <c r="AV482" s="34"/>
      <c r="AX482" s="34"/>
      <c r="AY482" s="34"/>
      <c r="AZ482" s="34"/>
    </row>
    <row r="483" spans="1:52" ht="13.5" customHeight="1">
      <c r="A483" s="55"/>
      <c r="B483" s="27"/>
      <c r="C483" s="27"/>
      <c r="D483" s="27"/>
      <c r="E483" s="35"/>
      <c r="F483" s="35"/>
      <c r="G483" s="35"/>
      <c r="H483" s="36"/>
      <c r="I483" s="37"/>
      <c r="J483" s="40"/>
      <c r="K483" s="40"/>
      <c r="L483" s="46"/>
      <c r="M483" s="46"/>
      <c r="N483" s="46"/>
      <c r="O483" s="46"/>
      <c r="P483" s="46"/>
      <c r="Q483" s="46"/>
      <c r="R483" s="49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1"/>
      <c r="AI483" s="40"/>
      <c r="AJ483" s="41"/>
      <c r="AK483" s="41"/>
      <c r="AL483" s="41"/>
      <c r="AM483" s="30"/>
      <c r="AN483" s="30"/>
      <c r="AO483" s="30"/>
      <c r="AP483" s="30"/>
      <c r="AR483" s="62"/>
      <c r="AS483" s="62"/>
      <c r="AT483" s="62"/>
      <c r="AU483" s="34"/>
      <c r="AV483" s="34"/>
      <c r="AX483" s="34"/>
      <c r="AY483" s="34"/>
      <c r="AZ483" s="34"/>
    </row>
    <row r="484" spans="1:52" ht="13.5" customHeight="1">
      <c r="A484" s="55"/>
      <c r="B484" s="27"/>
      <c r="C484" s="27"/>
      <c r="D484" s="27"/>
      <c r="E484" s="35"/>
      <c r="F484" s="35"/>
      <c r="G484" s="35"/>
      <c r="H484" s="36"/>
      <c r="I484" s="37"/>
      <c r="J484" s="40"/>
      <c r="K484" s="40"/>
      <c r="L484" s="46"/>
      <c r="M484" s="46"/>
      <c r="N484" s="46"/>
      <c r="O484" s="46"/>
      <c r="P484" s="46"/>
      <c r="Q484" s="46"/>
      <c r="R484" s="49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1"/>
      <c r="AI484" s="40"/>
      <c r="AJ484" s="41"/>
      <c r="AK484" s="41"/>
      <c r="AL484" s="41"/>
      <c r="AM484" s="30"/>
      <c r="AN484" s="30"/>
      <c r="AO484" s="30"/>
      <c r="AP484" s="30"/>
      <c r="AR484" s="62"/>
      <c r="AS484" s="62"/>
      <c r="AT484" s="62"/>
      <c r="AU484" s="34"/>
      <c r="AV484" s="34"/>
      <c r="AX484" s="34"/>
      <c r="AY484" s="34"/>
      <c r="AZ484" s="34"/>
    </row>
    <row r="485" spans="1:52" ht="13.5" customHeight="1">
      <c r="A485" s="55"/>
      <c r="B485" s="27"/>
      <c r="C485" s="27"/>
      <c r="D485" s="27"/>
      <c r="E485" s="35"/>
      <c r="F485" s="35"/>
      <c r="G485" s="35"/>
      <c r="H485" s="36"/>
      <c r="I485" s="37"/>
      <c r="J485" s="40"/>
      <c r="K485" s="40"/>
      <c r="L485" s="46"/>
      <c r="M485" s="46"/>
      <c r="N485" s="46"/>
      <c r="O485" s="46"/>
      <c r="P485" s="46"/>
      <c r="Q485" s="46"/>
      <c r="R485" s="49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1"/>
      <c r="AI485" s="40"/>
      <c r="AJ485" s="41"/>
      <c r="AK485" s="41"/>
      <c r="AL485" s="41"/>
      <c r="AM485" s="30"/>
      <c r="AN485" s="30"/>
      <c r="AO485" s="30"/>
      <c r="AP485" s="30"/>
      <c r="AR485" s="62"/>
      <c r="AS485" s="62"/>
      <c r="AT485" s="62"/>
      <c r="AU485" s="34"/>
      <c r="AV485" s="34"/>
      <c r="AX485" s="34"/>
      <c r="AY485" s="34"/>
      <c r="AZ485" s="34"/>
    </row>
    <row r="486" spans="1:52" ht="13.5" customHeight="1">
      <c r="A486" s="55"/>
      <c r="B486" s="27"/>
      <c r="C486" s="27"/>
      <c r="D486" s="27"/>
      <c r="E486" s="35"/>
      <c r="F486" s="35"/>
      <c r="G486" s="35"/>
      <c r="H486" s="36"/>
      <c r="I486" s="37"/>
      <c r="J486" s="40"/>
      <c r="K486" s="40"/>
      <c r="L486" s="46"/>
      <c r="M486" s="46"/>
      <c r="N486" s="46"/>
      <c r="O486" s="46"/>
      <c r="P486" s="46"/>
      <c r="Q486" s="46"/>
      <c r="R486" s="49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1"/>
      <c r="AI486" s="40"/>
      <c r="AJ486" s="41"/>
      <c r="AK486" s="41"/>
      <c r="AL486" s="41"/>
      <c r="AM486" s="30"/>
      <c r="AN486" s="30"/>
      <c r="AO486" s="30"/>
      <c r="AP486" s="30"/>
      <c r="AR486" s="62"/>
      <c r="AS486" s="62"/>
      <c r="AT486" s="62"/>
      <c r="AU486" s="34"/>
      <c r="AV486" s="34"/>
      <c r="AX486" s="34"/>
      <c r="AY486" s="34"/>
      <c r="AZ486" s="34"/>
    </row>
    <row r="487" spans="1:52" ht="13.5" customHeight="1">
      <c r="A487" s="55"/>
      <c r="B487" s="27"/>
      <c r="C487" s="27"/>
      <c r="D487" s="27"/>
      <c r="E487" s="35"/>
      <c r="F487" s="35"/>
      <c r="G487" s="35"/>
      <c r="H487" s="36"/>
      <c r="I487" s="37"/>
      <c r="J487" s="40"/>
      <c r="K487" s="40"/>
      <c r="L487" s="46"/>
      <c r="M487" s="46"/>
      <c r="N487" s="46"/>
      <c r="O487" s="46"/>
      <c r="P487" s="46"/>
      <c r="Q487" s="46"/>
      <c r="R487" s="49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1"/>
      <c r="AI487" s="40"/>
      <c r="AJ487" s="41"/>
      <c r="AK487" s="41"/>
      <c r="AL487" s="41"/>
      <c r="AM487" s="30"/>
      <c r="AN487" s="30"/>
      <c r="AO487" s="30"/>
      <c r="AP487" s="30"/>
      <c r="AR487" s="62"/>
      <c r="AS487" s="62"/>
      <c r="AT487" s="62"/>
      <c r="AU487" s="34"/>
      <c r="AV487" s="34"/>
      <c r="AX487" s="34"/>
      <c r="AY487" s="34"/>
      <c r="AZ487" s="34"/>
    </row>
    <row r="488" spans="1:52" ht="13.5" customHeight="1">
      <c r="A488" s="55"/>
      <c r="B488" s="27"/>
      <c r="C488" s="27"/>
      <c r="D488" s="27"/>
      <c r="E488" s="35"/>
      <c r="F488" s="35"/>
      <c r="G488" s="35"/>
      <c r="H488" s="36"/>
      <c r="I488" s="37"/>
      <c r="J488" s="40"/>
      <c r="K488" s="40"/>
      <c r="L488" s="46"/>
      <c r="M488" s="46"/>
      <c r="N488" s="46"/>
      <c r="O488" s="46"/>
      <c r="P488" s="46"/>
      <c r="Q488" s="46"/>
      <c r="R488" s="49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1"/>
      <c r="AI488" s="40"/>
      <c r="AJ488" s="41"/>
      <c r="AK488" s="41"/>
      <c r="AL488" s="41"/>
      <c r="AM488" s="30"/>
      <c r="AN488" s="30"/>
      <c r="AO488" s="30"/>
      <c r="AP488" s="30"/>
      <c r="AR488" s="62"/>
      <c r="AS488" s="62"/>
      <c r="AT488" s="62"/>
      <c r="AU488" s="34"/>
      <c r="AV488" s="34"/>
      <c r="AX488" s="34"/>
      <c r="AY488" s="34"/>
      <c r="AZ488" s="34"/>
    </row>
    <row r="489" spans="1:52" ht="13.5" customHeight="1">
      <c r="A489" s="55"/>
      <c r="B489" s="27"/>
      <c r="C489" s="27"/>
      <c r="D489" s="27"/>
      <c r="E489" s="35"/>
      <c r="F489" s="35"/>
      <c r="G489" s="35"/>
      <c r="H489" s="36"/>
      <c r="I489" s="37"/>
      <c r="J489" s="40"/>
      <c r="K489" s="40"/>
      <c r="L489" s="46"/>
      <c r="M489" s="46"/>
      <c r="N489" s="46"/>
      <c r="O489" s="46"/>
      <c r="P489" s="46"/>
      <c r="Q489" s="46"/>
      <c r="R489" s="49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1"/>
      <c r="AI489" s="40"/>
      <c r="AJ489" s="41"/>
      <c r="AK489" s="41"/>
      <c r="AL489" s="41"/>
      <c r="AM489" s="30"/>
      <c r="AN489" s="30"/>
      <c r="AO489" s="30"/>
      <c r="AP489" s="30"/>
      <c r="AR489" s="62"/>
      <c r="AS489" s="62"/>
      <c r="AT489" s="62"/>
      <c r="AU489" s="34"/>
      <c r="AV489" s="34"/>
      <c r="AX489" s="34"/>
      <c r="AY489" s="34"/>
      <c r="AZ489" s="34"/>
    </row>
    <row r="490" spans="1:52" ht="13.5" customHeight="1">
      <c r="A490" s="55"/>
      <c r="B490" s="27"/>
      <c r="C490" s="27"/>
      <c r="D490" s="27"/>
      <c r="E490" s="35"/>
      <c r="F490" s="35"/>
      <c r="G490" s="35"/>
      <c r="H490" s="36"/>
      <c r="I490" s="37"/>
      <c r="J490" s="40"/>
      <c r="K490" s="40"/>
      <c r="L490" s="46"/>
      <c r="M490" s="46"/>
      <c r="N490" s="46"/>
      <c r="O490" s="46"/>
      <c r="P490" s="46"/>
      <c r="Q490" s="46"/>
      <c r="R490" s="49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1"/>
      <c r="AI490" s="40"/>
      <c r="AJ490" s="41"/>
      <c r="AK490" s="41"/>
      <c r="AL490" s="41"/>
      <c r="AM490" s="30"/>
      <c r="AN490" s="30"/>
      <c r="AO490" s="30"/>
      <c r="AP490" s="30"/>
      <c r="AR490" s="62"/>
      <c r="AS490" s="62"/>
      <c r="AT490" s="62"/>
      <c r="AU490" s="34"/>
      <c r="AV490" s="34"/>
      <c r="AX490" s="34"/>
      <c r="AY490" s="34"/>
      <c r="AZ490" s="34"/>
    </row>
    <row r="491" spans="1:52" ht="13.5" customHeight="1">
      <c r="A491" s="55"/>
      <c r="B491" s="27"/>
      <c r="C491" s="27"/>
      <c r="D491" s="27"/>
      <c r="E491" s="35"/>
      <c r="F491" s="35"/>
      <c r="G491" s="35"/>
      <c r="H491" s="36"/>
      <c r="I491" s="37"/>
      <c r="J491" s="40"/>
      <c r="K491" s="40"/>
      <c r="L491" s="46"/>
      <c r="M491" s="46"/>
      <c r="N491" s="46"/>
      <c r="O491" s="46"/>
      <c r="P491" s="46"/>
      <c r="Q491" s="46"/>
      <c r="R491" s="49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1"/>
      <c r="AI491" s="40"/>
      <c r="AJ491" s="41"/>
      <c r="AK491" s="41"/>
      <c r="AL491" s="41"/>
      <c r="AM491" s="30"/>
      <c r="AN491" s="30"/>
      <c r="AO491" s="30"/>
      <c r="AP491" s="30"/>
      <c r="AR491" s="62"/>
      <c r="AS491" s="62"/>
      <c r="AT491" s="62"/>
      <c r="AU491" s="34"/>
      <c r="AV491" s="34"/>
      <c r="AX491" s="34"/>
      <c r="AY491" s="34"/>
      <c r="AZ491" s="34"/>
    </row>
    <row r="492" spans="1:52" ht="13.5" customHeight="1">
      <c r="A492" s="55"/>
      <c r="B492" s="27"/>
      <c r="C492" s="27"/>
      <c r="D492" s="27"/>
      <c r="E492" s="35"/>
      <c r="F492" s="35"/>
      <c r="G492" s="35"/>
      <c r="H492" s="36"/>
      <c r="I492" s="37"/>
      <c r="J492" s="40"/>
      <c r="K492" s="40"/>
      <c r="L492" s="46"/>
      <c r="M492" s="46"/>
      <c r="N492" s="46"/>
      <c r="O492" s="46"/>
      <c r="P492" s="46"/>
      <c r="Q492" s="46"/>
      <c r="R492" s="49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1"/>
      <c r="AI492" s="40"/>
      <c r="AJ492" s="41"/>
      <c r="AK492" s="41"/>
      <c r="AL492" s="41"/>
      <c r="AM492" s="30"/>
      <c r="AN492" s="30"/>
      <c r="AO492" s="30"/>
      <c r="AP492" s="30"/>
      <c r="AR492" s="62"/>
      <c r="AS492" s="62"/>
      <c r="AT492" s="62"/>
      <c r="AU492" s="34"/>
      <c r="AV492" s="34"/>
      <c r="AX492" s="34"/>
      <c r="AY492" s="34"/>
      <c r="AZ492" s="34"/>
    </row>
    <row r="493" spans="1:52" ht="13.5" customHeight="1">
      <c r="A493" s="55"/>
      <c r="B493" s="27"/>
      <c r="C493" s="27"/>
      <c r="D493" s="27"/>
      <c r="E493" s="35"/>
      <c r="F493" s="35"/>
      <c r="G493" s="35"/>
      <c r="H493" s="36"/>
      <c r="I493" s="37"/>
      <c r="J493" s="40"/>
      <c r="K493" s="40"/>
      <c r="L493" s="46"/>
      <c r="M493" s="46"/>
      <c r="N493" s="46"/>
      <c r="O493" s="46"/>
      <c r="P493" s="46"/>
      <c r="Q493" s="46"/>
      <c r="R493" s="49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1"/>
      <c r="AI493" s="40"/>
      <c r="AJ493" s="41"/>
      <c r="AK493" s="41"/>
      <c r="AL493" s="41"/>
      <c r="AM493" s="30"/>
      <c r="AN493" s="30"/>
      <c r="AO493" s="30"/>
      <c r="AP493" s="30"/>
      <c r="AR493" s="62"/>
      <c r="AS493" s="62"/>
      <c r="AT493" s="62"/>
      <c r="AU493" s="34"/>
      <c r="AV493" s="34"/>
      <c r="AX493" s="34"/>
      <c r="AY493" s="34"/>
      <c r="AZ493" s="34"/>
    </row>
    <row r="494" spans="1:52" ht="13.5" customHeight="1">
      <c r="A494" s="55"/>
      <c r="B494" s="27"/>
      <c r="C494" s="27"/>
      <c r="D494" s="27"/>
      <c r="E494" s="35"/>
      <c r="F494" s="35"/>
      <c r="G494" s="35"/>
      <c r="H494" s="36"/>
      <c r="I494" s="37"/>
      <c r="J494" s="40"/>
      <c r="K494" s="40"/>
      <c r="L494" s="46"/>
      <c r="M494" s="46"/>
      <c r="N494" s="46"/>
      <c r="O494" s="46"/>
      <c r="P494" s="46"/>
      <c r="Q494" s="46"/>
      <c r="R494" s="49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1"/>
      <c r="AI494" s="40"/>
      <c r="AJ494" s="41"/>
      <c r="AK494" s="41"/>
      <c r="AL494" s="41"/>
      <c r="AM494" s="30"/>
      <c r="AN494" s="30"/>
      <c r="AO494" s="30"/>
      <c r="AP494" s="30"/>
      <c r="AR494" s="62"/>
      <c r="AS494" s="62"/>
      <c r="AT494" s="62"/>
      <c r="AU494" s="34"/>
      <c r="AV494" s="34"/>
      <c r="AX494" s="34"/>
      <c r="AY494" s="34"/>
      <c r="AZ494" s="34"/>
    </row>
    <row r="495" spans="1:52" ht="13.5" customHeight="1">
      <c r="A495" s="55"/>
      <c r="B495" s="27"/>
      <c r="C495" s="27"/>
      <c r="D495" s="27"/>
      <c r="E495" s="35"/>
      <c r="F495" s="35"/>
      <c r="G495" s="35"/>
      <c r="H495" s="36"/>
      <c r="I495" s="37"/>
      <c r="J495" s="40"/>
      <c r="K495" s="40"/>
      <c r="L495" s="46"/>
      <c r="M495" s="46"/>
      <c r="N495" s="46"/>
      <c r="O495" s="46"/>
      <c r="P495" s="46"/>
      <c r="Q495" s="46"/>
      <c r="R495" s="49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1"/>
      <c r="AI495" s="40"/>
      <c r="AJ495" s="41"/>
      <c r="AK495" s="41"/>
      <c r="AL495" s="41"/>
      <c r="AM495" s="30"/>
      <c r="AN495" s="30"/>
      <c r="AO495" s="30"/>
      <c r="AP495" s="30"/>
      <c r="AR495" s="62"/>
      <c r="AS495" s="62"/>
      <c r="AT495" s="62"/>
      <c r="AU495" s="34"/>
      <c r="AV495" s="34"/>
      <c r="AX495" s="34"/>
      <c r="AY495" s="34"/>
      <c r="AZ495" s="34"/>
    </row>
    <row r="496" spans="1:52" ht="13.5" customHeight="1">
      <c r="A496" s="55"/>
      <c r="B496" s="27"/>
      <c r="C496" s="27"/>
      <c r="D496" s="27"/>
      <c r="E496" s="35"/>
      <c r="F496" s="35"/>
      <c r="G496" s="35"/>
      <c r="H496" s="36"/>
      <c r="I496" s="37"/>
      <c r="J496" s="40"/>
      <c r="K496" s="40"/>
      <c r="L496" s="46"/>
      <c r="M496" s="46"/>
      <c r="N496" s="46"/>
      <c r="O496" s="46"/>
      <c r="P496" s="46"/>
      <c r="Q496" s="46"/>
      <c r="R496" s="49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1"/>
      <c r="AI496" s="40"/>
      <c r="AJ496" s="41"/>
      <c r="AK496" s="41"/>
      <c r="AL496" s="41"/>
      <c r="AM496" s="30"/>
      <c r="AN496" s="30"/>
      <c r="AO496" s="30"/>
      <c r="AP496" s="30"/>
      <c r="AR496" s="62"/>
      <c r="AS496" s="62"/>
      <c r="AT496" s="62"/>
      <c r="AU496" s="34"/>
      <c r="AV496" s="34"/>
      <c r="AX496" s="34"/>
      <c r="AY496" s="34"/>
      <c r="AZ496" s="34"/>
    </row>
    <row r="497" spans="1:52" ht="13.5" customHeight="1">
      <c r="A497" s="55"/>
      <c r="B497" s="27"/>
      <c r="C497" s="27"/>
      <c r="D497" s="27"/>
      <c r="E497" s="35"/>
      <c r="F497" s="35"/>
      <c r="G497" s="35"/>
      <c r="H497" s="36"/>
      <c r="I497" s="37"/>
      <c r="J497" s="40"/>
      <c r="K497" s="40"/>
      <c r="L497" s="46"/>
      <c r="M497" s="46"/>
      <c r="N497" s="46"/>
      <c r="O497" s="46"/>
      <c r="P497" s="46"/>
      <c r="Q497" s="46"/>
      <c r="R497" s="49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1"/>
      <c r="AI497" s="40"/>
      <c r="AJ497" s="41"/>
      <c r="AK497" s="41"/>
      <c r="AL497" s="41"/>
      <c r="AM497" s="30"/>
      <c r="AN497" s="30"/>
      <c r="AO497" s="30"/>
      <c r="AP497" s="30"/>
      <c r="AR497" s="62"/>
      <c r="AS497" s="62"/>
      <c r="AT497" s="62"/>
      <c r="AU497" s="34"/>
      <c r="AV497" s="34"/>
      <c r="AX497" s="34"/>
      <c r="AY497" s="34"/>
      <c r="AZ497" s="34"/>
    </row>
    <row r="498" spans="1:52" ht="13.5" customHeight="1">
      <c r="A498" s="55"/>
      <c r="B498" s="27"/>
      <c r="C498" s="27"/>
      <c r="D498" s="27"/>
      <c r="E498" s="35"/>
      <c r="F498" s="35"/>
      <c r="G498" s="35"/>
      <c r="H498" s="36"/>
      <c r="I498" s="37"/>
      <c r="J498" s="40"/>
      <c r="K498" s="40"/>
      <c r="L498" s="46"/>
      <c r="M498" s="46"/>
      <c r="N498" s="46"/>
      <c r="O498" s="46"/>
      <c r="P498" s="46"/>
      <c r="Q498" s="46"/>
      <c r="R498" s="49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1"/>
      <c r="AI498" s="40"/>
      <c r="AJ498" s="41"/>
      <c r="AK498" s="41"/>
      <c r="AL498" s="41"/>
      <c r="AM498" s="30"/>
      <c r="AN498" s="30"/>
      <c r="AO498" s="30"/>
      <c r="AP498" s="30"/>
      <c r="AR498" s="62"/>
      <c r="AS498" s="62"/>
      <c r="AT498" s="62"/>
      <c r="AU498" s="34"/>
      <c r="AV498" s="34"/>
      <c r="AX498" s="34"/>
      <c r="AY498" s="34"/>
      <c r="AZ498" s="34"/>
    </row>
    <row r="499" spans="1:52" ht="13.5" customHeight="1">
      <c r="A499" s="55"/>
      <c r="B499" s="27"/>
      <c r="C499" s="27"/>
      <c r="D499" s="27"/>
      <c r="E499" s="35"/>
      <c r="F499" s="35"/>
      <c r="G499" s="35"/>
      <c r="H499" s="36"/>
      <c r="I499" s="37"/>
      <c r="J499" s="40"/>
      <c r="K499" s="40"/>
      <c r="L499" s="46"/>
      <c r="M499" s="46"/>
      <c r="N499" s="46"/>
      <c r="O499" s="46"/>
      <c r="P499" s="46"/>
      <c r="Q499" s="46"/>
      <c r="R499" s="49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1"/>
      <c r="AI499" s="40"/>
      <c r="AJ499" s="41"/>
      <c r="AK499" s="41"/>
      <c r="AL499" s="41"/>
      <c r="AM499" s="30"/>
      <c r="AN499" s="30"/>
      <c r="AO499" s="30"/>
      <c r="AP499" s="30"/>
      <c r="AR499" s="62"/>
      <c r="AS499" s="62"/>
      <c r="AT499" s="62"/>
      <c r="AU499" s="34"/>
      <c r="AV499" s="34"/>
      <c r="AX499" s="34"/>
      <c r="AY499" s="34"/>
      <c r="AZ499" s="34"/>
    </row>
    <row r="500" spans="1:52" ht="13.5" customHeight="1">
      <c r="A500" s="55"/>
      <c r="B500" s="27"/>
      <c r="C500" s="27"/>
      <c r="D500" s="27"/>
      <c r="E500" s="35"/>
      <c r="F500" s="35"/>
      <c r="G500" s="35"/>
      <c r="H500" s="36"/>
      <c r="I500" s="37"/>
      <c r="J500" s="40"/>
      <c r="K500" s="40"/>
      <c r="L500" s="46"/>
      <c r="M500" s="46"/>
      <c r="N500" s="46"/>
      <c r="O500" s="46"/>
      <c r="P500" s="46"/>
      <c r="Q500" s="46"/>
      <c r="R500" s="49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1"/>
      <c r="AI500" s="40"/>
      <c r="AJ500" s="41"/>
      <c r="AK500" s="41"/>
      <c r="AL500" s="41"/>
      <c r="AM500" s="30"/>
      <c r="AN500" s="30"/>
      <c r="AO500" s="30"/>
      <c r="AP500" s="30"/>
      <c r="AR500" s="62"/>
      <c r="AS500" s="62"/>
      <c r="AT500" s="62"/>
      <c r="AU500" s="34"/>
      <c r="AV500" s="34"/>
      <c r="AX500" s="34"/>
      <c r="AY500" s="34"/>
      <c r="AZ500" s="34"/>
    </row>
    <row r="501" spans="1:52" ht="13.5" customHeight="1">
      <c r="A501" s="55"/>
      <c r="B501" s="27"/>
      <c r="C501" s="27"/>
      <c r="D501" s="27"/>
      <c r="E501" s="35"/>
      <c r="F501" s="35"/>
      <c r="G501" s="35"/>
      <c r="H501" s="36"/>
      <c r="I501" s="37"/>
      <c r="J501" s="40"/>
      <c r="K501" s="40"/>
      <c r="L501" s="46"/>
      <c r="M501" s="46"/>
      <c r="N501" s="46"/>
      <c r="O501" s="46"/>
      <c r="P501" s="46"/>
      <c r="Q501" s="46"/>
      <c r="R501" s="49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1"/>
      <c r="AI501" s="40"/>
      <c r="AJ501" s="41"/>
      <c r="AK501" s="41"/>
      <c r="AL501" s="41"/>
      <c r="AM501" s="30"/>
      <c r="AN501" s="30"/>
      <c r="AO501" s="30"/>
      <c r="AP501" s="30"/>
      <c r="AR501" s="62"/>
      <c r="AS501" s="62"/>
      <c r="AT501" s="62"/>
      <c r="AU501" s="34"/>
      <c r="AV501" s="34"/>
      <c r="AX501" s="34"/>
      <c r="AY501" s="34"/>
      <c r="AZ501" s="34"/>
    </row>
    <row r="502" spans="1:52" ht="13.5" customHeight="1">
      <c r="A502" s="55"/>
      <c r="B502" s="27"/>
      <c r="C502" s="27"/>
      <c r="D502" s="27"/>
      <c r="E502" s="35"/>
      <c r="F502" s="35"/>
      <c r="G502" s="35"/>
      <c r="H502" s="36"/>
      <c r="I502" s="37"/>
      <c r="J502" s="40"/>
      <c r="K502" s="40"/>
      <c r="L502" s="46"/>
      <c r="M502" s="46"/>
      <c r="N502" s="46"/>
      <c r="O502" s="46"/>
      <c r="P502" s="46"/>
      <c r="Q502" s="46"/>
      <c r="R502" s="49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1"/>
      <c r="AI502" s="40"/>
      <c r="AJ502" s="41"/>
      <c r="AK502" s="41"/>
      <c r="AL502" s="41"/>
      <c r="AM502" s="30"/>
      <c r="AN502" s="30"/>
      <c r="AO502" s="30"/>
      <c r="AP502" s="30"/>
      <c r="AR502" s="62"/>
      <c r="AS502" s="62"/>
      <c r="AT502" s="62"/>
      <c r="AU502" s="34"/>
      <c r="AV502" s="34"/>
      <c r="AX502" s="34"/>
      <c r="AY502" s="34"/>
      <c r="AZ502" s="34"/>
    </row>
    <row r="503" spans="1:52" ht="13.5" customHeight="1">
      <c r="A503" s="55"/>
      <c r="B503" s="27"/>
      <c r="C503" s="27"/>
      <c r="D503" s="27"/>
      <c r="E503" s="35"/>
      <c r="F503" s="35"/>
      <c r="G503" s="35"/>
      <c r="H503" s="36"/>
      <c r="I503" s="37"/>
      <c r="J503" s="40"/>
      <c r="K503" s="40"/>
      <c r="L503" s="46"/>
      <c r="M503" s="46"/>
      <c r="N503" s="46"/>
      <c r="O503" s="46"/>
      <c r="P503" s="46"/>
      <c r="Q503" s="46"/>
      <c r="R503" s="49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1"/>
      <c r="AI503" s="40"/>
      <c r="AJ503" s="41"/>
      <c r="AK503" s="41"/>
      <c r="AL503" s="41"/>
      <c r="AM503" s="30"/>
      <c r="AN503" s="30"/>
      <c r="AO503" s="30"/>
      <c r="AP503" s="30"/>
      <c r="AR503" s="62"/>
      <c r="AS503" s="62"/>
      <c r="AT503" s="62"/>
      <c r="AU503" s="34"/>
      <c r="AV503" s="34"/>
      <c r="AX503" s="34"/>
      <c r="AY503" s="34"/>
      <c r="AZ503" s="34"/>
    </row>
    <row r="504" spans="1:52" ht="13.5" customHeight="1">
      <c r="A504" s="55"/>
      <c r="B504" s="27"/>
      <c r="C504" s="27"/>
      <c r="D504" s="27"/>
      <c r="E504" s="35"/>
      <c r="F504" s="35"/>
      <c r="G504" s="35"/>
      <c r="H504" s="36"/>
      <c r="I504" s="37"/>
      <c r="J504" s="40"/>
      <c r="K504" s="40"/>
      <c r="L504" s="46"/>
      <c r="M504" s="46"/>
      <c r="N504" s="46"/>
      <c r="O504" s="46"/>
      <c r="P504" s="46"/>
      <c r="Q504" s="46"/>
      <c r="R504" s="49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1"/>
      <c r="AI504" s="40"/>
      <c r="AJ504" s="41"/>
      <c r="AK504" s="41"/>
      <c r="AL504" s="41"/>
      <c r="AM504" s="30"/>
      <c r="AN504" s="30"/>
      <c r="AO504" s="30"/>
      <c r="AP504" s="30"/>
      <c r="AR504" s="62"/>
      <c r="AS504" s="62"/>
      <c r="AT504" s="62"/>
      <c r="AU504" s="34"/>
      <c r="AV504" s="34"/>
      <c r="AX504" s="34"/>
      <c r="AY504" s="34"/>
      <c r="AZ504" s="34"/>
    </row>
    <row r="505" spans="1:52" ht="13.5" customHeight="1">
      <c r="A505" s="55"/>
      <c r="B505" s="27"/>
      <c r="C505" s="27"/>
      <c r="D505" s="27"/>
      <c r="E505" s="35"/>
      <c r="F505" s="35"/>
      <c r="G505" s="35"/>
      <c r="H505" s="36"/>
      <c r="I505" s="37"/>
      <c r="J505" s="40"/>
      <c r="K505" s="40"/>
      <c r="L505" s="46"/>
      <c r="M505" s="46"/>
      <c r="N505" s="46"/>
      <c r="O505" s="46"/>
      <c r="P505" s="46"/>
      <c r="Q505" s="46"/>
      <c r="R505" s="49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1"/>
      <c r="AI505" s="40"/>
      <c r="AJ505" s="41"/>
      <c r="AK505" s="41"/>
      <c r="AL505" s="41"/>
      <c r="AM505" s="30"/>
      <c r="AN505" s="30"/>
      <c r="AO505" s="30"/>
      <c r="AP505" s="30"/>
      <c r="AR505" s="62"/>
      <c r="AS505" s="62"/>
      <c r="AT505" s="62"/>
      <c r="AU505" s="34"/>
      <c r="AV505" s="34"/>
      <c r="AX505" s="34"/>
      <c r="AY505" s="34"/>
      <c r="AZ505" s="34"/>
    </row>
    <row r="506" spans="1:52" ht="13.5" customHeight="1">
      <c r="A506" s="55"/>
      <c r="B506" s="27"/>
      <c r="C506" s="27"/>
      <c r="D506" s="27"/>
      <c r="E506" s="35"/>
      <c r="F506" s="35"/>
      <c r="G506" s="35"/>
      <c r="H506" s="36"/>
      <c r="I506" s="37"/>
      <c r="J506" s="40"/>
      <c r="K506" s="40"/>
      <c r="L506" s="46"/>
      <c r="M506" s="46"/>
      <c r="N506" s="46"/>
      <c r="O506" s="46"/>
      <c r="P506" s="46"/>
      <c r="Q506" s="46"/>
      <c r="R506" s="49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1"/>
      <c r="AI506" s="40"/>
      <c r="AJ506" s="41"/>
      <c r="AK506" s="41"/>
      <c r="AL506" s="41"/>
      <c r="AM506" s="30"/>
      <c r="AN506" s="30"/>
      <c r="AO506" s="30"/>
      <c r="AP506" s="30"/>
      <c r="AR506" s="62"/>
      <c r="AS506" s="62"/>
      <c r="AT506" s="62"/>
      <c r="AU506" s="34"/>
      <c r="AV506" s="34"/>
      <c r="AX506" s="34"/>
      <c r="AY506" s="34"/>
      <c r="AZ506" s="34"/>
    </row>
    <row r="507" spans="1:52" ht="13.5" customHeight="1">
      <c r="A507" s="55"/>
      <c r="B507" s="27"/>
      <c r="C507" s="27"/>
      <c r="D507" s="27"/>
      <c r="E507" s="35"/>
      <c r="F507" s="35"/>
      <c r="G507" s="35"/>
      <c r="H507" s="36"/>
      <c r="I507" s="37"/>
      <c r="J507" s="40"/>
      <c r="K507" s="40"/>
      <c r="L507" s="46"/>
      <c r="M507" s="46"/>
      <c r="N507" s="46"/>
      <c r="O507" s="46"/>
      <c r="P507" s="46"/>
      <c r="Q507" s="46"/>
      <c r="R507" s="49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1"/>
      <c r="AI507" s="40"/>
      <c r="AJ507" s="41"/>
      <c r="AK507" s="41"/>
      <c r="AL507" s="41"/>
      <c r="AM507" s="30"/>
      <c r="AN507" s="30"/>
      <c r="AO507" s="30"/>
      <c r="AP507" s="30"/>
      <c r="AR507" s="62"/>
      <c r="AS507" s="62"/>
      <c r="AT507" s="62"/>
      <c r="AU507" s="34"/>
      <c r="AV507" s="34"/>
      <c r="AX507" s="34"/>
      <c r="AY507" s="34"/>
      <c r="AZ507" s="34"/>
    </row>
    <row r="508" spans="1:52" ht="13.5" customHeight="1">
      <c r="A508" s="55"/>
      <c r="B508" s="27"/>
      <c r="C508" s="27"/>
      <c r="D508" s="27"/>
      <c r="E508" s="35"/>
      <c r="F508" s="35"/>
      <c r="G508" s="35"/>
      <c r="H508" s="36"/>
      <c r="I508" s="37"/>
      <c r="J508" s="40"/>
      <c r="K508" s="40"/>
      <c r="L508" s="46"/>
      <c r="M508" s="46"/>
      <c r="N508" s="46"/>
      <c r="O508" s="46"/>
      <c r="P508" s="46"/>
      <c r="Q508" s="46"/>
      <c r="R508" s="49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1"/>
      <c r="AI508" s="40"/>
      <c r="AJ508" s="41"/>
      <c r="AK508" s="41"/>
      <c r="AL508" s="41"/>
      <c r="AM508" s="30"/>
      <c r="AN508" s="30"/>
      <c r="AO508" s="30"/>
      <c r="AP508" s="30"/>
      <c r="AR508" s="62"/>
      <c r="AS508" s="62"/>
      <c r="AT508" s="62"/>
      <c r="AU508" s="34"/>
      <c r="AV508" s="34"/>
      <c r="AX508" s="34"/>
      <c r="AY508" s="34"/>
      <c r="AZ508" s="34"/>
    </row>
    <row r="509" spans="1:52" ht="13.5" customHeight="1">
      <c r="A509" s="55"/>
      <c r="B509" s="27"/>
      <c r="C509" s="27"/>
      <c r="D509" s="27"/>
      <c r="E509" s="35"/>
      <c r="F509" s="35"/>
      <c r="G509" s="35"/>
      <c r="H509" s="36"/>
      <c r="I509" s="37"/>
      <c r="J509" s="40"/>
      <c r="K509" s="40"/>
      <c r="L509" s="46"/>
      <c r="M509" s="46"/>
      <c r="N509" s="46"/>
      <c r="O509" s="46"/>
      <c r="P509" s="46"/>
      <c r="Q509" s="46"/>
      <c r="R509" s="49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1"/>
      <c r="AI509" s="40"/>
      <c r="AJ509" s="41"/>
      <c r="AK509" s="41"/>
      <c r="AL509" s="41"/>
      <c r="AM509" s="30"/>
      <c r="AN509" s="30"/>
      <c r="AO509" s="30"/>
      <c r="AP509" s="30"/>
      <c r="AR509" s="62"/>
      <c r="AS509" s="62"/>
      <c r="AT509" s="62"/>
      <c r="AU509" s="34"/>
      <c r="AV509" s="34"/>
      <c r="AX509" s="34"/>
      <c r="AY509" s="34"/>
      <c r="AZ509" s="34"/>
    </row>
    <row r="510" spans="1:52" ht="13.5" customHeight="1">
      <c r="A510" s="55"/>
      <c r="B510" s="27"/>
      <c r="C510" s="27"/>
      <c r="D510" s="27"/>
      <c r="E510" s="35"/>
      <c r="F510" s="35"/>
      <c r="G510" s="35"/>
      <c r="H510" s="36"/>
      <c r="I510" s="37"/>
      <c r="J510" s="40"/>
      <c r="K510" s="40"/>
      <c r="L510" s="46"/>
      <c r="M510" s="46"/>
      <c r="N510" s="46"/>
      <c r="O510" s="46"/>
      <c r="P510" s="46"/>
      <c r="Q510" s="46"/>
      <c r="R510" s="49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1"/>
      <c r="AI510" s="40"/>
      <c r="AJ510" s="41"/>
      <c r="AK510" s="41"/>
      <c r="AL510" s="41"/>
      <c r="AM510" s="30"/>
      <c r="AN510" s="30"/>
      <c r="AO510" s="30"/>
      <c r="AP510" s="30"/>
      <c r="AR510" s="62"/>
      <c r="AS510" s="62"/>
      <c r="AT510" s="62"/>
      <c r="AU510" s="34"/>
      <c r="AV510" s="34"/>
      <c r="AX510" s="34"/>
      <c r="AY510" s="34"/>
      <c r="AZ510" s="34"/>
    </row>
    <row r="511" spans="1:52" ht="13.5" customHeight="1">
      <c r="A511" s="55"/>
      <c r="B511" s="27"/>
      <c r="C511" s="27"/>
      <c r="D511" s="27"/>
      <c r="E511" s="35"/>
      <c r="F511" s="35"/>
      <c r="G511" s="35"/>
      <c r="H511" s="36"/>
      <c r="I511" s="37"/>
      <c r="J511" s="40"/>
      <c r="K511" s="40"/>
      <c r="L511" s="46"/>
      <c r="M511" s="46"/>
      <c r="N511" s="46"/>
      <c r="O511" s="46"/>
      <c r="P511" s="46"/>
      <c r="Q511" s="46"/>
      <c r="R511" s="49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1"/>
      <c r="AI511" s="40"/>
      <c r="AJ511" s="41"/>
      <c r="AK511" s="41"/>
      <c r="AL511" s="41"/>
      <c r="AM511" s="30"/>
      <c r="AN511" s="30"/>
      <c r="AO511" s="30"/>
      <c r="AP511" s="30"/>
      <c r="AR511" s="62"/>
      <c r="AS511" s="62"/>
      <c r="AT511" s="62"/>
      <c r="AU511" s="34"/>
      <c r="AV511" s="34"/>
      <c r="AX511" s="34"/>
      <c r="AY511" s="34"/>
      <c r="AZ511" s="34"/>
    </row>
    <row r="512" spans="1:52" ht="13.5" customHeight="1">
      <c r="A512" s="55"/>
      <c r="B512" s="27"/>
      <c r="C512" s="27"/>
      <c r="D512" s="27"/>
      <c r="E512" s="35"/>
      <c r="F512" s="35"/>
      <c r="G512" s="35"/>
      <c r="H512" s="36"/>
      <c r="I512" s="37"/>
      <c r="J512" s="40"/>
      <c r="K512" s="40"/>
      <c r="L512" s="46"/>
      <c r="M512" s="46"/>
      <c r="N512" s="46"/>
      <c r="O512" s="46"/>
      <c r="P512" s="46"/>
      <c r="Q512" s="46"/>
      <c r="R512" s="49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1"/>
      <c r="AI512" s="40"/>
      <c r="AJ512" s="41"/>
      <c r="AK512" s="41"/>
      <c r="AL512" s="41"/>
      <c r="AM512" s="30"/>
      <c r="AN512" s="30"/>
      <c r="AO512" s="30"/>
      <c r="AP512" s="30"/>
      <c r="AR512" s="62"/>
      <c r="AS512" s="62"/>
      <c r="AT512" s="62"/>
      <c r="AU512" s="34"/>
      <c r="AV512" s="34"/>
      <c r="AX512" s="34"/>
      <c r="AY512" s="34"/>
      <c r="AZ512" s="34"/>
    </row>
    <row r="513" spans="1:52" ht="13.5" customHeight="1">
      <c r="A513" s="55"/>
      <c r="B513" s="27"/>
      <c r="C513" s="27"/>
      <c r="D513" s="27"/>
      <c r="E513" s="35"/>
      <c r="F513" s="35"/>
      <c r="G513" s="35"/>
      <c r="H513" s="36"/>
      <c r="I513" s="37"/>
      <c r="J513" s="40"/>
      <c r="K513" s="40"/>
      <c r="L513" s="46"/>
      <c r="M513" s="46"/>
      <c r="N513" s="46"/>
      <c r="O513" s="46"/>
      <c r="P513" s="46"/>
      <c r="Q513" s="46"/>
      <c r="R513" s="49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1"/>
      <c r="AI513" s="40"/>
      <c r="AJ513" s="41"/>
      <c r="AK513" s="41"/>
      <c r="AL513" s="41"/>
      <c r="AM513" s="30"/>
      <c r="AN513" s="30"/>
      <c r="AO513" s="30"/>
      <c r="AP513" s="30"/>
      <c r="AR513" s="62"/>
      <c r="AS513" s="62"/>
      <c r="AT513" s="62"/>
      <c r="AU513" s="34"/>
      <c r="AV513" s="34"/>
      <c r="AX513" s="34"/>
      <c r="AY513" s="34"/>
      <c r="AZ513" s="34"/>
    </row>
    <row r="514" spans="1:52" ht="13.5" customHeight="1">
      <c r="A514" s="55"/>
      <c r="B514" s="27"/>
      <c r="C514" s="27"/>
      <c r="D514" s="27"/>
      <c r="E514" s="35"/>
      <c r="F514" s="35"/>
      <c r="G514" s="35"/>
      <c r="H514" s="36"/>
      <c r="I514" s="37"/>
      <c r="J514" s="40"/>
      <c r="K514" s="40"/>
      <c r="L514" s="46"/>
      <c r="M514" s="46"/>
      <c r="N514" s="46"/>
      <c r="O514" s="46"/>
      <c r="P514" s="46"/>
      <c r="Q514" s="46"/>
      <c r="R514" s="49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1"/>
      <c r="AI514" s="40"/>
      <c r="AJ514" s="41"/>
      <c r="AK514" s="41"/>
      <c r="AL514" s="41"/>
      <c r="AM514" s="30"/>
      <c r="AN514" s="30"/>
      <c r="AO514" s="30"/>
      <c r="AP514" s="30"/>
      <c r="AR514" s="62"/>
      <c r="AS514" s="62"/>
      <c r="AT514" s="62"/>
      <c r="AU514" s="34"/>
      <c r="AV514" s="34"/>
      <c r="AX514" s="34"/>
      <c r="AY514" s="34"/>
      <c r="AZ514" s="34"/>
    </row>
    <row r="515" spans="1:52" ht="13.5" customHeight="1">
      <c r="A515" s="55"/>
      <c r="B515" s="27"/>
      <c r="C515" s="27"/>
      <c r="D515" s="27"/>
      <c r="E515" s="35"/>
      <c r="F515" s="35"/>
      <c r="G515" s="35"/>
      <c r="H515" s="36"/>
      <c r="I515" s="37"/>
      <c r="J515" s="40"/>
      <c r="K515" s="40"/>
      <c r="L515" s="46"/>
      <c r="M515" s="46"/>
      <c r="N515" s="46"/>
      <c r="O515" s="46"/>
      <c r="P515" s="46"/>
      <c r="Q515" s="46"/>
      <c r="R515" s="49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1"/>
      <c r="AI515" s="40"/>
      <c r="AJ515" s="41"/>
      <c r="AK515" s="41"/>
      <c r="AL515" s="41"/>
      <c r="AM515" s="30"/>
      <c r="AN515" s="30"/>
      <c r="AO515" s="30"/>
      <c r="AP515" s="30"/>
      <c r="AR515" s="62"/>
      <c r="AS515" s="62"/>
      <c r="AT515" s="62"/>
      <c r="AU515" s="34"/>
      <c r="AV515" s="34"/>
      <c r="AX515" s="34"/>
      <c r="AY515" s="34"/>
      <c r="AZ515" s="34"/>
    </row>
    <row r="516" spans="1:52" ht="13.5" customHeight="1">
      <c r="A516" s="55"/>
      <c r="B516" s="27"/>
      <c r="C516" s="27"/>
      <c r="D516" s="27"/>
      <c r="E516" s="35"/>
      <c r="F516" s="35"/>
      <c r="G516" s="35"/>
      <c r="H516" s="36"/>
      <c r="I516" s="37"/>
      <c r="J516" s="40"/>
      <c r="K516" s="40"/>
      <c r="L516" s="46"/>
      <c r="M516" s="46"/>
      <c r="N516" s="46"/>
      <c r="O516" s="46"/>
      <c r="P516" s="46"/>
      <c r="Q516" s="46"/>
      <c r="R516" s="49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1"/>
      <c r="AI516" s="40"/>
      <c r="AJ516" s="41"/>
      <c r="AK516" s="41"/>
      <c r="AL516" s="41"/>
      <c r="AM516" s="30"/>
      <c r="AN516" s="30"/>
      <c r="AO516" s="30"/>
      <c r="AP516" s="30"/>
      <c r="AR516" s="62"/>
      <c r="AS516" s="62"/>
      <c r="AT516" s="62"/>
      <c r="AU516" s="34"/>
      <c r="AV516" s="34"/>
      <c r="AX516" s="34"/>
      <c r="AY516" s="34"/>
      <c r="AZ516" s="34"/>
    </row>
    <row r="517" spans="1:52" ht="13.5" customHeight="1">
      <c r="A517" s="55"/>
      <c r="B517" s="27"/>
      <c r="C517" s="27"/>
      <c r="D517" s="27"/>
      <c r="E517" s="35"/>
      <c r="F517" s="35"/>
      <c r="G517" s="35"/>
      <c r="H517" s="36"/>
      <c r="I517" s="37"/>
      <c r="J517" s="40"/>
      <c r="K517" s="40"/>
      <c r="L517" s="46"/>
      <c r="M517" s="46"/>
      <c r="N517" s="46"/>
      <c r="O517" s="46"/>
      <c r="P517" s="46"/>
      <c r="Q517" s="46"/>
      <c r="R517" s="49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1"/>
      <c r="AI517" s="40"/>
      <c r="AJ517" s="41"/>
      <c r="AK517" s="41"/>
      <c r="AL517" s="41"/>
      <c r="AM517" s="30"/>
      <c r="AN517" s="30"/>
      <c r="AO517" s="30"/>
      <c r="AP517" s="30"/>
      <c r="AR517" s="62"/>
      <c r="AS517" s="62"/>
      <c r="AT517" s="62"/>
      <c r="AU517" s="34"/>
      <c r="AV517" s="34"/>
      <c r="AX517" s="34"/>
      <c r="AY517" s="34"/>
      <c r="AZ517" s="34"/>
    </row>
    <row r="518" spans="1:52" ht="13.5" customHeight="1">
      <c r="A518" s="55"/>
      <c r="B518" s="27"/>
      <c r="C518" s="27"/>
      <c r="D518" s="27"/>
      <c r="E518" s="35"/>
      <c r="F518" s="35"/>
      <c r="G518" s="35"/>
      <c r="H518" s="36"/>
      <c r="I518" s="37"/>
      <c r="J518" s="40"/>
      <c r="K518" s="40"/>
      <c r="L518" s="46"/>
      <c r="M518" s="46"/>
      <c r="N518" s="46"/>
      <c r="O518" s="46"/>
      <c r="P518" s="46"/>
      <c r="Q518" s="46"/>
      <c r="R518" s="49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1"/>
      <c r="AI518" s="40"/>
      <c r="AJ518" s="41"/>
      <c r="AK518" s="41"/>
      <c r="AL518" s="41"/>
      <c r="AM518" s="30"/>
      <c r="AN518" s="30"/>
      <c r="AO518" s="30"/>
      <c r="AP518" s="30"/>
      <c r="AR518" s="62"/>
      <c r="AS518" s="62"/>
      <c r="AT518" s="62"/>
      <c r="AU518" s="34"/>
      <c r="AV518" s="34"/>
      <c r="AX518" s="34"/>
      <c r="AY518" s="34"/>
      <c r="AZ518" s="34"/>
    </row>
    <row r="519" spans="1:52" ht="13.5" customHeight="1">
      <c r="A519" s="55"/>
      <c r="B519" s="27"/>
      <c r="C519" s="27"/>
      <c r="D519" s="27"/>
      <c r="E519" s="35"/>
      <c r="F519" s="35"/>
      <c r="G519" s="35"/>
      <c r="H519" s="36"/>
      <c r="I519" s="37"/>
      <c r="J519" s="40"/>
      <c r="K519" s="40"/>
      <c r="L519" s="46"/>
      <c r="M519" s="46"/>
      <c r="N519" s="46"/>
      <c r="O519" s="46"/>
      <c r="P519" s="46"/>
      <c r="Q519" s="46"/>
      <c r="R519" s="49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1"/>
      <c r="AI519" s="40"/>
      <c r="AJ519" s="41"/>
      <c r="AK519" s="41"/>
      <c r="AL519" s="41"/>
      <c r="AM519" s="30"/>
      <c r="AN519" s="30"/>
      <c r="AO519" s="30"/>
      <c r="AP519" s="30"/>
      <c r="AR519" s="62"/>
      <c r="AS519" s="62"/>
      <c r="AT519" s="62"/>
      <c r="AU519" s="34"/>
      <c r="AV519" s="34"/>
      <c r="AX519" s="34"/>
      <c r="AY519" s="34"/>
      <c r="AZ519" s="34"/>
    </row>
    <row r="520" spans="1:52" ht="13.5" customHeight="1">
      <c r="A520" s="55"/>
      <c r="B520" s="27"/>
      <c r="C520" s="27"/>
      <c r="D520" s="27"/>
      <c r="E520" s="35"/>
      <c r="F520" s="35"/>
      <c r="G520" s="35"/>
      <c r="H520" s="36"/>
      <c r="I520" s="37"/>
      <c r="J520" s="40"/>
      <c r="K520" s="40"/>
      <c r="L520" s="46"/>
      <c r="M520" s="46"/>
      <c r="N520" s="46"/>
      <c r="O520" s="46"/>
      <c r="P520" s="46"/>
      <c r="Q520" s="46"/>
      <c r="R520" s="49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1"/>
      <c r="AI520" s="40"/>
      <c r="AJ520" s="41"/>
      <c r="AK520" s="41"/>
      <c r="AL520" s="41"/>
      <c r="AM520" s="30"/>
      <c r="AN520" s="30"/>
      <c r="AO520" s="30"/>
      <c r="AP520" s="30"/>
      <c r="AR520" s="62"/>
      <c r="AS520" s="62"/>
      <c r="AT520" s="62"/>
      <c r="AU520" s="34"/>
      <c r="AV520" s="34"/>
      <c r="AX520" s="34"/>
      <c r="AY520" s="34"/>
      <c r="AZ520" s="34"/>
    </row>
    <row r="521" spans="1:52" ht="13.5" customHeight="1">
      <c r="A521" s="55"/>
      <c r="B521" s="27"/>
      <c r="C521" s="27"/>
      <c r="D521" s="27"/>
      <c r="E521" s="35"/>
      <c r="F521" s="35"/>
      <c r="G521" s="35"/>
      <c r="H521" s="36"/>
      <c r="I521" s="37"/>
      <c r="J521" s="40"/>
      <c r="K521" s="40"/>
      <c r="L521" s="46"/>
      <c r="M521" s="46"/>
      <c r="N521" s="46"/>
      <c r="O521" s="46"/>
      <c r="P521" s="46"/>
      <c r="Q521" s="46"/>
      <c r="R521" s="49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1"/>
      <c r="AI521" s="40"/>
      <c r="AJ521" s="41"/>
      <c r="AK521" s="41"/>
      <c r="AL521" s="41"/>
      <c r="AM521" s="30"/>
      <c r="AN521" s="30"/>
      <c r="AO521" s="30"/>
      <c r="AP521" s="30"/>
      <c r="AR521" s="62"/>
      <c r="AS521" s="62"/>
      <c r="AT521" s="62"/>
      <c r="AU521" s="34"/>
      <c r="AV521" s="34"/>
      <c r="AX521" s="34"/>
      <c r="AY521" s="34"/>
      <c r="AZ521" s="34"/>
    </row>
    <row r="522" spans="1:52" ht="13.5" customHeight="1">
      <c r="A522" s="55"/>
      <c r="B522" s="27"/>
      <c r="C522" s="27"/>
      <c r="D522" s="27"/>
      <c r="E522" s="35"/>
      <c r="F522" s="35"/>
      <c r="G522" s="35"/>
      <c r="H522" s="36"/>
      <c r="I522" s="37"/>
      <c r="J522" s="40"/>
      <c r="K522" s="40"/>
      <c r="L522" s="46"/>
      <c r="M522" s="46"/>
      <c r="N522" s="46"/>
      <c r="O522" s="46"/>
      <c r="P522" s="46"/>
      <c r="Q522" s="46"/>
      <c r="R522" s="49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1"/>
      <c r="AI522" s="40"/>
      <c r="AJ522" s="41"/>
      <c r="AK522" s="41"/>
      <c r="AL522" s="41"/>
      <c r="AM522" s="30"/>
      <c r="AN522" s="30"/>
      <c r="AO522" s="30"/>
      <c r="AP522" s="30"/>
      <c r="AR522" s="62"/>
      <c r="AS522" s="62"/>
      <c r="AT522" s="62"/>
      <c r="AU522" s="34"/>
      <c r="AV522" s="34"/>
      <c r="AX522" s="34"/>
      <c r="AY522" s="34"/>
      <c r="AZ522" s="34"/>
    </row>
    <row r="523" spans="1:52" ht="13.5" customHeight="1">
      <c r="A523" s="55"/>
      <c r="B523" s="27"/>
      <c r="C523" s="27"/>
      <c r="D523" s="27"/>
      <c r="E523" s="35"/>
      <c r="F523" s="35"/>
      <c r="G523" s="35"/>
      <c r="H523" s="36"/>
      <c r="I523" s="37"/>
      <c r="J523" s="40"/>
      <c r="K523" s="40"/>
      <c r="L523" s="46"/>
      <c r="M523" s="46"/>
      <c r="N523" s="46"/>
      <c r="O523" s="46"/>
      <c r="P523" s="46"/>
      <c r="Q523" s="46"/>
      <c r="R523" s="49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1"/>
      <c r="AI523" s="40"/>
      <c r="AJ523" s="41"/>
      <c r="AK523" s="41"/>
      <c r="AL523" s="41"/>
      <c r="AM523" s="30"/>
      <c r="AN523" s="30"/>
      <c r="AO523" s="30"/>
      <c r="AP523" s="30"/>
      <c r="AR523" s="62"/>
      <c r="AS523" s="62"/>
      <c r="AT523" s="62"/>
      <c r="AU523" s="34"/>
      <c r="AV523" s="34"/>
      <c r="AX523" s="34"/>
      <c r="AY523" s="34"/>
      <c r="AZ523" s="34"/>
    </row>
    <row r="524" spans="1:52" ht="13.5" customHeight="1">
      <c r="A524" s="55"/>
      <c r="B524" s="27"/>
      <c r="C524" s="27"/>
      <c r="D524" s="27"/>
      <c r="E524" s="35"/>
      <c r="F524" s="35"/>
      <c r="G524" s="35"/>
      <c r="H524" s="36"/>
      <c r="I524" s="37"/>
      <c r="J524" s="40"/>
      <c r="K524" s="40"/>
      <c r="L524" s="46"/>
      <c r="M524" s="46"/>
      <c r="N524" s="46"/>
      <c r="O524" s="46"/>
      <c r="P524" s="46"/>
      <c r="Q524" s="46"/>
      <c r="R524" s="49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1"/>
      <c r="AI524" s="40"/>
      <c r="AJ524" s="41"/>
      <c r="AK524" s="41"/>
      <c r="AL524" s="41"/>
      <c r="AM524" s="30"/>
      <c r="AN524" s="30"/>
      <c r="AO524" s="30"/>
      <c r="AP524" s="30"/>
      <c r="AR524" s="62"/>
      <c r="AS524" s="62"/>
      <c r="AT524" s="62"/>
      <c r="AU524" s="34"/>
      <c r="AV524" s="34"/>
      <c r="AX524" s="34"/>
      <c r="AY524" s="34"/>
      <c r="AZ524" s="34"/>
    </row>
    <row r="525" spans="1:52" ht="13.5" customHeight="1">
      <c r="A525" s="55"/>
      <c r="B525" s="27"/>
      <c r="C525" s="27"/>
      <c r="D525" s="27"/>
      <c r="E525" s="35"/>
      <c r="F525" s="35"/>
      <c r="G525" s="35"/>
      <c r="H525" s="36"/>
      <c r="I525" s="37"/>
      <c r="J525" s="40"/>
      <c r="K525" s="40"/>
      <c r="L525" s="46"/>
      <c r="M525" s="46"/>
      <c r="N525" s="46"/>
      <c r="O525" s="46"/>
      <c r="P525" s="46"/>
      <c r="Q525" s="46"/>
      <c r="R525" s="49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1"/>
      <c r="AI525" s="40"/>
      <c r="AJ525" s="41"/>
      <c r="AK525" s="41"/>
      <c r="AL525" s="41"/>
      <c r="AM525" s="30"/>
      <c r="AN525" s="30"/>
      <c r="AO525" s="30"/>
      <c r="AP525" s="30"/>
      <c r="AR525" s="62"/>
      <c r="AS525" s="62"/>
      <c r="AT525" s="62"/>
      <c r="AU525" s="34"/>
      <c r="AV525" s="34"/>
      <c r="AX525" s="34"/>
      <c r="AY525" s="34"/>
      <c r="AZ525" s="34"/>
    </row>
    <row r="526" spans="1:52" ht="13.5" customHeight="1">
      <c r="A526" s="55"/>
      <c r="B526" s="27"/>
      <c r="C526" s="27"/>
      <c r="D526" s="27"/>
      <c r="E526" s="35"/>
      <c r="F526" s="35"/>
      <c r="G526" s="35"/>
      <c r="H526" s="36"/>
      <c r="I526" s="37"/>
      <c r="J526" s="40"/>
      <c r="K526" s="40"/>
      <c r="L526" s="46"/>
      <c r="M526" s="46"/>
      <c r="N526" s="46"/>
      <c r="O526" s="46"/>
      <c r="P526" s="46"/>
      <c r="Q526" s="46"/>
      <c r="R526" s="49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1"/>
      <c r="AI526" s="40"/>
      <c r="AJ526" s="41"/>
      <c r="AK526" s="41"/>
      <c r="AL526" s="41"/>
      <c r="AM526" s="30"/>
      <c r="AN526" s="30"/>
      <c r="AO526" s="30"/>
      <c r="AP526" s="30"/>
      <c r="AR526" s="62"/>
      <c r="AS526" s="62"/>
      <c r="AT526" s="62"/>
      <c r="AU526" s="34"/>
      <c r="AV526" s="34"/>
      <c r="AX526" s="34"/>
      <c r="AY526" s="34"/>
      <c r="AZ526" s="34"/>
    </row>
    <row r="527" spans="1:52" ht="13.5" customHeight="1">
      <c r="A527" s="55"/>
      <c r="B527" s="27"/>
      <c r="C527" s="27"/>
      <c r="D527" s="27"/>
      <c r="E527" s="35"/>
      <c r="F527" s="35"/>
      <c r="G527" s="35"/>
      <c r="H527" s="36"/>
      <c r="I527" s="37"/>
      <c r="J527" s="40"/>
      <c r="K527" s="40"/>
      <c r="L527" s="46"/>
      <c r="M527" s="46"/>
      <c r="N527" s="46"/>
      <c r="O527" s="46"/>
      <c r="P527" s="46"/>
      <c r="Q527" s="46"/>
      <c r="R527" s="49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1"/>
      <c r="AI527" s="40"/>
      <c r="AJ527" s="41"/>
      <c r="AK527" s="41"/>
      <c r="AL527" s="41"/>
      <c r="AM527" s="30"/>
      <c r="AN527" s="30"/>
      <c r="AO527" s="30"/>
      <c r="AP527" s="30"/>
      <c r="AR527" s="62"/>
      <c r="AS527" s="62"/>
      <c r="AT527" s="62"/>
      <c r="AU527" s="34"/>
      <c r="AV527" s="34"/>
      <c r="AX527" s="34"/>
      <c r="AY527" s="34"/>
      <c r="AZ527" s="34"/>
    </row>
    <row r="528" spans="1:52" ht="13.5" customHeight="1">
      <c r="A528" s="55"/>
      <c r="B528" s="27"/>
      <c r="C528" s="27"/>
      <c r="D528" s="27"/>
      <c r="E528" s="35"/>
      <c r="F528" s="35"/>
      <c r="G528" s="35"/>
      <c r="H528" s="36"/>
      <c r="I528" s="37"/>
      <c r="J528" s="40"/>
      <c r="K528" s="40"/>
      <c r="L528" s="46"/>
      <c r="M528" s="46"/>
      <c r="N528" s="46"/>
      <c r="O528" s="46"/>
      <c r="P528" s="46"/>
      <c r="Q528" s="46"/>
      <c r="R528" s="49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1"/>
      <c r="AI528" s="40"/>
      <c r="AJ528" s="41"/>
      <c r="AK528" s="41"/>
      <c r="AL528" s="41"/>
      <c r="AM528" s="30"/>
      <c r="AN528" s="30"/>
      <c r="AO528" s="30"/>
      <c r="AP528" s="30"/>
      <c r="AR528" s="62"/>
      <c r="AS528" s="62"/>
      <c r="AT528" s="62"/>
      <c r="AU528" s="34"/>
      <c r="AV528" s="34"/>
      <c r="AX528" s="34"/>
      <c r="AY528" s="34"/>
      <c r="AZ528" s="34"/>
    </row>
    <row r="529" spans="1:52" ht="13.5" customHeight="1">
      <c r="A529" s="55"/>
      <c r="B529" s="27"/>
      <c r="C529" s="27"/>
      <c r="D529" s="27"/>
      <c r="E529" s="35"/>
      <c r="F529" s="35"/>
      <c r="G529" s="35"/>
      <c r="H529" s="36"/>
      <c r="I529" s="37"/>
      <c r="J529" s="40"/>
      <c r="K529" s="40"/>
      <c r="L529" s="46"/>
      <c r="M529" s="46"/>
      <c r="N529" s="46"/>
      <c r="O529" s="46"/>
      <c r="P529" s="46"/>
      <c r="Q529" s="46"/>
      <c r="R529" s="49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1"/>
      <c r="AI529" s="40"/>
      <c r="AJ529" s="41"/>
      <c r="AK529" s="41"/>
      <c r="AL529" s="41"/>
      <c r="AM529" s="30"/>
      <c r="AN529" s="30"/>
      <c r="AO529" s="30"/>
      <c r="AP529" s="30"/>
      <c r="AR529" s="62"/>
      <c r="AS529" s="62"/>
      <c r="AT529" s="62"/>
      <c r="AU529" s="34"/>
      <c r="AV529" s="34"/>
      <c r="AX529" s="34"/>
      <c r="AY529" s="34"/>
      <c r="AZ529" s="34"/>
    </row>
    <row r="530" spans="1:52" ht="13.5" customHeight="1">
      <c r="A530" s="55"/>
      <c r="B530" s="27"/>
      <c r="C530" s="27"/>
      <c r="D530" s="27"/>
      <c r="E530" s="35"/>
      <c r="F530" s="35"/>
      <c r="G530" s="35"/>
      <c r="H530" s="36"/>
      <c r="I530" s="37"/>
      <c r="J530" s="40"/>
      <c r="K530" s="40"/>
      <c r="L530" s="46"/>
      <c r="M530" s="46"/>
      <c r="N530" s="46"/>
      <c r="O530" s="46"/>
      <c r="P530" s="46"/>
      <c r="Q530" s="46"/>
      <c r="R530" s="49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1"/>
      <c r="AI530" s="40"/>
      <c r="AJ530" s="41"/>
      <c r="AK530" s="41"/>
      <c r="AL530" s="41"/>
      <c r="AM530" s="30"/>
      <c r="AN530" s="30"/>
      <c r="AO530" s="30"/>
      <c r="AP530" s="30"/>
      <c r="AR530" s="62"/>
      <c r="AS530" s="62"/>
      <c r="AT530" s="62"/>
      <c r="AU530" s="34"/>
      <c r="AV530" s="34"/>
      <c r="AX530" s="34"/>
      <c r="AY530" s="34"/>
      <c r="AZ530" s="34"/>
    </row>
    <row r="531" spans="1:52" ht="13.5" customHeight="1">
      <c r="A531" s="55"/>
      <c r="B531" s="27"/>
      <c r="C531" s="27"/>
      <c r="D531" s="27"/>
      <c r="E531" s="35"/>
      <c r="F531" s="35"/>
      <c r="G531" s="35"/>
      <c r="H531" s="36"/>
      <c r="I531" s="37"/>
      <c r="J531" s="40"/>
      <c r="K531" s="40"/>
      <c r="L531" s="46"/>
      <c r="M531" s="46"/>
      <c r="N531" s="46"/>
      <c r="O531" s="46"/>
      <c r="P531" s="46"/>
      <c r="Q531" s="46"/>
      <c r="R531" s="49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1"/>
      <c r="AI531" s="40"/>
      <c r="AJ531" s="41"/>
      <c r="AK531" s="41"/>
      <c r="AL531" s="41"/>
      <c r="AM531" s="30"/>
      <c r="AN531" s="30"/>
      <c r="AO531" s="30"/>
      <c r="AP531" s="30"/>
      <c r="AR531" s="62"/>
      <c r="AS531" s="62"/>
      <c r="AT531" s="62"/>
      <c r="AU531" s="34"/>
      <c r="AV531" s="34"/>
      <c r="AX531" s="34"/>
      <c r="AY531" s="34"/>
      <c r="AZ531" s="34"/>
    </row>
    <row r="532" spans="1:52" ht="13.5" customHeight="1">
      <c r="A532" s="55"/>
      <c r="B532" s="27"/>
      <c r="C532" s="27"/>
      <c r="D532" s="27"/>
      <c r="E532" s="35"/>
      <c r="F532" s="35"/>
      <c r="G532" s="35"/>
      <c r="H532" s="36"/>
      <c r="I532" s="37"/>
      <c r="J532" s="40"/>
      <c r="K532" s="40"/>
      <c r="L532" s="46"/>
      <c r="M532" s="46"/>
      <c r="N532" s="46"/>
      <c r="O532" s="46"/>
      <c r="P532" s="46"/>
      <c r="Q532" s="46"/>
      <c r="R532" s="49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1"/>
      <c r="AI532" s="40"/>
      <c r="AJ532" s="41"/>
      <c r="AK532" s="41"/>
      <c r="AL532" s="41"/>
      <c r="AM532" s="30"/>
      <c r="AN532" s="30"/>
      <c r="AO532" s="30"/>
      <c r="AP532" s="30"/>
      <c r="AR532" s="62"/>
      <c r="AS532" s="62"/>
      <c r="AT532" s="62"/>
      <c r="AU532" s="34"/>
      <c r="AV532" s="34"/>
      <c r="AX532" s="34"/>
      <c r="AY532" s="34"/>
      <c r="AZ532" s="34"/>
    </row>
    <row r="533" spans="1:52" ht="13.5" customHeight="1">
      <c r="A533" s="55"/>
      <c r="B533" s="27"/>
      <c r="C533" s="27"/>
      <c r="D533" s="27"/>
      <c r="E533" s="35"/>
      <c r="F533" s="35"/>
      <c r="G533" s="35"/>
      <c r="H533" s="36"/>
      <c r="I533" s="37"/>
      <c r="J533" s="40"/>
      <c r="K533" s="40"/>
      <c r="L533" s="46"/>
      <c r="M533" s="46"/>
      <c r="N533" s="46"/>
      <c r="O533" s="46"/>
      <c r="P533" s="46"/>
      <c r="Q533" s="46"/>
      <c r="R533" s="49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1"/>
      <c r="AI533" s="40"/>
      <c r="AJ533" s="41"/>
      <c r="AK533" s="41"/>
      <c r="AL533" s="41"/>
      <c r="AM533" s="30"/>
      <c r="AN533" s="30"/>
      <c r="AO533" s="30"/>
      <c r="AP533" s="30"/>
      <c r="AR533" s="62"/>
      <c r="AS533" s="62"/>
      <c r="AT533" s="62"/>
      <c r="AU533" s="34"/>
      <c r="AV533" s="34"/>
      <c r="AX533" s="34"/>
      <c r="AY533" s="34"/>
      <c r="AZ533" s="34"/>
    </row>
    <row r="534" spans="1:52" ht="13.5" customHeight="1">
      <c r="A534" s="55"/>
      <c r="B534" s="27"/>
      <c r="C534" s="27"/>
      <c r="D534" s="27"/>
      <c r="E534" s="35"/>
      <c r="F534" s="35"/>
      <c r="G534" s="35"/>
      <c r="H534" s="36"/>
      <c r="I534" s="37"/>
      <c r="J534" s="40"/>
      <c r="K534" s="40"/>
      <c r="L534" s="46"/>
      <c r="M534" s="46"/>
      <c r="N534" s="46"/>
      <c r="O534" s="46"/>
      <c r="P534" s="46"/>
      <c r="Q534" s="46"/>
      <c r="R534" s="49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1"/>
      <c r="AI534" s="40"/>
      <c r="AJ534" s="41"/>
      <c r="AK534" s="41"/>
      <c r="AL534" s="41"/>
      <c r="AM534" s="30"/>
      <c r="AN534" s="30"/>
      <c r="AO534" s="30"/>
      <c r="AP534" s="30"/>
      <c r="AR534" s="62"/>
      <c r="AS534" s="62"/>
      <c r="AT534" s="62"/>
      <c r="AU534" s="34"/>
      <c r="AV534" s="34"/>
      <c r="AX534" s="34"/>
      <c r="AY534" s="34"/>
      <c r="AZ534" s="34"/>
    </row>
    <row r="535" spans="1:52" ht="13.5" customHeight="1">
      <c r="A535" s="55"/>
      <c r="B535" s="27"/>
      <c r="C535" s="27"/>
      <c r="D535" s="27"/>
      <c r="E535" s="35"/>
      <c r="F535" s="35"/>
      <c r="G535" s="35"/>
      <c r="H535" s="36"/>
      <c r="I535" s="37"/>
      <c r="J535" s="40"/>
      <c r="K535" s="40"/>
      <c r="L535" s="46"/>
      <c r="M535" s="46"/>
      <c r="N535" s="46"/>
      <c r="O535" s="46"/>
      <c r="P535" s="46"/>
      <c r="Q535" s="46"/>
      <c r="R535" s="49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1"/>
      <c r="AI535" s="40"/>
      <c r="AJ535" s="41"/>
      <c r="AK535" s="41"/>
      <c r="AL535" s="41"/>
      <c r="AM535" s="30"/>
      <c r="AN535" s="30"/>
      <c r="AO535" s="30"/>
      <c r="AP535" s="30"/>
      <c r="AR535" s="62"/>
      <c r="AS535" s="62"/>
      <c r="AT535" s="62"/>
      <c r="AU535" s="34"/>
      <c r="AV535" s="34"/>
      <c r="AX535" s="34"/>
      <c r="AY535" s="34"/>
      <c r="AZ535" s="34"/>
    </row>
    <row r="536" spans="1:52" ht="13.5" customHeight="1">
      <c r="A536" s="55"/>
      <c r="B536" s="27"/>
      <c r="C536" s="27"/>
      <c r="D536" s="27"/>
      <c r="E536" s="35"/>
      <c r="F536" s="35"/>
      <c r="G536" s="35"/>
      <c r="H536" s="36"/>
      <c r="I536" s="37"/>
      <c r="J536" s="40"/>
      <c r="K536" s="40"/>
      <c r="L536" s="46"/>
      <c r="M536" s="46"/>
      <c r="N536" s="46"/>
      <c r="O536" s="46"/>
      <c r="P536" s="46"/>
      <c r="Q536" s="46"/>
      <c r="R536" s="49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1"/>
      <c r="AI536" s="40"/>
      <c r="AJ536" s="41"/>
      <c r="AK536" s="41"/>
      <c r="AL536" s="41"/>
      <c r="AM536" s="30"/>
      <c r="AN536" s="30"/>
      <c r="AO536" s="30"/>
      <c r="AP536" s="30"/>
      <c r="AR536" s="62"/>
      <c r="AS536" s="62"/>
      <c r="AT536" s="62"/>
      <c r="AU536" s="34"/>
      <c r="AV536" s="34"/>
      <c r="AX536" s="34"/>
      <c r="AY536" s="34"/>
      <c r="AZ536" s="34"/>
    </row>
    <row r="537" spans="1:52" ht="13.5" customHeight="1">
      <c r="A537" s="55"/>
      <c r="B537" s="27"/>
      <c r="C537" s="27"/>
      <c r="D537" s="27"/>
      <c r="E537" s="35"/>
      <c r="F537" s="35"/>
      <c r="G537" s="35"/>
      <c r="H537" s="36"/>
      <c r="I537" s="37"/>
      <c r="J537" s="40"/>
      <c r="K537" s="40"/>
      <c r="L537" s="46"/>
      <c r="M537" s="46"/>
      <c r="N537" s="46"/>
      <c r="O537" s="46"/>
      <c r="P537" s="46"/>
      <c r="Q537" s="46"/>
      <c r="R537" s="49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1"/>
      <c r="AI537" s="40"/>
      <c r="AJ537" s="41"/>
      <c r="AK537" s="41"/>
      <c r="AL537" s="41"/>
      <c r="AM537" s="30"/>
      <c r="AN537" s="30"/>
      <c r="AO537" s="30"/>
      <c r="AP537" s="30"/>
      <c r="AR537" s="62"/>
      <c r="AS537" s="62"/>
      <c r="AT537" s="62"/>
      <c r="AU537" s="34"/>
      <c r="AV537" s="34"/>
      <c r="AX537" s="34"/>
      <c r="AY537" s="34"/>
      <c r="AZ537" s="34"/>
    </row>
    <row r="538" spans="1:52" ht="13.5" customHeight="1">
      <c r="A538" s="55"/>
      <c r="B538" s="27"/>
      <c r="C538" s="27"/>
      <c r="D538" s="27"/>
      <c r="E538" s="35"/>
      <c r="F538" s="35"/>
      <c r="G538" s="35"/>
      <c r="H538" s="36"/>
      <c r="I538" s="37"/>
      <c r="J538" s="40"/>
      <c r="K538" s="40"/>
      <c r="L538" s="46"/>
      <c r="M538" s="46"/>
      <c r="N538" s="46"/>
      <c r="O538" s="46"/>
      <c r="P538" s="46"/>
      <c r="Q538" s="46"/>
      <c r="R538" s="49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1"/>
      <c r="AI538" s="40"/>
      <c r="AJ538" s="41"/>
      <c r="AK538" s="41"/>
      <c r="AL538" s="41"/>
      <c r="AM538" s="30"/>
      <c r="AN538" s="30"/>
      <c r="AO538" s="30"/>
      <c r="AP538" s="30"/>
      <c r="AR538" s="62"/>
      <c r="AS538" s="62"/>
      <c r="AT538" s="62"/>
      <c r="AU538" s="34"/>
      <c r="AV538" s="34"/>
      <c r="AX538" s="34"/>
      <c r="AY538" s="34"/>
      <c r="AZ538" s="34"/>
    </row>
    <row r="539" spans="1:52" ht="13.5" customHeight="1">
      <c r="A539" s="55"/>
      <c r="B539" s="27"/>
      <c r="C539" s="27"/>
      <c r="D539" s="27"/>
      <c r="E539" s="35"/>
      <c r="F539" s="35"/>
      <c r="G539" s="35"/>
      <c r="H539" s="36"/>
      <c r="I539" s="37"/>
      <c r="J539" s="40"/>
      <c r="K539" s="40"/>
      <c r="L539" s="46"/>
      <c r="M539" s="46"/>
      <c r="N539" s="46"/>
      <c r="O539" s="46"/>
      <c r="P539" s="46"/>
      <c r="Q539" s="46"/>
      <c r="R539" s="49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1"/>
      <c r="AI539" s="40"/>
      <c r="AJ539" s="41"/>
      <c r="AK539" s="41"/>
      <c r="AL539" s="41"/>
      <c r="AM539" s="30"/>
      <c r="AN539" s="30"/>
      <c r="AO539" s="30"/>
      <c r="AP539" s="30"/>
      <c r="AR539" s="62"/>
      <c r="AS539" s="62"/>
      <c r="AT539" s="62"/>
      <c r="AU539" s="34"/>
      <c r="AV539" s="34"/>
      <c r="AX539" s="34"/>
      <c r="AY539" s="34"/>
      <c r="AZ539" s="34"/>
    </row>
    <row r="540" spans="1:52" ht="13.5" customHeight="1">
      <c r="A540" s="55"/>
      <c r="B540" s="27"/>
      <c r="C540" s="27"/>
      <c r="D540" s="27"/>
      <c r="E540" s="35"/>
      <c r="F540" s="35"/>
      <c r="G540" s="35"/>
      <c r="H540" s="36"/>
      <c r="I540" s="37"/>
      <c r="J540" s="40"/>
      <c r="K540" s="40"/>
      <c r="L540" s="46"/>
      <c r="M540" s="46"/>
      <c r="N540" s="46"/>
      <c r="O540" s="46"/>
      <c r="P540" s="46"/>
      <c r="Q540" s="46"/>
      <c r="R540" s="49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1"/>
      <c r="AI540" s="40"/>
      <c r="AJ540" s="41"/>
      <c r="AK540" s="41"/>
      <c r="AL540" s="41"/>
      <c r="AM540" s="30"/>
      <c r="AN540" s="30"/>
      <c r="AO540" s="30"/>
      <c r="AP540" s="30"/>
      <c r="AR540" s="62"/>
      <c r="AS540" s="62"/>
      <c r="AT540" s="62"/>
      <c r="AU540" s="34"/>
      <c r="AV540" s="34"/>
      <c r="AX540" s="34"/>
      <c r="AY540" s="34"/>
      <c r="AZ540" s="34"/>
    </row>
    <row r="541" spans="1:52" ht="13.5" customHeight="1">
      <c r="A541" s="55"/>
      <c r="B541" s="27"/>
      <c r="C541" s="27"/>
      <c r="D541" s="27"/>
      <c r="E541" s="35"/>
      <c r="F541" s="35"/>
      <c r="G541" s="35"/>
      <c r="H541" s="36"/>
      <c r="I541" s="37"/>
      <c r="J541" s="40"/>
      <c r="K541" s="40"/>
      <c r="L541" s="46"/>
      <c r="M541" s="46"/>
      <c r="N541" s="46"/>
      <c r="O541" s="46"/>
      <c r="P541" s="46"/>
      <c r="Q541" s="46"/>
      <c r="R541" s="49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1"/>
      <c r="AI541" s="40"/>
      <c r="AJ541" s="41"/>
      <c r="AK541" s="41"/>
      <c r="AL541" s="41"/>
      <c r="AM541" s="30"/>
      <c r="AN541" s="30"/>
      <c r="AO541" s="30"/>
      <c r="AP541" s="30"/>
      <c r="AR541" s="62"/>
      <c r="AS541" s="62"/>
      <c r="AT541" s="62"/>
      <c r="AU541" s="34"/>
      <c r="AV541" s="34"/>
      <c r="AX541" s="34"/>
      <c r="AY541" s="34"/>
      <c r="AZ541" s="34"/>
    </row>
    <row r="542" spans="1:52" ht="13.5" customHeight="1">
      <c r="A542" s="55"/>
      <c r="B542" s="27"/>
      <c r="C542" s="27"/>
      <c r="D542" s="27"/>
      <c r="E542" s="35"/>
      <c r="F542" s="35"/>
      <c r="G542" s="35"/>
      <c r="H542" s="36"/>
      <c r="I542" s="37"/>
      <c r="J542" s="40"/>
      <c r="K542" s="40"/>
      <c r="L542" s="46"/>
      <c r="M542" s="46"/>
      <c r="N542" s="46"/>
      <c r="O542" s="46"/>
      <c r="P542" s="46"/>
      <c r="Q542" s="46"/>
      <c r="R542" s="49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1"/>
      <c r="AI542" s="40"/>
      <c r="AJ542" s="41"/>
      <c r="AK542" s="41"/>
      <c r="AL542" s="41"/>
      <c r="AM542" s="30"/>
      <c r="AN542" s="30"/>
      <c r="AO542" s="30"/>
      <c r="AP542" s="30"/>
      <c r="AR542" s="62"/>
      <c r="AS542" s="62"/>
      <c r="AT542" s="62"/>
      <c r="AU542" s="34"/>
      <c r="AV542" s="34"/>
      <c r="AX542" s="34"/>
      <c r="AY542" s="34"/>
      <c r="AZ542" s="34"/>
    </row>
    <row r="543" spans="1:52" ht="13.5" customHeight="1">
      <c r="A543" s="55"/>
      <c r="B543" s="27"/>
      <c r="C543" s="27"/>
      <c r="D543" s="27"/>
      <c r="E543" s="35"/>
      <c r="F543" s="35"/>
      <c r="G543" s="35"/>
      <c r="H543" s="36"/>
      <c r="I543" s="37"/>
      <c r="J543" s="40"/>
      <c r="K543" s="40"/>
      <c r="L543" s="46"/>
      <c r="M543" s="46"/>
      <c r="N543" s="46"/>
      <c r="O543" s="46"/>
      <c r="P543" s="46"/>
      <c r="Q543" s="46"/>
      <c r="R543" s="49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1"/>
      <c r="AI543" s="40"/>
      <c r="AJ543" s="41"/>
      <c r="AK543" s="41"/>
      <c r="AL543" s="41"/>
      <c r="AM543" s="30"/>
      <c r="AN543" s="30"/>
      <c r="AO543" s="30"/>
      <c r="AP543" s="30"/>
      <c r="AR543" s="62"/>
      <c r="AS543" s="62"/>
      <c r="AT543" s="62"/>
      <c r="AU543" s="34"/>
      <c r="AV543" s="34"/>
      <c r="AX543" s="34"/>
      <c r="AY543" s="34"/>
      <c r="AZ543" s="34"/>
    </row>
    <row r="544" spans="1:52" ht="13.5" customHeight="1">
      <c r="A544" s="55"/>
      <c r="B544" s="27"/>
      <c r="C544" s="27"/>
      <c r="D544" s="27"/>
      <c r="E544" s="35"/>
      <c r="F544" s="35"/>
      <c r="G544" s="35"/>
      <c r="H544" s="36"/>
      <c r="I544" s="37"/>
      <c r="J544" s="40"/>
      <c r="K544" s="40"/>
      <c r="L544" s="46"/>
      <c r="M544" s="46"/>
      <c r="N544" s="46"/>
      <c r="O544" s="46"/>
      <c r="P544" s="46"/>
      <c r="Q544" s="46"/>
      <c r="R544" s="49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1"/>
      <c r="AI544" s="40"/>
      <c r="AJ544" s="41"/>
      <c r="AK544" s="41"/>
      <c r="AL544" s="41"/>
      <c r="AM544" s="30"/>
      <c r="AN544" s="30"/>
      <c r="AO544" s="30"/>
      <c r="AP544" s="30"/>
      <c r="AR544" s="62"/>
      <c r="AS544" s="62"/>
      <c r="AT544" s="62"/>
      <c r="AU544" s="34"/>
      <c r="AV544" s="34"/>
      <c r="AX544" s="34"/>
      <c r="AY544" s="34"/>
      <c r="AZ544" s="34"/>
    </row>
    <row r="545" spans="1:52" ht="13.5" customHeight="1">
      <c r="A545" s="55"/>
      <c r="B545" s="27"/>
      <c r="C545" s="27"/>
      <c r="D545" s="27"/>
      <c r="E545" s="35"/>
      <c r="F545" s="35"/>
      <c r="G545" s="35"/>
      <c r="H545" s="36"/>
      <c r="I545" s="37"/>
      <c r="J545" s="40"/>
      <c r="K545" s="40"/>
      <c r="L545" s="46"/>
      <c r="M545" s="46"/>
      <c r="N545" s="46"/>
      <c r="O545" s="46"/>
      <c r="P545" s="46"/>
      <c r="Q545" s="46"/>
      <c r="R545" s="49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1"/>
      <c r="AI545" s="40"/>
      <c r="AJ545" s="41"/>
      <c r="AK545" s="41"/>
      <c r="AL545" s="41"/>
      <c r="AM545" s="30"/>
      <c r="AN545" s="30"/>
      <c r="AO545" s="30"/>
      <c r="AP545" s="30"/>
      <c r="AR545" s="62"/>
      <c r="AS545" s="62"/>
      <c r="AT545" s="62"/>
      <c r="AU545" s="34"/>
      <c r="AV545" s="34"/>
      <c r="AX545" s="34"/>
      <c r="AY545" s="34"/>
      <c r="AZ545" s="34"/>
    </row>
    <row r="546" spans="1:52" ht="13.5" customHeight="1">
      <c r="A546" s="55"/>
      <c r="B546" s="27"/>
      <c r="C546" s="27"/>
      <c r="D546" s="27"/>
      <c r="E546" s="35"/>
      <c r="F546" s="35"/>
      <c r="G546" s="35"/>
      <c r="H546" s="36"/>
      <c r="I546" s="37"/>
      <c r="J546" s="40"/>
      <c r="K546" s="40"/>
      <c r="L546" s="46"/>
      <c r="M546" s="46"/>
      <c r="N546" s="46"/>
      <c r="O546" s="46"/>
      <c r="P546" s="46"/>
      <c r="Q546" s="46"/>
      <c r="R546" s="49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1"/>
      <c r="AI546" s="40"/>
      <c r="AJ546" s="41"/>
      <c r="AK546" s="41"/>
      <c r="AL546" s="41"/>
      <c r="AM546" s="30"/>
      <c r="AN546" s="30"/>
      <c r="AO546" s="30"/>
      <c r="AP546" s="30"/>
      <c r="AR546" s="62"/>
      <c r="AS546" s="62"/>
      <c r="AT546" s="62"/>
      <c r="AU546" s="34"/>
      <c r="AV546" s="34"/>
      <c r="AX546" s="34"/>
      <c r="AY546" s="34"/>
      <c r="AZ546" s="34"/>
    </row>
    <row r="547" spans="1:52" ht="13.5" customHeight="1">
      <c r="A547" s="55"/>
      <c r="B547" s="27"/>
      <c r="C547" s="27"/>
      <c r="D547" s="27"/>
      <c r="E547" s="35"/>
      <c r="F547" s="35"/>
      <c r="G547" s="35"/>
      <c r="H547" s="36"/>
      <c r="I547" s="37"/>
      <c r="J547" s="40"/>
      <c r="K547" s="40"/>
      <c r="L547" s="46"/>
      <c r="M547" s="46"/>
      <c r="N547" s="46"/>
      <c r="O547" s="46"/>
      <c r="P547" s="46"/>
      <c r="Q547" s="46"/>
      <c r="R547" s="49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1"/>
      <c r="AI547" s="40"/>
      <c r="AJ547" s="41"/>
      <c r="AK547" s="41"/>
      <c r="AL547" s="41"/>
      <c r="AM547" s="30"/>
      <c r="AN547" s="30"/>
      <c r="AO547" s="30"/>
      <c r="AP547" s="30"/>
      <c r="AR547" s="62"/>
      <c r="AS547" s="62"/>
      <c r="AT547" s="62"/>
      <c r="AU547" s="34"/>
      <c r="AV547" s="34"/>
      <c r="AX547" s="34"/>
      <c r="AY547" s="34"/>
      <c r="AZ547" s="34"/>
    </row>
    <row r="548" spans="1:52" ht="13.5" customHeight="1">
      <c r="A548" s="55"/>
      <c r="B548" s="27"/>
      <c r="C548" s="27"/>
      <c r="D548" s="27"/>
      <c r="E548" s="35"/>
      <c r="F548" s="35"/>
      <c r="G548" s="35"/>
      <c r="H548" s="36"/>
      <c r="I548" s="37"/>
      <c r="J548" s="40"/>
      <c r="K548" s="40"/>
      <c r="L548" s="46"/>
      <c r="M548" s="46"/>
      <c r="N548" s="46"/>
      <c r="O548" s="46"/>
      <c r="P548" s="46"/>
      <c r="Q548" s="46"/>
      <c r="R548" s="49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1"/>
      <c r="AI548" s="40"/>
      <c r="AJ548" s="41"/>
      <c r="AK548" s="41"/>
      <c r="AL548" s="41"/>
      <c r="AM548" s="30"/>
      <c r="AN548" s="30"/>
      <c r="AO548" s="30"/>
      <c r="AP548" s="30"/>
      <c r="AR548" s="62"/>
      <c r="AS548" s="62"/>
      <c r="AT548" s="62"/>
      <c r="AU548" s="34"/>
      <c r="AV548" s="34"/>
      <c r="AX548" s="34"/>
      <c r="AY548" s="34"/>
      <c r="AZ548" s="34"/>
    </row>
    <row r="549" spans="1:52" ht="13.5" customHeight="1">
      <c r="A549" s="55"/>
      <c r="B549" s="27"/>
      <c r="C549" s="27"/>
      <c r="D549" s="27"/>
      <c r="E549" s="35"/>
      <c r="F549" s="35"/>
      <c r="G549" s="35"/>
      <c r="H549" s="36"/>
      <c r="I549" s="37"/>
      <c r="J549" s="40"/>
      <c r="K549" s="40"/>
      <c r="L549" s="46"/>
      <c r="M549" s="46"/>
      <c r="N549" s="46"/>
      <c r="O549" s="46"/>
      <c r="P549" s="46"/>
      <c r="Q549" s="46"/>
      <c r="R549" s="49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1"/>
      <c r="AI549" s="40"/>
      <c r="AJ549" s="41"/>
      <c r="AK549" s="41"/>
      <c r="AL549" s="41"/>
      <c r="AM549" s="30"/>
      <c r="AN549" s="30"/>
      <c r="AO549" s="30"/>
      <c r="AP549" s="30"/>
      <c r="AR549" s="62"/>
      <c r="AS549" s="62"/>
      <c r="AT549" s="62"/>
      <c r="AU549" s="34"/>
      <c r="AV549" s="34"/>
      <c r="AX549" s="34"/>
      <c r="AY549" s="34"/>
      <c r="AZ549" s="34"/>
    </row>
    <row r="550" spans="1:52" ht="13.5" customHeight="1">
      <c r="A550" s="55"/>
      <c r="B550" s="27"/>
      <c r="C550" s="27"/>
      <c r="D550" s="27"/>
      <c r="E550" s="35"/>
      <c r="F550" s="35"/>
      <c r="G550" s="35"/>
      <c r="H550" s="36"/>
      <c r="I550" s="37"/>
      <c r="J550" s="40"/>
      <c r="K550" s="40"/>
      <c r="L550" s="46"/>
      <c r="M550" s="46"/>
      <c r="N550" s="46"/>
      <c r="O550" s="46"/>
      <c r="P550" s="46"/>
      <c r="Q550" s="46"/>
      <c r="R550" s="49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1"/>
      <c r="AI550" s="40"/>
      <c r="AJ550" s="41"/>
      <c r="AK550" s="41"/>
      <c r="AL550" s="41"/>
      <c r="AM550" s="30"/>
      <c r="AN550" s="30"/>
      <c r="AO550" s="30"/>
      <c r="AP550" s="30"/>
      <c r="AR550" s="62"/>
      <c r="AS550" s="62"/>
      <c r="AT550" s="62"/>
      <c r="AU550" s="34"/>
      <c r="AV550" s="34"/>
      <c r="AX550" s="34"/>
      <c r="AY550" s="34"/>
      <c r="AZ550" s="34"/>
    </row>
    <row r="551" spans="1:52" ht="13.5" customHeight="1">
      <c r="A551" s="55"/>
      <c r="B551" s="27"/>
      <c r="C551" s="27"/>
      <c r="D551" s="27"/>
      <c r="E551" s="35"/>
      <c r="F551" s="35"/>
      <c r="G551" s="35"/>
      <c r="H551" s="36"/>
      <c r="I551" s="37"/>
      <c r="J551" s="40"/>
      <c r="K551" s="40"/>
      <c r="L551" s="46"/>
      <c r="M551" s="46"/>
      <c r="N551" s="46"/>
      <c r="O551" s="46"/>
      <c r="P551" s="46"/>
      <c r="Q551" s="46"/>
      <c r="R551" s="49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1"/>
      <c r="AI551" s="40"/>
      <c r="AJ551" s="41"/>
      <c r="AK551" s="41"/>
      <c r="AL551" s="41"/>
      <c r="AM551" s="30"/>
      <c r="AN551" s="30"/>
      <c r="AO551" s="30"/>
      <c r="AP551" s="30"/>
      <c r="AR551" s="62"/>
      <c r="AS551" s="62"/>
      <c r="AT551" s="62"/>
      <c r="AU551" s="34"/>
      <c r="AV551" s="34"/>
      <c r="AX551" s="34"/>
      <c r="AY551" s="34"/>
      <c r="AZ551" s="34"/>
    </row>
    <row r="552" spans="1:52" ht="13.5" customHeight="1">
      <c r="A552" s="55"/>
      <c r="B552" s="27"/>
      <c r="C552" s="27"/>
      <c r="D552" s="27"/>
      <c r="E552" s="35"/>
      <c r="F552" s="35"/>
      <c r="G552" s="35"/>
      <c r="H552" s="36"/>
      <c r="I552" s="37"/>
      <c r="J552" s="40"/>
      <c r="K552" s="40"/>
      <c r="L552" s="46"/>
      <c r="M552" s="46"/>
      <c r="N552" s="46"/>
      <c r="O552" s="46"/>
      <c r="P552" s="46"/>
      <c r="Q552" s="46"/>
      <c r="R552" s="49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1"/>
      <c r="AI552" s="40"/>
      <c r="AJ552" s="41"/>
      <c r="AK552" s="41"/>
      <c r="AL552" s="41"/>
      <c r="AM552" s="30"/>
      <c r="AN552" s="30"/>
      <c r="AO552" s="30"/>
      <c r="AP552" s="30"/>
      <c r="AR552" s="62"/>
      <c r="AS552" s="62"/>
      <c r="AT552" s="62"/>
      <c r="AU552" s="34"/>
      <c r="AV552" s="34"/>
      <c r="AX552" s="34"/>
      <c r="AY552" s="34"/>
      <c r="AZ552" s="34"/>
    </row>
    <row r="553" spans="1:52" ht="13.5" customHeight="1">
      <c r="A553" s="55"/>
      <c r="B553" s="27"/>
      <c r="C553" s="27"/>
      <c r="D553" s="27"/>
      <c r="E553" s="35"/>
      <c r="F553" s="35"/>
      <c r="G553" s="35"/>
      <c r="H553" s="36"/>
      <c r="I553" s="37"/>
      <c r="J553" s="40"/>
      <c r="K553" s="40"/>
      <c r="L553" s="46"/>
      <c r="M553" s="46"/>
      <c r="N553" s="46"/>
      <c r="O553" s="46"/>
      <c r="P553" s="46"/>
      <c r="Q553" s="46"/>
      <c r="R553" s="49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1"/>
      <c r="AI553" s="40"/>
      <c r="AJ553" s="41"/>
      <c r="AK553" s="41"/>
      <c r="AL553" s="41"/>
      <c r="AM553" s="30"/>
      <c r="AN553" s="30"/>
      <c r="AO553" s="30"/>
      <c r="AP553" s="30"/>
      <c r="AR553" s="62"/>
      <c r="AS553" s="62"/>
      <c r="AT553" s="62"/>
      <c r="AU553" s="34"/>
      <c r="AV553" s="34"/>
      <c r="AX553" s="34"/>
      <c r="AY553" s="34"/>
      <c r="AZ553" s="34"/>
    </row>
    <row r="554" spans="1:52" ht="13.5" customHeight="1">
      <c r="A554" s="55"/>
      <c r="B554" s="27"/>
      <c r="C554" s="27"/>
      <c r="D554" s="27"/>
      <c r="E554" s="35"/>
      <c r="F554" s="35"/>
      <c r="G554" s="35"/>
      <c r="H554" s="36"/>
      <c r="I554" s="37"/>
      <c r="J554" s="40"/>
      <c r="K554" s="40"/>
      <c r="L554" s="46"/>
      <c r="M554" s="46"/>
      <c r="N554" s="46"/>
      <c r="O554" s="46"/>
      <c r="P554" s="46"/>
      <c r="Q554" s="46"/>
      <c r="R554" s="49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1"/>
      <c r="AI554" s="40"/>
      <c r="AJ554" s="41"/>
      <c r="AK554" s="41"/>
      <c r="AL554" s="41"/>
      <c r="AM554" s="30"/>
      <c r="AN554" s="30"/>
      <c r="AO554" s="30"/>
      <c r="AP554" s="30"/>
      <c r="AR554" s="62"/>
      <c r="AS554" s="62"/>
      <c r="AT554" s="62"/>
      <c r="AU554" s="34"/>
      <c r="AV554" s="34"/>
      <c r="AX554" s="34"/>
      <c r="AY554" s="34"/>
      <c r="AZ554" s="34"/>
    </row>
    <row r="555" spans="1:52" ht="13.5" customHeight="1">
      <c r="A555" s="55"/>
      <c r="B555" s="27"/>
      <c r="C555" s="27"/>
      <c r="D555" s="27"/>
      <c r="E555" s="35"/>
      <c r="F555" s="35"/>
      <c r="G555" s="35"/>
      <c r="H555" s="36"/>
      <c r="I555" s="37"/>
      <c r="J555" s="40"/>
      <c r="K555" s="40"/>
      <c r="L555" s="46"/>
      <c r="M555" s="46"/>
      <c r="N555" s="46"/>
      <c r="O555" s="46"/>
      <c r="P555" s="46"/>
      <c r="Q555" s="46"/>
      <c r="R555" s="49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1"/>
      <c r="AI555" s="40"/>
      <c r="AJ555" s="41"/>
      <c r="AK555" s="41"/>
      <c r="AL555" s="41"/>
      <c r="AM555" s="30"/>
      <c r="AN555" s="30"/>
      <c r="AO555" s="30"/>
      <c r="AP555" s="30"/>
      <c r="AR555" s="62"/>
      <c r="AS555" s="62"/>
      <c r="AT555" s="62"/>
      <c r="AU555" s="34"/>
      <c r="AV555" s="34"/>
      <c r="AX555" s="34"/>
      <c r="AY555" s="34"/>
      <c r="AZ555" s="34"/>
    </row>
    <row r="556" spans="1:52" ht="13.5" customHeight="1">
      <c r="A556" s="55"/>
      <c r="B556" s="27"/>
      <c r="C556" s="27"/>
      <c r="D556" s="27"/>
      <c r="E556" s="35"/>
      <c r="F556" s="35"/>
      <c r="G556" s="35"/>
      <c r="H556" s="36"/>
      <c r="I556" s="37"/>
      <c r="J556" s="40"/>
      <c r="K556" s="40"/>
      <c r="L556" s="46"/>
      <c r="M556" s="46"/>
      <c r="N556" s="46"/>
      <c r="O556" s="46"/>
      <c r="P556" s="46"/>
      <c r="Q556" s="46"/>
      <c r="R556" s="49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1"/>
      <c r="AI556" s="40"/>
      <c r="AJ556" s="41"/>
      <c r="AK556" s="41"/>
      <c r="AL556" s="41"/>
      <c r="AM556" s="30"/>
      <c r="AN556" s="30"/>
      <c r="AO556" s="30"/>
      <c r="AP556" s="30"/>
      <c r="AR556" s="62"/>
      <c r="AS556" s="62"/>
      <c r="AT556" s="62"/>
      <c r="AU556" s="34"/>
      <c r="AV556" s="34"/>
      <c r="AX556" s="34"/>
      <c r="AY556" s="34"/>
      <c r="AZ556" s="34"/>
    </row>
    <row r="557" spans="1:52" ht="13.5" customHeight="1">
      <c r="A557" s="55"/>
      <c r="B557" s="27"/>
      <c r="C557" s="27"/>
      <c r="D557" s="27"/>
      <c r="E557" s="35"/>
      <c r="F557" s="35"/>
      <c r="G557" s="35"/>
      <c r="H557" s="36"/>
      <c r="I557" s="37"/>
      <c r="J557" s="40"/>
      <c r="K557" s="40"/>
      <c r="L557" s="46"/>
      <c r="M557" s="46"/>
      <c r="N557" s="46"/>
      <c r="O557" s="46"/>
      <c r="P557" s="46"/>
      <c r="Q557" s="46"/>
      <c r="R557" s="49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1"/>
      <c r="AI557" s="40"/>
      <c r="AJ557" s="41"/>
      <c r="AK557" s="41"/>
      <c r="AL557" s="41"/>
      <c r="AM557" s="30"/>
      <c r="AN557" s="30"/>
      <c r="AO557" s="30"/>
      <c r="AP557" s="30"/>
      <c r="AR557" s="62"/>
      <c r="AS557" s="62"/>
      <c r="AT557" s="62"/>
      <c r="AU557" s="34"/>
      <c r="AV557" s="34"/>
      <c r="AX557" s="34"/>
      <c r="AY557" s="34"/>
      <c r="AZ557" s="34"/>
    </row>
    <row r="558" spans="1:52" ht="13.5" customHeight="1">
      <c r="A558" s="55"/>
      <c r="B558" s="27"/>
      <c r="C558" s="27"/>
      <c r="D558" s="27"/>
      <c r="E558" s="35"/>
      <c r="F558" s="35"/>
      <c r="G558" s="35"/>
      <c r="H558" s="36"/>
      <c r="I558" s="37"/>
      <c r="J558" s="40"/>
      <c r="K558" s="40"/>
      <c r="L558" s="46"/>
      <c r="M558" s="46"/>
      <c r="N558" s="46"/>
      <c r="O558" s="46"/>
      <c r="P558" s="46"/>
      <c r="Q558" s="46"/>
      <c r="R558" s="49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1"/>
      <c r="AI558" s="40"/>
      <c r="AJ558" s="41"/>
      <c r="AK558" s="41"/>
      <c r="AL558" s="41"/>
      <c r="AM558" s="30"/>
      <c r="AN558" s="30"/>
      <c r="AO558" s="30"/>
      <c r="AP558" s="30"/>
      <c r="AR558" s="62"/>
      <c r="AS558" s="62"/>
      <c r="AT558" s="62"/>
      <c r="AU558" s="34"/>
      <c r="AV558" s="34"/>
      <c r="AX558" s="34"/>
      <c r="AY558" s="34"/>
      <c r="AZ558" s="34"/>
    </row>
    <row r="559" spans="1:52" ht="13.5" customHeight="1">
      <c r="A559" s="55"/>
      <c r="B559" s="27"/>
      <c r="C559" s="27"/>
      <c r="D559" s="27"/>
      <c r="E559" s="35"/>
      <c r="F559" s="35"/>
      <c r="G559" s="35"/>
      <c r="H559" s="36"/>
      <c r="I559" s="37"/>
      <c r="J559" s="40"/>
      <c r="K559" s="40"/>
      <c r="L559" s="46"/>
      <c r="M559" s="46"/>
      <c r="N559" s="46"/>
      <c r="O559" s="46"/>
      <c r="P559" s="46"/>
      <c r="Q559" s="46"/>
      <c r="R559" s="49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1"/>
      <c r="AI559" s="40"/>
      <c r="AJ559" s="41"/>
      <c r="AK559" s="41"/>
      <c r="AL559" s="41"/>
      <c r="AM559" s="30"/>
      <c r="AN559" s="30"/>
      <c r="AO559" s="30"/>
      <c r="AP559" s="30"/>
      <c r="AR559" s="62"/>
      <c r="AS559" s="62"/>
      <c r="AT559" s="62"/>
      <c r="AU559" s="34"/>
      <c r="AV559" s="34"/>
      <c r="AX559" s="34"/>
      <c r="AY559" s="34"/>
      <c r="AZ559" s="34"/>
    </row>
    <row r="560" spans="1:52" ht="13.5" customHeight="1">
      <c r="A560" s="55"/>
      <c r="B560" s="27"/>
      <c r="C560" s="27"/>
      <c r="D560" s="27"/>
      <c r="E560" s="35"/>
      <c r="F560" s="35"/>
      <c r="G560" s="35"/>
      <c r="H560" s="36"/>
      <c r="I560" s="37"/>
      <c r="J560" s="40"/>
      <c r="K560" s="40"/>
      <c r="L560" s="46"/>
      <c r="M560" s="46"/>
      <c r="N560" s="46"/>
      <c r="O560" s="46"/>
      <c r="P560" s="46"/>
      <c r="Q560" s="46"/>
      <c r="R560" s="49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1"/>
      <c r="AI560" s="40"/>
      <c r="AJ560" s="41"/>
      <c r="AK560" s="41"/>
      <c r="AL560" s="41"/>
      <c r="AM560" s="30"/>
      <c r="AN560" s="30"/>
      <c r="AO560" s="30"/>
      <c r="AP560" s="30"/>
      <c r="AR560" s="62"/>
      <c r="AS560" s="62"/>
      <c r="AT560" s="62"/>
      <c r="AU560" s="34"/>
      <c r="AV560" s="34"/>
      <c r="AX560" s="34"/>
      <c r="AY560" s="34"/>
      <c r="AZ560" s="34"/>
    </row>
    <row r="561" spans="1:52" ht="13.5" customHeight="1">
      <c r="A561" s="55"/>
      <c r="B561" s="27"/>
      <c r="C561" s="27"/>
      <c r="D561" s="27"/>
      <c r="E561" s="35"/>
      <c r="F561" s="35"/>
      <c r="G561" s="35"/>
      <c r="H561" s="36"/>
      <c r="I561" s="37"/>
      <c r="J561" s="40"/>
      <c r="K561" s="40"/>
      <c r="L561" s="46"/>
      <c r="M561" s="46"/>
      <c r="N561" s="46"/>
      <c r="O561" s="46"/>
      <c r="P561" s="46"/>
      <c r="Q561" s="46"/>
      <c r="R561" s="49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1"/>
      <c r="AI561" s="40"/>
      <c r="AJ561" s="41"/>
      <c r="AK561" s="41"/>
      <c r="AL561" s="41"/>
      <c r="AM561" s="30"/>
      <c r="AN561" s="30"/>
      <c r="AO561" s="30"/>
      <c r="AP561" s="30"/>
      <c r="AR561" s="62"/>
      <c r="AS561" s="62"/>
      <c r="AT561" s="62"/>
      <c r="AU561" s="34"/>
      <c r="AV561" s="34"/>
      <c r="AX561" s="34"/>
      <c r="AY561" s="34"/>
      <c r="AZ561" s="34"/>
    </row>
    <row r="562" spans="1:52" ht="13.5" customHeight="1">
      <c r="A562" s="55"/>
      <c r="B562" s="27"/>
      <c r="C562" s="27"/>
      <c r="D562" s="27"/>
      <c r="E562" s="35"/>
      <c r="F562" s="35"/>
      <c r="G562" s="35"/>
      <c r="H562" s="36"/>
      <c r="I562" s="37"/>
      <c r="J562" s="40"/>
      <c r="K562" s="40"/>
      <c r="L562" s="46"/>
      <c r="M562" s="46"/>
      <c r="N562" s="46"/>
      <c r="O562" s="46"/>
      <c r="P562" s="46"/>
      <c r="Q562" s="46"/>
      <c r="R562" s="49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1"/>
      <c r="AI562" s="40"/>
      <c r="AJ562" s="41"/>
      <c r="AK562" s="41"/>
      <c r="AL562" s="41"/>
      <c r="AM562" s="30"/>
      <c r="AN562" s="30"/>
      <c r="AO562" s="30"/>
      <c r="AP562" s="30"/>
      <c r="AR562" s="62"/>
      <c r="AS562" s="62"/>
      <c r="AT562" s="62"/>
      <c r="AU562" s="34"/>
      <c r="AV562" s="34"/>
      <c r="AX562" s="34"/>
      <c r="AY562" s="34"/>
      <c r="AZ562" s="34"/>
    </row>
    <row r="563" spans="1:52" ht="13.5" customHeight="1">
      <c r="A563" s="55"/>
      <c r="B563" s="27"/>
      <c r="C563" s="27"/>
      <c r="D563" s="27"/>
      <c r="E563" s="35"/>
      <c r="F563" s="35"/>
      <c r="G563" s="35"/>
      <c r="H563" s="36"/>
      <c r="I563" s="37"/>
      <c r="J563" s="40"/>
      <c r="K563" s="40"/>
      <c r="L563" s="46"/>
      <c r="M563" s="46"/>
      <c r="N563" s="46"/>
      <c r="O563" s="46"/>
      <c r="P563" s="46"/>
      <c r="Q563" s="46"/>
      <c r="R563" s="49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1"/>
      <c r="AI563" s="40"/>
      <c r="AJ563" s="41"/>
      <c r="AK563" s="41"/>
      <c r="AL563" s="41"/>
      <c r="AM563" s="30"/>
      <c r="AN563" s="30"/>
      <c r="AO563" s="30"/>
      <c r="AP563" s="30"/>
      <c r="AR563" s="62"/>
      <c r="AS563" s="62"/>
      <c r="AT563" s="62"/>
      <c r="AU563" s="34"/>
      <c r="AV563" s="34"/>
      <c r="AX563" s="34"/>
      <c r="AY563" s="34"/>
      <c r="AZ563" s="34"/>
    </row>
    <row r="564" spans="1:52" ht="13.5" customHeight="1">
      <c r="A564" s="55"/>
      <c r="B564" s="27"/>
      <c r="C564" s="27"/>
      <c r="D564" s="27"/>
      <c r="E564" s="35"/>
      <c r="F564" s="35"/>
      <c r="G564" s="35"/>
      <c r="H564" s="36"/>
      <c r="I564" s="37"/>
      <c r="J564" s="40"/>
      <c r="K564" s="40"/>
      <c r="L564" s="46"/>
      <c r="M564" s="46"/>
      <c r="N564" s="46"/>
      <c r="O564" s="46"/>
      <c r="P564" s="46"/>
      <c r="Q564" s="46"/>
      <c r="R564" s="49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1"/>
      <c r="AI564" s="40"/>
      <c r="AJ564" s="41"/>
      <c r="AK564" s="41"/>
      <c r="AL564" s="41"/>
      <c r="AM564" s="30"/>
      <c r="AN564" s="30"/>
      <c r="AO564" s="30"/>
      <c r="AP564" s="30"/>
      <c r="AR564" s="62"/>
      <c r="AS564" s="62"/>
      <c r="AT564" s="62"/>
      <c r="AU564" s="34"/>
      <c r="AV564" s="34"/>
      <c r="AX564" s="34"/>
      <c r="AY564" s="34"/>
      <c r="AZ564" s="34"/>
    </row>
    <row r="565" spans="1:52" ht="13.5" customHeight="1">
      <c r="A565" s="55"/>
      <c r="B565" s="27"/>
      <c r="C565" s="27"/>
      <c r="D565" s="27"/>
      <c r="E565" s="35"/>
      <c r="F565" s="35"/>
      <c r="G565" s="35"/>
      <c r="H565" s="36"/>
      <c r="I565" s="37"/>
      <c r="J565" s="40"/>
      <c r="K565" s="40"/>
      <c r="L565" s="46"/>
      <c r="M565" s="46"/>
      <c r="N565" s="46"/>
      <c r="O565" s="46"/>
      <c r="P565" s="46"/>
      <c r="Q565" s="46"/>
      <c r="R565" s="49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1"/>
      <c r="AI565" s="40"/>
      <c r="AJ565" s="41"/>
      <c r="AK565" s="41"/>
      <c r="AL565" s="41"/>
      <c r="AM565" s="30"/>
      <c r="AN565" s="30"/>
      <c r="AO565" s="30"/>
      <c r="AP565" s="30"/>
      <c r="AR565" s="62"/>
      <c r="AS565" s="62"/>
      <c r="AT565" s="62"/>
      <c r="AU565" s="34"/>
      <c r="AV565" s="34"/>
      <c r="AX565" s="34"/>
      <c r="AY565" s="34"/>
      <c r="AZ565" s="34"/>
    </row>
    <row r="566" spans="1:52" ht="13.5" customHeight="1">
      <c r="A566" s="55"/>
      <c r="B566" s="27"/>
      <c r="C566" s="27"/>
      <c r="D566" s="27"/>
      <c r="E566" s="35"/>
      <c r="F566" s="35"/>
      <c r="G566" s="35"/>
      <c r="H566" s="36"/>
      <c r="I566" s="37"/>
      <c r="J566" s="40"/>
      <c r="K566" s="40"/>
      <c r="L566" s="46"/>
      <c r="M566" s="46"/>
      <c r="N566" s="46"/>
      <c r="O566" s="46"/>
      <c r="P566" s="46"/>
      <c r="Q566" s="46"/>
      <c r="R566" s="49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1"/>
      <c r="AI566" s="40"/>
      <c r="AJ566" s="41"/>
      <c r="AK566" s="41"/>
      <c r="AL566" s="41"/>
      <c r="AM566" s="30"/>
      <c r="AN566" s="30"/>
      <c r="AO566" s="30"/>
      <c r="AP566" s="30"/>
      <c r="AR566" s="62"/>
      <c r="AS566" s="62"/>
      <c r="AT566" s="62"/>
      <c r="AU566" s="34"/>
      <c r="AV566" s="34"/>
      <c r="AX566" s="34"/>
      <c r="AY566" s="34"/>
      <c r="AZ566" s="34"/>
    </row>
    <row r="567" spans="1:52" ht="13.5" customHeight="1">
      <c r="A567" s="55"/>
      <c r="B567" s="27"/>
      <c r="C567" s="27"/>
      <c r="D567" s="27"/>
      <c r="E567" s="35"/>
      <c r="F567" s="35"/>
      <c r="G567" s="35"/>
      <c r="H567" s="36"/>
      <c r="I567" s="37"/>
      <c r="J567" s="40"/>
      <c r="K567" s="40"/>
      <c r="L567" s="46"/>
      <c r="M567" s="46"/>
      <c r="N567" s="46"/>
      <c r="O567" s="46"/>
      <c r="P567" s="46"/>
      <c r="Q567" s="46"/>
      <c r="R567" s="49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1"/>
      <c r="AI567" s="40"/>
      <c r="AJ567" s="41"/>
      <c r="AK567" s="41"/>
      <c r="AL567" s="41"/>
      <c r="AM567" s="30"/>
      <c r="AN567" s="30"/>
      <c r="AO567" s="30"/>
      <c r="AP567" s="30"/>
      <c r="AR567" s="62"/>
      <c r="AS567" s="62"/>
      <c r="AT567" s="62"/>
      <c r="AU567" s="34"/>
      <c r="AV567" s="34"/>
      <c r="AX567" s="34"/>
      <c r="AY567" s="34"/>
      <c r="AZ567" s="34"/>
    </row>
    <row r="568" spans="1:52" ht="13.5" customHeight="1">
      <c r="A568" s="55"/>
      <c r="B568" s="27"/>
      <c r="C568" s="27"/>
      <c r="D568" s="27"/>
      <c r="E568" s="35"/>
      <c r="F568" s="35"/>
      <c r="G568" s="35"/>
      <c r="H568" s="36"/>
      <c r="I568" s="37"/>
      <c r="J568" s="40"/>
      <c r="K568" s="40"/>
      <c r="L568" s="46"/>
      <c r="M568" s="46"/>
      <c r="N568" s="46"/>
      <c r="O568" s="46"/>
      <c r="P568" s="46"/>
      <c r="Q568" s="46"/>
      <c r="R568" s="49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1"/>
      <c r="AI568" s="40"/>
      <c r="AJ568" s="41"/>
      <c r="AK568" s="41"/>
      <c r="AL568" s="41"/>
      <c r="AM568" s="30"/>
      <c r="AN568" s="30"/>
      <c r="AO568" s="30"/>
      <c r="AP568" s="30"/>
      <c r="AR568" s="62"/>
      <c r="AS568" s="62"/>
      <c r="AT568" s="62"/>
      <c r="AU568" s="34"/>
      <c r="AV568" s="34"/>
      <c r="AX568" s="34"/>
      <c r="AY568" s="34"/>
      <c r="AZ568" s="34"/>
    </row>
    <row r="569" spans="1:52" ht="13.5" customHeight="1">
      <c r="A569" s="55"/>
      <c r="B569" s="27"/>
      <c r="C569" s="27"/>
      <c r="D569" s="27"/>
      <c r="E569" s="35"/>
      <c r="F569" s="35"/>
      <c r="G569" s="35"/>
      <c r="H569" s="36"/>
      <c r="I569" s="37"/>
      <c r="J569" s="40"/>
      <c r="K569" s="40"/>
      <c r="L569" s="46"/>
      <c r="M569" s="46"/>
      <c r="N569" s="46"/>
      <c r="O569" s="46"/>
      <c r="P569" s="46"/>
      <c r="Q569" s="46"/>
      <c r="R569" s="49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1"/>
      <c r="AI569" s="40"/>
      <c r="AJ569" s="41"/>
      <c r="AK569" s="41"/>
      <c r="AL569" s="41"/>
      <c r="AM569" s="30"/>
      <c r="AN569" s="30"/>
      <c r="AO569" s="30"/>
      <c r="AP569" s="30"/>
      <c r="AR569" s="62"/>
      <c r="AS569" s="62"/>
      <c r="AT569" s="62"/>
      <c r="AU569" s="34"/>
      <c r="AV569" s="34"/>
      <c r="AX569" s="34"/>
      <c r="AY569" s="34"/>
      <c r="AZ569" s="34"/>
    </row>
    <row r="570" spans="1:52" ht="13.5" customHeight="1">
      <c r="A570" s="55"/>
      <c r="B570" s="27"/>
      <c r="C570" s="27"/>
      <c r="D570" s="27"/>
      <c r="E570" s="35"/>
      <c r="F570" s="35"/>
      <c r="G570" s="35"/>
      <c r="H570" s="36"/>
      <c r="I570" s="37"/>
      <c r="J570" s="40"/>
      <c r="K570" s="40"/>
      <c r="L570" s="46"/>
      <c r="M570" s="46"/>
      <c r="N570" s="46"/>
      <c r="O570" s="46"/>
      <c r="P570" s="46"/>
      <c r="Q570" s="46"/>
      <c r="R570" s="49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1"/>
      <c r="AI570" s="40"/>
      <c r="AJ570" s="41"/>
      <c r="AK570" s="41"/>
      <c r="AL570" s="41"/>
      <c r="AM570" s="30"/>
      <c r="AN570" s="30"/>
      <c r="AO570" s="30"/>
      <c r="AP570" s="30"/>
      <c r="AR570" s="62"/>
      <c r="AS570" s="62"/>
      <c r="AT570" s="62"/>
      <c r="AU570" s="34"/>
      <c r="AV570" s="34"/>
      <c r="AX570" s="34"/>
      <c r="AY570" s="34"/>
      <c r="AZ570" s="34"/>
    </row>
    <row r="571" spans="1:52" ht="13.5" customHeight="1">
      <c r="A571" s="55"/>
      <c r="B571" s="27"/>
      <c r="C571" s="27"/>
      <c r="D571" s="27"/>
      <c r="E571" s="35"/>
      <c r="F571" s="35"/>
      <c r="G571" s="35"/>
      <c r="H571" s="36"/>
      <c r="I571" s="37"/>
      <c r="J571" s="40"/>
      <c r="K571" s="40"/>
      <c r="L571" s="46"/>
      <c r="M571" s="46"/>
      <c r="N571" s="46"/>
      <c r="O571" s="46"/>
      <c r="P571" s="46"/>
      <c r="Q571" s="46"/>
      <c r="R571" s="49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1"/>
      <c r="AI571" s="40"/>
      <c r="AJ571" s="41"/>
      <c r="AK571" s="41"/>
      <c r="AL571" s="41"/>
      <c r="AM571" s="30"/>
      <c r="AN571" s="30"/>
      <c r="AO571" s="30"/>
      <c r="AP571" s="30"/>
      <c r="AR571" s="62"/>
      <c r="AS571" s="62"/>
      <c r="AT571" s="62"/>
      <c r="AU571" s="34"/>
      <c r="AV571" s="34"/>
      <c r="AX571" s="34"/>
      <c r="AY571" s="34"/>
      <c r="AZ571" s="34"/>
    </row>
    <row r="572" spans="1:52" ht="13.5" customHeight="1">
      <c r="A572" s="55"/>
      <c r="B572" s="27"/>
      <c r="C572" s="27"/>
      <c r="D572" s="27"/>
      <c r="E572" s="35"/>
      <c r="F572" s="35"/>
      <c r="G572" s="35"/>
      <c r="H572" s="36"/>
      <c r="I572" s="37"/>
      <c r="J572" s="40"/>
      <c r="K572" s="40"/>
      <c r="L572" s="46"/>
      <c r="M572" s="46"/>
      <c r="N572" s="46"/>
      <c r="O572" s="46"/>
      <c r="P572" s="46"/>
      <c r="Q572" s="46"/>
      <c r="R572" s="49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1"/>
      <c r="AI572" s="40"/>
      <c r="AJ572" s="41"/>
      <c r="AK572" s="41"/>
      <c r="AL572" s="41"/>
      <c r="AM572" s="30"/>
      <c r="AN572" s="30"/>
      <c r="AO572" s="30"/>
      <c r="AP572" s="30"/>
      <c r="AR572" s="62"/>
      <c r="AS572" s="62"/>
      <c r="AT572" s="62"/>
      <c r="AU572" s="34"/>
      <c r="AV572" s="34"/>
      <c r="AX572" s="34"/>
      <c r="AY572" s="34"/>
      <c r="AZ572" s="34"/>
    </row>
    <row r="573" spans="1:52" ht="13.5" customHeight="1">
      <c r="A573" s="55"/>
      <c r="B573" s="27"/>
      <c r="C573" s="27"/>
      <c r="D573" s="27"/>
      <c r="E573" s="35"/>
      <c r="F573" s="35"/>
      <c r="G573" s="35"/>
      <c r="H573" s="36"/>
      <c r="I573" s="37"/>
      <c r="J573" s="40"/>
      <c r="K573" s="40"/>
      <c r="L573" s="46"/>
      <c r="M573" s="46"/>
      <c r="N573" s="46"/>
      <c r="O573" s="46"/>
      <c r="P573" s="46"/>
      <c r="Q573" s="46"/>
      <c r="R573" s="49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1"/>
      <c r="AI573" s="40"/>
      <c r="AJ573" s="41"/>
      <c r="AK573" s="41"/>
      <c r="AL573" s="41"/>
      <c r="AM573" s="30"/>
      <c r="AN573" s="30"/>
      <c r="AO573" s="30"/>
      <c r="AP573" s="30"/>
      <c r="AR573" s="62"/>
      <c r="AS573" s="62"/>
      <c r="AT573" s="62"/>
      <c r="AU573" s="34"/>
      <c r="AV573" s="34"/>
      <c r="AX573" s="34"/>
      <c r="AY573" s="34"/>
      <c r="AZ573" s="34"/>
    </row>
    <row r="574" spans="1:52" ht="13.5" customHeight="1">
      <c r="A574" s="55"/>
      <c r="B574" s="27"/>
      <c r="C574" s="27"/>
      <c r="D574" s="27"/>
      <c r="E574" s="35"/>
      <c r="F574" s="35"/>
      <c r="G574" s="35"/>
      <c r="H574" s="36"/>
      <c r="I574" s="37"/>
      <c r="J574" s="40"/>
      <c r="K574" s="40"/>
      <c r="L574" s="46"/>
      <c r="M574" s="46"/>
      <c r="N574" s="46"/>
      <c r="O574" s="46"/>
      <c r="P574" s="46"/>
      <c r="Q574" s="46"/>
      <c r="R574" s="49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1"/>
      <c r="AI574" s="40"/>
      <c r="AJ574" s="41"/>
      <c r="AK574" s="41"/>
      <c r="AL574" s="41"/>
      <c r="AM574" s="30"/>
      <c r="AN574" s="30"/>
      <c r="AO574" s="30"/>
      <c r="AP574" s="30"/>
      <c r="AR574" s="62"/>
      <c r="AS574" s="62"/>
      <c r="AT574" s="62"/>
      <c r="AU574" s="34"/>
      <c r="AV574" s="34"/>
      <c r="AX574" s="34"/>
      <c r="AY574" s="34"/>
      <c r="AZ574" s="34"/>
    </row>
    <row r="575" spans="1:52" ht="13.5" customHeight="1">
      <c r="A575" s="55"/>
      <c r="B575" s="27"/>
      <c r="C575" s="27"/>
      <c r="D575" s="27"/>
      <c r="E575" s="35"/>
      <c r="F575" s="35"/>
      <c r="G575" s="35"/>
      <c r="H575" s="36"/>
      <c r="I575" s="37"/>
      <c r="J575" s="40"/>
      <c r="K575" s="40"/>
      <c r="L575" s="46"/>
      <c r="M575" s="46"/>
      <c r="N575" s="46"/>
      <c r="O575" s="46"/>
      <c r="P575" s="46"/>
      <c r="Q575" s="46"/>
      <c r="R575" s="49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1"/>
      <c r="AI575" s="40"/>
      <c r="AJ575" s="41"/>
      <c r="AK575" s="41"/>
      <c r="AL575" s="41"/>
      <c r="AM575" s="30"/>
      <c r="AN575" s="30"/>
      <c r="AO575" s="30"/>
      <c r="AP575" s="30"/>
      <c r="AR575" s="62"/>
      <c r="AS575" s="62"/>
      <c r="AT575" s="62"/>
      <c r="AU575" s="34"/>
      <c r="AV575" s="34"/>
      <c r="AX575" s="34"/>
      <c r="AY575" s="34"/>
      <c r="AZ575" s="34"/>
    </row>
    <row r="576" spans="1:52" ht="13.5" customHeight="1">
      <c r="A576" s="55"/>
      <c r="B576" s="27"/>
      <c r="C576" s="27"/>
      <c r="D576" s="27"/>
      <c r="E576" s="35"/>
      <c r="F576" s="35"/>
      <c r="G576" s="35"/>
      <c r="H576" s="36"/>
      <c r="I576" s="37"/>
      <c r="J576" s="40"/>
      <c r="K576" s="40"/>
      <c r="L576" s="46"/>
      <c r="M576" s="46"/>
      <c r="N576" s="46"/>
      <c r="O576" s="46"/>
      <c r="P576" s="46"/>
      <c r="Q576" s="46"/>
      <c r="R576" s="49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1"/>
      <c r="AI576" s="40"/>
      <c r="AJ576" s="41"/>
      <c r="AK576" s="41"/>
      <c r="AL576" s="41"/>
      <c r="AM576" s="30"/>
      <c r="AN576" s="30"/>
      <c r="AO576" s="30"/>
      <c r="AP576" s="30"/>
      <c r="AR576" s="62"/>
      <c r="AS576" s="62"/>
      <c r="AT576" s="62"/>
      <c r="AU576" s="34"/>
      <c r="AV576" s="34"/>
      <c r="AX576" s="34"/>
      <c r="AY576" s="34"/>
      <c r="AZ576" s="34"/>
    </row>
    <row r="577" spans="1:52" ht="13.5" customHeight="1">
      <c r="A577" s="55"/>
      <c r="B577" s="27"/>
      <c r="C577" s="27"/>
      <c r="D577" s="27"/>
      <c r="E577" s="35"/>
      <c r="F577" s="35"/>
      <c r="G577" s="35"/>
      <c r="H577" s="36"/>
      <c r="I577" s="37"/>
      <c r="J577" s="40"/>
      <c r="K577" s="40"/>
      <c r="L577" s="46"/>
      <c r="M577" s="46"/>
      <c r="N577" s="46"/>
      <c r="O577" s="46"/>
      <c r="P577" s="46"/>
      <c r="Q577" s="46"/>
      <c r="R577" s="49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1"/>
      <c r="AI577" s="40"/>
      <c r="AJ577" s="41"/>
      <c r="AK577" s="41"/>
      <c r="AL577" s="41"/>
      <c r="AM577" s="30"/>
      <c r="AN577" s="30"/>
      <c r="AO577" s="30"/>
      <c r="AP577" s="30"/>
      <c r="AR577" s="62"/>
      <c r="AS577" s="62"/>
      <c r="AT577" s="62"/>
      <c r="AU577" s="34"/>
      <c r="AV577" s="34"/>
      <c r="AX577" s="34"/>
      <c r="AY577" s="34"/>
      <c r="AZ577" s="34"/>
    </row>
    <row r="578" spans="1:52" ht="13.5" customHeight="1">
      <c r="A578" s="55"/>
      <c r="B578" s="27"/>
      <c r="C578" s="27"/>
      <c r="D578" s="27"/>
      <c r="E578" s="35"/>
      <c r="F578" s="35"/>
      <c r="G578" s="35"/>
      <c r="H578" s="36"/>
      <c r="I578" s="37"/>
      <c r="J578" s="40"/>
      <c r="K578" s="40"/>
      <c r="L578" s="46"/>
      <c r="M578" s="46"/>
      <c r="N578" s="46"/>
      <c r="O578" s="46"/>
      <c r="P578" s="46"/>
      <c r="Q578" s="46"/>
      <c r="R578" s="49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1"/>
      <c r="AI578" s="40"/>
      <c r="AJ578" s="41"/>
      <c r="AK578" s="41"/>
      <c r="AL578" s="41"/>
      <c r="AM578" s="30"/>
      <c r="AN578" s="30"/>
      <c r="AO578" s="30"/>
      <c r="AP578" s="30"/>
      <c r="AR578" s="62"/>
      <c r="AS578" s="62"/>
      <c r="AT578" s="62"/>
      <c r="AU578" s="34"/>
      <c r="AV578" s="34"/>
      <c r="AX578" s="34"/>
      <c r="AY578" s="34"/>
      <c r="AZ578" s="34"/>
    </row>
    <row r="579" spans="1:52" ht="13.5" customHeight="1">
      <c r="A579" s="55"/>
      <c r="B579" s="27"/>
      <c r="C579" s="27"/>
      <c r="D579" s="27"/>
      <c r="E579" s="35"/>
      <c r="F579" s="35"/>
      <c r="G579" s="35"/>
      <c r="H579" s="36"/>
      <c r="I579" s="37"/>
      <c r="J579" s="40"/>
      <c r="K579" s="40"/>
      <c r="L579" s="46"/>
      <c r="M579" s="46"/>
      <c r="N579" s="46"/>
      <c r="O579" s="46"/>
      <c r="P579" s="46"/>
      <c r="Q579" s="46"/>
      <c r="R579" s="49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1"/>
      <c r="AI579" s="40"/>
      <c r="AJ579" s="41"/>
      <c r="AK579" s="41"/>
      <c r="AL579" s="41"/>
      <c r="AM579" s="30"/>
      <c r="AN579" s="30"/>
      <c r="AO579" s="30"/>
      <c r="AP579" s="30"/>
      <c r="AR579" s="62"/>
      <c r="AS579" s="62"/>
      <c r="AT579" s="62"/>
      <c r="AU579" s="34"/>
      <c r="AV579" s="34"/>
      <c r="AX579" s="34"/>
      <c r="AY579" s="34"/>
      <c r="AZ579" s="34"/>
    </row>
    <row r="580" spans="1:52" ht="13.5" customHeight="1">
      <c r="A580" s="55"/>
      <c r="B580" s="27"/>
      <c r="C580" s="27"/>
      <c r="D580" s="27"/>
      <c r="E580" s="35"/>
      <c r="F580" s="35"/>
      <c r="G580" s="35"/>
      <c r="H580" s="36"/>
      <c r="I580" s="37"/>
      <c r="J580" s="40"/>
      <c r="K580" s="40"/>
      <c r="L580" s="46"/>
      <c r="M580" s="46"/>
      <c r="N580" s="46"/>
      <c r="O580" s="46"/>
      <c r="P580" s="46"/>
      <c r="Q580" s="46"/>
      <c r="R580" s="49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1"/>
      <c r="AI580" s="40"/>
      <c r="AJ580" s="41"/>
      <c r="AK580" s="41"/>
      <c r="AL580" s="41"/>
      <c r="AM580" s="30"/>
      <c r="AN580" s="30"/>
      <c r="AO580" s="30"/>
      <c r="AP580" s="30"/>
      <c r="AR580" s="62"/>
      <c r="AS580" s="62"/>
      <c r="AT580" s="62"/>
      <c r="AU580" s="34"/>
      <c r="AV580" s="34"/>
      <c r="AX580" s="34"/>
      <c r="AY580" s="34"/>
      <c r="AZ580" s="34"/>
    </row>
    <row r="581" spans="1:52" ht="13.5" customHeight="1">
      <c r="A581" s="55"/>
      <c r="B581" s="27"/>
      <c r="C581" s="27"/>
      <c r="D581" s="27"/>
      <c r="E581" s="35"/>
      <c r="F581" s="35"/>
      <c r="G581" s="35"/>
      <c r="H581" s="36"/>
      <c r="I581" s="37"/>
      <c r="J581" s="40"/>
      <c r="K581" s="40"/>
      <c r="L581" s="46"/>
      <c r="M581" s="46"/>
      <c r="N581" s="46"/>
      <c r="O581" s="46"/>
      <c r="P581" s="46"/>
      <c r="Q581" s="46"/>
      <c r="R581" s="49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1"/>
      <c r="AI581" s="40"/>
      <c r="AJ581" s="41"/>
      <c r="AK581" s="41"/>
      <c r="AL581" s="41"/>
      <c r="AM581" s="30"/>
      <c r="AN581" s="30"/>
      <c r="AO581" s="30"/>
      <c r="AP581" s="30"/>
      <c r="AR581" s="62"/>
      <c r="AS581" s="62"/>
      <c r="AT581" s="62"/>
      <c r="AU581" s="34"/>
      <c r="AV581" s="34"/>
      <c r="AX581" s="34"/>
      <c r="AY581" s="34"/>
      <c r="AZ581" s="34"/>
    </row>
    <row r="582" spans="1:52" ht="13.5" customHeight="1">
      <c r="A582" s="55"/>
      <c r="B582" s="27"/>
      <c r="C582" s="27"/>
      <c r="D582" s="27"/>
      <c r="E582" s="35"/>
      <c r="F582" s="35"/>
      <c r="G582" s="35"/>
      <c r="H582" s="36"/>
      <c r="I582" s="37"/>
      <c r="J582" s="40"/>
      <c r="K582" s="40"/>
      <c r="L582" s="46"/>
      <c r="M582" s="46"/>
      <c r="N582" s="46"/>
      <c r="O582" s="46"/>
      <c r="P582" s="46"/>
      <c r="Q582" s="46"/>
      <c r="R582" s="49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1"/>
      <c r="AI582" s="40"/>
      <c r="AJ582" s="41"/>
      <c r="AK582" s="41"/>
      <c r="AL582" s="41"/>
      <c r="AM582" s="30"/>
      <c r="AN582" s="30"/>
      <c r="AO582" s="30"/>
      <c r="AP582" s="30"/>
      <c r="AR582" s="62"/>
      <c r="AS582" s="62"/>
      <c r="AT582" s="62"/>
      <c r="AU582" s="34"/>
      <c r="AV582" s="34"/>
      <c r="AX582" s="34"/>
      <c r="AY582" s="34"/>
      <c r="AZ582" s="34"/>
    </row>
    <row r="583" spans="1:52" ht="13.5" customHeight="1">
      <c r="A583" s="55"/>
      <c r="B583" s="27"/>
      <c r="C583" s="27"/>
      <c r="D583" s="27"/>
      <c r="E583" s="35"/>
      <c r="F583" s="35"/>
      <c r="G583" s="35"/>
      <c r="H583" s="36"/>
      <c r="I583" s="37"/>
      <c r="J583" s="40"/>
      <c r="K583" s="40"/>
      <c r="L583" s="46"/>
      <c r="M583" s="46"/>
      <c r="N583" s="46"/>
      <c r="O583" s="46"/>
      <c r="P583" s="46"/>
      <c r="Q583" s="46"/>
      <c r="R583" s="49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1"/>
      <c r="AI583" s="40"/>
      <c r="AJ583" s="41"/>
      <c r="AK583" s="41"/>
      <c r="AL583" s="41"/>
      <c r="AM583" s="30"/>
      <c r="AN583" s="30"/>
      <c r="AO583" s="30"/>
      <c r="AP583" s="30"/>
      <c r="AR583" s="62"/>
      <c r="AS583" s="62"/>
      <c r="AT583" s="62"/>
      <c r="AU583" s="34"/>
      <c r="AV583" s="34"/>
      <c r="AX583" s="34"/>
      <c r="AY583" s="34"/>
      <c r="AZ583" s="34"/>
    </row>
    <row r="584" spans="1:52" ht="13.5" customHeight="1">
      <c r="A584" s="55"/>
      <c r="B584" s="27"/>
      <c r="C584" s="27"/>
      <c r="D584" s="27"/>
      <c r="E584" s="35"/>
      <c r="F584" s="35"/>
      <c r="G584" s="35"/>
      <c r="H584" s="36"/>
      <c r="I584" s="37"/>
      <c r="J584" s="40"/>
      <c r="K584" s="40"/>
      <c r="L584" s="46"/>
      <c r="M584" s="46"/>
      <c r="N584" s="46"/>
      <c r="O584" s="46"/>
      <c r="P584" s="46"/>
      <c r="Q584" s="46"/>
      <c r="R584" s="49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1"/>
      <c r="AI584" s="40"/>
      <c r="AJ584" s="41"/>
      <c r="AK584" s="41"/>
      <c r="AL584" s="41"/>
      <c r="AM584" s="30"/>
      <c r="AN584" s="30"/>
      <c r="AO584" s="30"/>
      <c r="AP584" s="30"/>
      <c r="AR584" s="62"/>
      <c r="AS584" s="62"/>
      <c r="AT584" s="62"/>
      <c r="AU584" s="34"/>
      <c r="AV584" s="34"/>
      <c r="AX584" s="34"/>
      <c r="AY584" s="34"/>
      <c r="AZ584" s="34"/>
    </row>
    <row r="585" spans="1:52" ht="13.5" customHeight="1">
      <c r="A585" s="55"/>
      <c r="B585" s="27"/>
      <c r="C585" s="27"/>
      <c r="D585" s="27"/>
      <c r="E585" s="35"/>
      <c r="F585" s="35"/>
      <c r="G585" s="35"/>
      <c r="H585" s="36"/>
      <c r="I585" s="37"/>
      <c r="J585" s="40"/>
      <c r="K585" s="40"/>
      <c r="L585" s="46"/>
      <c r="M585" s="46"/>
      <c r="N585" s="46"/>
      <c r="O585" s="46"/>
      <c r="P585" s="46"/>
      <c r="Q585" s="46"/>
      <c r="R585" s="49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1"/>
      <c r="AI585" s="40"/>
      <c r="AJ585" s="41"/>
      <c r="AK585" s="41"/>
      <c r="AL585" s="41"/>
      <c r="AM585" s="30"/>
      <c r="AN585" s="30"/>
      <c r="AO585" s="30"/>
      <c r="AP585" s="30"/>
      <c r="AR585" s="62"/>
      <c r="AS585" s="62"/>
      <c r="AT585" s="62"/>
      <c r="AU585" s="34"/>
      <c r="AV585" s="34"/>
      <c r="AX585" s="34"/>
      <c r="AY585" s="34"/>
      <c r="AZ585" s="34"/>
    </row>
    <row r="586" spans="1:52" ht="13.5" customHeight="1">
      <c r="A586" s="55"/>
      <c r="B586" s="27"/>
      <c r="C586" s="27"/>
      <c r="D586" s="27"/>
      <c r="E586" s="35"/>
      <c r="F586" s="35"/>
      <c r="G586" s="35"/>
      <c r="H586" s="36"/>
      <c r="I586" s="37"/>
      <c r="J586" s="40"/>
      <c r="K586" s="40"/>
      <c r="L586" s="46"/>
      <c r="M586" s="46"/>
      <c r="N586" s="46"/>
      <c r="O586" s="46"/>
      <c r="P586" s="46"/>
      <c r="Q586" s="46"/>
      <c r="R586" s="49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1"/>
      <c r="AI586" s="40"/>
      <c r="AJ586" s="41"/>
      <c r="AK586" s="41"/>
      <c r="AL586" s="41"/>
      <c r="AM586" s="30"/>
      <c r="AN586" s="30"/>
      <c r="AO586" s="30"/>
      <c r="AP586" s="30"/>
      <c r="AR586" s="62"/>
      <c r="AS586" s="62"/>
      <c r="AT586" s="62"/>
      <c r="AU586" s="34"/>
      <c r="AV586" s="34"/>
      <c r="AX586" s="34"/>
      <c r="AY586" s="34"/>
      <c r="AZ586" s="34"/>
    </row>
    <row r="587" spans="1:52" ht="13.5" customHeight="1">
      <c r="A587" s="55"/>
      <c r="B587" s="27"/>
      <c r="C587" s="27"/>
      <c r="D587" s="27"/>
      <c r="E587" s="35"/>
      <c r="F587" s="35"/>
      <c r="G587" s="35"/>
      <c r="H587" s="36"/>
      <c r="I587" s="37"/>
      <c r="J587" s="40"/>
      <c r="K587" s="40"/>
      <c r="L587" s="46"/>
      <c r="M587" s="46"/>
      <c r="N587" s="46"/>
      <c r="O587" s="46"/>
      <c r="P587" s="46"/>
      <c r="Q587" s="46"/>
      <c r="R587" s="49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1"/>
      <c r="AI587" s="40"/>
      <c r="AJ587" s="41"/>
      <c r="AK587" s="41"/>
      <c r="AL587" s="41"/>
      <c r="AM587" s="30"/>
      <c r="AN587" s="30"/>
      <c r="AO587" s="30"/>
      <c r="AP587" s="30"/>
      <c r="AR587" s="62"/>
      <c r="AS587" s="62"/>
      <c r="AT587" s="62"/>
      <c r="AU587" s="34"/>
      <c r="AV587" s="34"/>
      <c r="AX587" s="34"/>
      <c r="AY587" s="34"/>
      <c r="AZ587" s="34"/>
    </row>
    <row r="588" spans="1:52" ht="13.5" customHeight="1">
      <c r="A588" s="55"/>
      <c r="B588" s="27"/>
      <c r="C588" s="27"/>
      <c r="D588" s="27"/>
      <c r="E588" s="35"/>
      <c r="F588" s="35"/>
      <c r="G588" s="35"/>
      <c r="H588" s="36"/>
      <c r="I588" s="37"/>
      <c r="J588" s="40"/>
      <c r="K588" s="40"/>
      <c r="L588" s="46"/>
      <c r="M588" s="46"/>
      <c r="N588" s="46"/>
      <c r="O588" s="46"/>
      <c r="P588" s="46"/>
      <c r="Q588" s="46"/>
      <c r="R588" s="49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1"/>
      <c r="AI588" s="40"/>
      <c r="AJ588" s="41"/>
      <c r="AK588" s="41"/>
      <c r="AL588" s="41"/>
      <c r="AM588" s="30"/>
      <c r="AN588" s="30"/>
      <c r="AO588" s="30"/>
      <c r="AP588" s="30"/>
      <c r="AR588" s="62"/>
      <c r="AS588" s="62"/>
      <c r="AT588" s="62"/>
      <c r="AU588" s="34"/>
      <c r="AV588" s="34"/>
      <c r="AX588" s="34"/>
      <c r="AY588" s="34"/>
      <c r="AZ588" s="34"/>
    </row>
    <row r="589" spans="1:52" ht="13.5" customHeight="1">
      <c r="A589" s="55"/>
      <c r="B589" s="27"/>
      <c r="C589" s="27"/>
      <c r="D589" s="27"/>
      <c r="E589" s="35"/>
      <c r="F589" s="35"/>
      <c r="G589" s="35"/>
      <c r="H589" s="36"/>
      <c r="I589" s="37"/>
      <c r="J589" s="40"/>
      <c r="K589" s="40"/>
      <c r="L589" s="46"/>
      <c r="M589" s="46"/>
      <c r="N589" s="46"/>
      <c r="O589" s="46"/>
      <c r="P589" s="46"/>
      <c r="Q589" s="46"/>
      <c r="R589" s="49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1"/>
      <c r="AI589" s="40"/>
      <c r="AJ589" s="41"/>
      <c r="AK589" s="41"/>
      <c r="AL589" s="41"/>
      <c r="AM589" s="30"/>
      <c r="AN589" s="30"/>
      <c r="AO589" s="30"/>
      <c r="AP589" s="30"/>
      <c r="AR589" s="62"/>
      <c r="AS589" s="62"/>
      <c r="AT589" s="62"/>
      <c r="AU589" s="34"/>
      <c r="AV589" s="34"/>
      <c r="AX589" s="34"/>
      <c r="AY589" s="34"/>
      <c r="AZ589" s="34"/>
    </row>
    <row r="590" spans="1:52" ht="13.5" customHeight="1">
      <c r="A590" s="55"/>
      <c r="B590" s="27"/>
      <c r="C590" s="27"/>
      <c r="D590" s="27"/>
      <c r="E590" s="35"/>
      <c r="F590" s="35"/>
      <c r="G590" s="35"/>
      <c r="H590" s="36"/>
      <c r="I590" s="37"/>
      <c r="J590" s="40"/>
      <c r="K590" s="40"/>
      <c r="L590" s="46"/>
      <c r="M590" s="46"/>
      <c r="N590" s="46"/>
      <c r="O590" s="46"/>
      <c r="P590" s="46"/>
      <c r="Q590" s="46"/>
      <c r="R590" s="49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1"/>
      <c r="AI590" s="40"/>
      <c r="AJ590" s="41"/>
      <c r="AK590" s="41"/>
      <c r="AL590" s="41"/>
      <c r="AM590" s="30"/>
      <c r="AN590" s="30"/>
      <c r="AO590" s="30"/>
      <c r="AP590" s="30"/>
      <c r="AR590" s="62"/>
      <c r="AS590" s="62"/>
      <c r="AT590" s="62"/>
      <c r="AU590" s="34"/>
      <c r="AV590" s="34"/>
      <c r="AX590" s="34"/>
      <c r="AY590" s="34"/>
      <c r="AZ590" s="34"/>
    </row>
    <row r="591" spans="1:52" ht="13.5" customHeight="1">
      <c r="A591" s="55"/>
      <c r="B591" s="27"/>
      <c r="C591" s="27"/>
      <c r="D591" s="27"/>
      <c r="E591" s="35"/>
      <c r="F591" s="35"/>
      <c r="G591" s="35"/>
      <c r="H591" s="36"/>
      <c r="I591" s="37"/>
      <c r="J591" s="40"/>
      <c r="K591" s="40"/>
      <c r="L591" s="46"/>
      <c r="M591" s="46"/>
      <c r="N591" s="46"/>
      <c r="O591" s="46"/>
      <c r="P591" s="46"/>
      <c r="Q591" s="46"/>
      <c r="R591" s="49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1"/>
      <c r="AI591" s="40"/>
      <c r="AJ591" s="41"/>
      <c r="AK591" s="41"/>
      <c r="AL591" s="41"/>
      <c r="AM591" s="30"/>
      <c r="AN591" s="30"/>
      <c r="AO591" s="30"/>
      <c r="AP591" s="30"/>
      <c r="AR591" s="62"/>
      <c r="AS591" s="62"/>
      <c r="AT591" s="62"/>
      <c r="AU591" s="34"/>
      <c r="AV591" s="34"/>
      <c r="AX591" s="34"/>
      <c r="AY591" s="34"/>
      <c r="AZ591" s="34"/>
    </row>
    <row r="592" spans="1:52" ht="13.5" customHeight="1">
      <c r="A592" s="55"/>
      <c r="B592" s="27"/>
      <c r="C592" s="27"/>
      <c r="D592" s="27"/>
      <c r="E592" s="35"/>
      <c r="F592" s="35"/>
      <c r="G592" s="35"/>
      <c r="H592" s="36"/>
      <c r="I592" s="37"/>
      <c r="J592" s="40"/>
      <c r="K592" s="40"/>
      <c r="L592" s="46"/>
      <c r="M592" s="46"/>
      <c r="N592" s="46"/>
      <c r="O592" s="46"/>
      <c r="P592" s="46"/>
      <c r="Q592" s="46"/>
      <c r="R592" s="49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1"/>
      <c r="AI592" s="40"/>
      <c r="AJ592" s="41"/>
      <c r="AK592" s="41"/>
      <c r="AL592" s="41"/>
      <c r="AM592" s="30"/>
      <c r="AN592" s="30"/>
      <c r="AO592" s="30"/>
      <c r="AP592" s="30"/>
      <c r="AR592" s="62"/>
      <c r="AS592" s="62"/>
      <c r="AT592" s="62"/>
      <c r="AU592" s="34"/>
      <c r="AV592" s="34"/>
      <c r="AX592" s="34"/>
      <c r="AY592" s="34"/>
      <c r="AZ592" s="34"/>
    </row>
    <row r="593" spans="1:52" ht="13.5" customHeight="1">
      <c r="A593" s="55"/>
      <c r="B593" s="27"/>
      <c r="C593" s="27"/>
      <c r="D593" s="27"/>
      <c r="E593" s="35"/>
      <c r="F593" s="35"/>
      <c r="G593" s="35"/>
      <c r="H593" s="36"/>
      <c r="I593" s="37"/>
      <c r="J593" s="40"/>
      <c r="K593" s="40"/>
      <c r="L593" s="46"/>
      <c r="M593" s="46"/>
      <c r="N593" s="46"/>
      <c r="O593" s="46"/>
      <c r="P593" s="46"/>
      <c r="Q593" s="46"/>
      <c r="R593" s="49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1"/>
      <c r="AI593" s="40"/>
      <c r="AJ593" s="41"/>
      <c r="AK593" s="41"/>
      <c r="AL593" s="41"/>
      <c r="AM593" s="30"/>
      <c r="AN593" s="30"/>
      <c r="AO593" s="30"/>
      <c r="AP593" s="30"/>
      <c r="AR593" s="62"/>
      <c r="AS593" s="62"/>
      <c r="AT593" s="62"/>
      <c r="AU593" s="34"/>
      <c r="AV593" s="34"/>
      <c r="AX593" s="34"/>
      <c r="AY593" s="34"/>
      <c r="AZ593" s="34"/>
    </row>
    <row r="594" spans="1:52" ht="13.5" customHeight="1">
      <c r="A594" s="55"/>
      <c r="B594" s="27"/>
      <c r="C594" s="27"/>
      <c r="D594" s="27"/>
      <c r="E594" s="35"/>
      <c r="F594" s="35"/>
      <c r="G594" s="35"/>
      <c r="H594" s="36"/>
      <c r="I594" s="37"/>
      <c r="J594" s="40"/>
      <c r="K594" s="40"/>
      <c r="L594" s="46"/>
      <c r="M594" s="46"/>
      <c r="N594" s="46"/>
      <c r="O594" s="46"/>
      <c r="P594" s="46"/>
      <c r="Q594" s="46"/>
      <c r="R594" s="49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1"/>
      <c r="AI594" s="40"/>
      <c r="AJ594" s="41"/>
      <c r="AK594" s="41"/>
      <c r="AL594" s="41"/>
      <c r="AM594" s="30"/>
      <c r="AN594" s="30"/>
      <c r="AO594" s="30"/>
      <c r="AP594" s="30"/>
      <c r="AR594" s="62"/>
      <c r="AS594" s="62"/>
      <c r="AT594" s="62"/>
      <c r="AU594" s="34"/>
      <c r="AV594" s="34"/>
      <c r="AX594" s="34"/>
      <c r="AY594" s="34"/>
      <c r="AZ594" s="34"/>
    </row>
    <row r="595" spans="1:52" ht="13.5" customHeight="1">
      <c r="A595" s="55"/>
      <c r="B595" s="27"/>
      <c r="C595" s="27"/>
      <c r="D595" s="27"/>
      <c r="E595" s="35"/>
      <c r="F595" s="35"/>
      <c r="G595" s="35"/>
      <c r="H595" s="36"/>
      <c r="I595" s="37"/>
      <c r="J595" s="40"/>
      <c r="K595" s="40"/>
      <c r="L595" s="46"/>
      <c r="M595" s="46"/>
      <c r="N595" s="46"/>
      <c r="O595" s="46"/>
      <c r="P595" s="46"/>
      <c r="Q595" s="46"/>
      <c r="R595" s="49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1"/>
      <c r="AI595" s="40"/>
      <c r="AJ595" s="41"/>
      <c r="AK595" s="41"/>
      <c r="AL595" s="41"/>
      <c r="AM595" s="30"/>
      <c r="AN595" s="30"/>
      <c r="AO595" s="30"/>
      <c r="AP595" s="30"/>
      <c r="AR595" s="62"/>
      <c r="AS595" s="62"/>
      <c r="AT595" s="62"/>
      <c r="AU595" s="34"/>
      <c r="AV595" s="34"/>
      <c r="AX595" s="34"/>
      <c r="AY595" s="34"/>
      <c r="AZ595" s="34"/>
    </row>
    <row r="596" spans="1:52" ht="13.5" customHeight="1">
      <c r="A596" s="55"/>
      <c r="B596" s="27"/>
      <c r="C596" s="27"/>
      <c r="D596" s="27"/>
      <c r="E596" s="35"/>
      <c r="F596" s="35"/>
      <c r="G596" s="35"/>
      <c r="H596" s="36"/>
      <c r="I596" s="37"/>
      <c r="J596" s="40"/>
      <c r="K596" s="40"/>
      <c r="L596" s="46"/>
      <c r="M596" s="46"/>
      <c r="N596" s="46"/>
      <c r="O596" s="46"/>
      <c r="P596" s="46"/>
      <c r="Q596" s="46"/>
      <c r="R596" s="49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1"/>
      <c r="AI596" s="40"/>
      <c r="AJ596" s="41"/>
      <c r="AK596" s="41"/>
      <c r="AL596" s="41"/>
      <c r="AM596" s="30"/>
      <c r="AN596" s="30"/>
      <c r="AO596" s="30"/>
      <c r="AP596" s="30"/>
      <c r="AR596" s="62"/>
      <c r="AS596" s="62"/>
      <c r="AT596" s="62"/>
      <c r="AU596" s="34"/>
      <c r="AV596" s="34"/>
      <c r="AX596" s="34"/>
      <c r="AY596" s="34"/>
      <c r="AZ596" s="34"/>
    </row>
    <row r="597" spans="1:52" ht="13.5" customHeight="1">
      <c r="A597" s="55"/>
      <c r="B597" s="27"/>
      <c r="C597" s="27"/>
      <c r="D597" s="27"/>
      <c r="E597" s="35"/>
      <c r="F597" s="35"/>
      <c r="G597" s="35"/>
      <c r="H597" s="36"/>
      <c r="I597" s="37"/>
      <c r="J597" s="40"/>
      <c r="K597" s="40"/>
      <c r="L597" s="46"/>
      <c r="M597" s="46"/>
      <c r="N597" s="46"/>
      <c r="O597" s="46"/>
      <c r="P597" s="46"/>
      <c r="Q597" s="46"/>
      <c r="R597" s="49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1"/>
      <c r="AI597" s="40"/>
      <c r="AJ597" s="41"/>
      <c r="AK597" s="41"/>
      <c r="AL597" s="41"/>
      <c r="AM597" s="30"/>
      <c r="AN597" s="30"/>
      <c r="AO597" s="30"/>
      <c r="AP597" s="30"/>
      <c r="AR597" s="62"/>
      <c r="AS597" s="62"/>
      <c r="AT597" s="62"/>
      <c r="AU597" s="34"/>
      <c r="AV597" s="34"/>
      <c r="AX597" s="34"/>
      <c r="AY597" s="34"/>
      <c r="AZ597" s="34"/>
    </row>
    <row r="598" spans="1:52" ht="13.5" customHeight="1">
      <c r="A598" s="55"/>
      <c r="B598" s="27"/>
      <c r="C598" s="27"/>
      <c r="D598" s="27"/>
      <c r="E598" s="35"/>
      <c r="F598" s="35"/>
      <c r="G598" s="35"/>
      <c r="H598" s="36"/>
      <c r="I598" s="37"/>
      <c r="J598" s="40"/>
      <c r="K598" s="40"/>
      <c r="L598" s="46"/>
      <c r="M598" s="46"/>
      <c r="N598" s="46"/>
      <c r="O598" s="46"/>
      <c r="P598" s="46"/>
      <c r="Q598" s="46"/>
      <c r="R598" s="49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1"/>
      <c r="AI598" s="40"/>
      <c r="AJ598" s="41"/>
      <c r="AK598" s="41"/>
      <c r="AL598" s="41"/>
      <c r="AM598" s="30"/>
      <c r="AN598" s="30"/>
      <c r="AO598" s="30"/>
      <c r="AP598" s="30"/>
      <c r="AR598" s="62"/>
      <c r="AS598" s="62"/>
      <c r="AT598" s="62"/>
      <c r="AU598" s="34"/>
      <c r="AV598" s="34"/>
      <c r="AX598" s="34"/>
      <c r="AY598" s="34"/>
      <c r="AZ598" s="34"/>
    </row>
    <row r="599" spans="1:52" ht="13.5" customHeight="1">
      <c r="A599" s="55"/>
      <c r="B599" s="27"/>
      <c r="C599" s="27"/>
      <c r="D599" s="27"/>
      <c r="E599" s="35"/>
      <c r="F599" s="35"/>
      <c r="G599" s="35"/>
      <c r="H599" s="36"/>
      <c r="I599" s="37"/>
      <c r="J599" s="40"/>
      <c r="K599" s="40"/>
      <c r="L599" s="46"/>
      <c r="M599" s="46"/>
      <c r="N599" s="46"/>
      <c r="O599" s="46"/>
      <c r="P599" s="46"/>
      <c r="Q599" s="46"/>
      <c r="R599" s="49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1"/>
      <c r="AI599" s="40"/>
      <c r="AJ599" s="41"/>
      <c r="AK599" s="41"/>
      <c r="AL599" s="41"/>
      <c r="AM599" s="30"/>
      <c r="AN599" s="30"/>
      <c r="AO599" s="30"/>
      <c r="AP599" s="30"/>
      <c r="AR599" s="62"/>
      <c r="AS599" s="62"/>
      <c r="AT599" s="62"/>
      <c r="AU599" s="34"/>
      <c r="AV599" s="34"/>
      <c r="AX599" s="34"/>
      <c r="AY599" s="34"/>
      <c r="AZ599" s="34"/>
    </row>
    <row r="600" spans="1:52" ht="13.5" customHeight="1">
      <c r="A600" s="55"/>
      <c r="B600" s="27"/>
      <c r="C600" s="27"/>
      <c r="D600" s="27"/>
      <c r="E600" s="35"/>
      <c r="F600" s="35"/>
      <c r="G600" s="35"/>
      <c r="H600" s="36"/>
      <c r="I600" s="37"/>
      <c r="J600" s="40"/>
      <c r="K600" s="40"/>
      <c r="L600" s="46"/>
      <c r="M600" s="46"/>
      <c r="N600" s="46"/>
      <c r="O600" s="46"/>
      <c r="P600" s="46"/>
      <c r="Q600" s="46"/>
      <c r="R600" s="49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1"/>
      <c r="AI600" s="40"/>
      <c r="AJ600" s="41"/>
      <c r="AK600" s="41"/>
      <c r="AL600" s="41"/>
      <c r="AM600" s="30"/>
      <c r="AN600" s="30"/>
      <c r="AO600" s="30"/>
      <c r="AP600" s="30"/>
      <c r="AR600" s="62"/>
      <c r="AS600" s="62"/>
      <c r="AT600" s="62"/>
      <c r="AU600" s="34"/>
      <c r="AV600" s="34"/>
      <c r="AX600" s="34"/>
      <c r="AY600" s="34"/>
      <c r="AZ600" s="34"/>
    </row>
    <row r="601" spans="1:52" ht="13.5" customHeight="1">
      <c r="A601" s="55"/>
      <c r="B601" s="27"/>
      <c r="C601" s="27"/>
      <c r="D601" s="27"/>
      <c r="E601" s="35"/>
      <c r="F601" s="35"/>
      <c r="G601" s="35"/>
      <c r="H601" s="36"/>
      <c r="I601" s="37"/>
      <c r="J601" s="40"/>
      <c r="K601" s="40"/>
      <c r="L601" s="46"/>
      <c r="M601" s="46"/>
      <c r="N601" s="46"/>
      <c r="O601" s="46"/>
      <c r="P601" s="46"/>
      <c r="Q601" s="46"/>
      <c r="R601" s="49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1"/>
      <c r="AI601" s="40"/>
      <c r="AJ601" s="41"/>
      <c r="AK601" s="41"/>
      <c r="AL601" s="41"/>
      <c r="AM601" s="30"/>
      <c r="AN601" s="30"/>
      <c r="AO601" s="30"/>
      <c r="AP601" s="30"/>
      <c r="AR601" s="62"/>
      <c r="AS601" s="62"/>
      <c r="AT601" s="62"/>
      <c r="AU601" s="34"/>
      <c r="AV601" s="34"/>
      <c r="AX601" s="34"/>
      <c r="AY601" s="34"/>
      <c r="AZ601" s="34"/>
    </row>
    <row r="602" spans="1:52" ht="13.5" customHeight="1">
      <c r="A602" s="55"/>
      <c r="B602" s="27"/>
      <c r="C602" s="27"/>
      <c r="D602" s="27"/>
      <c r="E602" s="35"/>
      <c r="F602" s="35"/>
      <c r="G602" s="35"/>
      <c r="H602" s="36"/>
      <c r="I602" s="37"/>
      <c r="J602" s="40"/>
      <c r="K602" s="40"/>
      <c r="L602" s="46"/>
      <c r="M602" s="46"/>
      <c r="N602" s="46"/>
      <c r="O602" s="46"/>
      <c r="P602" s="46"/>
      <c r="Q602" s="46"/>
      <c r="R602" s="49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1"/>
      <c r="AI602" s="40"/>
      <c r="AJ602" s="41"/>
      <c r="AK602" s="41"/>
      <c r="AL602" s="41"/>
      <c r="AM602" s="30"/>
      <c r="AN602" s="30"/>
      <c r="AO602" s="30"/>
      <c r="AP602" s="30"/>
      <c r="AR602" s="62"/>
      <c r="AS602" s="62"/>
      <c r="AT602" s="62"/>
      <c r="AU602" s="34"/>
      <c r="AV602" s="34"/>
      <c r="AX602" s="34"/>
      <c r="AY602" s="34"/>
      <c r="AZ602" s="34"/>
    </row>
    <row r="603" spans="1:52" ht="13.5" customHeight="1">
      <c r="A603" s="55"/>
      <c r="B603" s="27"/>
      <c r="C603" s="27"/>
      <c r="D603" s="27"/>
      <c r="E603" s="35"/>
      <c r="F603" s="35"/>
      <c r="G603" s="35"/>
      <c r="H603" s="36"/>
      <c r="I603" s="37"/>
      <c r="J603" s="40"/>
      <c r="K603" s="40"/>
      <c r="L603" s="46"/>
      <c r="M603" s="46"/>
      <c r="N603" s="46"/>
      <c r="O603" s="46"/>
      <c r="P603" s="46"/>
      <c r="Q603" s="46"/>
      <c r="R603" s="49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1"/>
      <c r="AI603" s="40"/>
      <c r="AJ603" s="41"/>
      <c r="AK603" s="41"/>
      <c r="AL603" s="41"/>
      <c r="AM603" s="30"/>
      <c r="AN603" s="30"/>
      <c r="AO603" s="30"/>
      <c r="AP603" s="30"/>
      <c r="AR603" s="62"/>
      <c r="AS603" s="62"/>
      <c r="AT603" s="62"/>
      <c r="AU603" s="34"/>
      <c r="AV603" s="34"/>
      <c r="AX603" s="34"/>
      <c r="AY603" s="34"/>
      <c r="AZ603" s="34"/>
    </row>
    <row r="604" spans="1:52" ht="13.5" customHeight="1">
      <c r="A604" s="55"/>
      <c r="B604" s="27"/>
      <c r="C604" s="27"/>
      <c r="D604" s="27"/>
      <c r="E604" s="35"/>
      <c r="F604" s="35"/>
      <c r="G604" s="35"/>
      <c r="H604" s="36"/>
      <c r="I604" s="37"/>
      <c r="J604" s="40"/>
      <c r="K604" s="40"/>
      <c r="L604" s="46"/>
      <c r="M604" s="46"/>
      <c r="N604" s="46"/>
      <c r="O604" s="46"/>
      <c r="P604" s="46"/>
      <c r="Q604" s="46"/>
      <c r="R604" s="49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1"/>
      <c r="AI604" s="40"/>
      <c r="AJ604" s="41"/>
      <c r="AK604" s="41"/>
      <c r="AL604" s="41"/>
      <c r="AM604" s="30"/>
      <c r="AN604" s="30"/>
      <c r="AO604" s="30"/>
      <c r="AP604" s="30"/>
      <c r="AR604" s="62"/>
      <c r="AS604" s="62"/>
      <c r="AT604" s="62"/>
      <c r="AU604" s="34"/>
      <c r="AV604" s="34"/>
      <c r="AX604" s="34"/>
      <c r="AY604" s="34"/>
      <c r="AZ604" s="34"/>
    </row>
    <row r="605" spans="1:52" ht="13.5" customHeight="1">
      <c r="A605" s="55"/>
      <c r="B605" s="27"/>
      <c r="C605" s="27"/>
      <c r="D605" s="27"/>
      <c r="E605" s="35"/>
      <c r="F605" s="35"/>
      <c r="G605" s="35"/>
      <c r="H605" s="36"/>
      <c r="I605" s="37"/>
      <c r="J605" s="40"/>
      <c r="K605" s="40"/>
      <c r="L605" s="46"/>
      <c r="M605" s="46"/>
      <c r="N605" s="46"/>
      <c r="O605" s="46"/>
      <c r="P605" s="46"/>
      <c r="Q605" s="46"/>
      <c r="R605" s="49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1"/>
      <c r="AI605" s="40"/>
      <c r="AJ605" s="41"/>
      <c r="AK605" s="41"/>
      <c r="AL605" s="41"/>
      <c r="AM605" s="30"/>
      <c r="AN605" s="30"/>
      <c r="AO605" s="30"/>
      <c r="AP605" s="30"/>
      <c r="AR605" s="62"/>
      <c r="AS605" s="62"/>
      <c r="AT605" s="62"/>
      <c r="AU605" s="34"/>
      <c r="AV605" s="34"/>
      <c r="AX605" s="34"/>
      <c r="AY605" s="34"/>
      <c r="AZ605" s="34"/>
    </row>
    <row r="606" spans="1:52" ht="13.5" customHeight="1">
      <c r="A606" s="55"/>
      <c r="B606" s="27"/>
      <c r="C606" s="27"/>
      <c r="D606" s="27"/>
      <c r="E606" s="35"/>
      <c r="F606" s="35"/>
      <c r="G606" s="35"/>
      <c r="H606" s="36"/>
      <c r="I606" s="37"/>
      <c r="J606" s="40"/>
      <c r="K606" s="40"/>
      <c r="L606" s="46"/>
      <c r="M606" s="46"/>
      <c r="N606" s="46"/>
      <c r="O606" s="46"/>
      <c r="P606" s="46"/>
      <c r="Q606" s="46"/>
      <c r="R606" s="49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1"/>
      <c r="AI606" s="40"/>
      <c r="AJ606" s="41"/>
      <c r="AK606" s="41"/>
      <c r="AL606" s="41"/>
      <c r="AM606" s="30"/>
      <c r="AN606" s="30"/>
      <c r="AO606" s="30"/>
      <c r="AP606" s="30"/>
      <c r="AR606" s="62"/>
      <c r="AS606" s="62"/>
      <c r="AT606" s="62"/>
      <c r="AU606" s="34"/>
      <c r="AV606" s="34"/>
      <c r="AX606" s="34"/>
      <c r="AY606" s="34"/>
      <c r="AZ606" s="34"/>
    </row>
    <row r="607" spans="1:52" ht="13.5" customHeight="1">
      <c r="A607" s="55"/>
      <c r="B607" s="27"/>
      <c r="C607" s="27"/>
      <c r="D607" s="27"/>
      <c r="E607" s="35"/>
      <c r="F607" s="35"/>
      <c r="G607" s="35"/>
      <c r="H607" s="36"/>
      <c r="I607" s="37"/>
      <c r="J607" s="40"/>
      <c r="K607" s="40"/>
      <c r="L607" s="46"/>
      <c r="M607" s="46"/>
      <c r="N607" s="46"/>
      <c r="O607" s="46"/>
      <c r="P607" s="46"/>
      <c r="Q607" s="46"/>
      <c r="R607" s="49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1"/>
      <c r="AI607" s="40"/>
      <c r="AJ607" s="41"/>
      <c r="AK607" s="41"/>
      <c r="AL607" s="41"/>
      <c r="AM607" s="30"/>
      <c r="AN607" s="30"/>
      <c r="AO607" s="30"/>
      <c r="AP607" s="30"/>
      <c r="AR607" s="62"/>
      <c r="AS607" s="62"/>
      <c r="AT607" s="62"/>
      <c r="AU607" s="34"/>
      <c r="AV607" s="34"/>
      <c r="AX607" s="34"/>
      <c r="AY607" s="34"/>
      <c r="AZ607" s="34"/>
    </row>
    <row r="608" spans="1:52" ht="13.5" customHeight="1">
      <c r="A608" s="55"/>
      <c r="B608" s="27"/>
      <c r="C608" s="27"/>
      <c r="D608" s="27"/>
      <c r="E608" s="35"/>
      <c r="F608" s="35"/>
      <c r="G608" s="35"/>
      <c r="H608" s="36"/>
      <c r="I608" s="37"/>
      <c r="J608" s="40"/>
      <c r="K608" s="40"/>
      <c r="L608" s="46"/>
      <c r="M608" s="46"/>
      <c r="N608" s="46"/>
      <c r="O608" s="46"/>
      <c r="P608" s="46"/>
      <c r="Q608" s="46"/>
      <c r="R608" s="49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1"/>
      <c r="AI608" s="40"/>
      <c r="AJ608" s="41"/>
      <c r="AK608" s="41"/>
      <c r="AL608" s="41"/>
      <c r="AM608" s="30"/>
      <c r="AN608" s="30"/>
      <c r="AO608" s="30"/>
      <c r="AP608" s="30"/>
      <c r="AR608" s="62"/>
      <c r="AS608" s="62"/>
      <c r="AT608" s="62"/>
      <c r="AU608" s="34"/>
      <c r="AV608" s="34"/>
      <c r="AX608" s="34"/>
      <c r="AY608" s="34"/>
      <c r="AZ608" s="34"/>
    </row>
    <row r="609" spans="1:52" ht="13.5" customHeight="1">
      <c r="A609" s="55"/>
      <c r="B609" s="27"/>
      <c r="C609" s="27"/>
      <c r="D609" s="27"/>
      <c r="E609" s="35"/>
      <c r="F609" s="35"/>
      <c r="G609" s="35"/>
      <c r="H609" s="36"/>
      <c r="I609" s="37"/>
      <c r="J609" s="40"/>
      <c r="K609" s="40"/>
      <c r="L609" s="46"/>
      <c r="M609" s="46"/>
      <c r="N609" s="46"/>
      <c r="O609" s="46"/>
      <c r="P609" s="46"/>
      <c r="Q609" s="46"/>
      <c r="R609" s="49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1"/>
      <c r="AI609" s="40"/>
      <c r="AJ609" s="41"/>
      <c r="AK609" s="41"/>
      <c r="AL609" s="41"/>
      <c r="AM609" s="30"/>
      <c r="AN609" s="30"/>
      <c r="AO609" s="30"/>
      <c r="AP609" s="30"/>
      <c r="AR609" s="62"/>
      <c r="AS609" s="62"/>
      <c r="AT609" s="62"/>
      <c r="AU609" s="34"/>
      <c r="AV609" s="34"/>
      <c r="AX609" s="34"/>
      <c r="AY609" s="34"/>
      <c r="AZ609" s="34"/>
    </row>
    <row r="610" spans="1:52" ht="13.5" customHeight="1">
      <c r="A610" s="55"/>
      <c r="B610" s="27"/>
      <c r="C610" s="27"/>
      <c r="D610" s="27"/>
      <c r="E610" s="35"/>
      <c r="F610" s="35"/>
      <c r="G610" s="35"/>
      <c r="H610" s="36"/>
      <c r="I610" s="37"/>
      <c r="J610" s="40"/>
      <c r="K610" s="40"/>
      <c r="L610" s="46"/>
      <c r="M610" s="46"/>
      <c r="N610" s="46"/>
      <c r="O610" s="46"/>
      <c r="P610" s="46"/>
      <c r="Q610" s="46"/>
      <c r="R610" s="49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1"/>
      <c r="AI610" s="40"/>
      <c r="AJ610" s="41"/>
      <c r="AK610" s="41"/>
      <c r="AL610" s="41"/>
      <c r="AM610" s="30"/>
      <c r="AN610" s="30"/>
      <c r="AO610" s="30"/>
      <c r="AP610" s="30"/>
      <c r="AR610" s="62"/>
      <c r="AS610" s="62"/>
      <c r="AT610" s="62"/>
      <c r="AU610" s="34"/>
      <c r="AV610" s="34"/>
      <c r="AX610" s="34"/>
      <c r="AY610" s="34"/>
      <c r="AZ610" s="34"/>
    </row>
    <row r="611" spans="1:52" ht="13.5" customHeight="1">
      <c r="A611" s="55"/>
      <c r="B611" s="27"/>
      <c r="C611" s="27"/>
      <c r="D611" s="27"/>
      <c r="E611" s="35"/>
      <c r="F611" s="35"/>
      <c r="G611" s="35"/>
      <c r="H611" s="36"/>
      <c r="I611" s="37"/>
      <c r="J611" s="40"/>
      <c r="K611" s="40"/>
      <c r="L611" s="46"/>
      <c r="M611" s="46"/>
      <c r="N611" s="46"/>
      <c r="O611" s="46"/>
      <c r="P611" s="46"/>
      <c r="Q611" s="46"/>
      <c r="R611" s="49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1"/>
      <c r="AI611" s="40"/>
      <c r="AJ611" s="41"/>
      <c r="AK611" s="41"/>
      <c r="AL611" s="41"/>
      <c r="AM611" s="30"/>
      <c r="AN611" s="30"/>
      <c r="AO611" s="30"/>
      <c r="AP611" s="30"/>
      <c r="AR611" s="62"/>
      <c r="AS611" s="62"/>
      <c r="AT611" s="62"/>
      <c r="AU611" s="34"/>
      <c r="AV611" s="34"/>
      <c r="AX611" s="34"/>
      <c r="AY611" s="34"/>
      <c r="AZ611" s="34"/>
    </row>
    <row r="612" spans="1:52" ht="13.5" customHeight="1">
      <c r="A612" s="55"/>
      <c r="B612" s="27"/>
      <c r="C612" s="27"/>
      <c r="D612" s="27"/>
      <c r="E612" s="35"/>
      <c r="F612" s="35"/>
      <c r="G612" s="35"/>
      <c r="H612" s="36"/>
      <c r="I612" s="37"/>
      <c r="J612" s="40"/>
      <c r="K612" s="40"/>
      <c r="L612" s="46"/>
      <c r="M612" s="46"/>
      <c r="N612" s="46"/>
      <c r="O612" s="46"/>
      <c r="P612" s="46"/>
      <c r="Q612" s="46"/>
      <c r="R612" s="49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1"/>
      <c r="AI612" s="40"/>
      <c r="AJ612" s="41"/>
      <c r="AK612" s="41"/>
      <c r="AL612" s="41"/>
      <c r="AM612" s="30"/>
      <c r="AN612" s="30"/>
      <c r="AO612" s="30"/>
      <c r="AP612" s="30"/>
      <c r="AR612" s="62"/>
      <c r="AS612" s="62"/>
      <c r="AT612" s="62"/>
      <c r="AU612" s="34"/>
      <c r="AV612" s="34"/>
      <c r="AX612" s="34"/>
      <c r="AY612" s="34"/>
      <c r="AZ612" s="34"/>
    </row>
    <row r="613" spans="1:52" ht="13.5" customHeight="1">
      <c r="A613" s="55"/>
      <c r="B613" s="27"/>
      <c r="C613" s="27"/>
      <c r="D613" s="27"/>
      <c r="E613" s="35"/>
      <c r="F613" s="35"/>
      <c r="G613" s="35"/>
      <c r="H613" s="36"/>
      <c r="I613" s="37"/>
      <c r="J613" s="40"/>
      <c r="K613" s="40"/>
      <c r="L613" s="46"/>
      <c r="M613" s="46"/>
      <c r="N613" s="46"/>
      <c r="O613" s="46"/>
      <c r="P613" s="46"/>
      <c r="Q613" s="46"/>
      <c r="R613" s="49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1"/>
      <c r="AI613" s="40"/>
      <c r="AJ613" s="41"/>
      <c r="AK613" s="41"/>
      <c r="AL613" s="41"/>
      <c r="AM613" s="30"/>
      <c r="AN613" s="30"/>
      <c r="AO613" s="30"/>
      <c r="AP613" s="30"/>
      <c r="AR613" s="62"/>
      <c r="AS613" s="62"/>
      <c r="AT613" s="62"/>
      <c r="AU613" s="34"/>
      <c r="AV613" s="34"/>
      <c r="AX613" s="34"/>
      <c r="AY613" s="34"/>
      <c r="AZ613" s="34"/>
    </row>
    <row r="614" spans="1:52" ht="13.5" customHeight="1">
      <c r="A614" s="55"/>
      <c r="B614" s="27"/>
      <c r="C614" s="27"/>
      <c r="D614" s="27"/>
      <c r="E614" s="35"/>
      <c r="F614" s="35"/>
      <c r="G614" s="35"/>
      <c r="H614" s="36"/>
      <c r="I614" s="37"/>
      <c r="J614" s="40"/>
      <c r="K614" s="40"/>
      <c r="L614" s="46"/>
      <c r="M614" s="46"/>
      <c r="N614" s="46"/>
      <c r="O614" s="46"/>
      <c r="P614" s="46"/>
      <c r="Q614" s="46"/>
      <c r="R614" s="49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1"/>
      <c r="AI614" s="40"/>
      <c r="AJ614" s="41"/>
      <c r="AK614" s="41"/>
      <c r="AL614" s="41"/>
      <c r="AM614" s="30"/>
      <c r="AN614" s="30"/>
      <c r="AO614" s="30"/>
      <c r="AP614" s="30"/>
      <c r="AR614" s="62"/>
      <c r="AS614" s="62"/>
      <c r="AT614" s="62"/>
      <c r="AU614" s="34"/>
      <c r="AV614" s="34"/>
      <c r="AX614" s="34"/>
      <c r="AY614" s="34"/>
      <c r="AZ614" s="34"/>
    </row>
    <row r="615" spans="1:52" ht="13.5" customHeight="1">
      <c r="A615" s="55"/>
      <c r="B615" s="27"/>
      <c r="C615" s="27"/>
      <c r="D615" s="27"/>
      <c r="E615" s="35"/>
      <c r="F615" s="35"/>
      <c r="G615" s="35"/>
      <c r="H615" s="36"/>
      <c r="I615" s="37"/>
      <c r="J615" s="40"/>
      <c r="K615" s="40"/>
      <c r="L615" s="46"/>
      <c r="M615" s="46"/>
      <c r="N615" s="46"/>
      <c r="O615" s="46"/>
      <c r="P615" s="46"/>
      <c r="Q615" s="46"/>
      <c r="R615" s="49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1"/>
      <c r="AI615" s="40"/>
      <c r="AJ615" s="41"/>
      <c r="AK615" s="41"/>
      <c r="AL615" s="41"/>
      <c r="AM615" s="30"/>
      <c r="AN615" s="30"/>
      <c r="AO615" s="30"/>
      <c r="AP615" s="30"/>
      <c r="AR615" s="62"/>
      <c r="AS615" s="62"/>
      <c r="AT615" s="62"/>
      <c r="AU615" s="34"/>
      <c r="AV615" s="34"/>
      <c r="AX615" s="34"/>
      <c r="AY615" s="34"/>
      <c r="AZ615" s="34"/>
    </row>
    <row r="616" spans="1:52" ht="13.5" customHeight="1">
      <c r="A616" s="55"/>
      <c r="B616" s="27"/>
      <c r="C616" s="27"/>
      <c r="D616" s="27"/>
      <c r="E616" s="35"/>
      <c r="F616" s="35"/>
      <c r="G616" s="35"/>
      <c r="H616" s="36"/>
      <c r="I616" s="37"/>
      <c r="J616" s="40"/>
      <c r="K616" s="40"/>
      <c r="L616" s="46"/>
      <c r="M616" s="46"/>
      <c r="N616" s="46"/>
      <c r="O616" s="46"/>
      <c r="P616" s="46"/>
      <c r="Q616" s="46"/>
      <c r="R616" s="49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1"/>
      <c r="AI616" s="40"/>
      <c r="AJ616" s="41"/>
      <c r="AK616" s="41"/>
      <c r="AL616" s="41"/>
      <c r="AM616" s="30"/>
      <c r="AN616" s="30"/>
      <c r="AO616" s="30"/>
      <c r="AP616" s="30"/>
      <c r="AR616" s="62"/>
      <c r="AS616" s="62"/>
      <c r="AT616" s="62"/>
      <c r="AU616" s="34"/>
      <c r="AV616" s="34"/>
      <c r="AX616" s="34"/>
      <c r="AY616" s="34"/>
      <c r="AZ616" s="34"/>
    </row>
    <row r="617" spans="1:52" ht="13.5" customHeight="1">
      <c r="A617" s="55"/>
      <c r="B617" s="27"/>
      <c r="C617" s="27"/>
      <c r="D617" s="27"/>
      <c r="E617" s="35"/>
      <c r="F617" s="35"/>
      <c r="G617" s="35"/>
      <c r="H617" s="36"/>
      <c r="I617" s="37"/>
      <c r="J617" s="40"/>
      <c r="K617" s="40"/>
      <c r="L617" s="46"/>
      <c r="M617" s="46"/>
      <c r="N617" s="46"/>
      <c r="O617" s="46"/>
      <c r="P617" s="46"/>
      <c r="Q617" s="46"/>
      <c r="R617" s="49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1"/>
      <c r="AI617" s="40"/>
      <c r="AJ617" s="41"/>
      <c r="AK617" s="41"/>
      <c r="AL617" s="41"/>
      <c r="AM617" s="30"/>
      <c r="AN617" s="30"/>
      <c r="AO617" s="30"/>
      <c r="AP617" s="30"/>
      <c r="AR617" s="62"/>
      <c r="AS617" s="62"/>
      <c r="AT617" s="62"/>
      <c r="AU617" s="34"/>
      <c r="AV617" s="34"/>
      <c r="AX617" s="34"/>
      <c r="AY617" s="34"/>
      <c r="AZ617" s="34"/>
    </row>
    <row r="618" spans="1:52" ht="13.5" customHeight="1">
      <c r="A618" s="55"/>
      <c r="B618" s="27"/>
      <c r="C618" s="27"/>
      <c r="D618" s="27"/>
      <c r="E618" s="35"/>
      <c r="F618" s="35"/>
      <c r="G618" s="35"/>
      <c r="H618" s="36"/>
      <c r="I618" s="37"/>
      <c r="J618" s="40"/>
      <c r="K618" s="40"/>
      <c r="L618" s="46"/>
      <c r="M618" s="46"/>
      <c r="N618" s="46"/>
      <c r="O618" s="46"/>
      <c r="P618" s="46"/>
      <c r="Q618" s="46"/>
      <c r="R618" s="49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1"/>
      <c r="AI618" s="40"/>
      <c r="AJ618" s="41"/>
      <c r="AK618" s="41"/>
      <c r="AL618" s="41"/>
      <c r="AM618" s="30"/>
      <c r="AN618" s="30"/>
      <c r="AO618" s="30"/>
      <c r="AP618" s="30"/>
      <c r="AR618" s="62"/>
      <c r="AS618" s="62"/>
      <c r="AT618" s="62"/>
      <c r="AU618" s="34"/>
      <c r="AV618" s="34"/>
      <c r="AX618" s="34"/>
      <c r="AY618" s="34"/>
      <c r="AZ618" s="34"/>
    </row>
    <row r="619" spans="1:52" ht="13.5" customHeight="1">
      <c r="A619" s="55"/>
      <c r="B619" s="27"/>
      <c r="C619" s="27"/>
      <c r="D619" s="27"/>
      <c r="E619" s="35"/>
      <c r="F619" s="35"/>
      <c r="G619" s="35"/>
      <c r="H619" s="36"/>
      <c r="I619" s="37"/>
      <c r="J619" s="40"/>
      <c r="K619" s="40"/>
      <c r="L619" s="46"/>
      <c r="M619" s="46"/>
      <c r="N619" s="46"/>
      <c r="O619" s="46"/>
      <c r="P619" s="46"/>
      <c r="Q619" s="46"/>
      <c r="R619" s="49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1"/>
      <c r="AI619" s="40"/>
      <c r="AJ619" s="41"/>
      <c r="AK619" s="41"/>
      <c r="AL619" s="41"/>
      <c r="AM619" s="30"/>
      <c r="AN619" s="30"/>
      <c r="AO619" s="30"/>
      <c r="AP619" s="30"/>
      <c r="AR619" s="62"/>
      <c r="AS619" s="62"/>
      <c r="AT619" s="62"/>
      <c r="AU619" s="34"/>
      <c r="AV619" s="34"/>
      <c r="AX619" s="34"/>
      <c r="AY619" s="34"/>
      <c r="AZ619" s="34"/>
    </row>
    <row r="620" spans="1:52" ht="13.5" customHeight="1">
      <c r="A620" s="55"/>
      <c r="B620" s="27"/>
      <c r="C620" s="27"/>
      <c r="D620" s="27"/>
      <c r="E620" s="35"/>
      <c r="F620" s="35"/>
      <c r="G620" s="35"/>
      <c r="H620" s="36"/>
      <c r="I620" s="37"/>
      <c r="J620" s="40"/>
      <c r="K620" s="40"/>
      <c r="L620" s="46"/>
      <c r="M620" s="46"/>
      <c r="N620" s="46"/>
      <c r="O620" s="46"/>
      <c r="P620" s="46"/>
      <c r="Q620" s="46"/>
      <c r="R620" s="49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1"/>
      <c r="AI620" s="40"/>
      <c r="AJ620" s="41"/>
      <c r="AK620" s="41"/>
      <c r="AL620" s="41"/>
      <c r="AM620" s="30"/>
      <c r="AN620" s="30"/>
      <c r="AO620" s="30"/>
      <c r="AP620" s="30"/>
      <c r="AR620" s="62"/>
      <c r="AS620" s="62"/>
      <c r="AT620" s="62"/>
      <c r="AU620" s="34"/>
      <c r="AV620" s="34"/>
      <c r="AX620" s="34"/>
      <c r="AY620" s="34"/>
      <c r="AZ620" s="34"/>
    </row>
    <row r="621" spans="1:52" ht="13.5" customHeight="1">
      <c r="A621" s="55"/>
      <c r="B621" s="27"/>
      <c r="C621" s="27"/>
      <c r="D621" s="27"/>
      <c r="E621" s="35"/>
      <c r="F621" s="35"/>
      <c r="G621" s="35"/>
      <c r="H621" s="36"/>
      <c r="I621" s="37"/>
      <c r="J621" s="40"/>
      <c r="K621" s="40"/>
      <c r="L621" s="46"/>
      <c r="M621" s="46"/>
      <c r="N621" s="46"/>
      <c r="O621" s="46"/>
      <c r="P621" s="46"/>
      <c r="Q621" s="46"/>
      <c r="R621" s="49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1"/>
      <c r="AI621" s="40"/>
      <c r="AJ621" s="41"/>
      <c r="AK621" s="41"/>
      <c r="AL621" s="41"/>
      <c r="AM621" s="30"/>
      <c r="AN621" s="30"/>
      <c r="AO621" s="30"/>
      <c r="AP621" s="30"/>
      <c r="AR621" s="62"/>
      <c r="AS621" s="62"/>
      <c r="AT621" s="62"/>
      <c r="AU621" s="34"/>
      <c r="AV621" s="34"/>
      <c r="AX621" s="34"/>
      <c r="AY621" s="34"/>
      <c r="AZ621" s="34"/>
    </row>
    <row r="622" spans="1:52" ht="13.5" customHeight="1">
      <c r="A622" s="55"/>
      <c r="B622" s="27"/>
      <c r="C622" s="27"/>
      <c r="D622" s="27"/>
      <c r="E622" s="35"/>
      <c r="F622" s="35"/>
      <c r="G622" s="35"/>
      <c r="H622" s="36"/>
      <c r="I622" s="37"/>
      <c r="J622" s="40"/>
      <c r="K622" s="40"/>
      <c r="L622" s="46"/>
      <c r="M622" s="46"/>
      <c r="N622" s="46"/>
      <c r="O622" s="46"/>
      <c r="P622" s="46"/>
      <c r="Q622" s="46"/>
      <c r="R622" s="49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1"/>
      <c r="AI622" s="40"/>
      <c r="AJ622" s="41"/>
      <c r="AK622" s="41"/>
      <c r="AL622" s="41"/>
      <c r="AM622" s="30"/>
      <c r="AN622" s="30"/>
      <c r="AO622" s="30"/>
      <c r="AP622" s="30"/>
      <c r="AR622" s="62"/>
      <c r="AS622" s="62"/>
      <c r="AT622" s="62"/>
      <c r="AU622" s="34"/>
      <c r="AV622" s="34"/>
      <c r="AX622" s="34"/>
      <c r="AY622" s="34"/>
      <c r="AZ622" s="34"/>
    </row>
    <row r="623" spans="1:52" ht="13.5" customHeight="1">
      <c r="A623" s="55"/>
      <c r="B623" s="27"/>
      <c r="C623" s="27"/>
      <c r="D623" s="27"/>
      <c r="E623" s="35"/>
      <c r="F623" s="35"/>
      <c r="G623" s="35"/>
      <c r="H623" s="36"/>
      <c r="I623" s="37"/>
      <c r="J623" s="40"/>
      <c r="K623" s="40"/>
      <c r="L623" s="46"/>
      <c r="M623" s="46"/>
      <c r="N623" s="46"/>
      <c r="O623" s="46"/>
      <c r="P623" s="46"/>
      <c r="Q623" s="46"/>
      <c r="R623" s="49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1"/>
      <c r="AI623" s="40"/>
      <c r="AJ623" s="41"/>
      <c r="AK623" s="41"/>
      <c r="AL623" s="41"/>
      <c r="AM623" s="30"/>
      <c r="AN623" s="30"/>
      <c r="AO623" s="30"/>
      <c r="AP623" s="30"/>
      <c r="AR623" s="62"/>
      <c r="AS623" s="62"/>
      <c r="AT623" s="62"/>
      <c r="AU623" s="34"/>
      <c r="AV623" s="34"/>
      <c r="AX623" s="34"/>
      <c r="AY623" s="34"/>
      <c r="AZ623" s="34"/>
    </row>
    <row r="624" spans="1:52" ht="13.5" customHeight="1">
      <c r="A624" s="55"/>
      <c r="B624" s="27"/>
      <c r="C624" s="27"/>
      <c r="D624" s="27"/>
      <c r="E624" s="35"/>
      <c r="F624" s="35"/>
      <c r="G624" s="35"/>
      <c r="H624" s="36"/>
      <c r="I624" s="37"/>
      <c r="J624" s="40"/>
      <c r="K624" s="40"/>
      <c r="L624" s="46"/>
      <c r="M624" s="46"/>
      <c r="N624" s="46"/>
      <c r="O624" s="46"/>
      <c r="P624" s="46"/>
      <c r="Q624" s="46"/>
      <c r="R624" s="49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1"/>
      <c r="AI624" s="40"/>
      <c r="AJ624" s="41"/>
      <c r="AK624" s="41"/>
      <c r="AL624" s="41"/>
      <c r="AM624" s="30"/>
      <c r="AN624" s="30"/>
      <c r="AO624" s="30"/>
      <c r="AP624" s="30"/>
      <c r="AR624" s="62"/>
      <c r="AS624" s="62"/>
      <c r="AT624" s="62"/>
      <c r="AU624" s="34"/>
      <c r="AV624" s="34"/>
      <c r="AX624" s="34"/>
      <c r="AY624" s="34"/>
      <c r="AZ624" s="34"/>
    </row>
    <row r="625" spans="1:52" ht="13.5" customHeight="1">
      <c r="A625" s="55"/>
      <c r="B625" s="27"/>
      <c r="C625" s="27"/>
      <c r="D625" s="27"/>
      <c r="E625" s="35"/>
      <c r="F625" s="35"/>
      <c r="G625" s="35"/>
      <c r="H625" s="36"/>
      <c r="I625" s="37"/>
      <c r="J625" s="40"/>
      <c r="K625" s="40"/>
      <c r="L625" s="46"/>
      <c r="M625" s="46"/>
      <c r="N625" s="46"/>
      <c r="O625" s="46"/>
      <c r="P625" s="46"/>
      <c r="Q625" s="46"/>
      <c r="R625" s="49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1"/>
      <c r="AI625" s="40"/>
      <c r="AJ625" s="41"/>
      <c r="AK625" s="41"/>
      <c r="AL625" s="41"/>
      <c r="AM625" s="30"/>
      <c r="AN625" s="30"/>
      <c r="AO625" s="30"/>
      <c r="AP625" s="30"/>
      <c r="AR625" s="62"/>
      <c r="AS625" s="62"/>
      <c r="AT625" s="62"/>
      <c r="AU625" s="34"/>
      <c r="AV625" s="34"/>
      <c r="AX625" s="34"/>
      <c r="AY625" s="34"/>
      <c r="AZ625" s="34"/>
    </row>
    <row r="626" spans="1:52" ht="13.5" customHeight="1">
      <c r="A626" s="55"/>
      <c r="B626" s="27"/>
      <c r="C626" s="27"/>
      <c r="D626" s="27"/>
      <c r="E626" s="35"/>
      <c r="F626" s="35"/>
      <c r="G626" s="35"/>
      <c r="H626" s="36"/>
      <c r="I626" s="37"/>
      <c r="J626" s="40"/>
      <c r="K626" s="40"/>
      <c r="L626" s="46"/>
      <c r="M626" s="46"/>
      <c r="N626" s="46"/>
      <c r="O626" s="46"/>
      <c r="P626" s="46"/>
      <c r="Q626" s="46"/>
      <c r="R626" s="49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1"/>
      <c r="AI626" s="40"/>
      <c r="AJ626" s="41"/>
      <c r="AK626" s="41"/>
      <c r="AL626" s="41"/>
      <c r="AM626" s="30"/>
      <c r="AN626" s="30"/>
      <c r="AO626" s="30"/>
      <c r="AP626" s="30"/>
      <c r="AR626" s="62"/>
      <c r="AS626" s="62"/>
      <c r="AT626" s="62"/>
      <c r="AU626" s="34"/>
      <c r="AV626" s="34"/>
      <c r="AX626" s="34"/>
      <c r="AY626" s="34"/>
      <c r="AZ626" s="34"/>
    </row>
    <row r="627" spans="1:52" ht="13.5" customHeight="1">
      <c r="A627" s="55"/>
      <c r="B627" s="27"/>
      <c r="C627" s="27"/>
      <c r="D627" s="27"/>
      <c r="E627" s="35"/>
      <c r="F627" s="35"/>
      <c r="G627" s="35"/>
      <c r="H627" s="36"/>
      <c r="I627" s="37"/>
      <c r="J627" s="40"/>
      <c r="K627" s="40"/>
      <c r="L627" s="46"/>
      <c r="M627" s="46"/>
      <c r="N627" s="46"/>
      <c r="O627" s="46"/>
      <c r="P627" s="46"/>
      <c r="Q627" s="46"/>
      <c r="R627" s="49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1"/>
      <c r="AI627" s="40"/>
      <c r="AJ627" s="41"/>
      <c r="AK627" s="41"/>
      <c r="AL627" s="41"/>
      <c r="AM627" s="30"/>
      <c r="AN627" s="30"/>
      <c r="AO627" s="30"/>
      <c r="AP627" s="30"/>
      <c r="AR627" s="62"/>
      <c r="AS627" s="62"/>
      <c r="AT627" s="62"/>
      <c r="AU627" s="34"/>
      <c r="AV627" s="34"/>
      <c r="AX627" s="34"/>
      <c r="AY627" s="34"/>
      <c r="AZ627" s="34"/>
    </row>
    <row r="628" spans="1:52" ht="13.5" customHeight="1">
      <c r="A628" s="55"/>
      <c r="B628" s="27"/>
      <c r="C628" s="27"/>
      <c r="D628" s="27"/>
      <c r="E628" s="35"/>
      <c r="F628" s="35"/>
      <c r="G628" s="35"/>
      <c r="H628" s="36"/>
      <c r="I628" s="37"/>
      <c r="J628" s="40"/>
      <c r="K628" s="40"/>
      <c r="L628" s="46"/>
      <c r="M628" s="46"/>
      <c r="N628" s="46"/>
      <c r="O628" s="46"/>
      <c r="P628" s="46"/>
      <c r="Q628" s="46"/>
      <c r="R628" s="49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1"/>
      <c r="AI628" s="40"/>
      <c r="AJ628" s="41"/>
      <c r="AK628" s="41"/>
      <c r="AL628" s="41"/>
      <c r="AM628" s="30"/>
      <c r="AN628" s="30"/>
      <c r="AO628" s="30"/>
      <c r="AP628" s="30"/>
      <c r="AR628" s="62"/>
      <c r="AS628" s="62"/>
      <c r="AT628" s="62"/>
      <c r="AU628" s="34"/>
      <c r="AV628" s="34"/>
      <c r="AX628" s="34"/>
      <c r="AY628" s="34"/>
      <c r="AZ628" s="34"/>
    </row>
    <row r="629" spans="1:52" ht="13.5" customHeight="1">
      <c r="A629" s="55"/>
      <c r="B629" s="27"/>
      <c r="C629" s="27"/>
      <c r="D629" s="27"/>
      <c r="E629" s="35"/>
      <c r="F629" s="35"/>
      <c r="G629" s="35"/>
      <c r="H629" s="36"/>
      <c r="I629" s="37"/>
      <c r="J629" s="40"/>
      <c r="K629" s="40"/>
      <c r="L629" s="46"/>
      <c r="M629" s="46"/>
      <c r="N629" s="46"/>
      <c r="O629" s="46"/>
      <c r="P629" s="46"/>
      <c r="Q629" s="46"/>
      <c r="R629" s="49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1"/>
      <c r="AI629" s="40"/>
      <c r="AJ629" s="41"/>
      <c r="AK629" s="41"/>
      <c r="AL629" s="41"/>
      <c r="AM629" s="30"/>
      <c r="AN629" s="30"/>
      <c r="AO629" s="30"/>
      <c r="AP629" s="30"/>
      <c r="AR629" s="62"/>
      <c r="AS629" s="62"/>
      <c r="AT629" s="62"/>
      <c r="AU629" s="34"/>
      <c r="AV629" s="34"/>
      <c r="AX629" s="34"/>
      <c r="AY629" s="34"/>
      <c r="AZ629" s="34"/>
    </row>
    <row r="630" spans="1:52" ht="13.5" customHeight="1">
      <c r="A630" s="55"/>
      <c r="B630" s="27"/>
      <c r="C630" s="27"/>
      <c r="D630" s="27"/>
      <c r="E630" s="35"/>
      <c r="F630" s="35"/>
      <c r="G630" s="35"/>
      <c r="H630" s="36"/>
      <c r="I630" s="37"/>
      <c r="J630" s="40"/>
      <c r="K630" s="40"/>
      <c r="L630" s="46"/>
      <c r="M630" s="46"/>
      <c r="N630" s="46"/>
      <c r="O630" s="46"/>
      <c r="P630" s="46"/>
      <c r="Q630" s="46"/>
      <c r="R630" s="49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1"/>
      <c r="AI630" s="40"/>
      <c r="AJ630" s="41"/>
      <c r="AK630" s="41"/>
      <c r="AL630" s="41"/>
      <c r="AM630" s="30"/>
      <c r="AN630" s="30"/>
      <c r="AO630" s="30"/>
      <c r="AP630" s="30"/>
      <c r="AR630" s="62"/>
      <c r="AS630" s="62"/>
      <c r="AT630" s="62"/>
      <c r="AU630" s="34"/>
      <c r="AV630" s="34"/>
      <c r="AX630" s="34"/>
      <c r="AY630" s="34"/>
      <c r="AZ630" s="34"/>
    </row>
    <row r="631" spans="1:52" ht="13.5" customHeight="1">
      <c r="A631" s="55"/>
      <c r="B631" s="27"/>
      <c r="C631" s="27"/>
      <c r="D631" s="27"/>
      <c r="E631" s="35"/>
      <c r="F631" s="35"/>
      <c r="G631" s="35"/>
      <c r="H631" s="36"/>
      <c r="I631" s="37"/>
      <c r="J631" s="40"/>
      <c r="K631" s="40"/>
      <c r="L631" s="46"/>
      <c r="M631" s="46"/>
      <c r="N631" s="46"/>
      <c r="O631" s="46"/>
      <c r="P631" s="46"/>
      <c r="Q631" s="46"/>
      <c r="R631" s="49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1"/>
      <c r="AI631" s="40"/>
      <c r="AJ631" s="41"/>
      <c r="AK631" s="41"/>
      <c r="AL631" s="41"/>
      <c r="AM631" s="30"/>
      <c r="AN631" s="30"/>
      <c r="AO631" s="30"/>
      <c r="AP631" s="30"/>
      <c r="AR631" s="62"/>
      <c r="AS631" s="62"/>
      <c r="AT631" s="62"/>
      <c r="AU631" s="34"/>
      <c r="AV631" s="34"/>
      <c r="AX631" s="34"/>
      <c r="AY631" s="34"/>
      <c r="AZ631" s="34"/>
    </row>
    <row r="632" spans="1:52" ht="13.5" customHeight="1">
      <c r="A632" s="55"/>
      <c r="B632" s="27"/>
      <c r="C632" s="27"/>
      <c r="D632" s="27"/>
      <c r="E632" s="35"/>
      <c r="F632" s="35"/>
      <c r="G632" s="35"/>
      <c r="H632" s="36"/>
      <c r="I632" s="37"/>
      <c r="J632" s="40"/>
      <c r="K632" s="40"/>
      <c r="L632" s="46"/>
      <c r="M632" s="46"/>
      <c r="N632" s="46"/>
      <c r="O632" s="46"/>
      <c r="P632" s="46"/>
      <c r="Q632" s="46"/>
      <c r="R632" s="49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1"/>
      <c r="AI632" s="40"/>
      <c r="AJ632" s="41"/>
      <c r="AK632" s="41"/>
      <c r="AL632" s="41"/>
      <c r="AM632" s="30"/>
      <c r="AN632" s="30"/>
      <c r="AO632" s="30"/>
      <c r="AP632" s="30"/>
      <c r="AR632" s="62"/>
      <c r="AS632" s="62"/>
      <c r="AT632" s="62"/>
      <c r="AU632" s="34"/>
      <c r="AV632" s="34"/>
      <c r="AX632" s="34"/>
      <c r="AY632" s="34"/>
      <c r="AZ632" s="34"/>
    </row>
    <row r="633" spans="1:52" ht="13.5" customHeight="1">
      <c r="A633" s="55"/>
      <c r="B633" s="27"/>
      <c r="C633" s="27"/>
      <c r="D633" s="27"/>
      <c r="E633" s="35"/>
      <c r="F633" s="35"/>
      <c r="G633" s="35"/>
      <c r="H633" s="36"/>
      <c r="I633" s="37"/>
      <c r="J633" s="40"/>
      <c r="K633" s="40"/>
      <c r="L633" s="46"/>
      <c r="M633" s="46"/>
      <c r="N633" s="46"/>
      <c r="O633" s="46"/>
      <c r="P633" s="46"/>
      <c r="Q633" s="46"/>
      <c r="R633" s="49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1"/>
      <c r="AI633" s="40"/>
      <c r="AJ633" s="41"/>
      <c r="AK633" s="41"/>
      <c r="AL633" s="41"/>
      <c r="AM633" s="30"/>
      <c r="AN633" s="30"/>
      <c r="AO633" s="30"/>
      <c r="AP633" s="30"/>
      <c r="AR633" s="62"/>
      <c r="AS633" s="62"/>
      <c r="AT633" s="62"/>
      <c r="AU633" s="34"/>
      <c r="AV633" s="34"/>
      <c r="AX633" s="34"/>
      <c r="AY633" s="34"/>
      <c r="AZ633" s="34"/>
    </row>
    <row r="634" spans="1:52" ht="13.5" customHeight="1">
      <c r="A634" s="55"/>
      <c r="B634" s="27"/>
      <c r="C634" s="27"/>
      <c r="D634" s="27"/>
      <c r="E634" s="35"/>
      <c r="F634" s="35"/>
      <c r="G634" s="35"/>
      <c r="H634" s="36"/>
      <c r="I634" s="37"/>
      <c r="J634" s="40"/>
      <c r="K634" s="40"/>
      <c r="L634" s="46"/>
      <c r="M634" s="46"/>
      <c r="N634" s="46"/>
      <c r="O634" s="46"/>
      <c r="P634" s="46"/>
      <c r="Q634" s="46"/>
      <c r="R634" s="49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1"/>
      <c r="AI634" s="40"/>
      <c r="AJ634" s="41"/>
      <c r="AK634" s="41"/>
      <c r="AL634" s="41"/>
      <c r="AM634" s="30"/>
      <c r="AN634" s="30"/>
      <c r="AO634" s="30"/>
      <c r="AP634" s="30"/>
      <c r="AR634" s="62"/>
      <c r="AS634" s="62"/>
      <c r="AT634" s="62"/>
      <c r="AU634" s="34"/>
      <c r="AV634" s="34"/>
      <c r="AX634" s="34"/>
      <c r="AY634" s="34"/>
      <c r="AZ634" s="34"/>
    </row>
    <row r="635" spans="1:52" ht="13.5" customHeight="1">
      <c r="A635" s="55"/>
      <c r="B635" s="27"/>
      <c r="C635" s="27"/>
      <c r="D635" s="27"/>
      <c r="E635" s="35"/>
      <c r="F635" s="35"/>
      <c r="G635" s="35"/>
      <c r="H635" s="36"/>
      <c r="I635" s="37"/>
      <c r="J635" s="40"/>
      <c r="K635" s="40"/>
      <c r="L635" s="46"/>
      <c r="M635" s="46"/>
      <c r="N635" s="46"/>
      <c r="O635" s="46"/>
      <c r="P635" s="46"/>
      <c r="Q635" s="46"/>
      <c r="R635" s="49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1"/>
      <c r="AI635" s="40"/>
      <c r="AJ635" s="41"/>
      <c r="AK635" s="41"/>
      <c r="AL635" s="41"/>
      <c r="AM635" s="30"/>
      <c r="AN635" s="30"/>
      <c r="AO635" s="30"/>
      <c r="AP635" s="30"/>
      <c r="AR635" s="62"/>
      <c r="AS635" s="62"/>
      <c r="AT635" s="62"/>
      <c r="AU635" s="34"/>
      <c r="AV635" s="34"/>
      <c r="AX635" s="34"/>
      <c r="AY635" s="34"/>
      <c r="AZ635" s="34"/>
    </row>
    <row r="636" spans="1:52" ht="13.5" customHeight="1">
      <c r="A636" s="55"/>
      <c r="B636" s="27"/>
      <c r="C636" s="27"/>
      <c r="D636" s="27"/>
      <c r="E636" s="35"/>
      <c r="F636" s="35"/>
      <c r="G636" s="35"/>
      <c r="H636" s="36"/>
      <c r="I636" s="37"/>
      <c r="J636" s="40"/>
      <c r="K636" s="40"/>
      <c r="L636" s="46"/>
      <c r="M636" s="46"/>
      <c r="N636" s="46"/>
      <c r="O636" s="46"/>
      <c r="P636" s="46"/>
      <c r="Q636" s="46"/>
      <c r="R636" s="49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1"/>
      <c r="AI636" s="40"/>
      <c r="AJ636" s="41"/>
      <c r="AK636" s="41"/>
      <c r="AL636" s="41"/>
      <c r="AM636" s="30"/>
      <c r="AN636" s="30"/>
      <c r="AO636" s="30"/>
      <c r="AP636" s="30"/>
      <c r="AR636" s="62"/>
      <c r="AS636" s="62"/>
      <c r="AT636" s="62"/>
      <c r="AU636" s="34"/>
      <c r="AV636" s="34"/>
      <c r="AX636" s="34"/>
      <c r="AY636" s="34"/>
      <c r="AZ636" s="34"/>
    </row>
    <row r="637" spans="1:52" ht="13.5" customHeight="1">
      <c r="A637" s="55"/>
      <c r="B637" s="27"/>
      <c r="C637" s="27"/>
      <c r="D637" s="27"/>
      <c r="E637" s="35"/>
      <c r="F637" s="35"/>
      <c r="G637" s="35"/>
      <c r="H637" s="36"/>
      <c r="I637" s="37"/>
      <c r="J637" s="40"/>
      <c r="K637" s="40"/>
      <c r="L637" s="46"/>
      <c r="M637" s="46"/>
      <c r="N637" s="46"/>
      <c r="O637" s="46"/>
      <c r="P637" s="46"/>
      <c r="Q637" s="46"/>
      <c r="R637" s="49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1"/>
      <c r="AI637" s="40"/>
      <c r="AJ637" s="41"/>
      <c r="AK637" s="41"/>
      <c r="AL637" s="41"/>
      <c r="AM637" s="30"/>
      <c r="AN637" s="30"/>
      <c r="AO637" s="30"/>
      <c r="AP637" s="30"/>
      <c r="AR637" s="62"/>
      <c r="AS637" s="62"/>
      <c r="AT637" s="62"/>
      <c r="AU637" s="34"/>
      <c r="AV637" s="34"/>
      <c r="AX637" s="34"/>
      <c r="AY637" s="34"/>
      <c r="AZ637" s="34"/>
    </row>
    <row r="638" spans="1:52" ht="13.5" customHeight="1">
      <c r="A638" s="55"/>
      <c r="B638" s="27"/>
      <c r="C638" s="27"/>
      <c r="D638" s="27"/>
      <c r="E638" s="35"/>
      <c r="F638" s="35"/>
      <c r="G638" s="35"/>
      <c r="H638" s="36"/>
      <c r="I638" s="37"/>
      <c r="J638" s="40"/>
      <c r="K638" s="40"/>
      <c r="L638" s="46"/>
      <c r="M638" s="46"/>
      <c r="N638" s="46"/>
      <c r="O638" s="46"/>
      <c r="P638" s="46"/>
      <c r="Q638" s="46"/>
      <c r="R638" s="49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1"/>
      <c r="AI638" s="40"/>
      <c r="AJ638" s="41"/>
      <c r="AK638" s="41"/>
      <c r="AL638" s="41"/>
      <c r="AM638" s="30"/>
      <c r="AN638" s="30"/>
      <c r="AO638" s="30"/>
      <c r="AP638" s="30"/>
      <c r="AR638" s="62"/>
      <c r="AS638" s="62"/>
      <c r="AT638" s="62"/>
      <c r="AU638" s="34"/>
      <c r="AV638" s="34"/>
      <c r="AX638" s="34"/>
      <c r="AY638" s="34"/>
      <c r="AZ638" s="34"/>
    </row>
    <row r="639" spans="1:52" ht="13.5" customHeight="1">
      <c r="A639" s="55"/>
      <c r="B639" s="27"/>
      <c r="C639" s="27"/>
      <c r="D639" s="27"/>
      <c r="E639" s="35"/>
      <c r="F639" s="35"/>
      <c r="G639" s="35"/>
      <c r="H639" s="36"/>
      <c r="I639" s="37"/>
      <c r="J639" s="40"/>
      <c r="K639" s="40"/>
      <c r="L639" s="46"/>
      <c r="M639" s="46"/>
      <c r="N639" s="46"/>
      <c r="O639" s="46"/>
      <c r="P639" s="46"/>
      <c r="Q639" s="46"/>
      <c r="R639" s="49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1"/>
      <c r="AI639" s="40"/>
      <c r="AJ639" s="41"/>
      <c r="AK639" s="41"/>
      <c r="AL639" s="41"/>
      <c r="AM639" s="30"/>
      <c r="AN639" s="30"/>
      <c r="AO639" s="30"/>
      <c r="AP639" s="30"/>
      <c r="AR639" s="62"/>
      <c r="AS639" s="62"/>
      <c r="AT639" s="62"/>
      <c r="AU639" s="34"/>
      <c r="AV639" s="34"/>
      <c r="AX639" s="34"/>
      <c r="AY639" s="34"/>
      <c r="AZ639" s="34"/>
    </row>
    <row r="640" spans="1:52" ht="13.5" customHeight="1">
      <c r="A640" s="55"/>
      <c r="B640" s="27"/>
      <c r="C640" s="27"/>
      <c r="D640" s="27"/>
      <c r="E640" s="35"/>
      <c r="F640" s="35"/>
      <c r="G640" s="35"/>
      <c r="H640" s="36"/>
      <c r="I640" s="37"/>
      <c r="J640" s="40"/>
      <c r="K640" s="40"/>
      <c r="L640" s="46"/>
      <c r="M640" s="46"/>
      <c r="N640" s="46"/>
      <c r="O640" s="46"/>
      <c r="P640" s="46"/>
      <c r="Q640" s="46"/>
      <c r="R640" s="49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1"/>
      <c r="AI640" s="40"/>
      <c r="AJ640" s="41"/>
      <c r="AK640" s="41"/>
      <c r="AL640" s="41"/>
      <c r="AM640" s="30"/>
      <c r="AN640" s="30"/>
      <c r="AO640" s="30"/>
      <c r="AP640" s="30"/>
      <c r="AR640" s="62"/>
      <c r="AS640" s="62"/>
      <c r="AT640" s="62"/>
      <c r="AU640" s="34"/>
      <c r="AV640" s="34"/>
      <c r="AX640" s="34"/>
      <c r="AY640" s="34"/>
      <c r="AZ640" s="34"/>
    </row>
    <row r="641" spans="1:52" ht="13.5" customHeight="1">
      <c r="A641" s="55"/>
      <c r="B641" s="27"/>
      <c r="C641" s="27"/>
      <c r="D641" s="27"/>
      <c r="E641" s="35"/>
      <c r="F641" s="35"/>
      <c r="G641" s="35"/>
      <c r="H641" s="36"/>
      <c r="I641" s="37"/>
      <c r="J641" s="40"/>
      <c r="K641" s="40"/>
      <c r="L641" s="46"/>
      <c r="M641" s="46"/>
      <c r="N641" s="46"/>
      <c r="O641" s="46"/>
      <c r="P641" s="46"/>
      <c r="Q641" s="46"/>
      <c r="R641" s="49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1"/>
      <c r="AI641" s="40"/>
      <c r="AJ641" s="41"/>
      <c r="AK641" s="41"/>
      <c r="AL641" s="41"/>
      <c r="AM641" s="30"/>
      <c r="AN641" s="30"/>
      <c r="AO641" s="30"/>
      <c r="AP641" s="30"/>
      <c r="AR641" s="62"/>
      <c r="AS641" s="62"/>
      <c r="AT641" s="62"/>
      <c r="AU641" s="34"/>
      <c r="AV641" s="34"/>
      <c r="AX641" s="34"/>
      <c r="AY641" s="34"/>
      <c r="AZ641" s="34"/>
    </row>
    <row r="642" spans="1:52" ht="13.5" customHeight="1">
      <c r="A642" s="55"/>
      <c r="B642" s="27"/>
      <c r="C642" s="27"/>
      <c r="D642" s="27"/>
      <c r="E642" s="35"/>
      <c r="F642" s="35"/>
      <c r="G642" s="35"/>
      <c r="H642" s="36"/>
      <c r="I642" s="37"/>
      <c r="J642" s="40"/>
      <c r="K642" s="40"/>
      <c r="L642" s="46"/>
      <c r="M642" s="46"/>
      <c r="N642" s="46"/>
      <c r="O642" s="46"/>
      <c r="P642" s="46"/>
      <c r="Q642" s="46"/>
      <c r="R642" s="49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1"/>
      <c r="AI642" s="40"/>
      <c r="AJ642" s="41"/>
      <c r="AK642" s="41"/>
      <c r="AL642" s="41"/>
      <c r="AM642" s="30"/>
      <c r="AN642" s="30"/>
      <c r="AO642" s="30"/>
      <c r="AP642" s="30"/>
      <c r="AR642" s="62"/>
      <c r="AS642" s="62"/>
      <c r="AT642" s="62"/>
      <c r="AU642" s="34"/>
      <c r="AV642" s="34"/>
      <c r="AX642" s="34"/>
      <c r="AY642" s="34"/>
      <c r="AZ642" s="34"/>
    </row>
    <row r="643" spans="1:52" ht="13.5" customHeight="1">
      <c r="A643" s="55"/>
      <c r="B643" s="27"/>
      <c r="C643" s="27"/>
      <c r="D643" s="27"/>
      <c r="E643" s="35"/>
      <c r="F643" s="35"/>
      <c r="G643" s="35"/>
      <c r="H643" s="36"/>
      <c r="I643" s="37"/>
      <c r="J643" s="40"/>
      <c r="K643" s="40"/>
      <c r="L643" s="46"/>
      <c r="M643" s="46"/>
      <c r="N643" s="46"/>
      <c r="O643" s="46"/>
      <c r="P643" s="46"/>
      <c r="Q643" s="46"/>
      <c r="R643" s="49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1"/>
      <c r="AI643" s="40"/>
      <c r="AJ643" s="41"/>
      <c r="AK643" s="41"/>
      <c r="AL643" s="41"/>
      <c r="AM643" s="30"/>
      <c r="AN643" s="30"/>
      <c r="AO643" s="30"/>
      <c r="AP643" s="30"/>
      <c r="AR643" s="62"/>
      <c r="AS643" s="62"/>
      <c r="AT643" s="62"/>
      <c r="AU643" s="34"/>
      <c r="AV643" s="34"/>
      <c r="AX643" s="34"/>
      <c r="AY643" s="34"/>
      <c r="AZ643" s="34"/>
    </row>
    <row r="644" spans="1:52" ht="13.5" customHeight="1">
      <c r="A644" s="55"/>
      <c r="B644" s="27"/>
      <c r="C644" s="27"/>
      <c r="D644" s="27"/>
      <c r="E644" s="35"/>
      <c r="F644" s="35"/>
      <c r="G644" s="35"/>
      <c r="H644" s="36"/>
      <c r="I644" s="37"/>
      <c r="J644" s="40"/>
      <c r="K644" s="40"/>
      <c r="L644" s="46"/>
      <c r="M644" s="46"/>
      <c r="N644" s="46"/>
      <c r="O644" s="46"/>
      <c r="P644" s="46"/>
      <c r="Q644" s="46"/>
      <c r="R644" s="49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1"/>
      <c r="AI644" s="40"/>
      <c r="AJ644" s="41"/>
      <c r="AK644" s="41"/>
      <c r="AL644" s="41"/>
      <c r="AM644" s="30"/>
      <c r="AN644" s="30"/>
      <c r="AO644" s="30"/>
      <c r="AP644" s="30"/>
      <c r="AR644" s="62"/>
      <c r="AS644" s="62"/>
      <c r="AT644" s="62"/>
      <c r="AU644" s="34"/>
      <c r="AV644" s="34"/>
      <c r="AX644" s="34"/>
      <c r="AY644" s="34"/>
      <c r="AZ644" s="34"/>
    </row>
    <row r="645" spans="1:52" ht="13.5" customHeight="1">
      <c r="A645" s="55"/>
      <c r="B645" s="27"/>
      <c r="C645" s="27"/>
      <c r="D645" s="27"/>
      <c r="E645" s="35"/>
      <c r="F645" s="35"/>
      <c r="G645" s="35"/>
      <c r="H645" s="36"/>
      <c r="I645" s="37"/>
      <c r="J645" s="40"/>
      <c r="K645" s="40"/>
      <c r="L645" s="46"/>
      <c r="M645" s="46"/>
      <c r="N645" s="46"/>
      <c r="O645" s="46"/>
      <c r="P645" s="46"/>
      <c r="Q645" s="46"/>
      <c r="R645" s="49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1"/>
      <c r="AI645" s="40"/>
      <c r="AJ645" s="41"/>
      <c r="AK645" s="41"/>
      <c r="AL645" s="41"/>
      <c r="AM645" s="30"/>
      <c r="AN645" s="30"/>
      <c r="AO645" s="30"/>
      <c r="AP645" s="30"/>
      <c r="AR645" s="62"/>
      <c r="AS645" s="62"/>
      <c r="AT645" s="62"/>
      <c r="AU645" s="34"/>
      <c r="AV645" s="34"/>
      <c r="AX645" s="34"/>
      <c r="AY645" s="34"/>
      <c r="AZ645" s="34"/>
    </row>
    <row r="646" spans="1:52" ht="13.5" customHeight="1">
      <c r="A646" s="55"/>
      <c r="B646" s="27"/>
      <c r="C646" s="27"/>
      <c r="D646" s="27"/>
      <c r="E646" s="35"/>
      <c r="F646" s="35"/>
      <c r="G646" s="35"/>
      <c r="H646" s="36"/>
      <c r="I646" s="37"/>
      <c r="J646" s="40"/>
      <c r="K646" s="40"/>
      <c r="L646" s="46"/>
      <c r="M646" s="46"/>
      <c r="N646" s="46"/>
      <c r="O646" s="46"/>
      <c r="P646" s="46"/>
      <c r="Q646" s="46"/>
      <c r="R646" s="49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1"/>
      <c r="AI646" s="40"/>
      <c r="AJ646" s="41"/>
      <c r="AK646" s="41"/>
      <c r="AL646" s="41"/>
      <c r="AM646" s="30"/>
      <c r="AN646" s="30"/>
      <c r="AO646" s="30"/>
      <c r="AP646" s="30"/>
      <c r="AR646" s="62"/>
      <c r="AS646" s="62"/>
      <c r="AT646" s="62"/>
      <c r="AU646" s="34"/>
      <c r="AV646" s="34"/>
      <c r="AX646" s="34"/>
      <c r="AY646" s="34"/>
      <c r="AZ646" s="34"/>
    </row>
    <row r="647" spans="1:52" ht="13.5" customHeight="1">
      <c r="A647" s="55"/>
      <c r="B647" s="27"/>
      <c r="C647" s="27"/>
      <c r="D647" s="27"/>
      <c r="E647" s="35"/>
      <c r="F647" s="35"/>
      <c r="G647" s="35"/>
      <c r="H647" s="36"/>
      <c r="I647" s="37"/>
      <c r="J647" s="40"/>
      <c r="K647" s="40"/>
      <c r="L647" s="46"/>
      <c r="M647" s="46"/>
      <c r="N647" s="46"/>
      <c r="O647" s="46"/>
      <c r="P647" s="46"/>
      <c r="Q647" s="46"/>
      <c r="R647" s="49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1"/>
      <c r="AI647" s="40"/>
      <c r="AJ647" s="41"/>
      <c r="AK647" s="41"/>
      <c r="AL647" s="41"/>
      <c r="AM647" s="30"/>
      <c r="AN647" s="30"/>
      <c r="AO647" s="30"/>
      <c r="AP647" s="30"/>
      <c r="AR647" s="62"/>
      <c r="AS647" s="62"/>
      <c r="AT647" s="62"/>
      <c r="AU647" s="34"/>
      <c r="AV647" s="34"/>
      <c r="AX647" s="34"/>
      <c r="AY647" s="34"/>
      <c r="AZ647" s="34"/>
    </row>
    <row r="648" spans="1:52" ht="13.5" customHeight="1">
      <c r="A648" s="55"/>
      <c r="B648" s="27"/>
      <c r="C648" s="27"/>
      <c r="D648" s="27"/>
      <c r="E648" s="35"/>
      <c r="F648" s="35"/>
      <c r="G648" s="35"/>
      <c r="H648" s="36"/>
      <c r="I648" s="37"/>
      <c r="J648" s="40"/>
      <c r="K648" s="40"/>
      <c r="L648" s="46"/>
      <c r="M648" s="46"/>
      <c r="N648" s="46"/>
      <c r="O648" s="46"/>
      <c r="P648" s="46"/>
      <c r="Q648" s="46"/>
      <c r="R648" s="49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1"/>
      <c r="AI648" s="40"/>
      <c r="AJ648" s="41"/>
      <c r="AK648" s="41"/>
      <c r="AL648" s="41"/>
      <c r="AM648" s="30"/>
      <c r="AN648" s="30"/>
      <c r="AO648" s="30"/>
      <c r="AP648" s="30"/>
      <c r="AR648" s="62"/>
      <c r="AS648" s="62"/>
      <c r="AT648" s="62"/>
      <c r="AU648" s="34"/>
      <c r="AV648" s="34"/>
      <c r="AX648" s="34"/>
      <c r="AY648" s="34"/>
      <c r="AZ648" s="34"/>
    </row>
    <row r="649" spans="1:52" ht="13.5" customHeight="1">
      <c r="A649" s="55"/>
      <c r="B649" s="27"/>
      <c r="C649" s="27"/>
      <c r="D649" s="27"/>
      <c r="E649" s="35"/>
      <c r="F649" s="35"/>
      <c r="G649" s="35"/>
      <c r="H649" s="36"/>
      <c r="I649" s="37"/>
      <c r="J649" s="40"/>
      <c r="K649" s="40"/>
      <c r="L649" s="46"/>
      <c r="M649" s="46"/>
      <c r="N649" s="46"/>
      <c r="O649" s="46"/>
      <c r="P649" s="46"/>
      <c r="Q649" s="46"/>
      <c r="R649" s="49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1"/>
      <c r="AI649" s="40"/>
      <c r="AJ649" s="41"/>
      <c r="AK649" s="41"/>
      <c r="AL649" s="41"/>
      <c r="AM649" s="30"/>
      <c r="AN649" s="30"/>
      <c r="AO649" s="30"/>
      <c r="AP649" s="30"/>
      <c r="AR649" s="62"/>
      <c r="AS649" s="62"/>
      <c r="AT649" s="62"/>
      <c r="AU649" s="34"/>
      <c r="AV649" s="34"/>
      <c r="AX649" s="34"/>
      <c r="AY649" s="34"/>
      <c r="AZ649" s="34"/>
    </row>
    <row r="650" spans="1:52" ht="13.5" customHeight="1">
      <c r="A650" s="55"/>
      <c r="B650" s="27"/>
      <c r="C650" s="27"/>
      <c r="D650" s="27"/>
      <c r="E650" s="35"/>
      <c r="F650" s="35"/>
      <c r="G650" s="35"/>
      <c r="H650" s="36"/>
      <c r="I650" s="37"/>
      <c r="J650" s="40"/>
      <c r="K650" s="40"/>
      <c r="L650" s="46"/>
      <c r="M650" s="46"/>
      <c r="N650" s="46"/>
      <c r="O650" s="46"/>
      <c r="P650" s="46"/>
      <c r="Q650" s="46"/>
      <c r="R650" s="49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1"/>
      <c r="AI650" s="40"/>
      <c r="AJ650" s="41"/>
      <c r="AK650" s="41"/>
      <c r="AL650" s="41"/>
      <c r="AM650" s="30"/>
      <c r="AN650" s="30"/>
      <c r="AO650" s="30"/>
      <c r="AP650" s="30"/>
      <c r="AR650" s="62"/>
      <c r="AS650" s="62"/>
      <c r="AT650" s="62"/>
      <c r="AU650" s="34"/>
      <c r="AV650" s="34"/>
      <c r="AX650" s="34"/>
      <c r="AY650" s="34"/>
      <c r="AZ650" s="34"/>
    </row>
    <row r="651" spans="1:52" ht="13.5" customHeight="1">
      <c r="A651" s="55"/>
      <c r="B651" s="27"/>
      <c r="C651" s="27"/>
      <c r="D651" s="27"/>
      <c r="E651" s="35"/>
      <c r="F651" s="35"/>
      <c r="G651" s="35"/>
      <c r="H651" s="36"/>
      <c r="I651" s="37"/>
      <c r="J651" s="40"/>
      <c r="K651" s="40"/>
      <c r="L651" s="46"/>
      <c r="M651" s="46"/>
      <c r="N651" s="46"/>
      <c r="O651" s="46"/>
      <c r="P651" s="46"/>
      <c r="Q651" s="46"/>
      <c r="R651" s="49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1"/>
      <c r="AI651" s="40"/>
      <c r="AJ651" s="41"/>
      <c r="AK651" s="41"/>
      <c r="AL651" s="41"/>
      <c r="AM651" s="30"/>
      <c r="AN651" s="30"/>
      <c r="AO651" s="30"/>
      <c r="AP651" s="30"/>
      <c r="AR651" s="62"/>
      <c r="AS651" s="62"/>
      <c r="AT651" s="62"/>
      <c r="AU651" s="34"/>
      <c r="AV651" s="34"/>
      <c r="AX651" s="34"/>
      <c r="AY651" s="34"/>
      <c r="AZ651" s="34"/>
    </row>
    <row r="652" spans="1:52" ht="13.5" customHeight="1">
      <c r="A652" s="55"/>
      <c r="B652" s="27"/>
      <c r="C652" s="27"/>
      <c r="D652" s="27"/>
      <c r="E652" s="35"/>
      <c r="F652" s="35"/>
      <c r="G652" s="35"/>
      <c r="H652" s="36"/>
      <c r="I652" s="37"/>
      <c r="J652" s="40"/>
      <c r="K652" s="40"/>
      <c r="L652" s="46"/>
      <c r="M652" s="46"/>
      <c r="N652" s="46"/>
      <c r="O652" s="46"/>
      <c r="P652" s="46"/>
      <c r="Q652" s="46"/>
      <c r="R652" s="49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1"/>
      <c r="AI652" s="40"/>
      <c r="AJ652" s="41"/>
      <c r="AK652" s="41"/>
      <c r="AL652" s="41"/>
      <c r="AM652" s="30"/>
      <c r="AN652" s="30"/>
      <c r="AO652" s="30"/>
      <c r="AP652" s="30"/>
      <c r="AR652" s="62"/>
      <c r="AS652" s="62"/>
      <c r="AT652" s="62"/>
      <c r="AU652" s="34"/>
      <c r="AV652" s="34"/>
      <c r="AX652" s="34"/>
      <c r="AY652" s="34"/>
      <c r="AZ652" s="34"/>
    </row>
    <row r="653" spans="1:52" ht="13.5" customHeight="1">
      <c r="A653" s="55"/>
      <c r="B653" s="27"/>
      <c r="C653" s="27"/>
      <c r="D653" s="27"/>
      <c r="E653" s="35"/>
      <c r="F653" s="35"/>
      <c r="G653" s="35"/>
      <c r="H653" s="36"/>
      <c r="I653" s="37"/>
      <c r="J653" s="40"/>
      <c r="K653" s="40"/>
      <c r="L653" s="46"/>
      <c r="M653" s="46"/>
      <c r="N653" s="46"/>
      <c r="O653" s="46"/>
      <c r="P653" s="46"/>
      <c r="Q653" s="46"/>
      <c r="R653" s="49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1"/>
      <c r="AI653" s="40"/>
      <c r="AJ653" s="41"/>
      <c r="AK653" s="41"/>
      <c r="AL653" s="41"/>
      <c r="AM653" s="30"/>
      <c r="AN653" s="30"/>
      <c r="AO653" s="30"/>
      <c r="AP653" s="30"/>
      <c r="AR653" s="62"/>
      <c r="AS653" s="62"/>
      <c r="AT653" s="62"/>
      <c r="AU653" s="34"/>
      <c r="AV653" s="34"/>
      <c r="AX653" s="34"/>
      <c r="AY653" s="34"/>
      <c r="AZ653" s="34"/>
    </row>
    <row r="654" spans="1:52" ht="13.5" customHeight="1">
      <c r="A654" s="55"/>
      <c r="B654" s="27"/>
      <c r="C654" s="27"/>
      <c r="D654" s="27"/>
      <c r="E654" s="35"/>
      <c r="F654" s="35"/>
      <c r="G654" s="35"/>
      <c r="H654" s="36"/>
      <c r="I654" s="37"/>
      <c r="J654" s="40"/>
      <c r="K654" s="40"/>
      <c r="L654" s="46"/>
      <c r="M654" s="46"/>
      <c r="N654" s="46"/>
      <c r="O654" s="46"/>
      <c r="P654" s="46"/>
      <c r="Q654" s="46"/>
      <c r="R654" s="49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1"/>
      <c r="AI654" s="40"/>
      <c r="AJ654" s="41"/>
      <c r="AK654" s="41"/>
      <c r="AL654" s="41"/>
      <c r="AM654" s="30"/>
      <c r="AN654" s="30"/>
      <c r="AO654" s="30"/>
      <c r="AP654" s="30"/>
      <c r="AR654" s="62"/>
      <c r="AS654" s="62"/>
      <c r="AT654" s="62"/>
      <c r="AU654" s="34"/>
      <c r="AV654" s="34"/>
      <c r="AX654" s="34"/>
      <c r="AY654" s="34"/>
      <c r="AZ654" s="34"/>
    </row>
    <row r="655" spans="1:52" ht="13.5" customHeight="1">
      <c r="A655" s="55"/>
      <c r="B655" s="27"/>
      <c r="C655" s="27"/>
      <c r="D655" s="27"/>
      <c r="E655" s="35"/>
      <c r="F655" s="35"/>
      <c r="G655" s="35"/>
      <c r="H655" s="36"/>
      <c r="I655" s="37"/>
      <c r="J655" s="40"/>
      <c r="K655" s="40"/>
      <c r="L655" s="46"/>
      <c r="M655" s="46"/>
      <c r="N655" s="46"/>
      <c r="O655" s="46"/>
      <c r="P655" s="46"/>
      <c r="Q655" s="46"/>
      <c r="R655" s="49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1"/>
      <c r="AI655" s="40"/>
      <c r="AJ655" s="41"/>
      <c r="AK655" s="41"/>
      <c r="AL655" s="41"/>
      <c r="AM655" s="30"/>
      <c r="AN655" s="30"/>
      <c r="AO655" s="30"/>
      <c r="AP655" s="30"/>
      <c r="AR655" s="62"/>
      <c r="AS655" s="62"/>
      <c r="AT655" s="62"/>
      <c r="AU655" s="34"/>
      <c r="AV655" s="34"/>
      <c r="AX655" s="34"/>
      <c r="AY655" s="34"/>
      <c r="AZ655" s="34"/>
    </row>
    <row r="656" spans="1:52" ht="13.5" customHeight="1">
      <c r="A656" s="55"/>
      <c r="B656" s="27"/>
      <c r="C656" s="27"/>
      <c r="D656" s="27"/>
      <c r="E656" s="35"/>
      <c r="F656" s="35"/>
      <c r="G656" s="35"/>
      <c r="H656" s="36"/>
      <c r="I656" s="37"/>
      <c r="J656" s="40"/>
      <c r="K656" s="40"/>
      <c r="L656" s="46"/>
      <c r="M656" s="46"/>
      <c r="N656" s="46"/>
      <c r="O656" s="46"/>
      <c r="P656" s="46"/>
      <c r="Q656" s="46"/>
      <c r="R656" s="49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1"/>
      <c r="AI656" s="40"/>
      <c r="AJ656" s="41"/>
      <c r="AK656" s="41"/>
      <c r="AL656" s="41"/>
      <c r="AM656" s="30"/>
      <c r="AN656" s="30"/>
      <c r="AO656" s="30"/>
      <c r="AP656" s="30"/>
      <c r="AR656" s="62"/>
      <c r="AS656" s="62"/>
      <c r="AT656" s="62"/>
      <c r="AU656" s="34"/>
      <c r="AV656" s="34"/>
      <c r="AX656" s="34"/>
      <c r="AY656" s="34"/>
      <c r="AZ656" s="34"/>
    </row>
    <row r="657" spans="1:52" ht="13.5" customHeight="1">
      <c r="A657" s="55"/>
      <c r="B657" s="27"/>
      <c r="C657" s="27"/>
      <c r="D657" s="27"/>
      <c r="E657" s="35"/>
      <c r="F657" s="35"/>
      <c r="G657" s="35"/>
      <c r="H657" s="36"/>
      <c r="I657" s="37"/>
      <c r="J657" s="40"/>
      <c r="K657" s="40"/>
      <c r="L657" s="46"/>
      <c r="M657" s="46"/>
      <c r="N657" s="46"/>
      <c r="O657" s="46"/>
      <c r="P657" s="46"/>
      <c r="Q657" s="46"/>
      <c r="R657" s="49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1"/>
      <c r="AI657" s="40"/>
      <c r="AJ657" s="41"/>
      <c r="AK657" s="41"/>
      <c r="AL657" s="41"/>
      <c r="AM657" s="30"/>
      <c r="AN657" s="30"/>
      <c r="AO657" s="30"/>
      <c r="AP657" s="30"/>
      <c r="AR657" s="62"/>
      <c r="AS657" s="62"/>
      <c r="AT657" s="62"/>
      <c r="AU657" s="34"/>
      <c r="AV657" s="34"/>
      <c r="AX657" s="34"/>
      <c r="AY657" s="34"/>
      <c r="AZ657" s="34"/>
    </row>
    <row r="658" spans="1:52" ht="13.5" customHeight="1">
      <c r="A658" s="55"/>
      <c r="B658" s="27"/>
      <c r="C658" s="27"/>
      <c r="D658" s="27"/>
      <c r="E658" s="35"/>
      <c r="F658" s="35"/>
      <c r="G658" s="35"/>
      <c r="H658" s="36"/>
      <c r="I658" s="37"/>
      <c r="J658" s="40"/>
      <c r="K658" s="40"/>
      <c r="L658" s="46"/>
      <c r="M658" s="46"/>
      <c r="N658" s="46"/>
      <c r="O658" s="46"/>
      <c r="P658" s="46"/>
      <c r="Q658" s="46"/>
      <c r="R658" s="49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1"/>
      <c r="AI658" s="40"/>
      <c r="AJ658" s="41"/>
      <c r="AK658" s="41"/>
      <c r="AL658" s="41"/>
      <c r="AM658" s="30"/>
      <c r="AN658" s="30"/>
      <c r="AO658" s="30"/>
      <c r="AP658" s="30"/>
      <c r="AR658" s="62"/>
      <c r="AS658" s="62"/>
      <c r="AT658" s="62"/>
      <c r="AU658" s="34"/>
      <c r="AV658" s="34"/>
      <c r="AX658" s="34"/>
      <c r="AY658" s="34"/>
      <c r="AZ658" s="34"/>
    </row>
    <row r="659" spans="1:52" ht="13.5" customHeight="1">
      <c r="A659" s="55"/>
      <c r="B659" s="27"/>
      <c r="C659" s="27"/>
      <c r="D659" s="27"/>
      <c r="E659" s="35"/>
      <c r="F659" s="35"/>
      <c r="G659" s="35"/>
      <c r="H659" s="36"/>
      <c r="I659" s="37"/>
      <c r="J659" s="40"/>
      <c r="K659" s="40"/>
      <c r="L659" s="46"/>
      <c r="M659" s="46"/>
      <c r="N659" s="46"/>
      <c r="O659" s="46"/>
      <c r="P659" s="46"/>
      <c r="Q659" s="46"/>
      <c r="R659" s="49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1"/>
      <c r="AI659" s="40"/>
      <c r="AJ659" s="41"/>
      <c r="AK659" s="41"/>
      <c r="AL659" s="41"/>
      <c r="AM659" s="30"/>
      <c r="AN659" s="30"/>
      <c r="AO659" s="30"/>
      <c r="AP659" s="30"/>
      <c r="AR659" s="62"/>
      <c r="AS659" s="62"/>
      <c r="AT659" s="62"/>
      <c r="AU659" s="34"/>
      <c r="AV659" s="34"/>
      <c r="AX659" s="34"/>
      <c r="AY659" s="34"/>
      <c r="AZ659" s="34"/>
    </row>
    <row r="660" spans="1:52" ht="13.5" customHeight="1">
      <c r="A660" s="55"/>
      <c r="B660" s="27"/>
      <c r="C660" s="27"/>
      <c r="D660" s="27"/>
      <c r="E660" s="35"/>
      <c r="F660" s="35"/>
      <c r="G660" s="35"/>
      <c r="H660" s="36"/>
      <c r="I660" s="37"/>
      <c r="J660" s="40"/>
      <c r="K660" s="40"/>
      <c r="L660" s="46"/>
      <c r="M660" s="46"/>
      <c r="N660" s="46"/>
      <c r="O660" s="46"/>
      <c r="P660" s="46"/>
      <c r="Q660" s="46"/>
      <c r="R660" s="49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1"/>
      <c r="AI660" s="40"/>
      <c r="AJ660" s="41"/>
      <c r="AK660" s="41"/>
      <c r="AL660" s="41"/>
      <c r="AM660" s="30"/>
      <c r="AN660" s="30"/>
      <c r="AO660" s="30"/>
      <c r="AP660" s="30"/>
      <c r="AR660" s="62"/>
      <c r="AS660" s="62"/>
      <c r="AT660" s="62"/>
      <c r="AU660" s="34"/>
      <c r="AV660" s="34"/>
      <c r="AX660" s="34"/>
      <c r="AY660" s="34"/>
      <c r="AZ660" s="34"/>
    </row>
    <row r="661" spans="1:52" ht="13.5" customHeight="1">
      <c r="A661" s="55"/>
      <c r="B661" s="27"/>
      <c r="C661" s="27"/>
      <c r="D661" s="27"/>
      <c r="E661" s="35"/>
      <c r="F661" s="35"/>
      <c r="G661" s="35"/>
      <c r="H661" s="36"/>
      <c r="I661" s="37"/>
      <c r="J661" s="40"/>
      <c r="K661" s="40"/>
      <c r="L661" s="46"/>
      <c r="M661" s="46"/>
      <c r="N661" s="46"/>
      <c r="O661" s="46"/>
      <c r="P661" s="46"/>
      <c r="Q661" s="46"/>
      <c r="R661" s="49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1"/>
      <c r="AI661" s="40"/>
      <c r="AJ661" s="41"/>
      <c r="AK661" s="41"/>
      <c r="AL661" s="41"/>
      <c r="AM661" s="30"/>
      <c r="AN661" s="30"/>
      <c r="AO661" s="30"/>
      <c r="AP661" s="30"/>
      <c r="AR661" s="62"/>
      <c r="AS661" s="62"/>
      <c r="AT661" s="62"/>
      <c r="AU661" s="34"/>
      <c r="AV661" s="34"/>
      <c r="AX661" s="34"/>
      <c r="AY661" s="34"/>
      <c r="AZ661" s="34"/>
    </row>
    <row r="662" spans="1:52" ht="13.5" customHeight="1">
      <c r="A662" s="55"/>
      <c r="B662" s="27"/>
      <c r="C662" s="27"/>
      <c r="D662" s="27"/>
      <c r="E662" s="35"/>
      <c r="F662" s="35"/>
      <c r="G662" s="35"/>
      <c r="H662" s="36"/>
      <c r="I662" s="37"/>
      <c r="J662" s="40"/>
      <c r="K662" s="40"/>
      <c r="L662" s="46"/>
      <c r="M662" s="46"/>
      <c r="N662" s="46"/>
      <c r="O662" s="46"/>
      <c r="P662" s="46"/>
      <c r="Q662" s="46"/>
      <c r="R662" s="49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1"/>
      <c r="AI662" s="40"/>
      <c r="AJ662" s="41"/>
      <c r="AK662" s="41"/>
      <c r="AL662" s="41"/>
      <c r="AM662" s="30"/>
      <c r="AN662" s="30"/>
      <c r="AO662" s="30"/>
      <c r="AP662" s="30"/>
      <c r="AR662" s="62"/>
      <c r="AS662" s="62"/>
      <c r="AT662" s="62"/>
      <c r="AU662" s="34"/>
      <c r="AV662" s="34"/>
      <c r="AX662" s="34"/>
      <c r="AY662" s="34"/>
      <c r="AZ662" s="34"/>
    </row>
    <row r="663" spans="1:52" ht="13.5" customHeight="1">
      <c r="A663" s="55"/>
      <c r="B663" s="27"/>
      <c r="C663" s="27"/>
      <c r="D663" s="27"/>
      <c r="E663" s="35"/>
      <c r="F663" s="35"/>
      <c r="G663" s="35"/>
      <c r="H663" s="36"/>
      <c r="I663" s="37"/>
      <c r="J663" s="40"/>
      <c r="K663" s="40"/>
      <c r="L663" s="46"/>
      <c r="M663" s="46"/>
      <c r="N663" s="46"/>
      <c r="O663" s="46"/>
      <c r="P663" s="46"/>
      <c r="Q663" s="46"/>
      <c r="R663" s="49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1"/>
      <c r="AI663" s="40"/>
      <c r="AJ663" s="41"/>
      <c r="AK663" s="41"/>
      <c r="AL663" s="41"/>
      <c r="AM663" s="30"/>
      <c r="AN663" s="30"/>
      <c r="AO663" s="30"/>
      <c r="AP663" s="30"/>
      <c r="AR663" s="62"/>
      <c r="AS663" s="62"/>
      <c r="AT663" s="62"/>
      <c r="AU663" s="34"/>
      <c r="AV663" s="34"/>
      <c r="AX663" s="34"/>
      <c r="AY663" s="34"/>
      <c r="AZ663" s="34"/>
    </row>
    <row r="664" spans="1:52" ht="13.5" customHeight="1">
      <c r="A664" s="55"/>
      <c r="B664" s="27"/>
      <c r="C664" s="27"/>
      <c r="D664" s="27"/>
      <c r="E664" s="35"/>
      <c r="F664" s="35"/>
      <c r="G664" s="35"/>
      <c r="H664" s="36"/>
      <c r="I664" s="37"/>
      <c r="J664" s="40"/>
      <c r="K664" s="40"/>
      <c r="L664" s="46"/>
      <c r="M664" s="46"/>
      <c r="N664" s="46"/>
      <c r="O664" s="46"/>
      <c r="P664" s="46"/>
      <c r="Q664" s="46"/>
      <c r="R664" s="49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1"/>
      <c r="AI664" s="40"/>
      <c r="AJ664" s="41"/>
      <c r="AK664" s="41"/>
      <c r="AL664" s="41"/>
      <c r="AM664" s="30"/>
      <c r="AN664" s="30"/>
      <c r="AO664" s="30"/>
      <c r="AP664" s="30"/>
      <c r="AR664" s="62"/>
      <c r="AS664" s="62"/>
      <c r="AT664" s="62"/>
      <c r="AU664" s="34"/>
      <c r="AV664" s="34"/>
      <c r="AX664" s="34"/>
      <c r="AY664" s="34"/>
      <c r="AZ664" s="34"/>
    </row>
    <row r="665" spans="1:52" ht="13.5" customHeight="1">
      <c r="A665" s="55"/>
      <c r="B665" s="27"/>
      <c r="C665" s="27"/>
      <c r="D665" s="27"/>
      <c r="E665" s="35"/>
      <c r="F665" s="35"/>
      <c r="G665" s="35"/>
      <c r="H665" s="36"/>
      <c r="I665" s="37"/>
      <c r="J665" s="40"/>
      <c r="K665" s="40"/>
      <c r="L665" s="46"/>
      <c r="M665" s="46"/>
      <c r="N665" s="46"/>
      <c r="O665" s="46"/>
      <c r="P665" s="46"/>
      <c r="Q665" s="46"/>
      <c r="R665" s="49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1"/>
      <c r="AI665" s="40"/>
      <c r="AJ665" s="41"/>
      <c r="AK665" s="41"/>
      <c r="AL665" s="41"/>
      <c r="AM665" s="30"/>
      <c r="AN665" s="30"/>
      <c r="AO665" s="30"/>
      <c r="AP665" s="30"/>
      <c r="AR665" s="62"/>
      <c r="AS665" s="62"/>
      <c r="AT665" s="62"/>
      <c r="AU665" s="34"/>
      <c r="AV665" s="34"/>
      <c r="AX665" s="34"/>
      <c r="AY665" s="34"/>
      <c r="AZ665" s="34"/>
    </row>
    <row r="666" spans="1:52" ht="13.5" customHeight="1">
      <c r="A666" s="55"/>
      <c r="B666" s="27"/>
      <c r="C666" s="27"/>
      <c r="D666" s="27"/>
      <c r="E666" s="35"/>
      <c r="F666" s="35"/>
      <c r="G666" s="35"/>
      <c r="H666" s="36"/>
      <c r="I666" s="37"/>
      <c r="J666" s="40"/>
      <c r="K666" s="40"/>
      <c r="L666" s="46"/>
      <c r="M666" s="46"/>
      <c r="N666" s="46"/>
      <c r="O666" s="46"/>
      <c r="P666" s="46"/>
      <c r="Q666" s="46"/>
      <c r="R666" s="49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1"/>
      <c r="AI666" s="40"/>
      <c r="AJ666" s="41"/>
      <c r="AK666" s="41"/>
      <c r="AL666" s="41"/>
      <c r="AM666" s="30"/>
      <c r="AN666" s="30"/>
      <c r="AO666" s="30"/>
      <c r="AP666" s="30"/>
      <c r="AR666" s="62"/>
      <c r="AS666" s="62"/>
      <c r="AT666" s="62"/>
      <c r="AU666" s="34"/>
      <c r="AV666" s="34"/>
      <c r="AX666" s="34"/>
      <c r="AY666" s="34"/>
      <c r="AZ666" s="34"/>
    </row>
    <row r="667" spans="1:52" ht="13.5" customHeight="1">
      <c r="A667" s="55"/>
      <c r="B667" s="27"/>
      <c r="C667" s="27"/>
      <c r="D667" s="27"/>
      <c r="E667" s="35"/>
      <c r="F667" s="35"/>
      <c r="G667" s="35"/>
      <c r="H667" s="36"/>
      <c r="I667" s="37"/>
      <c r="J667" s="40"/>
      <c r="K667" s="40"/>
      <c r="L667" s="46"/>
      <c r="M667" s="46"/>
      <c r="N667" s="46"/>
      <c r="O667" s="46"/>
      <c r="P667" s="46"/>
      <c r="Q667" s="46"/>
      <c r="R667" s="49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1"/>
      <c r="AI667" s="40"/>
      <c r="AJ667" s="41"/>
      <c r="AK667" s="41"/>
      <c r="AL667" s="41"/>
      <c r="AM667" s="30"/>
      <c r="AN667" s="30"/>
      <c r="AO667" s="30"/>
      <c r="AP667" s="30"/>
      <c r="AR667" s="62"/>
      <c r="AS667" s="62"/>
      <c r="AT667" s="62"/>
      <c r="AU667" s="34"/>
      <c r="AV667" s="34"/>
      <c r="AX667" s="34"/>
      <c r="AY667" s="34"/>
      <c r="AZ667" s="34"/>
    </row>
    <row r="668" spans="1:52" ht="13.5" customHeight="1">
      <c r="A668" s="55"/>
      <c r="B668" s="27"/>
      <c r="C668" s="27"/>
      <c r="D668" s="27"/>
      <c r="E668" s="35"/>
      <c r="F668" s="35"/>
      <c r="G668" s="35"/>
      <c r="H668" s="36"/>
      <c r="I668" s="37"/>
      <c r="J668" s="40"/>
      <c r="K668" s="40"/>
      <c r="L668" s="46"/>
      <c r="M668" s="46"/>
      <c r="N668" s="46"/>
      <c r="O668" s="46"/>
      <c r="P668" s="46"/>
      <c r="Q668" s="46"/>
      <c r="R668" s="49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1"/>
      <c r="AI668" s="40"/>
      <c r="AJ668" s="41"/>
      <c r="AK668" s="41"/>
      <c r="AL668" s="41"/>
      <c r="AM668" s="30"/>
      <c r="AN668" s="30"/>
      <c r="AO668" s="30"/>
      <c r="AP668" s="30"/>
      <c r="AR668" s="62"/>
      <c r="AS668" s="62"/>
      <c r="AT668" s="62"/>
      <c r="AU668" s="34"/>
      <c r="AV668" s="34"/>
      <c r="AX668" s="34"/>
      <c r="AY668" s="34"/>
      <c r="AZ668" s="34"/>
    </row>
    <row r="669" spans="1:52" ht="13.5" customHeight="1">
      <c r="A669" s="55"/>
      <c r="B669" s="27"/>
      <c r="C669" s="27"/>
      <c r="D669" s="27"/>
      <c r="E669" s="35"/>
      <c r="F669" s="35"/>
      <c r="G669" s="35"/>
      <c r="H669" s="36"/>
      <c r="I669" s="37"/>
      <c r="J669" s="40"/>
      <c r="K669" s="40"/>
      <c r="L669" s="46"/>
      <c r="M669" s="46"/>
      <c r="N669" s="46"/>
      <c r="O669" s="46"/>
      <c r="P669" s="46"/>
      <c r="Q669" s="46"/>
      <c r="R669" s="49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1"/>
      <c r="AI669" s="40"/>
      <c r="AJ669" s="41"/>
      <c r="AK669" s="41"/>
      <c r="AL669" s="41"/>
      <c r="AM669" s="30"/>
      <c r="AN669" s="30"/>
      <c r="AO669" s="30"/>
      <c r="AP669" s="30"/>
      <c r="AR669" s="62"/>
      <c r="AS669" s="62"/>
      <c r="AT669" s="62"/>
      <c r="AU669" s="34"/>
      <c r="AV669" s="34"/>
      <c r="AX669" s="34"/>
      <c r="AY669" s="34"/>
      <c r="AZ669" s="34"/>
    </row>
    <row r="670" spans="1:52" ht="13.5" customHeight="1">
      <c r="A670" s="55"/>
      <c r="B670" s="27"/>
      <c r="C670" s="27"/>
      <c r="D670" s="27"/>
      <c r="E670" s="35"/>
      <c r="F670" s="35"/>
      <c r="G670" s="35"/>
      <c r="H670" s="36"/>
      <c r="I670" s="37"/>
      <c r="J670" s="40"/>
      <c r="K670" s="40"/>
      <c r="L670" s="46"/>
      <c r="M670" s="46"/>
      <c r="N670" s="46"/>
      <c r="O670" s="46"/>
      <c r="P670" s="46"/>
      <c r="Q670" s="46"/>
      <c r="R670" s="49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1"/>
      <c r="AI670" s="40"/>
      <c r="AJ670" s="41"/>
      <c r="AK670" s="41"/>
      <c r="AL670" s="41"/>
      <c r="AM670" s="30"/>
      <c r="AN670" s="30"/>
      <c r="AO670" s="30"/>
      <c r="AP670" s="30"/>
      <c r="AR670" s="62"/>
      <c r="AS670" s="62"/>
      <c r="AT670" s="62"/>
      <c r="AU670" s="34"/>
      <c r="AV670" s="34"/>
      <c r="AX670" s="34"/>
      <c r="AY670" s="34"/>
      <c r="AZ670" s="34"/>
    </row>
    <row r="671" spans="1:52" ht="13.5" customHeight="1">
      <c r="A671" s="55"/>
      <c r="B671" s="27"/>
      <c r="C671" s="27"/>
      <c r="D671" s="27"/>
      <c r="E671" s="35"/>
      <c r="F671" s="35"/>
      <c r="G671" s="35"/>
      <c r="H671" s="36"/>
      <c r="I671" s="37"/>
      <c r="J671" s="40"/>
      <c r="K671" s="40"/>
      <c r="L671" s="46"/>
      <c r="M671" s="46"/>
      <c r="N671" s="46"/>
      <c r="O671" s="46"/>
      <c r="P671" s="46"/>
      <c r="Q671" s="46"/>
      <c r="R671" s="49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1"/>
      <c r="AI671" s="40"/>
      <c r="AJ671" s="41"/>
      <c r="AK671" s="41"/>
      <c r="AL671" s="41"/>
      <c r="AM671" s="30"/>
      <c r="AN671" s="30"/>
      <c r="AO671" s="30"/>
      <c r="AP671" s="30"/>
      <c r="AR671" s="62"/>
      <c r="AS671" s="62"/>
      <c r="AT671" s="62"/>
      <c r="AU671" s="34"/>
      <c r="AV671" s="34"/>
      <c r="AX671" s="34"/>
      <c r="AY671" s="34"/>
      <c r="AZ671" s="34"/>
    </row>
    <row r="672" spans="1:52" ht="13.5" customHeight="1">
      <c r="A672" s="55"/>
      <c r="B672" s="27"/>
      <c r="C672" s="27"/>
      <c r="D672" s="27"/>
      <c r="E672" s="35"/>
      <c r="F672" s="35"/>
      <c r="G672" s="35"/>
      <c r="H672" s="36"/>
      <c r="I672" s="37"/>
      <c r="J672" s="40"/>
      <c r="K672" s="40"/>
      <c r="L672" s="46"/>
      <c r="M672" s="46"/>
      <c r="N672" s="46"/>
      <c r="O672" s="46"/>
      <c r="P672" s="46"/>
      <c r="Q672" s="46"/>
      <c r="R672" s="49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1"/>
      <c r="AI672" s="40"/>
      <c r="AJ672" s="41"/>
      <c r="AK672" s="41"/>
      <c r="AL672" s="41"/>
      <c r="AM672" s="30"/>
      <c r="AN672" s="30"/>
      <c r="AO672" s="30"/>
      <c r="AP672" s="30"/>
      <c r="AR672" s="62"/>
      <c r="AS672" s="62"/>
      <c r="AT672" s="62"/>
      <c r="AU672" s="34"/>
      <c r="AV672" s="34"/>
      <c r="AX672" s="34"/>
      <c r="AY672" s="34"/>
      <c r="AZ672" s="34"/>
    </row>
    <row r="673" spans="1:52" ht="13.5" customHeight="1">
      <c r="A673" s="55"/>
      <c r="B673" s="27"/>
      <c r="C673" s="27"/>
      <c r="D673" s="27"/>
      <c r="E673" s="35"/>
      <c r="F673" s="35"/>
      <c r="G673" s="35"/>
      <c r="H673" s="36"/>
      <c r="I673" s="37"/>
      <c r="J673" s="40"/>
      <c r="K673" s="40"/>
      <c r="L673" s="46"/>
      <c r="M673" s="46"/>
      <c r="N673" s="46"/>
      <c r="O673" s="46"/>
      <c r="P673" s="46"/>
      <c r="Q673" s="46"/>
      <c r="R673" s="49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1"/>
      <c r="AI673" s="40"/>
      <c r="AJ673" s="41"/>
      <c r="AK673" s="41"/>
      <c r="AL673" s="41"/>
      <c r="AM673" s="30"/>
      <c r="AN673" s="30"/>
      <c r="AO673" s="30"/>
      <c r="AP673" s="30"/>
      <c r="AR673" s="62"/>
      <c r="AS673" s="62"/>
      <c r="AT673" s="62"/>
      <c r="AU673" s="34"/>
      <c r="AV673" s="34"/>
      <c r="AX673" s="34"/>
      <c r="AY673" s="34"/>
      <c r="AZ673" s="34"/>
    </row>
    <row r="674" spans="1:52" ht="13.5" customHeight="1">
      <c r="A674" s="55"/>
      <c r="B674" s="27"/>
      <c r="C674" s="27"/>
      <c r="D674" s="27"/>
      <c r="E674" s="35"/>
      <c r="F674" s="35"/>
      <c r="G674" s="35"/>
      <c r="H674" s="36"/>
      <c r="I674" s="37"/>
      <c r="J674" s="40"/>
      <c r="K674" s="40"/>
      <c r="L674" s="46"/>
      <c r="M674" s="46"/>
      <c r="N674" s="46"/>
      <c r="O674" s="46"/>
      <c r="P674" s="46"/>
      <c r="Q674" s="46"/>
      <c r="R674" s="49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1"/>
      <c r="AI674" s="40"/>
      <c r="AJ674" s="41"/>
      <c r="AK674" s="41"/>
      <c r="AL674" s="41"/>
      <c r="AM674" s="30"/>
      <c r="AN674" s="30"/>
      <c r="AO674" s="30"/>
      <c r="AP674" s="30"/>
      <c r="AR674" s="62"/>
      <c r="AS674" s="62"/>
      <c r="AT674" s="62"/>
      <c r="AU674" s="34"/>
      <c r="AV674" s="34"/>
      <c r="AX674" s="34"/>
      <c r="AY674" s="34"/>
      <c r="AZ674" s="34"/>
    </row>
    <row r="675" spans="1:52" ht="13.5" customHeight="1">
      <c r="A675" s="55"/>
      <c r="B675" s="27"/>
      <c r="C675" s="27"/>
      <c r="D675" s="27"/>
      <c r="E675" s="35"/>
      <c r="F675" s="35"/>
      <c r="G675" s="35"/>
      <c r="H675" s="36"/>
      <c r="I675" s="37"/>
      <c r="J675" s="40"/>
      <c r="K675" s="40"/>
      <c r="L675" s="46"/>
      <c r="M675" s="46"/>
      <c r="N675" s="46"/>
      <c r="O675" s="46"/>
      <c r="P675" s="46"/>
      <c r="Q675" s="46"/>
      <c r="R675" s="49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1"/>
      <c r="AI675" s="40"/>
      <c r="AJ675" s="41"/>
      <c r="AK675" s="41"/>
      <c r="AL675" s="41"/>
      <c r="AM675" s="30"/>
      <c r="AN675" s="30"/>
      <c r="AO675" s="30"/>
      <c r="AP675" s="30"/>
      <c r="AR675" s="62"/>
      <c r="AS675" s="62"/>
      <c r="AT675" s="62"/>
      <c r="AU675" s="34"/>
      <c r="AV675" s="34"/>
      <c r="AX675" s="34"/>
      <c r="AY675" s="34"/>
      <c r="AZ675" s="34"/>
    </row>
    <row r="676" spans="1:52" ht="13.5" customHeight="1">
      <c r="A676" s="55"/>
      <c r="B676" s="27"/>
      <c r="C676" s="27"/>
      <c r="D676" s="27"/>
      <c r="E676" s="35"/>
      <c r="F676" s="35"/>
      <c r="G676" s="35"/>
      <c r="H676" s="36"/>
      <c r="I676" s="37"/>
      <c r="J676" s="40"/>
      <c r="K676" s="40"/>
      <c r="L676" s="46"/>
      <c r="M676" s="46"/>
      <c r="N676" s="46"/>
      <c r="O676" s="46"/>
      <c r="P676" s="46"/>
      <c r="Q676" s="46"/>
      <c r="R676" s="49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1"/>
      <c r="AI676" s="40"/>
      <c r="AJ676" s="41"/>
      <c r="AK676" s="41"/>
      <c r="AL676" s="41"/>
      <c r="AM676" s="30"/>
      <c r="AN676" s="30"/>
      <c r="AO676" s="30"/>
      <c r="AP676" s="30"/>
      <c r="AR676" s="62"/>
      <c r="AS676" s="62"/>
      <c r="AT676" s="62"/>
      <c r="AU676" s="34"/>
      <c r="AV676" s="34"/>
      <c r="AX676" s="34"/>
      <c r="AY676" s="34"/>
      <c r="AZ676" s="34"/>
    </row>
    <row r="677" spans="1:52" ht="13.5" customHeight="1">
      <c r="A677" s="55"/>
      <c r="B677" s="27"/>
      <c r="C677" s="27"/>
      <c r="D677" s="27"/>
      <c r="E677" s="35"/>
      <c r="F677" s="35"/>
      <c r="G677" s="35"/>
      <c r="H677" s="36"/>
      <c r="I677" s="37"/>
      <c r="J677" s="40"/>
      <c r="K677" s="40"/>
      <c r="L677" s="46"/>
      <c r="M677" s="46"/>
      <c r="N677" s="46"/>
      <c r="O677" s="46"/>
      <c r="P677" s="46"/>
      <c r="Q677" s="46"/>
      <c r="R677" s="49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1"/>
      <c r="AI677" s="40"/>
      <c r="AJ677" s="41"/>
      <c r="AK677" s="41"/>
      <c r="AL677" s="41"/>
      <c r="AM677" s="30"/>
      <c r="AN677" s="30"/>
      <c r="AO677" s="30"/>
      <c r="AP677" s="30"/>
      <c r="AR677" s="62"/>
      <c r="AS677" s="62"/>
      <c r="AT677" s="62"/>
      <c r="AU677" s="34"/>
      <c r="AV677" s="34"/>
      <c r="AX677" s="34"/>
      <c r="AY677" s="34"/>
      <c r="AZ677" s="34"/>
    </row>
    <row r="678" spans="1:52" ht="13.5" customHeight="1">
      <c r="A678" s="55"/>
      <c r="B678" s="27"/>
      <c r="C678" s="27"/>
      <c r="D678" s="27"/>
      <c r="E678" s="35"/>
      <c r="F678" s="35"/>
      <c r="G678" s="35"/>
      <c r="H678" s="36"/>
      <c r="I678" s="37"/>
      <c r="J678" s="40"/>
      <c r="K678" s="40"/>
      <c r="L678" s="46"/>
      <c r="M678" s="46"/>
      <c r="N678" s="46"/>
      <c r="O678" s="46"/>
      <c r="P678" s="46"/>
      <c r="Q678" s="46"/>
      <c r="R678" s="49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1"/>
      <c r="AI678" s="40"/>
      <c r="AJ678" s="41"/>
      <c r="AK678" s="41"/>
      <c r="AL678" s="41"/>
      <c r="AM678" s="30"/>
      <c r="AN678" s="30"/>
      <c r="AO678" s="30"/>
      <c r="AP678" s="30"/>
      <c r="AR678" s="62"/>
      <c r="AS678" s="62"/>
      <c r="AT678" s="62"/>
      <c r="AU678" s="34"/>
      <c r="AV678" s="34"/>
      <c r="AX678" s="34"/>
      <c r="AY678" s="34"/>
      <c r="AZ678" s="34"/>
    </row>
    <row r="679" spans="1:52" ht="13.5" customHeight="1">
      <c r="A679" s="55"/>
      <c r="B679" s="27"/>
      <c r="C679" s="27"/>
      <c r="D679" s="27"/>
      <c r="E679" s="35"/>
      <c r="F679" s="35"/>
      <c r="G679" s="35"/>
      <c r="H679" s="36"/>
      <c r="I679" s="37"/>
      <c r="J679" s="40"/>
      <c r="K679" s="40"/>
      <c r="L679" s="46"/>
      <c r="M679" s="46"/>
      <c r="N679" s="46"/>
      <c r="O679" s="46"/>
      <c r="P679" s="46"/>
      <c r="Q679" s="46"/>
      <c r="R679" s="49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1"/>
      <c r="AI679" s="40"/>
      <c r="AJ679" s="41"/>
      <c r="AK679" s="41"/>
      <c r="AL679" s="41"/>
      <c r="AM679" s="30"/>
      <c r="AN679" s="30"/>
      <c r="AO679" s="30"/>
      <c r="AP679" s="30"/>
      <c r="AR679" s="62"/>
      <c r="AS679" s="62"/>
      <c r="AT679" s="62"/>
      <c r="AU679" s="34"/>
      <c r="AV679" s="34"/>
      <c r="AX679" s="34"/>
      <c r="AY679" s="34"/>
      <c r="AZ679" s="34"/>
    </row>
    <row r="680" spans="1:52" ht="13.5" customHeight="1">
      <c r="A680" s="55"/>
      <c r="B680" s="27"/>
      <c r="C680" s="27"/>
      <c r="D680" s="27"/>
      <c r="E680" s="35"/>
      <c r="F680" s="35"/>
      <c r="G680" s="35"/>
      <c r="H680" s="36"/>
      <c r="I680" s="37"/>
      <c r="J680" s="40"/>
      <c r="K680" s="40"/>
      <c r="L680" s="46"/>
      <c r="M680" s="46"/>
      <c r="N680" s="46"/>
      <c r="O680" s="46"/>
      <c r="P680" s="46"/>
      <c r="Q680" s="46"/>
      <c r="R680" s="49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1"/>
      <c r="AI680" s="40"/>
      <c r="AJ680" s="41"/>
      <c r="AK680" s="41"/>
      <c r="AL680" s="41"/>
      <c r="AM680" s="30"/>
      <c r="AN680" s="30"/>
      <c r="AO680" s="30"/>
      <c r="AP680" s="30"/>
      <c r="AR680" s="62"/>
      <c r="AS680" s="62"/>
      <c r="AT680" s="62"/>
      <c r="AU680" s="34"/>
      <c r="AV680" s="34"/>
      <c r="AX680" s="34"/>
      <c r="AY680" s="34"/>
      <c r="AZ680" s="34"/>
    </row>
    <row r="681" spans="1:52" ht="13.5" customHeight="1">
      <c r="A681" s="55"/>
      <c r="B681" s="27"/>
      <c r="C681" s="27"/>
      <c r="D681" s="27"/>
      <c r="E681" s="35"/>
      <c r="F681" s="35"/>
      <c r="G681" s="35"/>
      <c r="H681" s="36"/>
      <c r="I681" s="37"/>
      <c r="J681" s="40"/>
      <c r="K681" s="40"/>
      <c r="L681" s="46"/>
      <c r="M681" s="46"/>
      <c r="N681" s="46"/>
      <c r="O681" s="46"/>
      <c r="P681" s="46"/>
      <c r="Q681" s="46"/>
      <c r="R681" s="49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1"/>
      <c r="AI681" s="40"/>
      <c r="AJ681" s="41"/>
      <c r="AK681" s="41"/>
      <c r="AL681" s="41"/>
      <c r="AM681" s="30"/>
      <c r="AN681" s="30"/>
      <c r="AO681" s="30"/>
      <c r="AP681" s="30"/>
      <c r="AR681" s="62"/>
      <c r="AS681" s="62"/>
      <c r="AT681" s="62"/>
      <c r="AU681" s="34"/>
      <c r="AV681" s="34"/>
      <c r="AX681" s="34"/>
      <c r="AY681" s="34"/>
      <c r="AZ681" s="34"/>
    </row>
    <row r="682" spans="1:52" ht="13.5" customHeight="1">
      <c r="A682" s="55"/>
      <c r="B682" s="27"/>
      <c r="C682" s="27"/>
      <c r="D682" s="27"/>
      <c r="E682" s="35"/>
      <c r="F682" s="35"/>
      <c r="G682" s="35"/>
      <c r="H682" s="36"/>
      <c r="I682" s="37"/>
      <c r="J682" s="40"/>
      <c r="K682" s="40"/>
      <c r="L682" s="46"/>
      <c r="M682" s="46"/>
      <c r="N682" s="46"/>
      <c r="O682" s="46"/>
      <c r="P682" s="46"/>
      <c r="Q682" s="46"/>
      <c r="R682" s="49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1"/>
      <c r="AI682" s="40"/>
      <c r="AJ682" s="41"/>
      <c r="AK682" s="41"/>
      <c r="AL682" s="41"/>
      <c r="AM682" s="30"/>
      <c r="AN682" s="30"/>
      <c r="AO682" s="30"/>
      <c r="AP682" s="30"/>
      <c r="AR682" s="62"/>
      <c r="AS682" s="62"/>
      <c r="AT682" s="62"/>
      <c r="AU682" s="34"/>
      <c r="AV682" s="34"/>
      <c r="AX682" s="34"/>
      <c r="AY682" s="34"/>
      <c r="AZ682" s="34"/>
    </row>
    <row r="683" spans="1:52" ht="13.5" customHeight="1">
      <c r="A683" s="55"/>
      <c r="B683" s="27"/>
      <c r="C683" s="27"/>
      <c r="D683" s="27"/>
      <c r="E683" s="35"/>
      <c r="F683" s="35"/>
      <c r="G683" s="35"/>
      <c r="H683" s="36"/>
      <c r="I683" s="37"/>
      <c r="J683" s="40"/>
      <c r="K683" s="40"/>
      <c r="L683" s="46"/>
      <c r="M683" s="46"/>
      <c r="N683" s="46"/>
      <c r="O683" s="46"/>
      <c r="P683" s="46"/>
      <c r="Q683" s="46"/>
      <c r="R683" s="49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1"/>
      <c r="AI683" s="40"/>
      <c r="AJ683" s="41"/>
      <c r="AK683" s="41"/>
      <c r="AL683" s="41"/>
      <c r="AM683" s="30"/>
      <c r="AN683" s="30"/>
      <c r="AO683" s="30"/>
      <c r="AP683" s="30"/>
      <c r="AR683" s="62"/>
      <c r="AS683" s="62"/>
      <c r="AT683" s="62"/>
      <c r="AU683" s="34"/>
      <c r="AV683" s="34"/>
      <c r="AX683" s="34"/>
      <c r="AY683" s="34"/>
      <c r="AZ683" s="34"/>
    </row>
    <row r="684" spans="1:52" ht="13.5" customHeight="1">
      <c r="A684" s="55"/>
      <c r="B684" s="27"/>
      <c r="C684" s="27"/>
      <c r="D684" s="27"/>
      <c r="E684" s="35"/>
      <c r="F684" s="35"/>
      <c r="G684" s="35"/>
      <c r="H684" s="36"/>
      <c r="I684" s="37"/>
      <c r="J684" s="40"/>
      <c r="K684" s="40"/>
      <c r="L684" s="46"/>
      <c r="M684" s="46"/>
      <c r="N684" s="46"/>
      <c r="O684" s="46"/>
      <c r="P684" s="46"/>
      <c r="Q684" s="46"/>
      <c r="R684" s="49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1"/>
      <c r="AI684" s="40"/>
      <c r="AJ684" s="41"/>
      <c r="AK684" s="41"/>
      <c r="AL684" s="41"/>
      <c r="AM684" s="30"/>
      <c r="AN684" s="30"/>
      <c r="AO684" s="30"/>
      <c r="AP684" s="30"/>
      <c r="AR684" s="62"/>
      <c r="AS684" s="62"/>
      <c r="AT684" s="62"/>
      <c r="AU684" s="34"/>
      <c r="AV684" s="34"/>
      <c r="AX684" s="34"/>
      <c r="AY684" s="34"/>
      <c r="AZ684" s="34"/>
    </row>
    <row r="685" spans="1:52" ht="13.5" customHeight="1">
      <c r="A685" s="55"/>
      <c r="B685" s="27"/>
      <c r="C685" s="27"/>
      <c r="D685" s="27"/>
      <c r="E685" s="35"/>
      <c r="F685" s="35"/>
      <c r="G685" s="35"/>
      <c r="H685" s="36"/>
      <c r="I685" s="37"/>
      <c r="J685" s="40"/>
      <c r="K685" s="40"/>
      <c r="L685" s="46"/>
      <c r="M685" s="46"/>
      <c r="N685" s="46"/>
      <c r="O685" s="46"/>
      <c r="P685" s="46"/>
      <c r="Q685" s="46"/>
      <c r="R685" s="49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1"/>
      <c r="AI685" s="40"/>
      <c r="AJ685" s="41"/>
      <c r="AK685" s="41"/>
      <c r="AL685" s="41"/>
      <c r="AM685" s="30"/>
      <c r="AN685" s="30"/>
      <c r="AO685" s="30"/>
      <c r="AP685" s="30"/>
      <c r="AR685" s="62"/>
      <c r="AS685" s="62"/>
      <c r="AT685" s="62"/>
      <c r="AU685" s="34"/>
      <c r="AV685" s="34"/>
      <c r="AX685" s="34"/>
      <c r="AY685" s="34"/>
      <c r="AZ685" s="34"/>
    </row>
    <row r="686" spans="1:52" ht="13.5" customHeight="1">
      <c r="A686" s="55"/>
      <c r="B686" s="27"/>
      <c r="C686" s="27"/>
      <c r="D686" s="27"/>
      <c r="E686" s="35"/>
      <c r="F686" s="35"/>
      <c r="G686" s="35"/>
      <c r="H686" s="36"/>
      <c r="I686" s="37"/>
      <c r="J686" s="40"/>
      <c r="K686" s="40"/>
      <c r="L686" s="46"/>
      <c r="M686" s="46"/>
      <c r="N686" s="46"/>
      <c r="O686" s="46"/>
      <c r="P686" s="46"/>
      <c r="Q686" s="46"/>
      <c r="R686" s="49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1"/>
      <c r="AI686" s="40"/>
      <c r="AJ686" s="41"/>
      <c r="AK686" s="41"/>
      <c r="AL686" s="41"/>
      <c r="AM686" s="30"/>
      <c r="AN686" s="30"/>
      <c r="AO686" s="30"/>
      <c r="AP686" s="30"/>
      <c r="AR686" s="62"/>
      <c r="AS686" s="62"/>
      <c r="AT686" s="62"/>
      <c r="AU686" s="34"/>
      <c r="AV686" s="34"/>
      <c r="AX686" s="34"/>
      <c r="AY686" s="34"/>
      <c r="AZ686" s="34"/>
    </row>
    <row r="687" spans="1:52" ht="13.5" customHeight="1">
      <c r="A687" s="55"/>
      <c r="B687" s="27"/>
      <c r="C687" s="27"/>
      <c r="D687" s="27"/>
      <c r="E687" s="35"/>
      <c r="F687" s="35"/>
      <c r="G687" s="35"/>
      <c r="H687" s="36"/>
      <c r="I687" s="37"/>
      <c r="J687" s="40"/>
      <c r="K687" s="40"/>
      <c r="L687" s="46"/>
      <c r="M687" s="46"/>
      <c r="N687" s="46"/>
      <c r="O687" s="46"/>
      <c r="P687" s="46"/>
      <c r="Q687" s="46"/>
      <c r="R687" s="49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1"/>
      <c r="AI687" s="40"/>
      <c r="AJ687" s="41"/>
      <c r="AK687" s="41"/>
      <c r="AL687" s="41"/>
      <c r="AM687" s="30"/>
      <c r="AN687" s="30"/>
      <c r="AO687" s="30"/>
      <c r="AP687" s="30"/>
      <c r="AR687" s="62"/>
      <c r="AS687" s="62"/>
      <c r="AT687" s="62"/>
      <c r="AU687" s="34"/>
      <c r="AV687" s="34"/>
      <c r="AX687" s="34"/>
      <c r="AY687" s="34"/>
      <c r="AZ687" s="34"/>
    </row>
    <row r="688" spans="1:52" ht="13.5" customHeight="1">
      <c r="A688" s="55"/>
      <c r="B688" s="27"/>
      <c r="C688" s="27"/>
      <c r="D688" s="27"/>
      <c r="E688" s="35"/>
      <c r="F688" s="35"/>
      <c r="G688" s="35"/>
      <c r="H688" s="36"/>
      <c r="I688" s="37"/>
      <c r="J688" s="40"/>
      <c r="K688" s="40"/>
      <c r="L688" s="46"/>
      <c r="M688" s="46"/>
      <c r="N688" s="46"/>
      <c r="O688" s="46"/>
      <c r="P688" s="46"/>
      <c r="Q688" s="46"/>
      <c r="R688" s="49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1"/>
      <c r="AI688" s="40"/>
      <c r="AJ688" s="41"/>
      <c r="AK688" s="41"/>
      <c r="AL688" s="41"/>
      <c r="AM688" s="30"/>
      <c r="AN688" s="30"/>
      <c r="AO688" s="30"/>
      <c r="AP688" s="30"/>
      <c r="AR688" s="62"/>
      <c r="AS688" s="62"/>
      <c r="AT688" s="62"/>
      <c r="AU688" s="34"/>
      <c r="AV688" s="34"/>
      <c r="AX688" s="34"/>
      <c r="AY688" s="34"/>
      <c r="AZ688" s="34"/>
    </row>
    <row r="689" spans="1:52" ht="13.5" customHeight="1">
      <c r="A689" s="55"/>
      <c r="B689" s="27"/>
      <c r="C689" s="27"/>
      <c r="D689" s="27"/>
      <c r="E689" s="35"/>
      <c r="F689" s="35"/>
      <c r="G689" s="35"/>
      <c r="H689" s="36"/>
      <c r="I689" s="37"/>
      <c r="J689" s="40"/>
      <c r="K689" s="40"/>
      <c r="L689" s="46"/>
      <c r="M689" s="46"/>
      <c r="N689" s="46"/>
      <c r="O689" s="46"/>
      <c r="P689" s="46"/>
      <c r="Q689" s="46"/>
      <c r="R689" s="49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1"/>
      <c r="AI689" s="40"/>
      <c r="AJ689" s="41"/>
      <c r="AK689" s="41"/>
      <c r="AL689" s="41"/>
      <c r="AM689" s="30"/>
      <c r="AN689" s="30"/>
      <c r="AO689" s="30"/>
      <c r="AP689" s="30"/>
      <c r="AR689" s="62"/>
      <c r="AS689" s="62"/>
      <c r="AT689" s="62"/>
      <c r="AU689" s="34"/>
      <c r="AV689" s="34"/>
      <c r="AX689" s="34"/>
      <c r="AY689" s="34"/>
      <c r="AZ689" s="34"/>
    </row>
    <row r="690" spans="1:52" ht="13.5" customHeight="1">
      <c r="A690" s="55"/>
      <c r="B690" s="27"/>
      <c r="C690" s="27"/>
      <c r="D690" s="27"/>
      <c r="E690" s="35"/>
      <c r="F690" s="35"/>
      <c r="G690" s="35"/>
      <c r="H690" s="36"/>
      <c r="I690" s="37"/>
      <c r="J690" s="40"/>
      <c r="K690" s="40"/>
      <c r="L690" s="46"/>
      <c r="M690" s="46"/>
      <c r="N690" s="46"/>
      <c r="O690" s="46"/>
      <c r="P690" s="46"/>
      <c r="Q690" s="46"/>
      <c r="R690" s="49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1"/>
      <c r="AI690" s="40"/>
      <c r="AJ690" s="41"/>
      <c r="AK690" s="41"/>
      <c r="AL690" s="41"/>
      <c r="AM690" s="30"/>
      <c r="AN690" s="30"/>
      <c r="AO690" s="30"/>
      <c r="AP690" s="30"/>
      <c r="AR690" s="62"/>
      <c r="AS690" s="62"/>
      <c r="AT690" s="62"/>
      <c r="AU690" s="34"/>
      <c r="AV690" s="34"/>
      <c r="AX690" s="34"/>
      <c r="AY690" s="34"/>
      <c r="AZ690" s="34"/>
    </row>
    <row r="691" spans="1:52" ht="13.5" customHeight="1">
      <c r="A691" s="55"/>
      <c r="B691" s="27"/>
      <c r="C691" s="27"/>
      <c r="D691" s="27"/>
      <c r="E691" s="35"/>
      <c r="F691" s="35"/>
      <c r="G691" s="35"/>
      <c r="H691" s="36"/>
      <c r="I691" s="37"/>
      <c r="J691" s="40"/>
      <c r="K691" s="40"/>
      <c r="L691" s="46"/>
      <c r="M691" s="46"/>
      <c r="N691" s="46"/>
      <c r="O691" s="46"/>
      <c r="P691" s="46"/>
      <c r="Q691" s="46"/>
      <c r="R691" s="49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1"/>
      <c r="AI691" s="40"/>
      <c r="AJ691" s="41"/>
      <c r="AK691" s="41"/>
      <c r="AL691" s="41"/>
      <c r="AM691" s="30"/>
      <c r="AN691" s="30"/>
      <c r="AO691" s="30"/>
      <c r="AP691" s="30"/>
      <c r="AR691" s="62"/>
      <c r="AS691" s="62"/>
      <c r="AT691" s="62"/>
      <c r="AU691" s="34"/>
      <c r="AV691" s="34"/>
      <c r="AX691" s="34"/>
      <c r="AY691" s="34"/>
      <c r="AZ691" s="34"/>
    </row>
    <row r="692" spans="1:52" ht="13.5" customHeight="1">
      <c r="A692" s="55"/>
      <c r="B692" s="27"/>
      <c r="C692" s="27"/>
      <c r="D692" s="27"/>
      <c r="E692" s="35"/>
      <c r="F692" s="35"/>
      <c r="G692" s="35"/>
      <c r="H692" s="36"/>
      <c r="I692" s="37"/>
      <c r="J692" s="40"/>
      <c r="K692" s="40"/>
      <c r="L692" s="46"/>
      <c r="M692" s="46"/>
      <c r="N692" s="46"/>
      <c r="O692" s="46"/>
      <c r="P692" s="46"/>
      <c r="Q692" s="46"/>
      <c r="R692" s="49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1"/>
      <c r="AI692" s="40"/>
      <c r="AJ692" s="41"/>
      <c r="AK692" s="41"/>
      <c r="AL692" s="41"/>
      <c r="AM692" s="30"/>
      <c r="AN692" s="30"/>
      <c r="AO692" s="30"/>
      <c r="AP692" s="30"/>
      <c r="AR692" s="62"/>
      <c r="AS692" s="62"/>
      <c r="AT692" s="62"/>
      <c r="AU692" s="34"/>
      <c r="AV692" s="34"/>
      <c r="AX692" s="34"/>
      <c r="AY692" s="34"/>
      <c r="AZ692" s="34"/>
    </row>
    <row r="693" spans="1:52" ht="13.5" customHeight="1">
      <c r="A693" s="55"/>
      <c r="B693" s="27"/>
      <c r="C693" s="27"/>
      <c r="D693" s="27"/>
      <c r="E693" s="35"/>
      <c r="F693" s="35"/>
      <c r="G693" s="35"/>
      <c r="H693" s="36"/>
      <c r="I693" s="37"/>
      <c r="J693" s="40"/>
      <c r="K693" s="40"/>
      <c r="L693" s="46"/>
      <c r="M693" s="46"/>
      <c r="N693" s="46"/>
      <c r="O693" s="46"/>
      <c r="P693" s="46"/>
      <c r="Q693" s="46"/>
      <c r="R693" s="49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1"/>
      <c r="AI693" s="40"/>
      <c r="AJ693" s="41"/>
      <c r="AK693" s="41"/>
      <c r="AL693" s="41"/>
      <c r="AM693" s="30"/>
      <c r="AN693" s="30"/>
      <c r="AO693" s="30"/>
      <c r="AP693" s="30"/>
      <c r="AR693" s="62"/>
      <c r="AS693" s="62"/>
      <c r="AT693" s="62"/>
      <c r="AU693" s="34"/>
      <c r="AV693" s="34"/>
      <c r="AX693" s="34"/>
      <c r="AY693" s="34"/>
      <c r="AZ693" s="34"/>
    </row>
    <row r="694" spans="1:52" ht="13.5" customHeight="1">
      <c r="A694" s="55"/>
      <c r="B694" s="27"/>
      <c r="C694" s="27"/>
      <c r="D694" s="27"/>
      <c r="E694" s="35"/>
      <c r="F694" s="35"/>
      <c r="G694" s="35"/>
      <c r="H694" s="36"/>
      <c r="I694" s="37"/>
      <c r="J694" s="40"/>
      <c r="K694" s="40"/>
      <c r="L694" s="46"/>
      <c r="M694" s="46"/>
      <c r="N694" s="46"/>
      <c r="O694" s="46"/>
      <c r="P694" s="46"/>
      <c r="Q694" s="46"/>
      <c r="R694" s="49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1"/>
      <c r="AI694" s="40"/>
      <c r="AJ694" s="41"/>
      <c r="AK694" s="41"/>
      <c r="AL694" s="41"/>
      <c r="AM694" s="30"/>
      <c r="AN694" s="30"/>
      <c r="AO694" s="30"/>
      <c r="AP694" s="30"/>
      <c r="AR694" s="62"/>
      <c r="AS694" s="62"/>
      <c r="AT694" s="62"/>
      <c r="AU694" s="34"/>
      <c r="AV694" s="34"/>
      <c r="AX694" s="34"/>
      <c r="AY694" s="34"/>
      <c r="AZ694" s="34"/>
    </row>
    <row r="695" spans="1:52" ht="13.5" customHeight="1">
      <c r="A695" s="55"/>
      <c r="B695" s="27"/>
      <c r="C695" s="27"/>
      <c r="D695" s="27"/>
      <c r="E695" s="35"/>
      <c r="F695" s="35"/>
      <c r="G695" s="35"/>
      <c r="H695" s="36"/>
      <c r="I695" s="37"/>
      <c r="J695" s="40"/>
      <c r="K695" s="40"/>
      <c r="L695" s="46"/>
      <c r="M695" s="46"/>
      <c r="N695" s="46"/>
      <c r="O695" s="46"/>
      <c r="P695" s="46"/>
      <c r="Q695" s="46"/>
      <c r="R695" s="49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1"/>
      <c r="AI695" s="40"/>
      <c r="AJ695" s="41"/>
      <c r="AK695" s="41"/>
      <c r="AL695" s="41"/>
      <c r="AM695" s="30"/>
      <c r="AN695" s="30"/>
      <c r="AO695" s="30"/>
      <c r="AP695" s="30"/>
      <c r="AR695" s="62"/>
      <c r="AS695" s="62"/>
      <c r="AT695" s="62"/>
      <c r="AU695" s="34"/>
      <c r="AV695" s="34"/>
      <c r="AX695" s="34"/>
      <c r="AY695" s="34"/>
      <c r="AZ695" s="34"/>
    </row>
    <row r="696" spans="1:52" ht="13.5" customHeight="1">
      <c r="A696" s="55"/>
      <c r="B696" s="27"/>
      <c r="C696" s="27"/>
      <c r="D696" s="27"/>
      <c r="E696" s="35"/>
      <c r="F696" s="35"/>
      <c r="G696" s="35"/>
      <c r="H696" s="36"/>
      <c r="I696" s="37"/>
      <c r="J696" s="40"/>
      <c r="K696" s="40"/>
      <c r="L696" s="46"/>
      <c r="M696" s="46"/>
      <c r="N696" s="46"/>
      <c r="O696" s="46"/>
      <c r="P696" s="46"/>
      <c r="Q696" s="46"/>
      <c r="R696" s="49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1"/>
      <c r="AI696" s="40"/>
      <c r="AJ696" s="41"/>
      <c r="AK696" s="41"/>
      <c r="AL696" s="41"/>
      <c r="AM696" s="30"/>
      <c r="AN696" s="30"/>
      <c r="AO696" s="30"/>
      <c r="AP696" s="30"/>
      <c r="AR696" s="62"/>
      <c r="AS696" s="62"/>
      <c r="AT696" s="62"/>
      <c r="AU696" s="34"/>
      <c r="AV696" s="34"/>
      <c r="AX696" s="34"/>
      <c r="AY696" s="34"/>
      <c r="AZ696" s="34"/>
    </row>
    <row r="697" spans="1:52" ht="13.5" customHeight="1">
      <c r="A697" s="55"/>
      <c r="B697" s="27"/>
      <c r="C697" s="27"/>
      <c r="D697" s="27"/>
      <c r="E697" s="35"/>
      <c r="F697" s="35"/>
      <c r="G697" s="35"/>
      <c r="H697" s="36"/>
      <c r="I697" s="37"/>
      <c r="J697" s="40"/>
      <c r="K697" s="40"/>
      <c r="L697" s="46"/>
      <c r="M697" s="46"/>
      <c r="N697" s="46"/>
      <c r="O697" s="46"/>
      <c r="P697" s="46"/>
      <c r="Q697" s="46"/>
      <c r="R697" s="49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1"/>
      <c r="AI697" s="40"/>
      <c r="AJ697" s="41"/>
      <c r="AK697" s="41"/>
      <c r="AL697" s="41"/>
      <c r="AM697" s="30"/>
      <c r="AN697" s="30"/>
      <c r="AO697" s="30"/>
      <c r="AP697" s="30"/>
      <c r="AR697" s="62"/>
      <c r="AS697" s="62"/>
      <c r="AT697" s="62"/>
      <c r="AU697" s="34"/>
      <c r="AV697" s="34"/>
      <c r="AX697" s="34"/>
      <c r="AY697" s="34"/>
      <c r="AZ697" s="34"/>
    </row>
    <row r="698" spans="1:52" ht="13.5" customHeight="1">
      <c r="A698" s="55"/>
      <c r="B698" s="27"/>
      <c r="C698" s="27"/>
      <c r="D698" s="27"/>
      <c r="E698" s="35"/>
      <c r="F698" s="35"/>
      <c r="G698" s="35"/>
      <c r="H698" s="36"/>
      <c r="I698" s="37"/>
      <c r="J698" s="40"/>
      <c r="K698" s="40"/>
      <c r="L698" s="46"/>
      <c r="M698" s="46"/>
      <c r="N698" s="46"/>
      <c r="O698" s="46"/>
      <c r="P698" s="46"/>
      <c r="Q698" s="46"/>
      <c r="R698" s="49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1"/>
      <c r="AI698" s="40"/>
      <c r="AJ698" s="41"/>
      <c r="AK698" s="41"/>
      <c r="AL698" s="41"/>
      <c r="AM698" s="30"/>
      <c r="AN698" s="30"/>
      <c r="AO698" s="30"/>
      <c r="AP698" s="30"/>
      <c r="AR698" s="62"/>
      <c r="AS698" s="62"/>
      <c r="AT698" s="62"/>
      <c r="AU698" s="34"/>
      <c r="AV698" s="34"/>
      <c r="AX698" s="34"/>
      <c r="AY698" s="34"/>
      <c r="AZ698" s="34"/>
    </row>
    <row r="699" spans="1:52" ht="13.5" customHeight="1">
      <c r="A699" s="55"/>
      <c r="B699" s="27"/>
      <c r="C699" s="27"/>
      <c r="D699" s="27"/>
      <c r="E699" s="35"/>
      <c r="F699" s="35"/>
      <c r="G699" s="35"/>
      <c r="H699" s="36"/>
      <c r="I699" s="37"/>
      <c r="J699" s="40"/>
      <c r="K699" s="40"/>
      <c r="L699" s="46"/>
      <c r="M699" s="46"/>
      <c r="N699" s="46"/>
      <c r="O699" s="46"/>
      <c r="P699" s="46"/>
      <c r="Q699" s="46"/>
      <c r="R699" s="49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1"/>
      <c r="AI699" s="40"/>
      <c r="AJ699" s="41"/>
      <c r="AK699" s="41"/>
      <c r="AL699" s="41"/>
      <c r="AM699" s="30"/>
      <c r="AN699" s="30"/>
      <c r="AO699" s="30"/>
      <c r="AP699" s="30"/>
      <c r="AR699" s="62"/>
      <c r="AS699" s="62"/>
      <c r="AT699" s="62"/>
      <c r="AU699" s="34"/>
      <c r="AV699" s="34"/>
      <c r="AX699" s="34"/>
      <c r="AY699" s="34"/>
      <c r="AZ699" s="34"/>
    </row>
    <row r="700" spans="1:52" ht="13.5" customHeight="1">
      <c r="A700" s="55"/>
      <c r="B700" s="27"/>
      <c r="C700" s="27"/>
      <c r="D700" s="27"/>
      <c r="E700" s="35"/>
      <c r="F700" s="35"/>
      <c r="G700" s="35"/>
      <c r="H700" s="36"/>
      <c r="I700" s="37"/>
      <c r="J700" s="40"/>
      <c r="K700" s="40"/>
      <c r="L700" s="46"/>
      <c r="M700" s="46"/>
      <c r="N700" s="46"/>
      <c r="O700" s="46"/>
      <c r="P700" s="46"/>
      <c r="Q700" s="46"/>
      <c r="R700" s="49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1"/>
      <c r="AI700" s="40"/>
      <c r="AJ700" s="41"/>
      <c r="AK700" s="41"/>
      <c r="AL700" s="41"/>
      <c r="AM700" s="30"/>
      <c r="AN700" s="30"/>
      <c r="AO700" s="30"/>
      <c r="AP700" s="30"/>
      <c r="AR700" s="62"/>
      <c r="AS700" s="62"/>
      <c r="AT700" s="62"/>
      <c r="AU700" s="34"/>
      <c r="AV700" s="34"/>
      <c r="AX700" s="34"/>
      <c r="AY700" s="34"/>
      <c r="AZ700" s="34"/>
    </row>
    <row r="701" spans="1:52" ht="13.5" customHeight="1">
      <c r="A701" s="55"/>
      <c r="B701" s="27"/>
      <c r="C701" s="27"/>
      <c r="D701" s="27"/>
      <c r="E701" s="35"/>
      <c r="F701" s="35"/>
      <c r="G701" s="35"/>
      <c r="H701" s="36"/>
      <c r="I701" s="37"/>
      <c r="J701" s="40"/>
      <c r="K701" s="40"/>
      <c r="L701" s="46"/>
      <c r="M701" s="46"/>
      <c r="N701" s="46"/>
      <c r="O701" s="46"/>
      <c r="P701" s="46"/>
      <c r="Q701" s="46"/>
      <c r="R701" s="49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1"/>
      <c r="AI701" s="40"/>
      <c r="AJ701" s="41"/>
      <c r="AK701" s="41"/>
      <c r="AL701" s="41"/>
      <c r="AM701" s="30"/>
      <c r="AN701" s="30"/>
      <c r="AO701" s="30"/>
      <c r="AP701" s="30"/>
      <c r="AR701" s="62"/>
      <c r="AS701" s="62"/>
      <c r="AT701" s="62"/>
      <c r="AU701" s="34"/>
      <c r="AV701" s="34"/>
      <c r="AX701" s="34"/>
      <c r="AY701" s="34"/>
      <c r="AZ701" s="34"/>
    </row>
    <row r="702" spans="1:52" ht="13.5" customHeight="1">
      <c r="A702" s="55"/>
      <c r="B702" s="27"/>
      <c r="C702" s="27"/>
      <c r="D702" s="27"/>
      <c r="E702" s="35"/>
      <c r="F702" s="35"/>
      <c r="G702" s="35"/>
      <c r="H702" s="36"/>
      <c r="I702" s="37"/>
      <c r="J702" s="40"/>
      <c r="K702" s="40"/>
      <c r="L702" s="46"/>
      <c r="M702" s="46"/>
      <c r="N702" s="46"/>
      <c r="O702" s="46"/>
      <c r="P702" s="46"/>
      <c r="Q702" s="46"/>
      <c r="R702" s="49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1"/>
      <c r="AI702" s="40"/>
      <c r="AJ702" s="41"/>
      <c r="AK702" s="41"/>
      <c r="AL702" s="41"/>
      <c r="AM702" s="30"/>
      <c r="AN702" s="30"/>
      <c r="AO702" s="30"/>
      <c r="AP702" s="30"/>
      <c r="AR702" s="62"/>
      <c r="AS702" s="62"/>
      <c r="AT702" s="62"/>
      <c r="AU702" s="34"/>
      <c r="AV702" s="34"/>
      <c r="AX702" s="34"/>
      <c r="AY702" s="34"/>
      <c r="AZ702" s="34"/>
    </row>
    <row r="703" spans="1:52" ht="13.5" customHeight="1">
      <c r="A703" s="55"/>
      <c r="B703" s="27"/>
      <c r="C703" s="27"/>
      <c r="D703" s="27"/>
      <c r="E703" s="35"/>
      <c r="F703" s="35"/>
      <c r="G703" s="35"/>
      <c r="H703" s="36"/>
      <c r="I703" s="37"/>
      <c r="J703" s="40"/>
      <c r="K703" s="40"/>
      <c r="L703" s="46"/>
      <c r="M703" s="46"/>
      <c r="N703" s="46"/>
      <c r="O703" s="46"/>
      <c r="P703" s="46"/>
      <c r="Q703" s="46"/>
      <c r="R703" s="49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1"/>
      <c r="AI703" s="40"/>
      <c r="AJ703" s="41"/>
      <c r="AK703" s="41"/>
      <c r="AL703" s="41"/>
      <c r="AM703" s="30"/>
      <c r="AN703" s="30"/>
      <c r="AO703" s="30"/>
      <c r="AP703" s="30"/>
      <c r="AR703" s="62"/>
      <c r="AS703" s="62"/>
      <c r="AT703" s="62"/>
      <c r="AU703" s="34"/>
      <c r="AV703" s="34"/>
      <c r="AX703" s="34"/>
      <c r="AY703" s="34"/>
      <c r="AZ703" s="34"/>
    </row>
    <row r="704" spans="1:52" ht="13.5" customHeight="1">
      <c r="A704" s="55"/>
      <c r="B704" s="27"/>
      <c r="C704" s="27"/>
      <c r="D704" s="27"/>
      <c r="E704" s="35"/>
      <c r="F704" s="35"/>
      <c r="G704" s="35"/>
      <c r="H704" s="36"/>
      <c r="I704" s="37"/>
      <c r="J704" s="40"/>
      <c r="K704" s="40"/>
      <c r="L704" s="46"/>
      <c r="M704" s="46"/>
      <c r="N704" s="46"/>
      <c r="O704" s="46"/>
      <c r="P704" s="46"/>
      <c r="Q704" s="46"/>
      <c r="R704" s="49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1"/>
      <c r="AI704" s="40"/>
      <c r="AJ704" s="41"/>
      <c r="AK704" s="41"/>
      <c r="AL704" s="41"/>
      <c r="AM704" s="30"/>
      <c r="AN704" s="30"/>
      <c r="AO704" s="30"/>
      <c r="AP704" s="30"/>
      <c r="AR704" s="62"/>
      <c r="AS704" s="62"/>
      <c r="AT704" s="62"/>
      <c r="AU704" s="34"/>
      <c r="AV704" s="34"/>
      <c r="AX704" s="34"/>
      <c r="AY704" s="34"/>
      <c r="AZ704" s="34"/>
    </row>
    <row r="705" spans="1:52" ht="13.5" customHeight="1">
      <c r="A705" s="55"/>
      <c r="B705" s="27"/>
      <c r="C705" s="27"/>
      <c r="D705" s="27"/>
      <c r="E705" s="35"/>
      <c r="F705" s="35"/>
      <c r="G705" s="35"/>
      <c r="H705" s="36"/>
      <c r="I705" s="37"/>
      <c r="J705" s="40"/>
      <c r="K705" s="40"/>
      <c r="L705" s="46"/>
      <c r="M705" s="46"/>
      <c r="N705" s="46"/>
      <c r="O705" s="46"/>
      <c r="P705" s="46"/>
      <c r="Q705" s="46"/>
      <c r="R705" s="49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1"/>
      <c r="AI705" s="40"/>
      <c r="AJ705" s="41"/>
      <c r="AK705" s="41"/>
      <c r="AL705" s="41"/>
      <c r="AM705" s="30"/>
      <c r="AN705" s="30"/>
      <c r="AO705" s="30"/>
      <c r="AP705" s="30"/>
      <c r="AR705" s="62"/>
      <c r="AS705" s="62"/>
      <c r="AT705" s="62"/>
      <c r="AU705" s="34"/>
      <c r="AV705" s="34"/>
      <c r="AX705" s="34"/>
      <c r="AY705" s="34"/>
      <c r="AZ705" s="34"/>
    </row>
    <row r="706" spans="1:52" ht="13.5" customHeight="1">
      <c r="A706" s="55"/>
      <c r="B706" s="27"/>
      <c r="C706" s="27"/>
      <c r="D706" s="27"/>
      <c r="E706" s="35"/>
      <c r="F706" s="35"/>
      <c r="G706" s="35"/>
      <c r="H706" s="36"/>
      <c r="I706" s="37"/>
      <c r="J706" s="40"/>
      <c r="K706" s="40"/>
      <c r="L706" s="46"/>
      <c r="M706" s="46"/>
      <c r="N706" s="46"/>
      <c r="O706" s="46"/>
      <c r="P706" s="46"/>
      <c r="Q706" s="46"/>
      <c r="R706" s="49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1"/>
      <c r="AI706" s="40"/>
      <c r="AJ706" s="41"/>
      <c r="AK706" s="41"/>
      <c r="AL706" s="41"/>
      <c r="AM706" s="30"/>
      <c r="AN706" s="30"/>
      <c r="AO706" s="30"/>
      <c r="AP706" s="30"/>
      <c r="AR706" s="62"/>
      <c r="AS706" s="62"/>
      <c r="AT706" s="62"/>
      <c r="AU706" s="34"/>
      <c r="AV706" s="34"/>
      <c r="AX706" s="34"/>
      <c r="AY706" s="34"/>
      <c r="AZ706" s="34"/>
    </row>
    <row r="707" spans="1:52" ht="13.5" customHeight="1">
      <c r="A707" s="55"/>
      <c r="B707" s="27"/>
      <c r="C707" s="27"/>
      <c r="D707" s="27"/>
      <c r="E707" s="35"/>
      <c r="F707" s="35"/>
      <c r="G707" s="35"/>
      <c r="H707" s="36"/>
      <c r="I707" s="37"/>
      <c r="J707" s="40"/>
      <c r="K707" s="40"/>
      <c r="L707" s="46"/>
      <c r="M707" s="46"/>
      <c r="N707" s="46"/>
      <c r="O707" s="46"/>
      <c r="P707" s="46"/>
      <c r="Q707" s="46"/>
      <c r="R707" s="49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1"/>
      <c r="AI707" s="40"/>
      <c r="AJ707" s="41"/>
      <c r="AK707" s="41"/>
      <c r="AL707" s="41"/>
      <c r="AM707" s="30"/>
      <c r="AN707" s="30"/>
      <c r="AO707" s="30"/>
      <c r="AP707" s="30"/>
      <c r="AR707" s="62"/>
      <c r="AS707" s="62"/>
      <c r="AT707" s="62"/>
      <c r="AU707" s="34"/>
      <c r="AV707" s="34"/>
      <c r="AX707" s="34"/>
      <c r="AY707" s="34"/>
      <c r="AZ707" s="34"/>
    </row>
    <row r="708" spans="1:52" ht="13.5" customHeight="1">
      <c r="A708" s="55"/>
      <c r="B708" s="27"/>
      <c r="C708" s="27"/>
      <c r="D708" s="27"/>
      <c r="E708" s="35"/>
      <c r="F708" s="35"/>
      <c r="G708" s="35"/>
      <c r="H708" s="36"/>
      <c r="I708" s="37"/>
      <c r="J708" s="40"/>
      <c r="K708" s="40"/>
      <c r="L708" s="46"/>
      <c r="M708" s="46"/>
      <c r="N708" s="46"/>
      <c r="O708" s="46"/>
      <c r="P708" s="46"/>
      <c r="Q708" s="46"/>
      <c r="R708" s="49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1"/>
      <c r="AI708" s="40"/>
      <c r="AJ708" s="41"/>
      <c r="AK708" s="41"/>
      <c r="AL708" s="41"/>
      <c r="AM708" s="30"/>
      <c r="AN708" s="30"/>
      <c r="AO708" s="30"/>
      <c r="AP708" s="30"/>
      <c r="AR708" s="62"/>
      <c r="AS708" s="62"/>
      <c r="AT708" s="62"/>
      <c r="AU708" s="34"/>
      <c r="AV708" s="34"/>
      <c r="AX708" s="34"/>
      <c r="AY708" s="34"/>
      <c r="AZ708" s="34"/>
    </row>
    <row r="709" spans="1:52" ht="13.5" customHeight="1">
      <c r="A709" s="55"/>
      <c r="B709" s="27"/>
      <c r="C709" s="27"/>
      <c r="D709" s="27"/>
      <c r="E709" s="35"/>
      <c r="F709" s="35"/>
      <c r="G709" s="35"/>
      <c r="H709" s="36"/>
      <c r="I709" s="37"/>
      <c r="J709" s="40"/>
      <c r="K709" s="40"/>
      <c r="L709" s="46"/>
      <c r="M709" s="46"/>
      <c r="N709" s="46"/>
      <c r="O709" s="46"/>
      <c r="P709" s="46"/>
      <c r="Q709" s="46"/>
      <c r="R709" s="49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1"/>
      <c r="AI709" s="40"/>
      <c r="AJ709" s="41"/>
      <c r="AK709" s="41"/>
      <c r="AL709" s="41"/>
      <c r="AM709" s="30"/>
      <c r="AN709" s="30"/>
      <c r="AO709" s="30"/>
      <c r="AP709" s="30"/>
      <c r="AR709" s="62"/>
      <c r="AS709" s="62"/>
      <c r="AT709" s="62"/>
      <c r="AU709" s="34"/>
      <c r="AV709" s="34"/>
      <c r="AX709" s="34"/>
      <c r="AY709" s="34"/>
      <c r="AZ709" s="34"/>
    </row>
    <row r="710" spans="1:52" ht="13.5" customHeight="1">
      <c r="A710" s="55"/>
      <c r="B710" s="27"/>
      <c r="C710" s="27"/>
      <c r="D710" s="27"/>
      <c r="E710" s="35"/>
      <c r="F710" s="35"/>
      <c r="G710" s="35"/>
      <c r="H710" s="36"/>
      <c r="I710" s="37"/>
      <c r="J710" s="40"/>
      <c r="K710" s="40"/>
      <c r="L710" s="46"/>
      <c r="M710" s="46"/>
      <c r="N710" s="46"/>
      <c r="O710" s="46"/>
      <c r="P710" s="46"/>
      <c r="Q710" s="46"/>
      <c r="R710" s="49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1"/>
      <c r="AI710" s="40"/>
      <c r="AJ710" s="41"/>
      <c r="AK710" s="41"/>
      <c r="AL710" s="41"/>
      <c r="AM710" s="30"/>
      <c r="AN710" s="30"/>
      <c r="AO710" s="30"/>
      <c r="AP710" s="30"/>
      <c r="AR710" s="62"/>
      <c r="AS710" s="62"/>
      <c r="AT710" s="62"/>
      <c r="AU710" s="34"/>
      <c r="AV710" s="34"/>
      <c r="AX710" s="34"/>
      <c r="AY710" s="34"/>
      <c r="AZ710" s="34"/>
    </row>
    <row r="711" spans="1:52" ht="13.5" customHeight="1">
      <c r="A711" s="55"/>
      <c r="B711" s="27"/>
      <c r="C711" s="27"/>
      <c r="D711" s="27"/>
      <c r="E711" s="35"/>
      <c r="F711" s="35"/>
      <c r="G711" s="35"/>
      <c r="H711" s="36"/>
      <c r="I711" s="37"/>
      <c r="J711" s="40"/>
      <c r="K711" s="40"/>
      <c r="L711" s="46"/>
      <c r="M711" s="46"/>
      <c r="N711" s="46"/>
      <c r="O711" s="46"/>
      <c r="P711" s="46"/>
      <c r="Q711" s="46"/>
      <c r="R711" s="49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1"/>
      <c r="AI711" s="40"/>
      <c r="AJ711" s="41"/>
      <c r="AK711" s="41"/>
      <c r="AL711" s="41"/>
      <c r="AM711" s="30"/>
      <c r="AN711" s="30"/>
      <c r="AO711" s="30"/>
      <c r="AP711" s="30"/>
      <c r="AR711" s="62"/>
      <c r="AS711" s="62"/>
      <c r="AT711" s="62"/>
      <c r="AU711" s="34"/>
      <c r="AV711" s="34"/>
      <c r="AX711" s="34"/>
      <c r="AY711" s="34"/>
      <c r="AZ711" s="34"/>
    </row>
    <row r="712" spans="1:52" ht="13.5" customHeight="1">
      <c r="A712" s="55"/>
      <c r="B712" s="27"/>
      <c r="C712" s="27"/>
      <c r="D712" s="27"/>
      <c r="E712" s="35"/>
      <c r="F712" s="35"/>
      <c r="G712" s="35"/>
      <c r="H712" s="36"/>
      <c r="I712" s="37"/>
      <c r="J712" s="40"/>
      <c r="K712" s="40"/>
      <c r="L712" s="46"/>
      <c r="M712" s="46"/>
      <c r="N712" s="46"/>
      <c r="O712" s="46"/>
      <c r="P712" s="46"/>
      <c r="Q712" s="46"/>
      <c r="R712" s="49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1"/>
      <c r="AI712" s="40"/>
      <c r="AJ712" s="41"/>
      <c r="AK712" s="41"/>
      <c r="AL712" s="41"/>
      <c r="AM712" s="30"/>
      <c r="AN712" s="30"/>
      <c r="AO712" s="30"/>
      <c r="AP712" s="30"/>
      <c r="AR712" s="62"/>
      <c r="AS712" s="62"/>
      <c r="AT712" s="62"/>
      <c r="AU712" s="34"/>
      <c r="AV712" s="34"/>
      <c r="AX712" s="34"/>
      <c r="AY712" s="34"/>
      <c r="AZ712" s="34"/>
    </row>
    <row r="713" spans="1:52" ht="13.5" customHeight="1">
      <c r="A713" s="55"/>
      <c r="B713" s="27"/>
      <c r="C713" s="27"/>
      <c r="D713" s="27"/>
      <c r="E713" s="35"/>
      <c r="F713" s="35"/>
      <c r="G713" s="35"/>
      <c r="H713" s="36"/>
      <c r="I713" s="37"/>
      <c r="J713" s="40"/>
      <c r="K713" s="40"/>
      <c r="L713" s="46"/>
      <c r="M713" s="46"/>
      <c r="N713" s="46"/>
      <c r="O713" s="46"/>
      <c r="P713" s="46"/>
      <c r="Q713" s="46"/>
      <c r="R713" s="49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1"/>
      <c r="AI713" s="40"/>
      <c r="AJ713" s="41"/>
      <c r="AK713" s="41"/>
      <c r="AL713" s="41"/>
      <c r="AM713" s="30"/>
      <c r="AN713" s="30"/>
      <c r="AO713" s="30"/>
      <c r="AP713" s="30"/>
      <c r="AR713" s="62"/>
      <c r="AS713" s="62"/>
      <c r="AT713" s="62"/>
      <c r="AU713" s="34"/>
      <c r="AV713" s="34"/>
      <c r="AX713" s="34"/>
      <c r="AY713" s="34"/>
      <c r="AZ713" s="34"/>
    </row>
    <row r="714" spans="1:52" ht="13.5" customHeight="1">
      <c r="A714" s="55"/>
      <c r="B714" s="27"/>
      <c r="C714" s="27"/>
      <c r="D714" s="27"/>
      <c r="E714" s="35"/>
      <c r="F714" s="35"/>
      <c r="G714" s="35"/>
      <c r="H714" s="36"/>
      <c r="I714" s="37"/>
      <c r="J714" s="40"/>
      <c r="K714" s="40"/>
      <c r="L714" s="46"/>
      <c r="M714" s="46"/>
      <c r="N714" s="46"/>
      <c r="O714" s="46"/>
      <c r="P714" s="46"/>
      <c r="Q714" s="46"/>
      <c r="R714" s="49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1"/>
      <c r="AI714" s="40"/>
      <c r="AJ714" s="41"/>
      <c r="AK714" s="41"/>
      <c r="AL714" s="41"/>
      <c r="AM714" s="30"/>
      <c r="AN714" s="30"/>
      <c r="AO714" s="30"/>
      <c r="AP714" s="30"/>
      <c r="AR714" s="62"/>
      <c r="AS714" s="62"/>
      <c r="AT714" s="62"/>
      <c r="AU714" s="34"/>
      <c r="AV714" s="34"/>
      <c r="AX714" s="34"/>
      <c r="AY714" s="34"/>
      <c r="AZ714" s="34"/>
    </row>
    <row r="715" spans="1:52" ht="13.5" customHeight="1">
      <c r="A715" s="55"/>
      <c r="B715" s="27"/>
      <c r="C715" s="27"/>
      <c r="D715" s="27"/>
      <c r="E715" s="35"/>
      <c r="F715" s="35"/>
      <c r="G715" s="35"/>
      <c r="H715" s="36"/>
      <c r="I715" s="37"/>
      <c r="J715" s="40"/>
      <c r="K715" s="40"/>
      <c r="L715" s="46"/>
      <c r="M715" s="46"/>
      <c r="N715" s="46"/>
      <c r="O715" s="46"/>
      <c r="P715" s="46"/>
      <c r="Q715" s="46"/>
      <c r="R715" s="49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1"/>
      <c r="AI715" s="40"/>
      <c r="AJ715" s="41"/>
      <c r="AK715" s="41"/>
      <c r="AL715" s="41"/>
      <c r="AM715" s="30"/>
      <c r="AN715" s="30"/>
      <c r="AO715" s="30"/>
      <c r="AP715" s="30"/>
      <c r="AR715" s="62"/>
      <c r="AS715" s="62"/>
      <c r="AT715" s="62"/>
      <c r="AU715" s="34"/>
      <c r="AV715" s="34"/>
      <c r="AX715" s="34"/>
      <c r="AY715" s="34"/>
      <c r="AZ715" s="34"/>
    </row>
    <row r="716" spans="1:52" ht="13.5" customHeight="1">
      <c r="A716" s="55"/>
      <c r="B716" s="27"/>
      <c r="C716" s="27"/>
      <c r="D716" s="27"/>
      <c r="E716" s="35"/>
      <c r="F716" s="35"/>
      <c r="G716" s="35"/>
      <c r="H716" s="36"/>
      <c r="I716" s="37"/>
      <c r="J716" s="40"/>
      <c r="K716" s="40"/>
      <c r="L716" s="46"/>
      <c r="M716" s="46"/>
      <c r="N716" s="46"/>
      <c r="O716" s="46"/>
      <c r="P716" s="46"/>
      <c r="Q716" s="46"/>
      <c r="R716" s="49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1"/>
      <c r="AI716" s="40"/>
      <c r="AJ716" s="41"/>
      <c r="AK716" s="41"/>
      <c r="AL716" s="41"/>
      <c r="AM716" s="30"/>
      <c r="AN716" s="30"/>
      <c r="AO716" s="30"/>
      <c r="AP716" s="30"/>
      <c r="AR716" s="62"/>
      <c r="AS716" s="62"/>
      <c r="AT716" s="62"/>
      <c r="AU716" s="34"/>
      <c r="AV716" s="34"/>
      <c r="AX716" s="34"/>
      <c r="AY716" s="34"/>
      <c r="AZ716" s="34"/>
    </row>
    <row r="717" spans="1:52" ht="13.5" customHeight="1">
      <c r="A717" s="55"/>
      <c r="B717" s="27"/>
      <c r="C717" s="27"/>
      <c r="D717" s="27"/>
      <c r="E717" s="35"/>
      <c r="F717" s="35"/>
      <c r="G717" s="35"/>
      <c r="H717" s="36"/>
      <c r="I717" s="37"/>
      <c r="J717" s="40"/>
      <c r="K717" s="40"/>
      <c r="L717" s="46"/>
      <c r="M717" s="46"/>
      <c r="N717" s="46"/>
      <c r="O717" s="46"/>
      <c r="P717" s="46"/>
      <c r="Q717" s="46"/>
      <c r="R717" s="49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1"/>
      <c r="AI717" s="40"/>
      <c r="AJ717" s="41"/>
      <c r="AK717" s="41"/>
      <c r="AL717" s="41"/>
      <c r="AM717" s="30"/>
      <c r="AN717" s="30"/>
      <c r="AO717" s="30"/>
      <c r="AP717" s="30"/>
      <c r="AR717" s="62"/>
      <c r="AS717" s="62"/>
      <c r="AT717" s="62"/>
      <c r="AU717" s="34"/>
      <c r="AV717" s="34"/>
      <c r="AX717" s="34"/>
      <c r="AY717" s="34"/>
      <c r="AZ717" s="34"/>
    </row>
    <row r="718" spans="1:52" ht="13.5" customHeight="1">
      <c r="A718" s="55"/>
      <c r="B718" s="27"/>
      <c r="C718" s="27"/>
      <c r="D718" s="27"/>
      <c r="E718" s="35"/>
      <c r="F718" s="35"/>
      <c r="G718" s="35"/>
      <c r="H718" s="36"/>
      <c r="I718" s="37"/>
      <c r="J718" s="40"/>
      <c r="K718" s="40"/>
      <c r="L718" s="46"/>
      <c r="M718" s="46"/>
      <c r="N718" s="46"/>
      <c r="O718" s="46"/>
      <c r="P718" s="46"/>
      <c r="Q718" s="46"/>
      <c r="R718" s="49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1"/>
      <c r="AI718" s="40"/>
      <c r="AJ718" s="41"/>
      <c r="AK718" s="41"/>
      <c r="AL718" s="41"/>
      <c r="AM718" s="30"/>
      <c r="AN718" s="30"/>
      <c r="AO718" s="30"/>
      <c r="AP718" s="30"/>
      <c r="AR718" s="62"/>
      <c r="AS718" s="62"/>
      <c r="AT718" s="62"/>
      <c r="AU718" s="34"/>
      <c r="AV718" s="34"/>
      <c r="AX718" s="34"/>
      <c r="AY718" s="34"/>
      <c r="AZ718" s="34"/>
    </row>
    <row r="719" spans="1:52" ht="13.5" customHeight="1">
      <c r="A719" s="55"/>
      <c r="B719" s="27"/>
      <c r="C719" s="27"/>
      <c r="D719" s="27"/>
      <c r="E719" s="35"/>
      <c r="F719" s="35"/>
      <c r="G719" s="35"/>
      <c r="H719" s="36"/>
      <c r="I719" s="37"/>
      <c r="J719" s="40"/>
      <c r="K719" s="40"/>
      <c r="L719" s="46"/>
      <c r="M719" s="46"/>
      <c r="N719" s="46"/>
      <c r="O719" s="46"/>
      <c r="P719" s="46"/>
      <c r="Q719" s="46"/>
      <c r="R719" s="49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1"/>
      <c r="AI719" s="40"/>
      <c r="AJ719" s="41"/>
      <c r="AK719" s="41"/>
      <c r="AL719" s="41"/>
      <c r="AM719" s="30"/>
      <c r="AN719" s="30"/>
      <c r="AO719" s="30"/>
      <c r="AP719" s="30"/>
      <c r="AR719" s="62"/>
      <c r="AS719" s="62"/>
      <c r="AT719" s="62"/>
      <c r="AU719" s="34"/>
      <c r="AV719" s="34"/>
      <c r="AX719" s="34"/>
      <c r="AY719" s="34"/>
      <c r="AZ719" s="34"/>
    </row>
    <row r="720" spans="1:52" ht="13.5" customHeight="1">
      <c r="A720" s="55"/>
      <c r="B720" s="27"/>
      <c r="C720" s="27"/>
      <c r="D720" s="27"/>
      <c r="E720" s="35"/>
      <c r="F720" s="35"/>
      <c r="G720" s="35"/>
      <c r="H720" s="36"/>
      <c r="I720" s="37"/>
      <c r="J720" s="40"/>
      <c r="K720" s="40"/>
      <c r="L720" s="46"/>
      <c r="M720" s="46"/>
      <c r="N720" s="46"/>
      <c r="O720" s="46"/>
      <c r="P720" s="46"/>
      <c r="Q720" s="46"/>
      <c r="R720" s="49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1"/>
      <c r="AI720" s="40"/>
      <c r="AJ720" s="41"/>
      <c r="AK720" s="41"/>
      <c r="AL720" s="41"/>
      <c r="AM720" s="30"/>
      <c r="AN720" s="30"/>
      <c r="AO720" s="30"/>
      <c r="AP720" s="30"/>
      <c r="AR720" s="62"/>
      <c r="AS720" s="62"/>
      <c r="AT720" s="62"/>
      <c r="AU720" s="34"/>
      <c r="AV720" s="34"/>
      <c r="AX720" s="34"/>
      <c r="AY720" s="34"/>
      <c r="AZ720" s="34"/>
    </row>
    <row r="721" spans="1:52" ht="13.5" customHeight="1">
      <c r="A721" s="55"/>
      <c r="B721" s="27"/>
      <c r="C721" s="27"/>
      <c r="D721" s="27"/>
      <c r="E721" s="35"/>
      <c r="F721" s="35"/>
      <c r="G721" s="35"/>
      <c r="H721" s="36"/>
      <c r="I721" s="37"/>
      <c r="J721" s="40"/>
      <c r="K721" s="40"/>
      <c r="L721" s="46"/>
      <c r="M721" s="46"/>
      <c r="N721" s="46"/>
      <c r="O721" s="46"/>
      <c r="P721" s="46"/>
      <c r="Q721" s="46"/>
      <c r="R721" s="49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1"/>
      <c r="AI721" s="40"/>
      <c r="AJ721" s="41"/>
      <c r="AK721" s="41"/>
      <c r="AL721" s="41"/>
      <c r="AM721" s="30"/>
      <c r="AN721" s="30"/>
      <c r="AO721" s="30"/>
      <c r="AP721" s="30"/>
      <c r="AR721" s="62"/>
      <c r="AS721" s="62"/>
      <c r="AT721" s="62"/>
      <c r="AU721" s="34"/>
      <c r="AV721" s="34"/>
      <c r="AX721" s="34"/>
      <c r="AY721" s="34"/>
      <c r="AZ721" s="34"/>
    </row>
    <row r="722" spans="1:52" ht="13.5" customHeight="1">
      <c r="A722" s="55"/>
      <c r="B722" s="27"/>
      <c r="C722" s="27"/>
      <c r="D722" s="27"/>
      <c r="E722" s="35"/>
      <c r="F722" s="35"/>
      <c r="G722" s="35"/>
      <c r="H722" s="36"/>
      <c r="I722" s="37"/>
      <c r="J722" s="40"/>
      <c r="K722" s="40"/>
      <c r="L722" s="46"/>
      <c r="M722" s="46"/>
      <c r="N722" s="46"/>
      <c r="O722" s="46"/>
      <c r="P722" s="46"/>
      <c r="Q722" s="46"/>
      <c r="R722" s="49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1"/>
      <c r="AI722" s="40"/>
      <c r="AJ722" s="41"/>
      <c r="AK722" s="41"/>
      <c r="AL722" s="41"/>
      <c r="AM722" s="30"/>
      <c r="AN722" s="30"/>
      <c r="AO722" s="30"/>
      <c r="AP722" s="30"/>
      <c r="AR722" s="62"/>
      <c r="AS722" s="62"/>
      <c r="AT722" s="62"/>
      <c r="AU722" s="34"/>
      <c r="AV722" s="34"/>
      <c r="AX722" s="34"/>
      <c r="AY722" s="34"/>
      <c r="AZ722" s="34"/>
    </row>
    <row r="723" spans="1:52" ht="13.5" customHeight="1">
      <c r="A723" s="55"/>
      <c r="B723" s="27"/>
      <c r="C723" s="27"/>
      <c r="D723" s="27"/>
      <c r="E723" s="35"/>
      <c r="F723" s="35"/>
      <c r="G723" s="35"/>
      <c r="H723" s="36"/>
      <c r="I723" s="37"/>
      <c r="J723" s="40"/>
      <c r="K723" s="40"/>
      <c r="L723" s="46"/>
      <c r="M723" s="46"/>
      <c r="N723" s="46"/>
      <c r="O723" s="46"/>
      <c r="P723" s="46"/>
      <c r="Q723" s="46"/>
      <c r="R723" s="49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1"/>
      <c r="AI723" s="40"/>
      <c r="AJ723" s="41"/>
      <c r="AK723" s="41"/>
      <c r="AL723" s="41"/>
      <c r="AM723" s="30"/>
      <c r="AN723" s="30"/>
      <c r="AO723" s="30"/>
      <c r="AP723" s="30"/>
      <c r="AR723" s="62"/>
      <c r="AS723" s="62"/>
      <c r="AT723" s="62"/>
      <c r="AU723" s="34"/>
      <c r="AV723" s="34"/>
      <c r="AX723" s="34"/>
      <c r="AY723" s="34"/>
      <c r="AZ723" s="34"/>
    </row>
    <row r="724" spans="1:52" ht="13.5" customHeight="1">
      <c r="A724" s="55"/>
      <c r="B724" s="27"/>
      <c r="C724" s="27"/>
      <c r="D724" s="27"/>
      <c r="E724" s="35"/>
      <c r="F724" s="35"/>
      <c r="G724" s="35"/>
      <c r="H724" s="36"/>
      <c r="I724" s="37"/>
      <c r="J724" s="40"/>
      <c r="K724" s="40"/>
      <c r="L724" s="46"/>
      <c r="M724" s="46"/>
      <c r="N724" s="46"/>
      <c r="O724" s="46"/>
      <c r="P724" s="46"/>
      <c r="Q724" s="46"/>
      <c r="R724" s="49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1"/>
      <c r="AI724" s="40"/>
      <c r="AJ724" s="41"/>
      <c r="AK724" s="41"/>
      <c r="AL724" s="41"/>
      <c r="AM724" s="30"/>
      <c r="AN724" s="30"/>
      <c r="AO724" s="30"/>
      <c r="AP724" s="30"/>
      <c r="AR724" s="62"/>
      <c r="AS724" s="62"/>
      <c r="AT724" s="62"/>
      <c r="AU724" s="34"/>
      <c r="AV724" s="34"/>
      <c r="AX724" s="34"/>
      <c r="AY724" s="34"/>
      <c r="AZ724" s="34"/>
    </row>
    <row r="725" spans="1:52" ht="13.5" customHeight="1">
      <c r="A725" s="55"/>
      <c r="B725" s="27"/>
      <c r="C725" s="27"/>
      <c r="D725" s="27"/>
      <c r="E725" s="35"/>
      <c r="F725" s="35"/>
      <c r="G725" s="35"/>
      <c r="H725" s="36"/>
      <c r="I725" s="37"/>
      <c r="J725" s="40"/>
      <c r="K725" s="40"/>
      <c r="L725" s="46"/>
      <c r="M725" s="46"/>
      <c r="N725" s="46"/>
      <c r="O725" s="46"/>
      <c r="P725" s="46"/>
      <c r="Q725" s="46"/>
      <c r="R725" s="49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1"/>
      <c r="AI725" s="40"/>
      <c r="AJ725" s="41"/>
      <c r="AK725" s="41"/>
      <c r="AL725" s="41"/>
      <c r="AM725" s="30"/>
      <c r="AN725" s="30"/>
      <c r="AO725" s="30"/>
      <c r="AP725" s="30"/>
      <c r="AR725" s="62"/>
      <c r="AS725" s="62"/>
      <c r="AT725" s="62"/>
      <c r="AU725" s="34"/>
      <c r="AV725" s="34"/>
      <c r="AX725" s="34"/>
      <c r="AY725" s="34"/>
      <c r="AZ725" s="34"/>
    </row>
    <row r="726" spans="1:52" ht="13.5" customHeight="1">
      <c r="A726" s="55"/>
      <c r="B726" s="27"/>
      <c r="C726" s="27"/>
      <c r="D726" s="27"/>
      <c r="E726" s="35"/>
      <c r="F726" s="35"/>
      <c r="G726" s="35"/>
      <c r="H726" s="36"/>
      <c r="I726" s="37"/>
      <c r="J726" s="40"/>
      <c r="K726" s="40"/>
      <c r="L726" s="46"/>
      <c r="M726" s="46"/>
      <c r="N726" s="46"/>
      <c r="O726" s="46"/>
      <c r="P726" s="46"/>
      <c r="Q726" s="46"/>
      <c r="R726" s="49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1"/>
      <c r="AI726" s="40"/>
      <c r="AJ726" s="41"/>
      <c r="AK726" s="41"/>
      <c r="AL726" s="41"/>
      <c r="AM726" s="30"/>
      <c r="AN726" s="30"/>
      <c r="AO726" s="30"/>
      <c r="AP726" s="30"/>
      <c r="AR726" s="62"/>
      <c r="AS726" s="62"/>
      <c r="AT726" s="62"/>
      <c r="AU726" s="34"/>
      <c r="AV726" s="34"/>
      <c r="AX726" s="34"/>
      <c r="AY726" s="34"/>
      <c r="AZ726" s="34"/>
    </row>
    <row r="727" spans="1:52" ht="13.5" customHeight="1">
      <c r="A727" s="55"/>
      <c r="B727" s="27"/>
      <c r="C727" s="27"/>
      <c r="D727" s="27"/>
      <c r="E727" s="35"/>
      <c r="F727" s="35"/>
      <c r="G727" s="35"/>
      <c r="H727" s="36"/>
      <c r="I727" s="37"/>
      <c r="J727" s="40"/>
      <c r="K727" s="40"/>
      <c r="L727" s="46"/>
      <c r="M727" s="46"/>
      <c r="N727" s="46"/>
      <c r="O727" s="46"/>
      <c r="P727" s="46"/>
      <c r="Q727" s="46"/>
      <c r="R727" s="49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1"/>
      <c r="AI727" s="40"/>
      <c r="AJ727" s="41"/>
      <c r="AK727" s="41"/>
      <c r="AL727" s="41"/>
      <c r="AM727" s="30"/>
      <c r="AN727" s="30"/>
      <c r="AO727" s="30"/>
      <c r="AP727" s="30"/>
      <c r="AR727" s="62"/>
      <c r="AS727" s="62"/>
      <c r="AT727" s="62"/>
      <c r="AU727" s="34"/>
      <c r="AV727" s="34"/>
      <c r="AX727" s="34"/>
      <c r="AY727" s="34"/>
      <c r="AZ727" s="34"/>
    </row>
    <row r="728" spans="1:52" ht="13.5" customHeight="1">
      <c r="A728" s="55"/>
      <c r="B728" s="27"/>
      <c r="C728" s="27"/>
      <c r="D728" s="27"/>
      <c r="E728" s="35"/>
      <c r="F728" s="35"/>
      <c r="G728" s="35"/>
      <c r="H728" s="36"/>
      <c r="I728" s="37"/>
      <c r="J728" s="40"/>
      <c r="K728" s="40"/>
      <c r="L728" s="46"/>
      <c r="M728" s="46"/>
      <c r="N728" s="46"/>
      <c r="O728" s="46"/>
      <c r="P728" s="46"/>
      <c r="Q728" s="46"/>
      <c r="R728" s="49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1"/>
      <c r="AI728" s="40"/>
      <c r="AJ728" s="41"/>
      <c r="AK728" s="41"/>
      <c r="AL728" s="41"/>
      <c r="AM728" s="30"/>
      <c r="AN728" s="30"/>
      <c r="AO728" s="30"/>
      <c r="AP728" s="30"/>
      <c r="AR728" s="62"/>
      <c r="AS728" s="62"/>
      <c r="AT728" s="62"/>
      <c r="AU728" s="34"/>
      <c r="AV728" s="34"/>
      <c r="AX728" s="34"/>
      <c r="AY728" s="34"/>
      <c r="AZ728" s="34"/>
    </row>
    <row r="729" spans="1:52" ht="13.5" customHeight="1">
      <c r="A729" s="55"/>
      <c r="B729" s="27"/>
      <c r="C729" s="27"/>
      <c r="D729" s="27"/>
      <c r="E729" s="35"/>
      <c r="F729" s="35"/>
      <c r="G729" s="35"/>
      <c r="H729" s="36"/>
      <c r="I729" s="37"/>
      <c r="J729" s="40"/>
      <c r="K729" s="40"/>
      <c r="L729" s="46"/>
      <c r="M729" s="46"/>
      <c r="N729" s="46"/>
      <c r="O729" s="46"/>
      <c r="P729" s="46"/>
      <c r="Q729" s="46"/>
      <c r="R729" s="49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1"/>
      <c r="AI729" s="40"/>
      <c r="AJ729" s="41"/>
      <c r="AK729" s="41"/>
      <c r="AL729" s="41"/>
      <c r="AM729" s="30"/>
      <c r="AN729" s="30"/>
      <c r="AO729" s="30"/>
      <c r="AP729" s="30"/>
      <c r="AR729" s="62"/>
      <c r="AS729" s="62"/>
      <c r="AT729" s="62"/>
      <c r="AU729" s="34"/>
      <c r="AV729" s="34"/>
      <c r="AX729" s="34"/>
      <c r="AY729" s="34"/>
      <c r="AZ729" s="34"/>
    </row>
    <row r="730" spans="1:52" ht="13.5" customHeight="1">
      <c r="A730" s="55"/>
      <c r="B730" s="27"/>
      <c r="C730" s="27"/>
      <c r="D730" s="27"/>
      <c r="E730" s="35"/>
      <c r="F730" s="35"/>
      <c r="G730" s="35"/>
      <c r="H730" s="36"/>
      <c r="I730" s="37"/>
      <c r="J730" s="40"/>
      <c r="K730" s="40"/>
      <c r="L730" s="46"/>
      <c r="M730" s="46"/>
      <c r="N730" s="46"/>
      <c r="O730" s="46"/>
      <c r="P730" s="46"/>
      <c r="Q730" s="46"/>
      <c r="R730" s="49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1"/>
      <c r="AI730" s="40"/>
      <c r="AJ730" s="41"/>
      <c r="AK730" s="41"/>
      <c r="AL730" s="41"/>
      <c r="AM730" s="30"/>
      <c r="AN730" s="30"/>
      <c r="AO730" s="30"/>
      <c r="AP730" s="30"/>
      <c r="AR730" s="62"/>
      <c r="AS730" s="62"/>
      <c r="AT730" s="62"/>
      <c r="AU730" s="34"/>
      <c r="AV730" s="34"/>
      <c r="AX730" s="34"/>
      <c r="AY730" s="34"/>
      <c r="AZ730" s="34"/>
    </row>
    <row r="731" spans="1:52" ht="13.5" customHeight="1">
      <c r="A731" s="55"/>
      <c r="B731" s="27"/>
      <c r="C731" s="27"/>
      <c r="D731" s="27"/>
      <c r="E731" s="35"/>
      <c r="F731" s="35"/>
      <c r="G731" s="35"/>
      <c r="H731" s="36"/>
      <c r="I731" s="37"/>
      <c r="J731" s="40"/>
      <c r="K731" s="40"/>
      <c r="L731" s="46"/>
      <c r="M731" s="46"/>
      <c r="N731" s="46"/>
      <c r="O731" s="46"/>
      <c r="P731" s="46"/>
      <c r="Q731" s="46"/>
      <c r="R731" s="49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1"/>
      <c r="AI731" s="40"/>
      <c r="AJ731" s="41"/>
      <c r="AK731" s="41"/>
      <c r="AL731" s="41"/>
      <c r="AM731" s="30"/>
      <c r="AN731" s="30"/>
      <c r="AO731" s="30"/>
      <c r="AP731" s="30"/>
      <c r="AR731" s="62"/>
      <c r="AS731" s="62"/>
      <c r="AT731" s="62"/>
      <c r="AU731" s="34"/>
      <c r="AV731" s="34"/>
      <c r="AX731" s="34"/>
      <c r="AY731" s="34"/>
      <c r="AZ731" s="34"/>
    </row>
    <row r="732" spans="1:52" ht="13.5" customHeight="1">
      <c r="A732" s="55"/>
      <c r="B732" s="27"/>
      <c r="C732" s="27"/>
      <c r="D732" s="27"/>
      <c r="E732" s="35"/>
      <c r="F732" s="35"/>
      <c r="G732" s="35"/>
      <c r="H732" s="36"/>
      <c r="I732" s="37"/>
      <c r="J732" s="40"/>
      <c r="K732" s="40"/>
      <c r="L732" s="46"/>
      <c r="M732" s="46"/>
      <c r="N732" s="46"/>
      <c r="O732" s="46"/>
      <c r="P732" s="46"/>
      <c r="Q732" s="46"/>
      <c r="R732" s="49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1"/>
      <c r="AI732" s="40"/>
      <c r="AJ732" s="41"/>
      <c r="AK732" s="41"/>
      <c r="AL732" s="41"/>
      <c r="AM732" s="30"/>
      <c r="AN732" s="30"/>
      <c r="AO732" s="30"/>
      <c r="AP732" s="30"/>
      <c r="AR732" s="62"/>
      <c r="AS732" s="62"/>
      <c r="AT732" s="62"/>
      <c r="AU732" s="34"/>
      <c r="AV732" s="34"/>
      <c r="AX732" s="34"/>
      <c r="AY732" s="34"/>
      <c r="AZ732" s="34"/>
    </row>
    <row r="733" spans="1:52" ht="13.5" customHeight="1">
      <c r="A733" s="55"/>
      <c r="B733" s="27"/>
      <c r="C733" s="27"/>
      <c r="D733" s="27"/>
      <c r="E733" s="35"/>
      <c r="F733" s="35"/>
      <c r="G733" s="35"/>
      <c r="H733" s="36"/>
      <c r="I733" s="37"/>
      <c r="J733" s="40"/>
      <c r="K733" s="40"/>
      <c r="L733" s="46"/>
      <c r="M733" s="46"/>
      <c r="N733" s="46"/>
      <c r="O733" s="46"/>
      <c r="P733" s="46"/>
      <c r="Q733" s="46"/>
      <c r="R733" s="49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1"/>
      <c r="AI733" s="40"/>
      <c r="AJ733" s="41"/>
      <c r="AK733" s="41"/>
      <c r="AL733" s="41"/>
      <c r="AM733" s="30"/>
      <c r="AN733" s="30"/>
      <c r="AO733" s="30"/>
      <c r="AP733" s="30"/>
      <c r="AR733" s="62"/>
      <c r="AS733" s="62"/>
      <c r="AT733" s="62"/>
      <c r="AU733" s="34"/>
      <c r="AV733" s="34"/>
      <c r="AX733" s="34"/>
      <c r="AY733" s="34"/>
      <c r="AZ733" s="34"/>
    </row>
    <row r="734" spans="1:52" ht="13.5" customHeight="1">
      <c r="A734" s="55"/>
      <c r="B734" s="27"/>
      <c r="C734" s="27"/>
      <c r="D734" s="27"/>
      <c r="E734" s="35"/>
      <c r="F734" s="35"/>
      <c r="G734" s="35"/>
      <c r="H734" s="36"/>
      <c r="I734" s="37"/>
      <c r="J734" s="40"/>
      <c r="K734" s="40"/>
      <c r="L734" s="46"/>
      <c r="M734" s="46"/>
      <c r="N734" s="46"/>
      <c r="O734" s="46"/>
      <c r="P734" s="46"/>
      <c r="Q734" s="46"/>
      <c r="R734" s="49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1"/>
      <c r="AI734" s="40"/>
      <c r="AJ734" s="41"/>
      <c r="AK734" s="41"/>
      <c r="AL734" s="41"/>
      <c r="AM734" s="30"/>
      <c r="AN734" s="30"/>
      <c r="AO734" s="30"/>
      <c r="AP734" s="30"/>
      <c r="AR734" s="62"/>
      <c r="AS734" s="62"/>
      <c r="AT734" s="62"/>
      <c r="AU734" s="34"/>
      <c r="AV734" s="34"/>
      <c r="AX734" s="34"/>
      <c r="AY734" s="34"/>
      <c r="AZ734" s="34"/>
    </row>
    <row r="735" spans="1:52" ht="13.5" customHeight="1">
      <c r="A735" s="55"/>
      <c r="B735" s="27"/>
      <c r="C735" s="27"/>
      <c r="D735" s="27"/>
      <c r="E735" s="35"/>
      <c r="F735" s="35"/>
      <c r="G735" s="35"/>
      <c r="H735" s="36"/>
      <c r="I735" s="37"/>
      <c r="J735" s="40"/>
      <c r="K735" s="40"/>
      <c r="L735" s="46"/>
      <c r="M735" s="46"/>
      <c r="N735" s="46"/>
      <c r="O735" s="46"/>
      <c r="P735" s="46"/>
      <c r="Q735" s="46"/>
      <c r="R735" s="49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1"/>
      <c r="AI735" s="40"/>
      <c r="AJ735" s="41"/>
      <c r="AK735" s="41"/>
      <c r="AL735" s="41"/>
      <c r="AM735" s="30"/>
      <c r="AN735" s="30"/>
      <c r="AO735" s="30"/>
      <c r="AP735" s="30"/>
      <c r="AR735" s="62"/>
      <c r="AS735" s="62"/>
      <c r="AT735" s="62"/>
      <c r="AU735" s="34"/>
      <c r="AV735" s="34"/>
      <c r="AX735" s="34"/>
      <c r="AY735" s="34"/>
      <c r="AZ735" s="34"/>
    </row>
    <row r="736" spans="1:52" ht="13.5" customHeight="1">
      <c r="A736" s="55"/>
      <c r="B736" s="27"/>
      <c r="C736" s="27"/>
      <c r="D736" s="27"/>
      <c r="E736" s="35"/>
      <c r="F736" s="35"/>
      <c r="G736" s="35"/>
      <c r="H736" s="36"/>
      <c r="I736" s="37"/>
      <c r="J736" s="40"/>
      <c r="K736" s="40"/>
      <c r="L736" s="46"/>
      <c r="M736" s="46"/>
      <c r="N736" s="46"/>
      <c r="O736" s="46"/>
      <c r="P736" s="46"/>
      <c r="Q736" s="46"/>
      <c r="R736" s="49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1"/>
      <c r="AI736" s="40"/>
      <c r="AJ736" s="41"/>
      <c r="AK736" s="41"/>
      <c r="AL736" s="41"/>
      <c r="AM736" s="30"/>
      <c r="AN736" s="30"/>
      <c r="AO736" s="30"/>
      <c r="AP736" s="30"/>
      <c r="AR736" s="62"/>
      <c r="AS736" s="62"/>
      <c r="AT736" s="62"/>
      <c r="AU736" s="34"/>
      <c r="AV736" s="34"/>
      <c r="AX736" s="34"/>
      <c r="AY736" s="34"/>
      <c r="AZ736" s="34"/>
    </row>
    <row r="737" spans="1:52" ht="13.5" customHeight="1">
      <c r="A737" s="55"/>
      <c r="B737" s="27"/>
      <c r="C737" s="27"/>
      <c r="D737" s="27"/>
      <c r="E737" s="35"/>
      <c r="F737" s="35"/>
      <c r="G737" s="35"/>
      <c r="H737" s="36"/>
      <c r="I737" s="37"/>
      <c r="J737" s="40"/>
      <c r="K737" s="40"/>
      <c r="L737" s="46"/>
      <c r="M737" s="46"/>
      <c r="N737" s="46"/>
      <c r="O737" s="46"/>
      <c r="P737" s="46"/>
      <c r="Q737" s="46"/>
      <c r="R737" s="49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1"/>
      <c r="AI737" s="40"/>
      <c r="AJ737" s="41"/>
      <c r="AK737" s="41"/>
      <c r="AL737" s="41"/>
      <c r="AM737" s="30"/>
      <c r="AN737" s="30"/>
      <c r="AO737" s="30"/>
      <c r="AP737" s="30"/>
      <c r="AR737" s="62"/>
      <c r="AS737" s="62"/>
      <c r="AT737" s="62"/>
      <c r="AU737" s="34"/>
      <c r="AV737" s="34"/>
      <c r="AX737" s="34"/>
      <c r="AY737" s="34"/>
      <c r="AZ737" s="34"/>
    </row>
    <row r="738" spans="1:52" ht="13.5" customHeight="1">
      <c r="A738" s="55"/>
      <c r="B738" s="27"/>
      <c r="C738" s="27"/>
      <c r="D738" s="27"/>
      <c r="E738" s="35"/>
      <c r="F738" s="35"/>
      <c r="G738" s="35"/>
      <c r="H738" s="36"/>
      <c r="I738" s="37"/>
      <c r="J738" s="40"/>
      <c r="K738" s="40"/>
      <c r="L738" s="46"/>
      <c r="M738" s="46"/>
      <c r="N738" s="46"/>
      <c r="O738" s="46"/>
      <c r="P738" s="46"/>
      <c r="Q738" s="46"/>
      <c r="R738" s="49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1"/>
      <c r="AI738" s="40"/>
      <c r="AJ738" s="41"/>
      <c r="AK738" s="41"/>
      <c r="AL738" s="41"/>
      <c r="AM738" s="30"/>
      <c r="AN738" s="30"/>
      <c r="AO738" s="30"/>
      <c r="AP738" s="30"/>
      <c r="AR738" s="62"/>
      <c r="AS738" s="62"/>
      <c r="AT738" s="62"/>
      <c r="AU738" s="34"/>
      <c r="AV738" s="34"/>
      <c r="AX738" s="34"/>
      <c r="AY738" s="34"/>
      <c r="AZ738" s="34"/>
    </row>
    <row r="739" spans="1:52" ht="13.5" customHeight="1">
      <c r="A739" s="55"/>
      <c r="B739" s="27"/>
      <c r="C739" s="27"/>
      <c r="D739" s="27"/>
      <c r="E739" s="35"/>
      <c r="F739" s="35"/>
      <c r="G739" s="35"/>
      <c r="H739" s="36"/>
      <c r="I739" s="37"/>
      <c r="J739" s="40"/>
      <c r="K739" s="40"/>
      <c r="L739" s="46"/>
      <c r="M739" s="46"/>
      <c r="N739" s="46"/>
      <c r="O739" s="46"/>
      <c r="P739" s="46"/>
      <c r="Q739" s="46"/>
      <c r="R739" s="49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1"/>
      <c r="AI739" s="40"/>
      <c r="AJ739" s="41"/>
      <c r="AK739" s="41"/>
      <c r="AL739" s="41"/>
      <c r="AM739" s="30"/>
      <c r="AN739" s="30"/>
      <c r="AO739" s="30"/>
      <c r="AP739" s="30"/>
      <c r="AR739" s="62"/>
      <c r="AS739" s="62"/>
      <c r="AT739" s="62"/>
      <c r="AU739" s="34"/>
      <c r="AV739" s="34"/>
      <c r="AX739" s="34"/>
      <c r="AY739" s="34"/>
      <c r="AZ739" s="34"/>
    </row>
    <row r="740" spans="1:52" ht="13.5" customHeight="1">
      <c r="A740" s="55"/>
      <c r="B740" s="27"/>
      <c r="C740" s="27"/>
      <c r="D740" s="27"/>
      <c r="E740" s="35"/>
      <c r="F740" s="35"/>
      <c r="G740" s="35"/>
      <c r="H740" s="36"/>
      <c r="I740" s="37"/>
      <c r="J740" s="40"/>
      <c r="K740" s="40"/>
      <c r="L740" s="46"/>
      <c r="M740" s="46"/>
      <c r="N740" s="46"/>
      <c r="O740" s="46"/>
      <c r="P740" s="46"/>
      <c r="Q740" s="46"/>
      <c r="R740" s="49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1"/>
      <c r="AI740" s="40"/>
      <c r="AJ740" s="41"/>
      <c r="AK740" s="41"/>
      <c r="AL740" s="41"/>
      <c r="AM740" s="30"/>
      <c r="AN740" s="30"/>
      <c r="AO740" s="30"/>
      <c r="AP740" s="30"/>
      <c r="AR740" s="62"/>
      <c r="AS740" s="62"/>
      <c r="AT740" s="62"/>
      <c r="AU740" s="34"/>
      <c r="AV740" s="34"/>
      <c r="AX740" s="34"/>
      <c r="AY740" s="34"/>
      <c r="AZ740" s="34"/>
    </row>
    <row r="741" spans="1:52" ht="13.5" customHeight="1">
      <c r="A741" s="55"/>
      <c r="B741" s="27"/>
      <c r="C741" s="27"/>
      <c r="D741" s="27"/>
      <c r="E741" s="35"/>
      <c r="F741" s="35"/>
      <c r="G741" s="35"/>
      <c r="H741" s="36"/>
      <c r="I741" s="37"/>
      <c r="J741" s="40"/>
      <c r="K741" s="40"/>
      <c r="L741" s="46"/>
      <c r="M741" s="46"/>
      <c r="N741" s="46"/>
      <c r="O741" s="46"/>
      <c r="P741" s="46"/>
      <c r="Q741" s="46"/>
      <c r="R741" s="49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1"/>
      <c r="AI741" s="40"/>
      <c r="AJ741" s="41"/>
      <c r="AK741" s="41"/>
      <c r="AL741" s="41"/>
      <c r="AM741" s="30"/>
      <c r="AN741" s="30"/>
      <c r="AO741" s="30"/>
      <c r="AP741" s="30"/>
      <c r="AR741" s="62"/>
      <c r="AS741" s="62"/>
      <c r="AT741" s="62"/>
      <c r="AU741" s="34"/>
      <c r="AV741" s="34"/>
      <c r="AX741" s="34"/>
      <c r="AY741" s="34"/>
      <c r="AZ741" s="34"/>
    </row>
    <row r="742" spans="1:52" ht="13.5" customHeight="1">
      <c r="A742" s="55"/>
      <c r="B742" s="27"/>
      <c r="C742" s="27"/>
      <c r="D742" s="27"/>
      <c r="E742" s="35"/>
      <c r="F742" s="35"/>
      <c r="G742" s="35"/>
      <c r="H742" s="36"/>
      <c r="I742" s="37"/>
      <c r="J742" s="40"/>
      <c r="K742" s="40"/>
      <c r="L742" s="46"/>
      <c r="M742" s="46"/>
      <c r="N742" s="46"/>
      <c r="O742" s="46"/>
      <c r="P742" s="46"/>
      <c r="Q742" s="46"/>
      <c r="R742" s="49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1"/>
      <c r="AI742" s="40"/>
      <c r="AJ742" s="41"/>
      <c r="AK742" s="41"/>
      <c r="AL742" s="41"/>
      <c r="AM742" s="30"/>
      <c r="AN742" s="30"/>
      <c r="AO742" s="30"/>
      <c r="AP742" s="30"/>
      <c r="AR742" s="62"/>
      <c r="AS742" s="62"/>
      <c r="AT742" s="62"/>
      <c r="AU742" s="34"/>
      <c r="AV742" s="34"/>
      <c r="AX742" s="34"/>
      <c r="AY742" s="34"/>
      <c r="AZ742" s="34"/>
    </row>
    <row r="743" spans="1:52" ht="13.5" customHeight="1">
      <c r="A743" s="55"/>
      <c r="B743" s="27"/>
      <c r="C743" s="27"/>
      <c r="D743" s="27"/>
      <c r="E743" s="35"/>
      <c r="F743" s="35"/>
      <c r="G743" s="35"/>
      <c r="H743" s="36"/>
      <c r="I743" s="37"/>
      <c r="J743" s="40"/>
      <c r="K743" s="40"/>
      <c r="L743" s="46"/>
      <c r="M743" s="46"/>
      <c r="N743" s="46"/>
      <c r="O743" s="46"/>
      <c r="P743" s="46"/>
      <c r="Q743" s="46"/>
      <c r="R743" s="49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1"/>
      <c r="AI743" s="40"/>
      <c r="AJ743" s="41"/>
      <c r="AK743" s="41"/>
      <c r="AL743" s="41"/>
      <c r="AM743" s="30"/>
      <c r="AN743" s="30"/>
      <c r="AO743" s="30"/>
      <c r="AP743" s="30"/>
      <c r="AR743" s="62"/>
      <c r="AS743" s="62"/>
      <c r="AT743" s="62"/>
      <c r="AU743" s="34"/>
      <c r="AV743" s="34"/>
      <c r="AX743" s="34"/>
      <c r="AY743" s="34"/>
      <c r="AZ743" s="34"/>
    </row>
    <row r="744" spans="1:52" ht="13.5" customHeight="1">
      <c r="A744" s="55"/>
      <c r="B744" s="27"/>
      <c r="C744" s="27"/>
      <c r="D744" s="27"/>
      <c r="E744" s="35"/>
      <c r="F744" s="35"/>
      <c r="G744" s="35"/>
      <c r="H744" s="36"/>
      <c r="I744" s="37"/>
      <c r="J744" s="40"/>
      <c r="K744" s="40"/>
      <c r="L744" s="46"/>
      <c r="M744" s="46"/>
      <c r="N744" s="46"/>
      <c r="O744" s="46"/>
      <c r="P744" s="46"/>
      <c r="Q744" s="46"/>
      <c r="R744" s="49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1"/>
      <c r="AI744" s="40"/>
      <c r="AJ744" s="41"/>
      <c r="AK744" s="41"/>
      <c r="AL744" s="41"/>
      <c r="AM744" s="30"/>
      <c r="AN744" s="30"/>
      <c r="AO744" s="30"/>
      <c r="AP744" s="30"/>
      <c r="AR744" s="62"/>
      <c r="AS744" s="62"/>
      <c r="AT744" s="62"/>
      <c r="AU744" s="34"/>
      <c r="AV744" s="34"/>
      <c r="AX744" s="34"/>
      <c r="AY744" s="34"/>
      <c r="AZ744" s="34"/>
    </row>
    <row r="745" spans="1:52" ht="13.5" customHeight="1">
      <c r="A745" s="55"/>
      <c r="B745" s="27"/>
      <c r="C745" s="27"/>
      <c r="D745" s="27"/>
      <c r="E745" s="35"/>
      <c r="F745" s="35"/>
      <c r="G745" s="35"/>
      <c r="H745" s="36"/>
      <c r="I745" s="37"/>
      <c r="J745" s="40"/>
      <c r="K745" s="40"/>
      <c r="L745" s="46"/>
      <c r="M745" s="46"/>
      <c r="N745" s="46"/>
      <c r="O745" s="46"/>
      <c r="P745" s="46"/>
      <c r="Q745" s="46"/>
      <c r="R745" s="49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1"/>
      <c r="AI745" s="40"/>
      <c r="AJ745" s="41"/>
      <c r="AK745" s="41"/>
      <c r="AL745" s="41"/>
      <c r="AM745" s="30"/>
      <c r="AN745" s="30"/>
      <c r="AO745" s="30"/>
      <c r="AP745" s="30"/>
      <c r="AR745" s="62"/>
      <c r="AS745" s="62"/>
      <c r="AT745" s="62"/>
      <c r="AU745" s="34"/>
      <c r="AV745" s="34"/>
      <c r="AX745" s="34"/>
      <c r="AY745" s="34"/>
      <c r="AZ745" s="34"/>
    </row>
    <row r="746" spans="1:52" ht="13.5" customHeight="1">
      <c r="A746" s="55"/>
      <c r="B746" s="27"/>
      <c r="C746" s="27"/>
      <c r="D746" s="27"/>
      <c r="E746" s="35"/>
      <c r="F746" s="35"/>
      <c r="G746" s="35"/>
      <c r="H746" s="36"/>
      <c r="I746" s="37"/>
      <c r="J746" s="40"/>
      <c r="K746" s="40"/>
      <c r="L746" s="46"/>
      <c r="M746" s="46"/>
      <c r="N746" s="46"/>
      <c r="O746" s="46"/>
      <c r="P746" s="46"/>
      <c r="Q746" s="46"/>
      <c r="R746" s="49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1"/>
      <c r="AI746" s="40"/>
      <c r="AJ746" s="41"/>
      <c r="AK746" s="41"/>
      <c r="AL746" s="41"/>
      <c r="AM746" s="30"/>
      <c r="AN746" s="30"/>
      <c r="AO746" s="30"/>
      <c r="AP746" s="30"/>
      <c r="AR746" s="62"/>
      <c r="AS746" s="62"/>
      <c r="AT746" s="62"/>
      <c r="AU746" s="34"/>
      <c r="AV746" s="34"/>
      <c r="AX746" s="34"/>
      <c r="AY746" s="34"/>
      <c r="AZ746" s="34"/>
    </row>
    <row r="747" spans="1:52" ht="13.5" customHeight="1">
      <c r="A747" s="55"/>
      <c r="B747" s="27"/>
      <c r="C747" s="27"/>
      <c r="D747" s="27"/>
      <c r="E747" s="35"/>
      <c r="F747" s="35"/>
      <c r="G747" s="35"/>
      <c r="H747" s="36"/>
      <c r="I747" s="37"/>
      <c r="J747" s="40"/>
      <c r="K747" s="40"/>
      <c r="L747" s="46"/>
      <c r="M747" s="46"/>
      <c r="N747" s="46"/>
      <c r="O747" s="46"/>
      <c r="P747" s="46"/>
      <c r="Q747" s="46"/>
      <c r="R747" s="49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1"/>
      <c r="AI747" s="40"/>
      <c r="AJ747" s="41"/>
      <c r="AK747" s="41"/>
      <c r="AL747" s="41"/>
      <c r="AM747" s="30"/>
      <c r="AN747" s="30"/>
      <c r="AO747" s="30"/>
      <c r="AP747" s="30"/>
      <c r="AR747" s="62"/>
      <c r="AS747" s="62"/>
      <c r="AT747" s="62"/>
      <c r="AU747" s="34"/>
      <c r="AV747" s="34"/>
      <c r="AX747" s="34"/>
      <c r="AY747" s="34"/>
      <c r="AZ747" s="34"/>
    </row>
    <row r="748" spans="1:52" ht="13.5" customHeight="1">
      <c r="A748" s="55"/>
      <c r="B748" s="27"/>
      <c r="C748" s="27"/>
      <c r="D748" s="27"/>
      <c r="E748" s="35"/>
      <c r="F748" s="35"/>
      <c r="G748" s="35"/>
      <c r="H748" s="36"/>
      <c r="I748" s="37"/>
      <c r="J748" s="40"/>
      <c r="K748" s="40"/>
      <c r="L748" s="46"/>
      <c r="M748" s="46"/>
      <c r="N748" s="46"/>
      <c r="O748" s="46"/>
      <c r="P748" s="46"/>
      <c r="Q748" s="46"/>
      <c r="R748" s="49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1"/>
      <c r="AI748" s="40"/>
      <c r="AJ748" s="41"/>
      <c r="AK748" s="41"/>
      <c r="AL748" s="41"/>
      <c r="AM748" s="30"/>
      <c r="AN748" s="30"/>
      <c r="AO748" s="30"/>
      <c r="AP748" s="30"/>
      <c r="AR748" s="62"/>
      <c r="AS748" s="62"/>
      <c r="AT748" s="62"/>
      <c r="AU748" s="34"/>
      <c r="AV748" s="34"/>
      <c r="AX748" s="34"/>
      <c r="AY748" s="34"/>
      <c r="AZ748" s="34"/>
    </row>
    <row r="749" spans="1:52" ht="13.5" customHeight="1">
      <c r="A749" s="55"/>
      <c r="B749" s="27"/>
      <c r="C749" s="27"/>
      <c r="D749" s="27"/>
      <c r="E749" s="35"/>
      <c r="F749" s="35"/>
      <c r="G749" s="35"/>
      <c r="H749" s="36"/>
      <c r="I749" s="37"/>
      <c r="J749" s="40"/>
      <c r="K749" s="40"/>
      <c r="L749" s="46"/>
      <c r="M749" s="46"/>
      <c r="N749" s="46"/>
      <c r="O749" s="46"/>
      <c r="P749" s="46"/>
      <c r="Q749" s="46"/>
      <c r="R749" s="49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1"/>
      <c r="AI749" s="40"/>
      <c r="AJ749" s="41"/>
      <c r="AK749" s="41"/>
      <c r="AL749" s="41"/>
      <c r="AM749" s="30"/>
      <c r="AN749" s="30"/>
      <c r="AO749" s="30"/>
      <c r="AP749" s="30"/>
      <c r="AR749" s="62"/>
      <c r="AS749" s="62"/>
      <c r="AT749" s="62"/>
      <c r="AU749" s="34"/>
      <c r="AV749" s="34"/>
      <c r="AX749" s="34"/>
      <c r="AY749" s="34"/>
      <c r="AZ749" s="34"/>
    </row>
    <row r="750" spans="1:52" ht="13.5" customHeight="1">
      <c r="A750" s="55"/>
      <c r="B750" s="27"/>
      <c r="C750" s="27"/>
      <c r="D750" s="27"/>
      <c r="E750" s="35"/>
      <c r="F750" s="35"/>
      <c r="G750" s="35"/>
      <c r="H750" s="36"/>
      <c r="I750" s="37"/>
      <c r="J750" s="40"/>
      <c r="K750" s="40"/>
      <c r="L750" s="46"/>
      <c r="M750" s="46"/>
      <c r="N750" s="46"/>
      <c r="O750" s="46"/>
      <c r="P750" s="46"/>
      <c r="Q750" s="46"/>
      <c r="R750" s="49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1"/>
      <c r="AI750" s="40"/>
      <c r="AJ750" s="41"/>
      <c r="AK750" s="41"/>
      <c r="AL750" s="41"/>
      <c r="AM750" s="30"/>
      <c r="AN750" s="30"/>
      <c r="AO750" s="30"/>
      <c r="AP750" s="30"/>
      <c r="AR750" s="62"/>
      <c r="AS750" s="62"/>
      <c r="AT750" s="62"/>
      <c r="AU750" s="34"/>
      <c r="AV750" s="34"/>
      <c r="AX750" s="34"/>
      <c r="AY750" s="34"/>
      <c r="AZ750" s="34"/>
    </row>
    <row r="751" spans="1:52" ht="13.5" customHeight="1">
      <c r="A751" s="55"/>
      <c r="B751" s="27"/>
      <c r="C751" s="27"/>
      <c r="D751" s="27"/>
      <c r="E751" s="35"/>
      <c r="F751" s="35"/>
      <c r="G751" s="35"/>
      <c r="H751" s="36"/>
      <c r="I751" s="37"/>
      <c r="J751" s="40"/>
      <c r="K751" s="40"/>
      <c r="L751" s="46"/>
      <c r="M751" s="46"/>
      <c r="N751" s="46"/>
      <c r="O751" s="46"/>
      <c r="P751" s="46"/>
      <c r="Q751" s="46"/>
      <c r="R751" s="49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1"/>
      <c r="AI751" s="40"/>
      <c r="AJ751" s="41"/>
      <c r="AK751" s="41"/>
      <c r="AL751" s="41"/>
      <c r="AM751" s="30"/>
      <c r="AN751" s="30"/>
      <c r="AO751" s="30"/>
      <c r="AP751" s="30"/>
      <c r="AR751" s="62"/>
      <c r="AS751" s="62"/>
      <c r="AT751" s="62"/>
      <c r="AU751" s="34"/>
      <c r="AV751" s="34"/>
      <c r="AX751" s="34"/>
      <c r="AY751" s="34"/>
      <c r="AZ751" s="34"/>
    </row>
    <row r="752" spans="1:52" ht="13.5" customHeight="1">
      <c r="A752" s="55"/>
      <c r="B752" s="27"/>
      <c r="C752" s="27"/>
      <c r="D752" s="27"/>
      <c r="E752" s="35"/>
      <c r="F752" s="35"/>
      <c r="G752" s="35"/>
      <c r="H752" s="36"/>
      <c r="I752" s="37"/>
      <c r="J752" s="40"/>
      <c r="K752" s="40"/>
      <c r="L752" s="46"/>
      <c r="M752" s="46"/>
      <c r="N752" s="46"/>
      <c r="O752" s="46"/>
      <c r="P752" s="46"/>
      <c r="Q752" s="46"/>
      <c r="R752" s="49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1"/>
      <c r="AI752" s="40"/>
      <c r="AJ752" s="41"/>
      <c r="AK752" s="41"/>
      <c r="AL752" s="41"/>
      <c r="AM752" s="30"/>
      <c r="AN752" s="30"/>
      <c r="AO752" s="30"/>
      <c r="AP752" s="30"/>
      <c r="AR752" s="62"/>
      <c r="AS752" s="62"/>
      <c r="AT752" s="62"/>
      <c r="AU752" s="34"/>
      <c r="AV752" s="34"/>
      <c r="AX752" s="34"/>
      <c r="AY752" s="34"/>
      <c r="AZ752" s="34"/>
    </row>
    <row r="753" spans="1:52" ht="13.5" customHeight="1">
      <c r="A753" s="55"/>
      <c r="B753" s="27"/>
      <c r="C753" s="27"/>
      <c r="D753" s="27"/>
      <c r="E753" s="35"/>
      <c r="F753" s="35"/>
      <c r="G753" s="35"/>
      <c r="H753" s="36"/>
      <c r="I753" s="37"/>
      <c r="J753" s="40"/>
      <c r="K753" s="40"/>
      <c r="L753" s="46"/>
      <c r="M753" s="46"/>
      <c r="N753" s="46"/>
      <c r="O753" s="46"/>
      <c r="P753" s="46"/>
      <c r="Q753" s="46"/>
      <c r="R753" s="49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1"/>
      <c r="AI753" s="40"/>
      <c r="AJ753" s="41"/>
      <c r="AK753" s="41"/>
      <c r="AL753" s="41"/>
      <c r="AM753" s="30"/>
      <c r="AN753" s="30"/>
      <c r="AO753" s="30"/>
      <c r="AP753" s="30"/>
      <c r="AR753" s="62"/>
      <c r="AS753" s="62"/>
      <c r="AT753" s="62"/>
      <c r="AU753" s="34"/>
      <c r="AV753" s="34"/>
      <c r="AX753" s="34"/>
      <c r="AY753" s="34"/>
      <c r="AZ753" s="34"/>
    </row>
    <row r="754" spans="1:52" ht="13.5" customHeight="1">
      <c r="A754" s="55"/>
      <c r="B754" s="27"/>
      <c r="C754" s="27"/>
      <c r="D754" s="27"/>
      <c r="E754" s="35"/>
      <c r="F754" s="35"/>
      <c r="G754" s="35"/>
      <c r="H754" s="36"/>
      <c r="I754" s="37"/>
      <c r="J754" s="40"/>
      <c r="K754" s="40"/>
      <c r="L754" s="46"/>
      <c r="M754" s="46"/>
      <c r="N754" s="46"/>
      <c r="O754" s="46"/>
      <c r="P754" s="46"/>
      <c r="Q754" s="46"/>
      <c r="R754" s="49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1"/>
      <c r="AI754" s="40"/>
      <c r="AJ754" s="41"/>
      <c r="AK754" s="41"/>
      <c r="AL754" s="41"/>
      <c r="AM754" s="30"/>
      <c r="AN754" s="30"/>
      <c r="AO754" s="30"/>
      <c r="AP754" s="30"/>
      <c r="AR754" s="62"/>
      <c r="AS754" s="62"/>
      <c r="AT754" s="62"/>
      <c r="AU754" s="34"/>
      <c r="AV754" s="34"/>
      <c r="AX754" s="34"/>
      <c r="AY754" s="34"/>
      <c r="AZ754" s="34"/>
    </row>
    <row r="755" spans="1:52" ht="13.5" customHeight="1">
      <c r="A755" s="55"/>
      <c r="B755" s="27"/>
      <c r="C755" s="27"/>
      <c r="D755" s="27"/>
      <c r="E755" s="35"/>
      <c r="F755" s="35"/>
      <c r="G755" s="35"/>
      <c r="H755" s="36"/>
      <c r="I755" s="37"/>
      <c r="J755" s="40"/>
      <c r="K755" s="40"/>
      <c r="L755" s="46"/>
      <c r="M755" s="46"/>
      <c r="N755" s="46"/>
      <c r="O755" s="46"/>
      <c r="P755" s="46"/>
      <c r="Q755" s="46"/>
      <c r="R755" s="49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1"/>
      <c r="AI755" s="40"/>
      <c r="AJ755" s="41"/>
      <c r="AK755" s="41"/>
      <c r="AL755" s="41"/>
      <c r="AM755" s="30"/>
      <c r="AN755" s="30"/>
      <c r="AO755" s="30"/>
      <c r="AP755" s="30"/>
      <c r="AR755" s="62"/>
      <c r="AS755" s="62"/>
      <c r="AT755" s="62"/>
      <c r="AU755" s="34"/>
      <c r="AV755" s="34"/>
      <c r="AX755" s="34"/>
      <c r="AY755" s="34"/>
      <c r="AZ755" s="34"/>
    </row>
    <row r="756" spans="1:52" ht="13.5" customHeight="1">
      <c r="A756" s="55"/>
      <c r="B756" s="27"/>
      <c r="C756" s="27"/>
      <c r="D756" s="27"/>
      <c r="E756" s="35"/>
      <c r="F756" s="35"/>
      <c r="G756" s="35"/>
      <c r="H756" s="36"/>
      <c r="I756" s="37"/>
      <c r="J756" s="40"/>
      <c r="K756" s="40"/>
      <c r="L756" s="46"/>
      <c r="M756" s="46"/>
      <c r="N756" s="46"/>
      <c r="O756" s="46"/>
      <c r="P756" s="46"/>
      <c r="Q756" s="46"/>
      <c r="R756" s="49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1"/>
      <c r="AI756" s="40"/>
      <c r="AJ756" s="41"/>
      <c r="AK756" s="41"/>
      <c r="AL756" s="41"/>
      <c r="AM756" s="30"/>
      <c r="AN756" s="30"/>
      <c r="AO756" s="30"/>
      <c r="AP756" s="30"/>
      <c r="AR756" s="62"/>
      <c r="AS756" s="62"/>
      <c r="AT756" s="62"/>
      <c r="AU756" s="34"/>
      <c r="AV756" s="34"/>
      <c r="AX756" s="34"/>
      <c r="AY756" s="34"/>
      <c r="AZ756" s="34"/>
    </row>
    <row r="757" spans="1:52" ht="13.5" customHeight="1">
      <c r="A757" s="55"/>
      <c r="B757" s="27"/>
      <c r="C757" s="27"/>
      <c r="D757" s="27"/>
      <c r="E757" s="35"/>
      <c r="F757" s="35"/>
      <c r="G757" s="35"/>
      <c r="H757" s="36"/>
      <c r="I757" s="37"/>
      <c r="J757" s="40"/>
      <c r="K757" s="40"/>
      <c r="L757" s="46"/>
      <c r="M757" s="46"/>
      <c r="N757" s="46"/>
      <c r="O757" s="46"/>
      <c r="P757" s="46"/>
      <c r="Q757" s="46"/>
      <c r="R757" s="49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1"/>
      <c r="AI757" s="40"/>
      <c r="AJ757" s="41"/>
      <c r="AK757" s="41"/>
      <c r="AL757" s="41"/>
      <c r="AM757" s="30"/>
      <c r="AN757" s="30"/>
      <c r="AO757" s="30"/>
      <c r="AP757" s="30"/>
      <c r="AR757" s="62"/>
      <c r="AS757" s="62"/>
      <c r="AT757" s="62"/>
      <c r="AU757" s="34"/>
      <c r="AV757" s="34"/>
      <c r="AX757" s="34"/>
      <c r="AY757" s="34"/>
      <c r="AZ757" s="34"/>
    </row>
    <row r="758" spans="1:52" ht="13.5" customHeight="1">
      <c r="A758" s="55"/>
      <c r="B758" s="27"/>
      <c r="C758" s="27"/>
      <c r="D758" s="27"/>
      <c r="E758" s="35"/>
      <c r="F758" s="35"/>
      <c r="G758" s="35"/>
      <c r="H758" s="36"/>
      <c r="I758" s="37"/>
      <c r="J758" s="40"/>
      <c r="K758" s="40"/>
      <c r="L758" s="46"/>
      <c r="M758" s="46"/>
      <c r="N758" s="46"/>
      <c r="O758" s="46"/>
      <c r="P758" s="46"/>
      <c r="Q758" s="46"/>
      <c r="R758" s="49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1"/>
      <c r="AI758" s="40"/>
      <c r="AJ758" s="41"/>
      <c r="AK758" s="41"/>
      <c r="AL758" s="41"/>
      <c r="AM758" s="30"/>
      <c r="AN758" s="30"/>
      <c r="AO758" s="30"/>
      <c r="AP758" s="30"/>
      <c r="AR758" s="62"/>
      <c r="AS758" s="62"/>
      <c r="AT758" s="62"/>
      <c r="AU758" s="34"/>
      <c r="AV758" s="34"/>
      <c r="AX758" s="34"/>
      <c r="AY758" s="34"/>
      <c r="AZ758" s="34"/>
    </row>
    <row r="759" spans="1:52" ht="13.5" customHeight="1">
      <c r="A759" s="55"/>
      <c r="B759" s="27"/>
      <c r="C759" s="27"/>
      <c r="D759" s="27"/>
      <c r="E759" s="35"/>
      <c r="F759" s="35"/>
      <c r="G759" s="35"/>
      <c r="H759" s="36"/>
      <c r="I759" s="37"/>
      <c r="J759" s="40"/>
      <c r="K759" s="40"/>
      <c r="L759" s="46"/>
      <c r="M759" s="46"/>
      <c r="N759" s="46"/>
      <c r="O759" s="46"/>
      <c r="P759" s="46"/>
      <c r="Q759" s="46"/>
      <c r="R759" s="49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1"/>
      <c r="AI759" s="40"/>
      <c r="AJ759" s="41"/>
      <c r="AK759" s="41"/>
      <c r="AL759" s="41"/>
      <c r="AM759" s="30"/>
      <c r="AN759" s="30"/>
      <c r="AO759" s="30"/>
      <c r="AP759" s="30"/>
      <c r="AR759" s="62"/>
      <c r="AS759" s="62"/>
      <c r="AT759" s="62"/>
      <c r="AU759" s="34"/>
      <c r="AV759" s="34"/>
      <c r="AX759" s="34"/>
      <c r="AY759" s="34"/>
      <c r="AZ759" s="34"/>
    </row>
    <row r="760" spans="1:52" ht="13.5" customHeight="1">
      <c r="A760" s="55"/>
      <c r="B760" s="27"/>
      <c r="C760" s="27"/>
      <c r="D760" s="27"/>
      <c r="E760" s="35"/>
      <c r="F760" s="35"/>
      <c r="G760" s="35"/>
      <c r="H760" s="36"/>
      <c r="I760" s="37"/>
      <c r="J760" s="40"/>
      <c r="K760" s="40"/>
      <c r="L760" s="46"/>
      <c r="M760" s="46"/>
      <c r="N760" s="46"/>
      <c r="O760" s="46"/>
      <c r="P760" s="46"/>
      <c r="Q760" s="46"/>
      <c r="R760" s="49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1"/>
      <c r="AI760" s="40"/>
      <c r="AJ760" s="41"/>
      <c r="AK760" s="41"/>
      <c r="AL760" s="41"/>
      <c r="AM760" s="30"/>
      <c r="AN760" s="30"/>
      <c r="AO760" s="30"/>
      <c r="AP760" s="30"/>
      <c r="AR760" s="62"/>
      <c r="AS760" s="62"/>
      <c r="AT760" s="62"/>
      <c r="AU760" s="34"/>
      <c r="AV760" s="34"/>
      <c r="AX760" s="34"/>
      <c r="AY760" s="34"/>
      <c r="AZ760" s="34"/>
    </row>
    <row r="761" spans="1:52" ht="13.5" customHeight="1">
      <c r="A761" s="55"/>
      <c r="B761" s="27"/>
      <c r="C761" s="27"/>
      <c r="D761" s="27"/>
      <c r="E761" s="35"/>
      <c r="F761" s="35"/>
      <c r="G761" s="35"/>
      <c r="H761" s="36"/>
      <c r="I761" s="37"/>
      <c r="J761" s="40"/>
      <c r="K761" s="40"/>
      <c r="L761" s="46"/>
      <c r="M761" s="46"/>
      <c r="N761" s="46"/>
      <c r="O761" s="46"/>
      <c r="P761" s="46"/>
      <c r="Q761" s="46"/>
      <c r="R761" s="49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1"/>
      <c r="AI761" s="40"/>
      <c r="AJ761" s="41"/>
      <c r="AK761" s="41"/>
      <c r="AL761" s="41"/>
      <c r="AM761" s="30"/>
      <c r="AN761" s="30"/>
      <c r="AO761" s="30"/>
      <c r="AP761" s="30"/>
      <c r="AR761" s="62"/>
      <c r="AS761" s="62"/>
      <c r="AT761" s="62"/>
      <c r="AU761" s="34"/>
      <c r="AV761" s="34"/>
      <c r="AX761" s="34"/>
      <c r="AY761" s="34"/>
      <c r="AZ761" s="34"/>
    </row>
    <row r="762" spans="1:52" ht="13.5" customHeight="1">
      <c r="A762" s="55"/>
      <c r="B762" s="27"/>
      <c r="C762" s="27"/>
      <c r="D762" s="27"/>
      <c r="E762" s="35"/>
      <c r="F762" s="35"/>
      <c r="G762" s="35"/>
      <c r="H762" s="36"/>
      <c r="I762" s="37"/>
      <c r="J762" s="40"/>
      <c r="K762" s="40"/>
      <c r="L762" s="46"/>
      <c r="M762" s="46"/>
      <c r="N762" s="46"/>
      <c r="O762" s="46"/>
      <c r="P762" s="46"/>
      <c r="Q762" s="46"/>
      <c r="R762" s="49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1"/>
      <c r="AI762" s="40"/>
      <c r="AJ762" s="41"/>
      <c r="AK762" s="41"/>
      <c r="AL762" s="41"/>
      <c r="AM762" s="30"/>
      <c r="AN762" s="30"/>
      <c r="AO762" s="30"/>
      <c r="AP762" s="30"/>
      <c r="AR762" s="62"/>
      <c r="AS762" s="62"/>
      <c r="AT762" s="62"/>
      <c r="AU762" s="34"/>
      <c r="AV762" s="34"/>
      <c r="AX762" s="34"/>
      <c r="AY762" s="34"/>
      <c r="AZ762" s="34"/>
    </row>
    <row r="763" spans="1:52" ht="13.5" customHeight="1">
      <c r="A763" s="55"/>
      <c r="B763" s="27"/>
      <c r="C763" s="27"/>
      <c r="D763" s="27"/>
      <c r="E763" s="35"/>
      <c r="F763" s="35"/>
      <c r="G763" s="35"/>
      <c r="H763" s="36"/>
      <c r="I763" s="37"/>
      <c r="J763" s="40"/>
      <c r="K763" s="40"/>
      <c r="L763" s="46"/>
      <c r="M763" s="46"/>
      <c r="N763" s="46"/>
      <c r="O763" s="46"/>
      <c r="P763" s="46"/>
      <c r="Q763" s="46"/>
      <c r="R763" s="49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1"/>
      <c r="AI763" s="40"/>
      <c r="AJ763" s="41"/>
      <c r="AK763" s="41"/>
      <c r="AL763" s="41"/>
      <c r="AM763" s="30"/>
      <c r="AN763" s="30"/>
      <c r="AO763" s="30"/>
      <c r="AP763" s="30"/>
      <c r="AR763" s="62"/>
      <c r="AS763" s="62"/>
      <c r="AT763" s="62"/>
      <c r="AU763" s="34"/>
      <c r="AV763" s="34"/>
      <c r="AX763" s="34"/>
      <c r="AY763" s="34"/>
      <c r="AZ763" s="34"/>
    </row>
    <row r="764" spans="1:52" ht="13.5" customHeight="1">
      <c r="A764" s="55"/>
      <c r="B764" s="27"/>
      <c r="C764" s="27"/>
      <c r="D764" s="27"/>
      <c r="E764" s="35"/>
      <c r="F764" s="35"/>
      <c r="G764" s="35"/>
      <c r="H764" s="36"/>
      <c r="I764" s="37"/>
      <c r="J764" s="40"/>
      <c r="K764" s="40"/>
      <c r="L764" s="46"/>
      <c r="M764" s="46"/>
      <c r="N764" s="46"/>
      <c r="O764" s="46"/>
      <c r="P764" s="46"/>
      <c r="Q764" s="46"/>
      <c r="R764" s="49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1"/>
      <c r="AI764" s="40"/>
      <c r="AJ764" s="41"/>
      <c r="AK764" s="41"/>
      <c r="AL764" s="41"/>
      <c r="AM764" s="30"/>
      <c r="AN764" s="30"/>
      <c r="AO764" s="30"/>
      <c r="AP764" s="30"/>
      <c r="AR764" s="62"/>
      <c r="AS764" s="62"/>
      <c r="AT764" s="62"/>
      <c r="AU764" s="34"/>
      <c r="AV764" s="34"/>
      <c r="AX764" s="34"/>
      <c r="AY764" s="34"/>
      <c r="AZ764" s="34"/>
    </row>
    <row r="765" spans="1:52" ht="13.5" customHeight="1">
      <c r="A765" s="55"/>
      <c r="B765" s="27"/>
      <c r="C765" s="27"/>
      <c r="D765" s="27"/>
      <c r="E765" s="35"/>
      <c r="F765" s="35"/>
      <c r="G765" s="35"/>
      <c r="H765" s="36"/>
      <c r="I765" s="37"/>
      <c r="J765" s="40"/>
      <c r="K765" s="40"/>
      <c r="L765" s="46"/>
      <c r="M765" s="46"/>
      <c r="N765" s="46"/>
      <c r="O765" s="46"/>
      <c r="P765" s="46"/>
      <c r="Q765" s="46"/>
      <c r="R765" s="49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1"/>
      <c r="AI765" s="40"/>
      <c r="AJ765" s="41"/>
      <c r="AK765" s="41"/>
      <c r="AL765" s="41"/>
      <c r="AM765" s="30"/>
      <c r="AN765" s="30"/>
      <c r="AO765" s="30"/>
      <c r="AP765" s="30"/>
      <c r="AR765" s="62"/>
      <c r="AS765" s="62"/>
      <c r="AT765" s="62"/>
      <c r="AU765" s="34"/>
      <c r="AV765" s="34"/>
      <c r="AX765" s="34"/>
      <c r="AY765" s="34"/>
      <c r="AZ765" s="34"/>
    </row>
    <row r="766" spans="1:52" ht="13.5" customHeight="1">
      <c r="A766" s="55"/>
      <c r="B766" s="27"/>
      <c r="C766" s="27"/>
      <c r="D766" s="27"/>
      <c r="E766" s="35"/>
      <c r="F766" s="35"/>
      <c r="G766" s="35"/>
      <c r="H766" s="36"/>
      <c r="I766" s="37"/>
      <c r="J766" s="40"/>
      <c r="K766" s="40"/>
      <c r="L766" s="46"/>
      <c r="M766" s="46"/>
      <c r="N766" s="46"/>
      <c r="O766" s="46"/>
      <c r="P766" s="46"/>
      <c r="Q766" s="46"/>
      <c r="R766" s="49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1"/>
      <c r="AI766" s="40"/>
      <c r="AJ766" s="41"/>
      <c r="AK766" s="41"/>
      <c r="AL766" s="41"/>
      <c r="AM766" s="30"/>
      <c r="AN766" s="30"/>
      <c r="AO766" s="30"/>
      <c r="AP766" s="30"/>
      <c r="AR766" s="62"/>
      <c r="AS766" s="62"/>
      <c r="AT766" s="62"/>
      <c r="AU766" s="34"/>
      <c r="AV766" s="34"/>
      <c r="AX766" s="34"/>
      <c r="AY766" s="34"/>
      <c r="AZ766" s="34"/>
    </row>
    <row r="767" spans="1:52" ht="13.5" customHeight="1">
      <c r="A767" s="55"/>
      <c r="B767" s="27"/>
      <c r="C767" s="27"/>
      <c r="D767" s="27"/>
      <c r="E767" s="35"/>
      <c r="F767" s="35"/>
      <c r="G767" s="35"/>
      <c r="H767" s="36"/>
      <c r="I767" s="37"/>
      <c r="J767" s="40"/>
      <c r="K767" s="40"/>
      <c r="L767" s="46"/>
      <c r="M767" s="46"/>
      <c r="N767" s="46"/>
      <c r="O767" s="46"/>
      <c r="P767" s="46"/>
      <c r="Q767" s="46"/>
      <c r="R767" s="49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1"/>
      <c r="AI767" s="40"/>
      <c r="AJ767" s="41"/>
      <c r="AK767" s="41"/>
      <c r="AL767" s="41"/>
      <c r="AM767" s="30"/>
      <c r="AN767" s="30"/>
      <c r="AO767" s="30"/>
      <c r="AP767" s="30"/>
      <c r="AR767" s="62"/>
      <c r="AS767" s="62"/>
      <c r="AT767" s="62"/>
      <c r="AU767" s="34"/>
      <c r="AV767" s="34"/>
      <c r="AX767" s="34"/>
      <c r="AY767" s="34"/>
      <c r="AZ767" s="34"/>
    </row>
    <row r="768" spans="1:52" ht="13.5" customHeight="1">
      <c r="A768" s="55"/>
      <c r="B768" s="27"/>
      <c r="C768" s="27"/>
      <c r="D768" s="27"/>
      <c r="E768" s="35"/>
      <c r="F768" s="35"/>
      <c r="G768" s="35"/>
      <c r="H768" s="36"/>
      <c r="I768" s="37"/>
      <c r="J768" s="40"/>
      <c r="K768" s="40"/>
      <c r="L768" s="46"/>
      <c r="M768" s="46"/>
      <c r="N768" s="46"/>
      <c r="O768" s="46"/>
      <c r="P768" s="46"/>
      <c r="Q768" s="46"/>
      <c r="R768" s="49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1"/>
      <c r="AI768" s="40"/>
      <c r="AJ768" s="41"/>
      <c r="AK768" s="41"/>
      <c r="AL768" s="41"/>
      <c r="AM768" s="30"/>
      <c r="AN768" s="30"/>
      <c r="AO768" s="30"/>
      <c r="AP768" s="30"/>
      <c r="AR768" s="62"/>
      <c r="AS768" s="62"/>
      <c r="AT768" s="62"/>
      <c r="AU768" s="34"/>
      <c r="AV768" s="34"/>
      <c r="AX768" s="34"/>
      <c r="AY768" s="34"/>
      <c r="AZ768" s="34"/>
    </row>
    <row r="769" spans="1:52" ht="13.5" customHeight="1">
      <c r="A769" s="55"/>
      <c r="B769" s="27"/>
      <c r="C769" s="27"/>
      <c r="D769" s="27"/>
      <c r="E769" s="35"/>
      <c r="F769" s="35"/>
      <c r="G769" s="35"/>
      <c r="H769" s="36"/>
      <c r="I769" s="37"/>
      <c r="J769" s="40"/>
      <c r="K769" s="40"/>
      <c r="L769" s="46"/>
      <c r="M769" s="46"/>
      <c r="N769" s="46"/>
      <c r="O769" s="46"/>
      <c r="P769" s="46"/>
      <c r="Q769" s="46"/>
      <c r="R769" s="49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1"/>
      <c r="AI769" s="40"/>
      <c r="AJ769" s="41"/>
      <c r="AK769" s="41"/>
      <c r="AL769" s="41"/>
      <c r="AM769" s="30"/>
      <c r="AN769" s="30"/>
      <c r="AO769" s="30"/>
      <c r="AP769" s="30"/>
      <c r="AR769" s="62"/>
      <c r="AS769" s="62"/>
      <c r="AT769" s="62"/>
      <c r="AU769" s="34"/>
      <c r="AV769" s="34"/>
      <c r="AX769" s="34"/>
      <c r="AY769" s="34"/>
      <c r="AZ769" s="34"/>
    </row>
    <row r="770" spans="1:52" ht="13.5" customHeight="1">
      <c r="A770" s="55"/>
      <c r="B770" s="27"/>
      <c r="C770" s="27"/>
      <c r="D770" s="27"/>
      <c r="E770" s="35"/>
      <c r="F770" s="35"/>
      <c r="G770" s="35"/>
      <c r="H770" s="36"/>
      <c r="I770" s="37"/>
      <c r="J770" s="40"/>
      <c r="K770" s="40"/>
      <c r="L770" s="46"/>
      <c r="M770" s="46"/>
      <c r="N770" s="46"/>
      <c r="O770" s="46"/>
      <c r="P770" s="46"/>
      <c r="Q770" s="46"/>
      <c r="R770" s="49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1"/>
      <c r="AI770" s="40"/>
      <c r="AJ770" s="41"/>
      <c r="AK770" s="41"/>
      <c r="AL770" s="41"/>
      <c r="AM770" s="30"/>
      <c r="AN770" s="30"/>
      <c r="AO770" s="30"/>
      <c r="AP770" s="30"/>
      <c r="AR770" s="62"/>
      <c r="AS770" s="62"/>
      <c r="AT770" s="62"/>
      <c r="AU770" s="34"/>
      <c r="AV770" s="34"/>
      <c r="AX770" s="34"/>
      <c r="AY770" s="34"/>
      <c r="AZ770" s="34"/>
    </row>
    <row r="771" spans="1:52" ht="13.5" customHeight="1">
      <c r="A771" s="55"/>
      <c r="B771" s="27"/>
      <c r="C771" s="27"/>
      <c r="D771" s="27"/>
      <c r="E771" s="35"/>
      <c r="F771" s="35"/>
      <c r="G771" s="35"/>
      <c r="H771" s="36"/>
      <c r="I771" s="37"/>
      <c r="J771" s="40"/>
      <c r="K771" s="40"/>
      <c r="L771" s="46"/>
      <c r="M771" s="46"/>
      <c r="N771" s="46"/>
      <c r="O771" s="46"/>
      <c r="P771" s="46"/>
      <c r="Q771" s="46"/>
      <c r="R771" s="49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1"/>
      <c r="AI771" s="40"/>
      <c r="AJ771" s="41"/>
      <c r="AK771" s="41"/>
      <c r="AL771" s="41"/>
      <c r="AM771" s="30"/>
      <c r="AN771" s="30"/>
      <c r="AO771" s="30"/>
      <c r="AP771" s="30"/>
      <c r="AR771" s="62"/>
      <c r="AS771" s="62"/>
      <c r="AT771" s="62"/>
      <c r="AU771" s="34"/>
      <c r="AV771" s="34"/>
      <c r="AX771" s="34"/>
      <c r="AY771" s="34"/>
      <c r="AZ771" s="34"/>
    </row>
    <row r="772" spans="1:52" ht="13.5" customHeight="1">
      <c r="A772" s="55"/>
      <c r="B772" s="27"/>
      <c r="C772" s="27"/>
      <c r="D772" s="27"/>
      <c r="E772" s="35"/>
      <c r="F772" s="35"/>
      <c r="G772" s="35"/>
      <c r="H772" s="36"/>
      <c r="I772" s="37"/>
      <c r="J772" s="40"/>
      <c r="K772" s="40"/>
      <c r="L772" s="46"/>
      <c r="M772" s="46"/>
      <c r="N772" s="46"/>
      <c r="O772" s="46"/>
      <c r="P772" s="46"/>
      <c r="Q772" s="46"/>
      <c r="R772" s="49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1"/>
      <c r="AI772" s="40"/>
      <c r="AJ772" s="41"/>
      <c r="AK772" s="41"/>
      <c r="AL772" s="41"/>
      <c r="AM772" s="30"/>
      <c r="AN772" s="30"/>
      <c r="AO772" s="30"/>
      <c r="AP772" s="30"/>
      <c r="AR772" s="62"/>
      <c r="AS772" s="62"/>
      <c r="AT772" s="62"/>
      <c r="AU772" s="34"/>
      <c r="AV772" s="34"/>
      <c r="AX772" s="34"/>
      <c r="AY772" s="34"/>
      <c r="AZ772" s="34"/>
    </row>
    <row r="773" spans="1:52" ht="13.5" customHeight="1">
      <c r="A773" s="55"/>
      <c r="B773" s="27"/>
      <c r="C773" s="27"/>
      <c r="D773" s="27"/>
      <c r="E773" s="35"/>
      <c r="F773" s="35"/>
      <c r="G773" s="35"/>
      <c r="H773" s="36"/>
      <c r="I773" s="37"/>
      <c r="J773" s="40"/>
      <c r="K773" s="40"/>
      <c r="L773" s="46"/>
      <c r="M773" s="46"/>
      <c r="N773" s="46"/>
      <c r="O773" s="46"/>
      <c r="P773" s="46"/>
      <c r="Q773" s="46"/>
      <c r="R773" s="49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1"/>
      <c r="AI773" s="40"/>
      <c r="AJ773" s="41"/>
      <c r="AK773" s="41"/>
      <c r="AL773" s="41"/>
      <c r="AM773" s="30"/>
      <c r="AN773" s="30"/>
      <c r="AO773" s="30"/>
      <c r="AP773" s="30"/>
      <c r="AR773" s="62"/>
      <c r="AS773" s="62"/>
      <c r="AT773" s="62"/>
      <c r="AU773" s="34"/>
      <c r="AV773" s="34"/>
      <c r="AX773" s="34"/>
      <c r="AY773" s="34"/>
      <c r="AZ773" s="34"/>
    </row>
    <row r="774" spans="1:52" ht="13.5" customHeight="1">
      <c r="A774" s="55"/>
      <c r="B774" s="27"/>
      <c r="C774" s="27"/>
      <c r="D774" s="27"/>
      <c r="E774" s="35"/>
      <c r="F774" s="35"/>
      <c r="G774" s="35"/>
      <c r="H774" s="36"/>
      <c r="I774" s="37"/>
      <c r="J774" s="40"/>
      <c r="K774" s="40"/>
      <c r="L774" s="46"/>
      <c r="M774" s="46"/>
      <c r="N774" s="46"/>
      <c r="O774" s="46"/>
      <c r="P774" s="46"/>
      <c r="Q774" s="46"/>
      <c r="R774" s="49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1"/>
      <c r="AI774" s="40"/>
      <c r="AJ774" s="41"/>
      <c r="AK774" s="41"/>
      <c r="AL774" s="41"/>
      <c r="AM774" s="30"/>
      <c r="AN774" s="30"/>
      <c r="AO774" s="30"/>
      <c r="AP774" s="30"/>
      <c r="AR774" s="62"/>
      <c r="AS774" s="62"/>
      <c r="AT774" s="62"/>
      <c r="AU774" s="34"/>
      <c r="AV774" s="34"/>
      <c r="AX774" s="34"/>
      <c r="AY774" s="34"/>
      <c r="AZ774" s="34"/>
    </row>
    <row r="775" spans="1:52" ht="13.5" customHeight="1">
      <c r="A775" s="55"/>
      <c r="B775" s="27"/>
      <c r="C775" s="27"/>
      <c r="D775" s="27"/>
      <c r="E775" s="35"/>
      <c r="F775" s="35"/>
      <c r="G775" s="35"/>
      <c r="H775" s="36"/>
      <c r="I775" s="37"/>
      <c r="J775" s="40"/>
      <c r="K775" s="40"/>
      <c r="L775" s="46"/>
      <c r="M775" s="46"/>
      <c r="N775" s="46"/>
      <c r="O775" s="46"/>
      <c r="P775" s="46"/>
      <c r="Q775" s="46"/>
      <c r="R775" s="49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1"/>
      <c r="AI775" s="40"/>
      <c r="AJ775" s="41"/>
      <c r="AK775" s="41"/>
      <c r="AL775" s="41"/>
      <c r="AM775" s="30"/>
      <c r="AN775" s="30"/>
      <c r="AO775" s="30"/>
      <c r="AP775" s="30"/>
      <c r="AR775" s="62"/>
      <c r="AS775" s="62"/>
      <c r="AT775" s="62"/>
      <c r="AU775" s="34"/>
      <c r="AV775" s="34"/>
      <c r="AX775" s="34"/>
      <c r="AY775" s="34"/>
      <c r="AZ775" s="34"/>
    </row>
    <row r="776" spans="1:52" ht="13.5" customHeight="1">
      <c r="A776" s="55"/>
      <c r="B776" s="27"/>
      <c r="C776" s="27"/>
      <c r="D776" s="27"/>
      <c r="E776" s="35"/>
      <c r="F776" s="35"/>
      <c r="G776" s="35"/>
      <c r="H776" s="36"/>
      <c r="I776" s="37"/>
      <c r="J776" s="40"/>
      <c r="K776" s="40"/>
      <c r="L776" s="46"/>
      <c r="M776" s="46"/>
      <c r="N776" s="46"/>
      <c r="O776" s="46"/>
      <c r="P776" s="46"/>
      <c r="Q776" s="46"/>
      <c r="R776" s="49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1"/>
      <c r="AI776" s="40"/>
      <c r="AJ776" s="41"/>
      <c r="AK776" s="41"/>
      <c r="AL776" s="41"/>
      <c r="AM776" s="30"/>
      <c r="AN776" s="30"/>
      <c r="AO776" s="30"/>
      <c r="AP776" s="30"/>
      <c r="AR776" s="62"/>
      <c r="AS776" s="62"/>
      <c r="AT776" s="62"/>
      <c r="AU776" s="34"/>
      <c r="AV776" s="34"/>
      <c r="AX776" s="34"/>
      <c r="AY776" s="34"/>
      <c r="AZ776" s="34"/>
    </row>
    <row r="777" spans="1:52" ht="13.5" customHeight="1">
      <c r="A777" s="55"/>
      <c r="B777" s="27"/>
      <c r="C777" s="27"/>
      <c r="D777" s="27"/>
      <c r="E777" s="35"/>
      <c r="F777" s="35"/>
      <c r="G777" s="35"/>
      <c r="H777" s="36"/>
      <c r="I777" s="37"/>
      <c r="J777" s="40"/>
      <c r="K777" s="40"/>
      <c r="L777" s="46"/>
      <c r="M777" s="46"/>
      <c r="N777" s="46"/>
      <c r="O777" s="46"/>
      <c r="P777" s="46"/>
      <c r="Q777" s="46"/>
      <c r="R777" s="49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1"/>
      <c r="AI777" s="40"/>
      <c r="AJ777" s="41"/>
      <c r="AK777" s="41"/>
      <c r="AL777" s="41"/>
      <c r="AM777" s="30"/>
      <c r="AN777" s="30"/>
      <c r="AO777" s="30"/>
      <c r="AP777" s="30"/>
      <c r="AR777" s="62"/>
      <c r="AS777" s="62"/>
      <c r="AT777" s="62"/>
      <c r="AU777" s="34"/>
      <c r="AV777" s="34"/>
      <c r="AX777" s="34"/>
      <c r="AY777" s="34"/>
      <c r="AZ777" s="34"/>
    </row>
    <row r="778" spans="1:52" ht="13.5" customHeight="1">
      <c r="A778" s="55"/>
      <c r="B778" s="27"/>
      <c r="C778" s="27"/>
      <c r="D778" s="27"/>
      <c r="E778" s="35"/>
      <c r="F778" s="35"/>
      <c r="G778" s="35"/>
      <c r="H778" s="36"/>
      <c r="I778" s="37"/>
      <c r="J778" s="40"/>
      <c r="K778" s="40"/>
      <c r="L778" s="46"/>
      <c r="M778" s="46"/>
      <c r="N778" s="46"/>
      <c r="O778" s="46"/>
      <c r="P778" s="46"/>
      <c r="Q778" s="46"/>
      <c r="R778" s="49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1"/>
      <c r="AI778" s="40"/>
      <c r="AJ778" s="41"/>
      <c r="AK778" s="41"/>
      <c r="AL778" s="41"/>
      <c r="AM778" s="30"/>
      <c r="AN778" s="30"/>
      <c r="AO778" s="30"/>
      <c r="AP778" s="30"/>
      <c r="AR778" s="62"/>
      <c r="AS778" s="62"/>
      <c r="AT778" s="62"/>
      <c r="AU778" s="34"/>
      <c r="AV778" s="34"/>
      <c r="AX778" s="34"/>
      <c r="AY778" s="34"/>
      <c r="AZ778" s="34"/>
    </row>
    <row r="779" spans="1:52" ht="13.5" customHeight="1">
      <c r="A779" s="55"/>
      <c r="B779" s="27"/>
      <c r="C779" s="27"/>
      <c r="D779" s="27"/>
      <c r="E779" s="35"/>
      <c r="F779" s="35"/>
      <c r="G779" s="35"/>
      <c r="H779" s="36"/>
      <c r="I779" s="37"/>
      <c r="J779" s="40"/>
      <c r="K779" s="40"/>
      <c r="L779" s="46"/>
      <c r="M779" s="46"/>
      <c r="N779" s="46"/>
      <c r="O779" s="46"/>
      <c r="P779" s="46"/>
      <c r="Q779" s="46"/>
      <c r="R779" s="49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1"/>
      <c r="AI779" s="40"/>
      <c r="AJ779" s="41"/>
      <c r="AK779" s="41"/>
      <c r="AL779" s="41"/>
      <c r="AM779" s="30"/>
      <c r="AN779" s="30"/>
      <c r="AO779" s="30"/>
      <c r="AP779" s="30"/>
      <c r="AR779" s="62"/>
      <c r="AS779" s="62"/>
      <c r="AT779" s="62"/>
      <c r="AU779" s="34"/>
      <c r="AV779" s="34"/>
      <c r="AX779" s="34"/>
      <c r="AY779" s="34"/>
      <c r="AZ779" s="34"/>
    </row>
    <row r="780" spans="1:52" ht="13.5" customHeight="1">
      <c r="A780" s="55"/>
      <c r="B780" s="27"/>
      <c r="C780" s="27"/>
      <c r="D780" s="27"/>
      <c r="E780" s="35"/>
      <c r="F780" s="35"/>
      <c r="G780" s="35"/>
      <c r="H780" s="36"/>
      <c r="I780" s="37"/>
      <c r="J780" s="40"/>
      <c r="K780" s="40"/>
      <c r="L780" s="46"/>
      <c r="M780" s="46"/>
      <c r="N780" s="46"/>
      <c r="O780" s="46"/>
      <c r="P780" s="46"/>
      <c r="Q780" s="46"/>
      <c r="R780" s="49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1"/>
      <c r="AI780" s="40"/>
      <c r="AJ780" s="41"/>
      <c r="AK780" s="41"/>
      <c r="AL780" s="41"/>
      <c r="AM780" s="30"/>
      <c r="AN780" s="30"/>
      <c r="AO780" s="30"/>
      <c r="AP780" s="30"/>
      <c r="AR780" s="62"/>
      <c r="AS780" s="62"/>
      <c r="AT780" s="62"/>
      <c r="AU780" s="34"/>
      <c r="AV780" s="34"/>
      <c r="AX780" s="34"/>
      <c r="AY780" s="34"/>
      <c r="AZ780" s="34"/>
    </row>
    <row r="781" spans="1:52" ht="13.5" customHeight="1">
      <c r="A781" s="55"/>
      <c r="B781" s="27"/>
      <c r="C781" s="27"/>
      <c r="D781" s="27"/>
      <c r="E781" s="35"/>
      <c r="F781" s="35"/>
      <c r="G781" s="35"/>
      <c r="H781" s="36"/>
      <c r="I781" s="37"/>
      <c r="J781" s="40"/>
      <c r="K781" s="40"/>
      <c r="L781" s="46"/>
      <c r="M781" s="46"/>
      <c r="N781" s="46"/>
      <c r="O781" s="46"/>
      <c r="P781" s="46"/>
      <c r="Q781" s="46"/>
      <c r="R781" s="49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1"/>
      <c r="AI781" s="40"/>
      <c r="AJ781" s="41"/>
      <c r="AK781" s="41"/>
      <c r="AL781" s="41"/>
      <c r="AM781" s="30"/>
      <c r="AN781" s="30"/>
      <c r="AO781" s="30"/>
      <c r="AP781" s="30"/>
      <c r="AR781" s="62"/>
      <c r="AS781" s="62"/>
      <c r="AT781" s="62"/>
      <c r="AU781" s="34"/>
      <c r="AV781" s="34"/>
      <c r="AX781" s="34"/>
      <c r="AY781" s="34"/>
      <c r="AZ781" s="34"/>
    </row>
    <row r="782" spans="1:52" ht="13.5" customHeight="1">
      <c r="A782" s="55"/>
      <c r="B782" s="27"/>
      <c r="C782" s="27"/>
      <c r="D782" s="27"/>
      <c r="E782" s="35"/>
      <c r="F782" s="35"/>
      <c r="G782" s="35"/>
      <c r="H782" s="36"/>
      <c r="I782" s="37"/>
      <c r="J782" s="40"/>
      <c r="K782" s="40"/>
      <c r="L782" s="46"/>
      <c r="M782" s="46"/>
      <c r="N782" s="46"/>
      <c r="O782" s="46"/>
      <c r="P782" s="46"/>
      <c r="Q782" s="46"/>
      <c r="R782" s="49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1"/>
      <c r="AI782" s="40"/>
      <c r="AJ782" s="41"/>
      <c r="AK782" s="41"/>
      <c r="AL782" s="41"/>
      <c r="AM782" s="30"/>
      <c r="AN782" s="30"/>
      <c r="AO782" s="30"/>
      <c r="AP782" s="30"/>
      <c r="AR782" s="62"/>
      <c r="AS782" s="62"/>
      <c r="AT782" s="62"/>
      <c r="AU782" s="34"/>
      <c r="AV782" s="34"/>
      <c r="AX782" s="34"/>
      <c r="AY782" s="34"/>
      <c r="AZ782" s="34"/>
    </row>
    <row r="783" spans="1:52" ht="13.5" customHeight="1">
      <c r="A783" s="55"/>
      <c r="B783" s="27"/>
      <c r="C783" s="27"/>
      <c r="D783" s="27"/>
      <c r="E783" s="35"/>
      <c r="F783" s="35"/>
      <c r="G783" s="35"/>
      <c r="H783" s="36"/>
      <c r="I783" s="37"/>
      <c r="J783" s="40"/>
      <c r="K783" s="40"/>
      <c r="L783" s="46"/>
      <c r="M783" s="46"/>
      <c r="N783" s="46"/>
      <c r="O783" s="46"/>
      <c r="P783" s="46"/>
      <c r="Q783" s="46"/>
      <c r="R783" s="49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1"/>
      <c r="AI783" s="40"/>
      <c r="AJ783" s="41"/>
      <c r="AK783" s="41"/>
      <c r="AL783" s="41"/>
      <c r="AM783" s="30"/>
      <c r="AN783" s="30"/>
      <c r="AO783" s="30"/>
      <c r="AP783" s="30"/>
      <c r="AR783" s="62"/>
      <c r="AS783" s="62"/>
      <c r="AT783" s="62"/>
      <c r="AU783" s="34"/>
      <c r="AV783" s="34"/>
      <c r="AX783" s="34"/>
      <c r="AY783" s="34"/>
      <c r="AZ783" s="34"/>
    </row>
    <row r="784" spans="1:52" ht="13.5" customHeight="1">
      <c r="A784" s="55"/>
      <c r="B784" s="27"/>
      <c r="C784" s="27"/>
      <c r="D784" s="27"/>
      <c r="E784" s="35"/>
      <c r="F784" s="35"/>
      <c r="G784" s="35"/>
      <c r="H784" s="36"/>
      <c r="I784" s="37"/>
      <c r="J784" s="40"/>
      <c r="K784" s="40"/>
      <c r="L784" s="46"/>
      <c r="M784" s="46"/>
      <c r="N784" s="46"/>
      <c r="O784" s="46"/>
      <c r="P784" s="46"/>
      <c r="Q784" s="46"/>
      <c r="R784" s="49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1"/>
      <c r="AI784" s="40"/>
      <c r="AJ784" s="41"/>
      <c r="AK784" s="41"/>
      <c r="AL784" s="41"/>
      <c r="AM784" s="30"/>
      <c r="AN784" s="30"/>
      <c r="AO784" s="30"/>
      <c r="AP784" s="30"/>
      <c r="AR784" s="62"/>
      <c r="AS784" s="62"/>
      <c r="AT784" s="62"/>
      <c r="AU784" s="34"/>
      <c r="AV784" s="34"/>
      <c r="AX784" s="34"/>
      <c r="AY784" s="34"/>
      <c r="AZ784" s="34"/>
    </row>
    <row r="785" spans="1:52" ht="13.5" customHeight="1">
      <c r="A785" s="55"/>
      <c r="B785" s="27"/>
      <c r="C785" s="27"/>
      <c r="D785" s="27"/>
      <c r="E785" s="35"/>
      <c r="F785" s="35"/>
      <c r="G785" s="35"/>
      <c r="H785" s="36"/>
      <c r="I785" s="37"/>
      <c r="J785" s="40"/>
      <c r="K785" s="40"/>
      <c r="L785" s="46"/>
      <c r="M785" s="46"/>
      <c r="N785" s="46"/>
      <c r="O785" s="46"/>
      <c r="P785" s="46"/>
      <c r="Q785" s="46"/>
      <c r="R785" s="49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1"/>
      <c r="AI785" s="40"/>
      <c r="AJ785" s="41"/>
      <c r="AK785" s="41"/>
      <c r="AL785" s="41"/>
      <c r="AM785" s="30"/>
      <c r="AN785" s="30"/>
      <c r="AO785" s="30"/>
      <c r="AP785" s="30"/>
      <c r="AR785" s="62"/>
      <c r="AS785" s="62"/>
      <c r="AT785" s="62"/>
      <c r="AU785" s="34"/>
      <c r="AV785" s="34"/>
      <c r="AX785" s="34"/>
      <c r="AY785" s="34"/>
      <c r="AZ785" s="34"/>
    </row>
    <row r="786" spans="1:52" ht="13.5" customHeight="1">
      <c r="A786" s="55"/>
      <c r="B786" s="27"/>
      <c r="C786" s="27"/>
      <c r="D786" s="27"/>
      <c r="E786" s="35"/>
      <c r="F786" s="35"/>
      <c r="G786" s="35"/>
      <c r="H786" s="36"/>
      <c r="I786" s="37"/>
      <c r="J786" s="40"/>
      <c r="K786" s="40"/>
      <c r="L786" s="46"/>
      <c r="M786" s="46"/>
      <c r="N786" s="46"/>
      <c r="O786" s="46"/>
      <c r="P786" s="46"/>
      <c r="Q786" s="46"/>
      <c r="R786" s="49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1"/>
      <c r="AI786" s="40"/>
      <c r="AJ786" s="41"/>
      <c r="AK786" s="41"/>
      <c r="AL786" s="41"/>
      <c r="AM786" s="30"/>
      <c r="AN786" s="30"/>
      <c r="AO786" s="30"/>
      <c r="AP786" s="30"/>
      <c r="AR786" s="62"/>
      <c r="AS786" s="62"/>
      <c r="AT786" s="62"/>
      <c r="AU786" s="34"/>
      <c r="AV786" s="34"/>
      <c r="AX786" s="34"/>
      <c r="AY786" s="34"/>
      <c r="AZ786" s="34"/>
    </row>
    <row r="787" spans="1:52" ht="13.5" customHeight="1">
      <c r="A787" s="55"/>
      <c r="B787" s="27"/>
      <c r="C787" s="27"/>
      <c r="D787" s="27"/>
      <c r="E787" s="35"/>
      <c r="F787" s="35"/>
      <c r="G787" s="35"/>
      <c r="H787" s="36"/>
      <c r="I787" s="37"/>
      <c r="J787" s="40"/>
      <c r="K787" s="40"/>
      <c r="L787" s="46"/>
      <c r="M787" s="46"/>
      <c r="N787" s="46"/>
      <c r="O787" s="46"/>
      <c r="P787" s="46"/>
      <c r="Q787" s="46"/>
      <c r="R787" s="49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1"/>
      <c r="AI787" s="40"/>
      <c r="AJ787" s="41"/>
      <c r="AK787" s="41"/>
      <c r="AL787" s="41"/>
      <c r="AM787" s="30"/>
      <c r="AN787" s="30"/>
      <c r="AO787" s="30"/>
      <c r="AP787" s="30"/>
      <c r="AR787" s="62"/>
      <c r="AS787" s="62"/>
      <c r="AT787" s="62"/>
      <c r="AU787" s="34"/>
      <c r="AV787" s="34"/>
      <c r="AX787" s="34"/>
      <c r="AY787" s="34"/>
      <c r="AZ787" s="34"/>
    </row>
    <row r="788" spans="1:52" ht="13.5" customHeight="1">
      <c r="A788" s="55"/>
      <c r="B788" s="27"/>
      <c r="C788" s="27"/>
      <c r="D788" s="27"/>
      <c r="E788" s="35"/>
      <c r="F788" s="35"/>
      <c r="G788" s="35"/>
      <c r="H788" s="36"/>
      <c r="I788" s="37"/>
      <c r="J788" s="40"/>
      <c r="K788" s="40"/>
      <c r="L788" s="46"/>
      <c r="M788" s="46"/>
      <c r="N788" s="46"/>
      <c r="O788" s="46"/>
      <c r="P788" s="46"/>
      <c r="Q788" s="46"/>
      <c r="R788" s="49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1"/>
      <c r="AI788" s="40"/>
      <c r="AJ788" s="41"/>
      <c r="AK788" s="41"/>
      <c r="AL788" s="41"/>
      <c r="AM788" s="30"/>
      <c r="AN788" s="30"/>
      <c r="AO788" s="30"/>
      <c r="AP788" s="30"/>
      <c r="AR788" s="62"/>
      <c r="AS788" s="62"/>
      <c r="AT788" s="62"/>
      <c r="AU788" s="34"/>
      <c r="AV788" s="34"/>
      <c r="AX788" s="34"/>
      <c r="AY788" s="34"/>
      <c r="AZ788" s="34"/>
    </row>
    <row r="789" spans="1:52" ht="13.5" customHeight="1">
      <c r="A789" s="55"/>
      <c r="B789" s="27"/>
      <c r="C789" s="27"/>
      <c r="D789" s="27"/>
      <c r="E789" s="35"/>
      <c r="F789" s="35"/>
      <c r="G789" s="35"/>
      <c r="H789" s="36"/>
      <c r="I789" s="37"/>
      <c r="J789" s="40"/>
      <c r="K789" s="40"/>
      <c r="L789" s="46"/>
      <c r="M789" s="46"/>
      <c r="N789" s="46"/>
      <c r="O789" s="46"/>
      <c r="P789" s="46"/>
      <c r="Q789" s="46"/>
      <c r="R789" s="49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1"/>
      <c r="AI789" s="40"/>
      <c r="AJ789" s="41"/>
      <c r="AK789" s="41"/>
      <c r="AL789" s="41"/>
      <c r="AM789" s="30"/>
      <c r="AN789" s="30"/>
      <c r="AO789" s="30"/>
      <c r="AP789" s="30"/>
      <c r="AR789" s="62"/>
      <c r="AS789" s="62"/>
      <c r="AT789" s="62"/>
      <c r="AU789" s="34"/>
      <c r="AV789" s="34"/>
      <c r="AX789" s="34"/>
      <c r="AY789" s="34"/>
      <c r="AZ789" s="34"/>
    </row>
    <row r="790" spans="1:52" ht="13.5" customHeight="1">
      <c r="A790" s="55"/>
      <c r="B790" s="27"/>
      <c r="C790" s="27"/>
      <c r="D790" s="27"/>
      <c r="E790" s="35"/>
      <c r="F790" s="35"/>
      <c r="G790" s="35"/>
      <c r="H790" s="36"/>
      <c r="I790" s="37"/>
      <c r="J790" s="40"/>
      <c r="K790" s="40"/>
      <c r="L790" s="46"/>
      <c r="M790" s="46"/>
      <c r="N790" s="46"/>
      <c r="O790" s="46"/>
      <c r="P790" s="46"/>
      <c r="Q790" s="46"/>
      <c r="R790" s="49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1"/>
      <c r="AI790" s="40"/>
      <c r="AJ790" s="41"/>
      <c r="AK790" s="41"/>
      <c r="AL790" s="41"/>
      <c r="AM790" s="30"/>
      <c r="AN790" s="30"/>
      <c r="AO790" s="30"/>
      <c r="AP790" s="30"/>
      <c r="AR790" s="62"/>
      <c r="AS790" s="62"/>
      <c r="AT790" s="62"/>
      <c r="AU790" s="34"/>
      <c r="AV790" s="34"/>
      <c r="AX790" s="34"/>
      <c r="AY790" s="34"/>
      <c r="AZ790" s="34"/>
    </row>
    <row r="791" spans="1:52" ht="13.5" customHeight="1">
      <c r="A791" s="55"/>
      <c r="B791" s="27"/>
      <c r="C791" s="27"/>
      <c r="D791" s="27"/>
      <c r="E791" s="35"/>
      <c r="F791" s="35"/>
      <c r="G791" s="35"/>
      <c r="H791" s="36"/>
      <c r="I791" s="37"/>
      <c r="J791" s="40"/>
      <c r="K791" s="40"/>
      <c r="L791" s="46"/>
      <c r="M791" s="46"/>
      <c r="N791" s="46"/>
      <c r="O791" s="46"/>
      <c r="P791" s="46"/>
      <c r="Q791" s="46"/>
      <c r="R791" s="49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1"/>
      <c r="AI791" s="40"/>
      <c r="AJ791" s="41"/>
      <c r="AK791" s="41"/>
      <c r="AL791" s="41"/>
      <c r="AM791" s="30"/>
      <c r="AN791" s="30"/>
      <c r="AO791" s="30"/>
      <c r="AP791" s="30"/>
      <c r="AR791" s="62"/>
      <c r="AS791" s="62"/>
      <c r="AT791" s="62"/>
      <c r="AU791" s="34"/>
      <c r="AV791" s="34"/>
      <c r="AX791" s="34"/>
      <c r="AY791" s="34"/>
      <c r="AZ791" s="34"/>
    </row>
    <row r="792" spans="1:52" ht="13.5" customHeight="1">
      <c r="A792" s="55"/>
      <c r="B792" s="27"/>
      <c r="C792" s="27"/>
      <c r="D792" s="27"/>
      <c r="E792" s="35"/>
      <c r="F792" s="35"/>
      <c r="G792" s="35"/>
      <c r="H792" s="36"/>
      <c r="I792" s="37"/>
      <c r="J792" s="40"/>
      <c r="K792" s="40"/>
      <c r="L792" s="46"/>
      <c r="M792" s="46"/>
      <c r="N792" s="46"/>
      <c r="O792" s="46"/>
      <c r="P792" s="46"/>
      <c r="Q792" s="46"/>
      <c r="R792" s="49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1"/>
      <c r="AI792" s="40"/>
      <c r="AJ792" s="41"/>
      <c r="AK792" s="41"/>
      <c r="AL792" s="41"/>
      <c r="AM792" s="30"/>
      <c r="AN792" s="30"/>
      <c r="AO792" s="30"/>
      <c r="AP792" s="30"/>
      <c r="AR792" s="62"/>
      <c r="AS792" s="62"/>
      <c r="AT792" s="62"/>
      <c r="AU792" s="34"/>
      <c r="AV792" s="34"/>
      <c r="AX792" s="34"/>
      <c r="AY792" s="34"/>
      <c r="AZ792" s="34"/>
    </row>
    <row r="793" spans="1:52" ht="13.5" customHeight="1">
      <c r="A793" s="55"/>
      <c r="B793" s="27"/>
      <c r="C793" s="27"/>
      <c r="D793" s="27"/>
      <c r="E793" s="35"/>
      <c r="F793" s="35"/>
      <c r="G793" s="35"/>
      <c r="H793" s="36"/>
      <c r="I793" s="37"/>
      <c r="J793" s="40"/>
      <c r="K793" s="40"/>
      <c r="L793" s="46"/>
      <c r="M793" s="46"/>
      <c r="N793" s="46"/>
      <c r="O793" s="46"/>
      <c r="P793" s="46"/>
      <c r="Q793" s="46"/>
      <c r="R793" s="49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1"/>
      <c r="AI793" s="40"/>
      <c r="AJ793" s="41"/>
      <c r="AK793" s="41"/>
      <c r="AL793" s="41"/>
      <c r="AM793" s="30"/>
      <c r="AN793" s="30"/>
      <c r="AO793" s="30"/>
      <c r="AP793" s="30"/>
      <c r="AR793" s="62"/>
      <c r="AS793" s="62"/>
      <c r="AT793" s="62"/>
      <c r="AU793" s="34"/>
      <c r="AV793" s="34"/>
      <c r="AX793" s="34"/>
      <c r="AY793" s="34"/>
      <c r="AZ793" s="34"/>
    </row>
    <row r="794" spans="1:52" ht="13.5" customHeight="1">
      <c r="A794" s="55"/>
      <c r="B794" s="27"/>
      <c r="C794" s="27"/>
      <c r="D794" s="27"/>
      <c r="E794" s="35"/>
      <c r="F794" s="35"/>
      <c r="G794" s="35"/>
      <c r="H794" s="36"/>
      <c r="I794" s="37"/>
      <c r="J794" s="40"/>
      <c r="K794" s="40"/>
      <c r="L794" s="46"/>
      <c r="M794" s="46"/>
      <c r="N794" s="46"/>
      <c r="O794" s="46"/>
      <c r="P794" s="46"/>
      <c r="Q794" s="46"/>
      <c r="R794" s="49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1"/>
      <c r="AI794" s="40"/>
      <c r="AJ794" s="41"/>
      <c r="AK794" s="41"/>
      <c r="AL794" s="41"/>
      <c r="AM794" s="30"/>
      <c r="AN794" s="30"/>
      <c r="AO794" s="30"/>
      <c r="AP794" s="30"/>
      <c r="AR794" s="62"/>
      <c r="AS794" s="62"/>
      <c r="AT794" s="62"/>
      <c r="AU794" s="34"/>
      <c r="AV794" s="34"/>
      <c r="AX794" s="34"/>
      <c r="AY794" s="34"/>
      <c r="AZ794" s="34"/>
    </row>
    <row r="795" spans="1:52" ht="13.5" customHeight="1">
      <c r="A795" s="55"/>
      <c r="B795" s="27"/>
      <c r="C795" s="27"/>
      <c r="D795" s="27"/>
      <c r="E795" s="35"/>
      <c r="F795" s="35"/>
      <c r="G795" s="35"/>
      <c r="H795" s="36"/>
      <c r="I795" s="37"/>
      <c r="J795" s="40"/>
      <c r="K795" s="40"/>
      <c r="L795" s="46"/>
      <c r="M795" s="46"/>
      <c r="N795" s="46"/>
      <c r="O795" s="46"/>
      <c r="P795" s="46"/>
      <c r="Q795" s="46"/>
      <c r="R795" s="49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1"/>
      <c r="AI795" s="40"/>
      <c r="AJ795" s="41"/>
      <c r="AK795" s="41"/>
      <c r="AL795" s="41"/>
      <c r="AM795" s="30"/>
      <c r="AN795" s="30"/>
      <c r="AO795" s="30"/>
      <c r="AP795" s="30"/>
      <c r="AR795" s="62"/>
      <c r="AS795" s="62"/>
      <c r="AT795" s="62"/>
      <c r="AU795" s="34"/>
      <c r="AV795" s="34"/>
      <c r="AX795" s="34"/>
      <c r="AY795" s="34"/>
      <c r="AZ795" s="34"/>
    </row>
    <row r="796" spans="1:52" ht="13.5" customHeight="1">
      <c r="A796" s="55"/>
      <c r="B796" s="27"/>
      <c r="C796" s="27"/>
      <c r="D796" s="27"/>
      <c r="E796" s="35"/>
      <c r="F796" s="35"/>
      <c r="G796" s="35"/>
      <c r="H796" s="36"/>
      <c r="I796" s="37"/>
      <c r="J796" s="40"/>
      <c r="K796" s="40"/>
      <c r="L796" s="46"/>
      <c r="M796" s="46"/>
      <c r="N796" s="46"/>
      <c r="O796" s="46"/>
      <c r="P796" s="46"/>
      <c r="Q796" s="46"/>
      <c r="R796" s="49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1"/>
      <c r="AI796" s="40"/>
      <c r="AJ796" s="41"/>
      <c r="AK796" s="41"/>
      <c r="AL796" s="41"/>
      <c r="AM796" s="30"/>
      <c r="AN796" s="30"/>
      <c r="AO796" s="30"/>
      <c r="AP796" s="30"/>
      <c r="AR796" s="62"/>
      <c r="AS796" s="62"/>
      <c r="AT796" s="62"/>
      <c r="AU796" s="34"/>
      <c r="AV796" s="34"/>
      <c r="AX796" s="34"/>
      <c r="AY796" s="34"/>
      <c r="AZ796" s="34"/>
    </row>
    <row r="797" spans="1:52" ht="13.5" customHeight="1">
      <c r="A797" s="55"/>
      <c r="B797" s="27"/>
      <c r="C797" s="27"/>
      <c r="D797" s="27"/>
      <c r="E797" s="35"/>
      <c r="F797" s="35"/>
      <c r="G797" s="35"/>
      <c r="H797" s="36"/>
      <c r="I797" s="37"/>
      <c r="J797" s="40"/>
      <c r="K797" s="40"/>
      <c r="L797" s="46"/>
      <c r="M797" s="46"/>
      <c r="N797" s="46"/>
      <c r="O797" s="46"/>
      <c r="P797" s="46"/>
      <c r="Q797" s="46"/>
      <c r="R797" s="49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1"/>
      <c r="AI797" s="40"/>
      <c r="AJ797" s="41"/>
      <c r="AK797" s="41"/>
      <c r="AL797" s="41"/>
      <c r="AM797" s="30"/>
      <c r="AN797" s="30"/>
      <c r="AO797" s="30"/>
      <c r="AP797" s="30"/>
      <c r="AR797" s="62"/>
      <c r="AS797" s="62"/>
      <c r="AT797" s="62"/>
      <c r="AU797" s="34"/>
      <c r="AV797" s="34"/>
      <c r="AX797" s="34"/>
      <c r="AY797" s="34"/>
      <c r="AZ797" s="34"/>
    </row>
    <row r="798" spans="1:52" ht="13.5" customHeight="1">
      <c r="A798" s="55"/>
      <c r="B798" s="27"/>
      <c r="C798" s="27"/>
      <c r="D798" s="27"/>
      <c r="E798" s="35"/>
      <c r="F798" s="35"/>
      <c r="G798" s="35"/>
      <c r="H798" s="36"/>
      <c r="I798" s="37"/>
      <c r="J798" s="40"/>
      <c r="K798" s="40"/>
      <c r="L798" s="46"/>
      <c r="M798" s="46"/>
      <c r="N798" s="46"/>
      <c r="O798" s="46"/>
      <c r="P798" s="46"/>
      <c r="Q798" s="46"/>
      <c r="R798" s="49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1"/>
      <c r="AI798" s="40"/>
      <c r="AJ798" s="41"/>
      <c r="AK798" s="41"/>
      <c r="AL798" s="41"/>
      <c r="AM798" s="30"/>
      <c r="AN798" s="30"/>
      <c r="AO798" s="30"/>
      <c r="AP798" s="30"/>
      <c r="AR798" s="62"/>
      <c r="AS798" s="62"/>
      <c r="AT798" s="62"/>
      <c r="AU798" s="34"/>
      <c r="AV798" s="34"/>
      <c r="AX798" s="34"/>
      <c r="AY798" s="34"/>
      <c r="AZ798" s="34"/>
    </row>
    <row r="799" spans="1:52" ht="13.5" customHeight="1">
      <c r="A799" s="55"/>
      <c r="B799" s="27"/>
      <c r="C799" s="27"/>
      <c r="D799" s="27"/>
      <c r="E799" s="35"/>
      <c r="F799" s="35"/>
      <c r="G799" s="35"/>
      <c r="H799" s="36"/>
      <c r="I799" s="37"/>
      <c r="J799" s="40"/>
      <c r="K799" s="40"/>
      <c r="L799" s="46"/>
      <c r="M799" s="46"/>
      <c r="N799" s="46"/>
      <c r="O799" s="46"/>
      <c r="P799" s="46"/>
      <c r="Q799" s="46"/>
      <c r="R799" s="49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1"/>
      <c r="AI799" s="40"/>
      <c r="AJ799" s="41"/>
      <c r="AK799" s="41"/>
      <c r="AL799" s="41"/>
      <c r="AM799" s="30"/>
      <c r="AN799" s="30"/>
      <c r="AO799" s="30"/>
      <c r="AP799" s="30"/>
      <c r="AR799" s="62"/>
      <c r="AS799" s="62"/>
      <c r="AT799" s="62"/>
      <c r="AU799" s="34"/>
      <c r="AV799" s="34"/>
      <c r="AX799" s="34"/>
      <c r="AY799" s="34"/>
      <c r="AZ799" s="34"/>
    </row>
    <row r="800" spans="1:52" ht="13.5" customHeight="1">
      <c r="A800" s="55"/>
      <c r="B800" s="27"/>
      <c r="C800" s="27"/>
      <c r="D800" s="27"/>
      <c r="E800" s="35"/>
      <c r="F800" s="35"/>
      <c r="G800" s="35"/>
      <c r="H800" s="36"/>
      <c r="I800" s="37"/>
      <c r="J800" s="40"/>
      <c r="K800" s="40"/>
      <c r="L800" s="46"/>
      <c r="M800" s="46"/>
      <c r="N800" s="46"/>
      <c r="O800" s="46"/>
      <c r="P800" s="46"/>
      <c r="Q800" s="46"/>
      <c r="R800" s="49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1"/>
      <c r="AI800" s="40"/>
      <c r="AJ800" s="41"/>
      <c r="AK800" s="41"/>
      <c r="AL800" s="41"/>
      <c r="AM800" s="30"/>
      <c r="AN800" s="30"/>
      <c r="AO800" s="30"/>
      <c r="AP800" s="30"/>
      <c r="AR800" s="62"/>
      <c r="AS800" s="62"/>
      <c r="AT800" s="62"/>
      <c r="AU800" s="34"/>
      <c r="AV800" s="34"/>
      <c r="AX800" s="34"/>
      <c r="AY800" s="34"/>
      <c r="AZ800" s="34"/>
    </row>
    <row r="801" spans="1:52" ht="13.5" customHeight="1">
      <c r="A801" s="55"/>
      <c r="B801" s="27"/>
      <c r="C801" s="27"/>
      <c r="D801" s="27"/>
      <c r="E801" s="35"/>
      <c r="F801" s="35"/>
      <c r="G801" s="35"/>
      <c r="H801" s="36"/>
      <c r="I801" s="37"/>
      <c r="J801" s="40"/>
      <c r="K801" s="40"/>
      <c r="L801" s="46"/>
      <c r="M801" s="46"/>
      <c r="N801" s="46"/>
      <c r="O801" s="46"/>
      <c r="P801" s="46"/>
      <c r="Q801" s="46"/>
      <c r="R801" s="49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1"/>
      <c r="AI801" s="40"/>
      <c r="AJ801" s="41"/>
      <c r="AK801" s="41"/>
      <c r="AL801" s="41"/>
      <c r="AM801" s="30"/>
      <c r="AN801" s="30"/>
      <c r="AO801" s="30"/>
      <c r="AP801" s="30"/>
      <c r="AR801" s="62"/>
      <c r="AS801" s="62"/>
      <c r="AT801" s="62"/>
      <c r="AU801" s="34"/>
      <c r="AV801" s="34"/>
      <c r="AX801" s="34"/>
      <c r="AY801" s="34"/>
      <c r="AZ801" s="34"/>
    </row>
    <row r="802" spans="1:52" ht="13.5" customHeight="1">
      <c r="A802" s="55"/>
      <c r="B802" s="27"/>
      <c r="C802" s="27"/>
      <c r="D802" s="27"/>
      <c r="E802" s="35"/>
      <c r="F802" s="35"/>
      <c r="G802" s="35"/>
      <c r="H802" s="36"/>
      <c r="I802" s="37"/>
      <c r="J802" s="40"/>
      <c r="K802" s="40"/>
      <c r="L802" s="46"/>
      <c r="M802" s="46"/>
      <c r="N802" s="46"/>
      <c r="O802" s="46"/>
      <c r="P802" s="46"/>
      <c r="Q802" s="46"/>
      <c r="R802" s="49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1"/>
      <c r="AI802" s="40"/>
      <c r="AJ802" s="41"/>
      <c r="AK802" s="41"/>
      <c r="AL802" s="41"/>
      <c r="AM802" s="30"/>
      <c r="AN802" s="30"/>
      <c r="AO802" s="30"/>
      <c r="AP802" s="30"/>
      <c r="AR802" s="62"/>
      <c r="AS802" s="62"/>
      <c r="AT802" s="62"/>
      <c r="AU802" s="34"/>
      <c r="AV802" s="34"/>
      <c r="AX802" s="34"/>
      <c r="AY802" s="34"/>
      <c r="AZ802" s="34"/>
    </row>
    <row r="803" spans="1:52" ht="13.5" customHeight="1">
      <c r="A803" s="55"/>
      <c r="B803" s="27"/>
      <c r="C803" s="27"/>
      <c r="D803" s="27"/>
      <c r="E803" s="35"/>
      <c r="F803" s="35"/>
      <c r="G803" s="35"/>
      <c r="H803" s="36"/>
      <c r="I803" s="37"/>
      <c r="J803" s="40"/>
      <c r="K803" s="40"/>
      <c r="L803" s="46"/>
      <c r="M803" s="46"/>
      <c r="N803" s="46"/>
      <c r="O803" s="46"/>
      <c r="P803" s="46"/>
      <c r="Q803" s="46"/>
      <c r="R803" s="49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1"/>
      <c r="AI803" s="40"/>
      <c r="AJ803" s="41"/>
      <c r="AK803" s="41"/>
      <c r="AL803" s="41"/>
      <c r="AM803" s="30"/>
      <c r="AN803" s="30"/>
      <c r="AO803" s="30"/>
      <c r="AP803" s="30"/>
      <c r="AR803" s="62"/>
      <c r="AS803" s="62"/>
      <c r="AT803" s="62"/>
      <c r="AU803" s="34"/>
      <c r="AV803" s="34"/>
      <c r="AX803" s="34"/>
      <c r="AY803" s="34"/>
      <c r="AZ803" s="34"/>
    </row>
    <row r="804" spans="1:52" ht="13.5" customHeight="1">
      <c r="A804" s="55"/>
      <c r="B804" s="27"/>
      <c r="C804" s="27"/>
      <c r="D804" s="27"/>
      <c r="E804" s="35"/>
      <c r="F804" s="35"/>
      <c r="G804" s="35"/>
      <c r="H804" s="36"/>
      <c r="I804" s="37"/>
      <c r="J804" s="40"/>
      <c r="K804" s="40"/>
      <c r="L804" s="46"/>
      <c r="M804" s="46"/>
      <c r="N804" s="46"/>
      <c r="O804" s="46"/>
      <c r="P804" s="46"/>
      <c r="Q804" s="46"/>
      <c r="R804" s="49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1"/>
      <c r="AI804" s="40"/>
      <c r="AJ804" s="41"/>
      <c r="AK804" s="41"/>
      <c r="AL804" s="41"/>
      <c r="AM804" s="30"/>
      <c r="AN804" s="30"/>
      <c r="AO804" s="30"/>
      <c r="AP804" s="30"/>
      <c r="AR804" s="62"/>
      <c r="AS804" s="62"/>
      <c r="AT804" s="62"/>
      <c r="AU804" s="34"/>
      <c r="AV804" s="34"/>
      <c r="AX804" s="34"/>
      <c r="AY804" s="34"/>
      <c r="AZ804" s="34"/>
    </row>
    <row r="805" spans="1:52" ht="13.5" customHeight="1">
      <c r="A805" s="55"/>
      <c r="B805" s="27"/>
      <c r="C805" s="27"/>
      <c r="D805" s="27"/>
      <c r="E805" s="35"/>
      <c r="F805" s="35"/>
      <c r="G805" s="35"/>
      <c r="H805" s="36"/>
      <c r="I805" s="37"/>
      <c r="J805" s="40"/>
      <c r="K805" s="40"/>
      <c r="L805" s="46"/>
      <c r="M805" s="46"/>
      <c r="N805" s="46"/>
      <c r="O805" s="46"/>
      <c r="P805" s="46"/>
      <c r="Q805" s="46"/>
      <c r="R805" s="49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1"/>
      <c r="AI805" s="40"/>
      <c r="AJ805" s="41"/>
      <c r="AK805" s="41"/>
      <c r="AL805" s="41"/>
      <c r="AM805" s="30"/>
      <c r="AN805" s="30"/>
      <c r="AO805" s="30"/>
      <c r="AP805" s="30"/>
      <c r="AR805" s="62"/>
      <c r="AS805" s="62"/>
      <c r="AT805" s="62"/>
      <c r="AU805" s="34"/>
      <c r="AV805" s="34"/>
      <c r="AX805" s="34"/>
      <c r="AY805" s="34"/>
      <c r="AZ805" s="34"/>
    </row>
    <row r="806" spans="1:52" ht="13.5" customHeight="1">
      <c r="A806" s="55"/>
      <c r="B806" s="27"/>
      <c r="C806" s="27"/>
      <c r="D806" s="27"/>
      <c r="E806" s="35"/>
      <c r="F806" s="35"/>
      <c r="G806" s="35"/>
      <c r="H806" s="36"/>
      <c r="I806" s="37"/>
      <c r="J806" s="40"/>
      <c r="K806" s="40"/>
      <c r="L806" s="46"/>
      <c r="M806" s="46"/>
      <c r="N806" s="46"/>
      <c r="O806" s="46"/>
      <c r="P806" s="46"/>
      <c r="Q806" s="46"/>
      <c r="R806" s="49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1"/>
      <c r="AI806" s="40"/>
      <c r="AJ806" s="41"/>
      <c r="AK806" s="41"/>
      <c r="AL806" s="41"/>
      <c r="AM806" s="30"/>
      <c r="AN806" s="30"/>
      <c r="AO806" s="30"/>
      <c r="AP806" s="30"/>
      <c r="AR806" s="62"/>
      <c r="AS806" s="62"/>
      <c r="AT806" s="62"/>
      <c r="AU806" s="34"/>
      <c r="AV806" s="34"/>
      <c r="AX806" s="34"/>
      <c r="AY806" s="34"/>
      <c r="AZ806" s="34"/>
    </row>
    <row r="807" spans="1:52" ht="13.5" customHeight="1">
      <c r="A807" s="55"/>
      <c r="B807" s="27"/>
      <c r="C807" s="27"/>
      <c r="D807" s="27"/>
      <c r="E807" s="35"/>
      <c r="F807" s="35"/>
      <c r="G807" s="35"/>
      <c r="H807" s="36"/>
      <c r="I807" s="37"/>
      <c r="J807" s="40"/>
      <c r="K807" s="40"/>
      <c r="L807" s="46"/>
      <c r="M807" s="46"/>
      <c r="N807" s="46"/>
      <c r="O807" s="46"/>
      <c r="P807" s="46"/>
      <c r="Q807" s="46"/>
      <c r="R807" s="49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1"/>
      <c r="AI807" s="40"/>
      <c r="AJ807" s="41"/>
      <c r="AK807" s="41"/>
      <c r="AL807" s="41"/>
      <c r="AM807" s="30"/>
      <c r="AN807" s="30"/>
      <c r="AO807" s="30"/>
      <c r="AP807" s="30"/>
      <c r="AR807" s="62"/>
      <c r="AS807" s="62"/>
      <c r="AT807" s="62"/>
      <c r="AU807" s="34"/>
      <c r="AV807" s="34"/>
      <c r="AX807" s="34"/>
      <c r="AY807" s="34"/>
      <c r="AZ807" s="34"/>
    </row>
    <row r="808" spans="1:52" ht="13.5" customHeight="1">
      <c r="A808" s="55"/>
      <c r="B808" s="27"/>
      <c r="C808" s="27"/>
      <c r="D808" s="27"/>
      <c r="E808" s="35"/>
      <c r="F808" s="35"/>
      <c r="G808" s="35"/>
      <c r="H808" s="36"/>
      <c r="I808" s="37"/>
      <c r="J808" s="40"/>
      <c r="K808" s="40"/>
      <c r="L808" s="46"/>
      <c r="M808" s="46"/>
      <c r="N808" s="46"/>
      <c r="O808" s="46"/>
      <c r="P808" s="46"/>
      <c r="Q808" s="46"/>
      <c r="R808" s="49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1"/>
      <c r="AI808" s="40"/>
      <c r="AJ808" s="41"/>
      <c r="AK808" s="41"/>
      <c r="AL808" s="41"/>
      <c r="AM808" s="30"/>
      <c r="AN808" s="30"/>
      <c r="AO808" s="30"/>
      <c r="AP808" s="30"/>
      <c r="AR808" s="62"/>
      <c r="AS808" s="62"/>
      <c r="AT808" s="62"/>
      <c r="AU808" s="34"/>
      <c r="AV808" s="34"/>
      <c r="AX808" s="34"/>
      <c r="AY808" s="34"/>
      <c r="AZ808" s="34"/>
    </row>
    <row r="809" spans="1:52" ht="13.5" customHeight="1">
      <c r="A809" s="55"/>
      <c r="B809" s="27"/>
      <c r="C809" s="27"/>
      <c r="D809" s="27"/>
      <c r="E809" s="35"/>
      <c r="F809" s="35"/>
      <c r="G809" s="35"/>
      <c r="H809" s="36"/>
      <c r="I809" s="37"/>
      <c r="J809" s="40"/>
      <c r="K809" s="40"/>
      <c r="L809" s="46"/>
      <c r="M809" s="46"/>
      <c r="N809" s="46"/>
      <c r="O809" s="46"/>
      <c r="P809" s="46"/>
      <c r="Q809" s="46"/>
      <c r="R809" s="49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1"/>
      <c r="AI809" s="40"/>
      <c r="AJ809" s="41"/>
      <c r="AK809" s="41"/>
      <c r="AL809" s="41"/>
      <c r="AM809" s="30"/>
      <c r="AN809" s="30"/>
      <c r="AO809" s="30"/>
      <c r="AP809" s="30"/>
      <c r="AR809" s="62"/>
      <c r="AS809" s="62"/>
      <c r="AT809" s="62"/>
      <c r="AU809" s="34"/>
      <c r="AV809" s="34"/>
      <c r="AX809" s="34"/>
      <c r="AY809" s="34"/>
      <c r="AZ809" s="34"/>
    </row>
    <row r="810" spans="1:52" ht="13.5" customHeight="1">
      <c r="A810" s="55"/>
      <c r="B810" s="27"/>
      <c r="C810" s="27"/>
      <c r="D810" s="27"/>
      <c r="E810" s="35"/>
      <c r="F810" s="35"/>
      <c r="G810" s="35"/>
      <c r="H810" s="36"/>
      <c r="I810" s="37"/>
      <c r="J810" s="40"/>
      <c r="K810" s="40"/>
      <c r="L810" s="46"/>
      <c r="M810" s="46"/>
      <c r="N810" s="46"/>
      <c r="O810" s="46"/>
      <c r="P810" s="46"/>
      <c r="Q810" s="46"/>
      <c r="R810" s="49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1"/>
      <c r="AI810" s="40"/>
      <c r="AJ810" s="41"/>
      <c r="AK810" s="41"/>
      <c r="AL810" s="41"/>
      <c r="AM810" s="30"/>
      <c r="AN810" s="30"/>
      <c r="AO810" s="30"/>
      <c r="AP810" s="30"/>
      <c r="AR810" s="62"/>
      <c r="AS810" s="62"/>
      <c r="AT810" s="62"/>
      <c r="AU810" s="34"/>
      <c r="AV810" s="34"/>
      <c r="AX810" s="34"/>
      <c r="AY810" s="34"/>
      <c r="AZ810" s="34"/>
    </row>
    <row r="811" spans="1:52" ht="13.5" customHeight="1">
      <c r="A811" s="55"/>
      <c r="B811" s="27"/>
      <c r="C811" s="27"/>
      <c r="D811" s="27"/>
      <c r="E811" s="35"/>
      <c r="F811" s="35"/>
      <c r="G811" s="35"/>
      <c r="H811" s="36"/>
      <c r="I811" s="37"/>
      <c r="J811" s="40"/>
      <c r="K811" s="40"/>
      <c r="L811" s="46"/>
      <c r="M811" s="46"/>
      <c r="N811" s="46"/>
      <c r="O811" s="46"/>
      <c r="P811" s="46"/>
      <c r="Q811" s="46"/>
      <c r="R811" s="49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1"/>
      <c r="AI811" s="40"/>
      <c r="AJ811" s="41"/>
      <c r="AK811" s="41"/>
      <c r="AL811" s="41"/>
      <c r="AM811" s="30"/>
      <c r="AN811" s="30"/>
      <c r="AO811" s="30"/>
      <c r="AP811" s="30"/>
      <c r="AR811" s="62"/>
      <c r="AS811" s="62"/>
      <c r="AT811" s="62"/>
      <c r="AU811" s="34"/>
      <c r="AV811" s="34"/>
      <c r="AX811" s="34"/>
      <c r="AY811" s="34"/>
      <c r="AZ811" s="34"/>
    </row>
    <row r="812" spans="1:52" ht="13.5" customHeight="1">
      <c r="A812" s="55"/>
      <c r="B812" s="27"/>
      <c r="C812" s="27"/>
      <c r="D812" s="27"/>
      <c r="E812" s="35"/>
      <c r="F812" s="35"/>
      <c r="G812" s="35"/>
      <c r="H812" s="36"/>
      <c r="I812" s="37"/>
      <c r="J812" s="40"/>
      <c r="K812" s="40"/>
      <c r="L812" s="46"/>
      <c r="M812" s="46"/>
      <c r="N812" s="46"/>
      <c r="O812" s="46"/>
      <c r="P812" s="46"/>
      <c r="Q812" s="46"/>
      <c r="R812" s="49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1"/>
      <c r="AI812" s="40"/>
      <c r="AJ812" s="41"/>
      <c r="AK812" s="41"/>
      <c r="AL812" s="41"/>
      <c r="AM812" s="30"/>
      <c r="AN812" s="30"/>
      <c r="AO812" s="30"/>
      <c r="AP812" s="30"/>
      <c r="AR812" s="62"/>
      <c r="AS812" s="62"/>
      <c r="AT812" s="62"/>
      <c r="AU812" s="34"/>
      <c r="AV812" s="34"/>
      <c r="AX812" s="34"/>
      <c r="AY812" s="34"/>
      <c r="AZ812" s="34"/>
    </row>
    <row r="813" spans="1:52" ht="13.5" customHeight="1">
      <c r="A813" s="55"/>
      <c r="B813" s="27"/>
      <c r="C813" s="27"/>
      <c r="D813" s="27"/>
      <c r="E813" s="35"/>
      <c r="F813" s="35"/>
      <c r="G813" s="35"/>
      <c r="H813" s="36"/>
      <c r="I813" s="37"/>
      <c r="J813" s="40"/>
      <c r="K813" s="40"/>
      <c r="L813" s="46"/>
      <c r="M813" s="46"/>
      <c r="N813" s="46"/>
      <c r="O813" s="46"/>
      <c r="P813" s="46"/>
      <c r="Q813" s="46"/>
      <c r="R813" s="49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1"/>
      <c r="AI813" s="40"/>
      <c r="AJ813" s="41"/>
      <c r="AK813" s="41"/>
      <c r="AL813" s="41"/>
      <c r="AM813" s="30"/>
      <c r="AN813" s="30"/>
      <c r="AO813" s="30"/>
      <c r="AP813" s="30"/>
      <c r="AR813" s="62"/>
      <c r="AS813" s="62"/>
      <c r="AT813" s="62"/>
      <c r="AU813" s="34"/>
      <c r="AV813" s="34"/>
      <c r="AX813" s="34"/>
      <c r="AY813" s="34"/>
      <c r="AZ813" s="34"/>
    </row>
    <row r="814" spans="1:52" ht="13.5" customHeight="1">
      <c r="A814" s="55"/>
      <c r="B814" s="27"/>
      <c r="C814" s="27"/>
      <c r="D814" s="27"/>
      <c r="E814" s="35"/>
      <c r="F814" s="35"/>
      <c r="G814" s="35"/>
      <c r="H814" s="36"/>
      <c r="I814" s="37"/>
      <c r="J814" s="40"/>
      <c r="K814" s="40"/>
      <c r="L814" s="46"/>
      <c r="M814" s="46"/>
      <c r="N814" s="46"/>
      <c r="O814" s="46"/>
      <c r="P814" s="46"/>
      <c r="Q814" s="46"/>
      <c r="R814" s="49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1"/>
      <c r="AI814" s="40"/>
      <c r="AJ814" s="41"/>
      <c r="AK814" s="41"/>
      <c r="AL814" s="41"/>
      <c r="AM814" s="30"/>
      <c r="AN814" s="30"/>
      <c r="AO814" s="30"/>
      <c r="AP814" s="30"/>
      <c r="AR814" s="62"/>
      <c r="AS814" s="62"/>
      <c r="AT814" s="62"/>
      <c r="AU814" s="34"/>
      <c r="AV814" s="34"/>
      <c r="AX814" s="34"/>
      <c r="AY814" s="34"/>
      <c r="AZ814" s="34"/>
    </row>
    <row r="815" spans="1:52" ht="13.5" customHeight="1">
      <c r="A815" s="55"/>
      <c r="B815" s="27"/>
      <c r="C815" s="27"/>
      <c r="D815" s="27"/>
      <c r="E815" s="35"/>
      <c r="F815" s="35"/>
      <c r="G815" s="35"/>
      <c r="H815" s="36"/>
      <c r="I815" s="37"/>
      <c r="J815" s="40"/>
      <c r="K815" s="40"/>
      <c r="L815" s="46"/>
      <c r="M815" s="46"/>
      <c r="N815" s="46"/>
      <c r="O815" s="46"/>
      <c r="P815" s="46"/>
      <c r="Q815" s="46"/>
      <c r="R815" s="49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1"/>
      <c r="AI815" s="40"/>
      <c r="AJ815" s="41"/>
      <c r="AK815" s="41"/>
      <c r="AL815" s="41"/>
      <c r="AM815" s="30"/>
      <c r="AN815" s="30"/>
      <c r="AO815" s="30"/>
      <c r="AP815" s="30"/>
      <c r="AR815" s="62"/>
      <c r="AS815" s="62"/>
      <c r="AT815" s="62"/>
      <c r="AU815" s="34"/>
      <c r="AV815" s="34"/>
      <c r="AX815" s="34"/>
      <c r="AY815" s="34"/>
      <c r="AZ815" s="34"/>
    </row>
    <row r="816" spans="1:52" ht="13.5" customHeight="1">
      <c r="A816" s="55"/>
      <c r="B816" s="27"/>
      <c r="C816" s="27"/>
      <c r="D816" s="27"/>
      <c r="E816" s="35"/>
      <c r="F816" s="35"/>
      <c r="G816" s="35"/>
      <c r="H816" s="36"/>
      <c r="I816" s="37"/>
      <c r="J816" s="40"/>
      <c r="K816" s="40"/>
      <c r="L816" s="46"/>
      <c r="M816" s="46"/>
      <c r="N816" s="46"/>
      <c r="O816" s="46"/>
      <c r="P816" s="46"/>
      <c r="Q816" s="46"/>
      <c r="R816" s="49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1"/>
      <c r="AI816" s="40"/>
      <c r="AJ816" s="41"/>
      <c r="AK816" s="41"/>
      <c r="AL816" s="41"/>
      <c r="AM816" s="30"/>
      <c r="AN816" s="30"/>
      <c r="AO816" s="30"/>
      <c r="AP816" s="30"/>
      <c r="AR816" s="62"/>
      <c r="AS816" s="62"/>
      <c r="AT816" s="62"/>
      <c r="AU816" s="34"/>
      <c r="AV816" s="34"/>
      <c r="AX816" s="34"/>
      <c r="AY816" s="34"/>
      <c r="AZ816" s="34"/>
    </row>
    <row r="817" spans="1:52" ht="13.5" customHeight="1">
      <c r="A817" s="55"/>
      <c r="B817" s="27"/>
      <c r="C817" s="27"/>
      <c r="D817" s="27"/>
      <c r="E817" s="35"/>
      <c r="F817" s="35"/>
      <c r="G817" s="35"/>
      <c r="H817" s="36"/>
      <c r="I817" s="37"/>
      <c r="J817" s="40"/>
      <c r="K817" s="40"/>
      <c r="L817" s="46"/>
      <c r="M817" s="46"/>
      <c r="N817" s="46"/>
      <c r="O817" s="46"/>
      <c r="P817" s="46"/>
      <c r="Q817" s="46"/>
      <c r="R817" s="49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1"/>
      <c r="AI817" s="40"/>
      <c r="AJ817" s="41"/>
      <c r="AK817" s="41"/>
      <c r="AL817" s="41"/>
      <c r="AM817" s="30"/>
      <c r="AN817" s="30"/>
      <c r="AO817" s="30"/>
      <c r="AP817" s="30"/>
      <c r="AR817" s="62"/>
      <c r="AS817" s="62"/>
      <c r="AT817" s="62"/>
      <c r="AU817" s="34"/>
      <c r="AV817" s="34"/>
      <c r="AX817" s="34"/>
      <c r="AY817" s="34"/>
      <c r="AZ817" s="34"/>
    </row>
    <row r="818" spans="1:52" ht="13.5" customHeight="1">
      <c r="A818" s="55"/>
      <c r="B818" s="27"/>
      <c r="C818" s="27"/>
      <c r="D818" s="27"/>
      <c r="E818" s="35"/>
      <c r="F818" s="35"/>
      <c r="G818" s="35"/>
      <c r="H818" s="36"/>
      <c r="I818" s="37"/>
      <c r="J818" s="40"/>
      <c r="K818" s="40"/>
      <c r="L818" s="46"/>
      <c r="M818" s="46"/>
      <c r="N818" s="46"/>
      <c r="O818" s="46"/>
      <c r="P818" s="46"/>
      <c r="Q818" s="46"/>
      <c r="R818" s="49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1"/>
      <c r="AI818" s="40"/>
      <c r="AJ818" s="41"/>
      <c r="AK818" s="41"/>
      <c r="AL818" s="41"/>
      <c r="AM818" s="30"/>
      <c r="AN818" s="30"/>
      <c r="AO818" s="30"/>
      <c r="AP818" s="30"/>
      <c r="AR818" s="62"/>
      <c r="AS818" s="62"/>
      <c r="AT818" s="62"/>
      <c r="AU818" s="34"/>
      <c r="AV818" s="34"/>
      <c r="AX818" s="34"/>
      <c r="AY818" s="34"/>
      <c r="AZ818" s="34"/>
    </row>
    <row r="819" spans="1:52" ht="13.5" customHeight="1">
      <c r="A819" s="55"/>
      <c r="B819" s="27"/>
      <c r="C819" s="27"/>
      <c r="D819" s="27"/>
      <c r="E819" s="35"/>
      <c r="F819" s="35"/>
      <c r="G819" s="35"/>
      <c r="H819" s="36"/>
      <c r="I819" s="37"/>
      <c r="J819" s="40"/>
      <c r="K819" s="40"/>
      <c r="L819" s="46"/>
      <c r="M819" s="46"/>
      <c r="N819" s="46"/>
      <c r="O819" s="46"/>
      <c r="P819" s="46"/>
      <c r="Q819" s="46"/>
      <c r="R819" s="49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1"/>
      <c r="AI819" s="40"/>
      <c r="AJ819" s="41"/>
      <c r="AK819" s="41"/>
      <c r="AL819" s="41"/>
      <c r="AM819" s="30"/>
      <c r="AN819" s="30"/>
      <c r="AO819" s="30"/>
      <c r="AP819" s="30"/>
      <c r="AR819" s="62"/>
      <c r="AS819" s="62"/>
      <c r="AT819" s="62"/>
      <c r="AU819" s="34"/>
      <c r="AV819" s="34"/>
      <c r="AX819" s="34"/>
      <c r="AY819" s="34"/>
      <c r="AZ819" s="34"/>
    </row>
    <row r="820" spans="1:52" ht="13.5" customHeight="1">
      <c r="A820" s="55"/>
      <c r="B820" s="27"/>
      <c r="C820" s="27"/>
      <c r="D820" s="27"/>
      <c r="E820" s="35"/>
      <c r="F820" s="35"/>
      <c r="G820" s="35"/>
      <c r="H820" s="36"/>
      <c r="I820" s="37"/>
      <c r="J820" s="40"/>
      <c r="K820" s="40"/>
      <c r="L820" s="46"/>
      <c r="M820" s="46"/>
      <c r="N820" s="46"/>
      <c r="O820" s="46"/>
      <c r="P820" s="46"/>
      <c r="Q820" s="46"/>
      <c r="R820" s="49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1"/>
      <c r="AI820" s="40"/>
      <c r="AJ820" s="41"/>
      <c r="AK820" s="41"/>
      <c r="AL820" s="41"/>
      <c r="AM820" s="30"/>
      <c r="AN820" s="30"/>
      <c r="AO820" s="30"/>
      <c r="AP820" s="30"/>
      <c r="AR820" s="62"/>
      <c r="AS820" s="62"/>
      <c r="AT820" s="62"/>
      <c r="AU820" s="34"/>
      <c r="AV820" s="34"/>
      <c r="AX820" s="34"/>
      <c r="AY820" s="34"/>
      <c r="AZ820" s="34"/>
    </row>
    <row r="821" spans="1:52" ht="13.5" customHeight="1">
      <c r="A821" s="55"/>
      <c r="B821" s="27"/>
      <c r="C821" s="27"/>
      <c r="D821" s="27"/>
      <c r="E821" s="35"/>
      <c r="F821" s="35"/>
      <c r="G821" s="35"/>
      <c r="H821" s="36"/>
      <c r="I821" s="37"/>
      <c r="J821" s="40"/>
      <c r="K821" s="40"/>
      <c r="L821" s="46"/>
      <c r="M821" s="46"/>
      <c r="N821" s="46"/>
      <c r="O821" s="46"/>
      <c r="P821" s="46"/>
      <c r="Q821" s="46"/>
      <c r="R821" s="49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1"/>
      <c r="AI821" s="40"/>
      <c r="AJ821" s="41"/>
      <c r="AK821" s="41"/>
      <c r="AL821" s="41"/>
      <c r="AM821" s="30"/>
      <c r="AN821" s="30"/>
      <c r="AO821" s="30"/>
      <c r="AP821" s="30"/>
      <c r="AR821" s="62"/>
      <c r="AS821" s="62"/>
      <c r="AT821" s="62"/>
      <c r="AU821" s="34"/>
      <c r="AV821" s="34"/>
      <c r="AX821" s="34"/>
      <c r="AY821" s="34"/>
      <c r="AZ821" s="34"/>
    </row>
    <row r="822" spans="1:52" ht="13.5" customHeight="1">
      <c r="A822" s="55"/>
      <c r="B822" s="27"/>
      <c r="C822" s="27"/>
      <c r="D822" s="27"/>
      <c r="E822" s="35"/>
      <c r="F822" s="35"/>
      <c r="G822" s="35"/>
      <c r="H822" s="36"/>
      <c r="I822" s="37"/>
      <c r="J822" s="40"/>
      <c r="K822" s="40"/>
      <c r="L822" s="46"/>
      <c r="M822" s="46"/>
      <c r="N822" s="46"/>
      <c r="O822" s="46"/>
      <c r="P822" s="46"/>
      <c r="Q822" s="46"/>
      <c r="R822" s="49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1"/>
      <c r="AI822" s="40"/>
      <c r="AJ822" s="41"/>
      <c r="AK822" s="41"/>
      <c r="AL822" s="41"/>
      <c r="AM822" s="30"/>
      <c r="AN822" s="30"/>
      <c r="AO822" s="30"/>
      <c r="AP822" s="30"/>
      <c r="AR822" s="62"/>
      <c r="AS822" s="62"/>
      <c r="AT822" s="62"/>
      <c r="AU822" s="34"/>
      <c r="AV822" s="34"/>
      <c r="AX822" s="34"/>
      <c r="AY822" s="34"/>
      <c r="AZ822" s="34"/>
    </row>
    <row r="823" spans="1:52" ht="13.5" customHeight="1">
      <c r="A823" s="55"/>
      <c r="B823" s="27"/>
      <c r="C823" s="27"/>
      <c r="D823" s="27"/>
      <c r="E823" s="35"/>
      <c r="F823" s="35"/>
      <c r="G823" s="35"/>
      <c r="H823" s="36"/>
      <c r="I823" s="37"/>
      <c r="J823" s="40"/>
      <c r="K823" s="40"/>
      <c r="L823" s="46"/>
      <c r="M823" s="46"/>
      <c r="N823" s="46"/>
      <c r="O823" s="46"/>
      <c r="P823" s="46"/>
      <c r="Q823" s="46"/>
      <c r="R823" s="49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1"/>
      <c r="AI823" s="40"/>
      <c r="AJ823" s="41"/>
      <c r="AK823" s="41"/>
      <c r="AL823" s="41"/>
      <c r="AM823" s="30"/>
      <c r="AN823" s="30"/>
      <c r="AO823" s="30"/>
      <c r="AP823" s="30"/>
      <c r="AR823" s="62"/>
      <c r="AS823" s="62"/>
      <c r="AT823" s="62"/>
      <c r="AU823" s="34"/>
      <c r="AV823" s="34"/>
      <c r="AX823" s="34"/>
      <c r="AY823" s="34"/>
      <c r="AZ823" s="34"/>
    </row>
    <row r="824" spans="1:52" ht="13.5" customHeight="1">
      <c r="A824" s="55"/>
      <c r="B824" s="27"/>
      <c r="C824" s="27"/>
      <c r="D824" s="27"/>
      <c r="E824" s="35"/>
      <c r="F824" s="35"/>
      <c r="G824" s="35"/>
      <c r="H824" s="36"/>
      <c r="I824" s="37"/>
      <c r="J824" s="40"/>
      <c r="K824" s="40"/>
      <c r="L824" s="46"/>
      <c r="M824" s="46"/>
      <c r="N824" s="46"/>
      <c r="O824" s="46"/>
      <c r="P824" s="46"/>
      <c r="Q824" s="46"/>
      <c r="R824" s="49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1"/>
      <c r="AI824" s="40"/>
      <c r="AJ824" s="41"/>
      <c r="AK824" s="41"/>
      <c r="AL824" s="41"/>
      <c r="AM824" s="30"/>
      <c r="AN824" s="30"/>
      <c r="AO824" s="30"/>
      <c r="AP824" s="30"/>
      <c r="AR824" s="62"/>
      <c r="AS824" s="62"/>
      <c r="AT824" s="62"/>
      <c r="AU824" s="34"/>
      <c r="AV824" s="34"/>
      <c r="AX824" s="34"/>
      <c r="AY824" s="34"/>
      <c r="AZ824" s="34"/>
    </row>
    <row r="825" spans="1:52" ht="13.5" customHeight="1">
      <c r="A825" s="55"/>
      <c r="B825" s="27"/>
      <c r="C825" s="27"/>
      <c r="D825" s="27"/>
      <c r="E825" s="35"/>
      <c r="F825" s="35"/>
      <c r="G825" s="35"/>
      <c r="H825" s="36"/>
      <c r="I825" s="37"/>
      <c r="J825" s="40"/>
      <c r="K825" s="40"/>
      <c r="L825" s="46"/>
      <c r="M825" s="46"/>
      <c r="N825" s="46"/>
      <c r="O825" s="46"/>
      <c r="P825" s="46"/>
      <c r="Q825" s="46"/>
      <c r="R825" s="49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1"/>
      <c r="AI825" s="40"/>
      <c r="AJ825" s="41"/>
      <c r="AK825" s="41"/>
      <c r="AL825" s="41"/>
      <c r="AM825" s="30"/>
      <c r="AN825" s="30"/>
      <c r="AO825" s="30"/>
      <c r="AP825" s="30"/>
      <c r="AR825" s="62"/>
      <c r="AS825" s="62"/>
      <c r="AT825" s="62"/>
      <c r="AU825" s="34"/>
      <c r="AV825" s="34"/>
      <c r="AX825" s="34"/>
      <c r="AY825" s="34"/>
      <c r="AZ825" s="34"/>
    </row>
    <row r="826" spans="1:52" ht="13.5" customHeight="1">
      <c r="A826" s="55"/>
      <c r="B826" s="27"/>
      <c r="C826" s="27"/>
      <c r="D826" s="27"/>
      <c r="E826" s="35"/>
      <c r="F826" s="35"/>
      <c r="G826" s="35"/>
      <c r="H826" s="36"/>
      <c r="I826" s="37"/>
      <c r="J826" s="40"/>
      <c r="K826" s="40"/>
      <c r="L826" s="46"/>
      <c r="M826" s="46"/>
      <c r="N826" s="46"/>
      <c r="O826" s="46"/>
      <c r="P826" s="46"/>
      <c r="Q826" s="46"/>
      <c r="R826" s="49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1"/>
      <c r="AI826" s="40"/>
      <c r="AJ826" s="41"/>
      <c r="AK826" s="41"/>
      <c r="AL826" s="41"/>
      <c r="AM826" s="30"/>
      <c r="AN826" s="30"/>
      <c r="AO826" s="30"/>
      <c r="AP826" s="30"/>
      <c r="AR826" s="62"/>
      <c r="AS826" s="62"/>
      <c r="AT826" s="62"/>
      <c r="AU826" s="34"/>
      <c r="AV826" s="34"/>
      <c r="AX826" s="34"/>
      <c r="AY826" s="34"/>
      <c r="AZ826" s="34"/>
    </row>
    <row r="827" spans="1:52" ht="13.5" customHeight="1">
      <c r="A827" s="55"/>
      <c r="B827" s="27"/>
      <c r="C827" s="27"/>
      <c r="D827" s="27"/>
      <c r="E827" s="35"/>
      <c r="F827" s="35"/>
      <c r="G827" s="35"/>
      <c r="H827" s="36"/>
      <c r="I827" s="37"/>
      <c r="J827" s="40"/>
      <c r="K827" s="40"/>
      <c r="L827" s="46"/>
      <c r="M827" s="46"/>
      <c r="N827" s="46"/>
      <c r="O827" s="46"/>
      <c r="P827" s="46"/>
      <c r="Q827" s="46"/>
      <c r="R827" s="49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1"/>
      <c r="AI827" s="40"/>
      <c r="AJ827" s="41"/>
      <c r="AK827" s="41"/>
      <c r="AL827" s="41"/>
      <c r="AM827" s="30"/>
      <c r="AN827" s="30"/>
      <c r="AO827" s="30"/>
      <c r="AP827" s="30"/>
      <c r="AR827" s="62"/>
      <c r="AS827" s="62"/>
      <c r="AT827" s="62"/>
      <c r="AU827" s="34"/>
      <c r="AV827" s="34"/>
      <c r="AX827" s="34"/>
      <c r="AY827" s="34"/>
      <c r="AZ827" s="34"/>
    </row>
    <row r="828" spans="1:52" ht="13.5" customHeight="1">
      <c r="A828" s="55"/>
      <c r="B828" s="27"/>
      <c r="C828" s="27"/>
      <c r="D828" s="27"/>
      <c r="E828" s="35"/>
      <c r="F828" s="35"/>
      <c r="G828" s="35"/>
      <c r="H828" s="36"/>
      <c r="I828" s="37"/>
      <c r="J828" s="40"/>
      <c r="K828" s="40"/>
      <c r="L828" s="46"/>
      <c r="M828" s="46"/>
      <c r="N828" s="46"/>
      <c r="O828" s="46"/>
      <c r="P828" s="46"/>
      <c r="Q828" s="46"/>
      <c r="R828" s="49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1"/>
      <c r="AI828" s="40"/>
      <c r="AJ828" s="41"/>
      <c r="AK828" s="41"/>
      <c r="AL828" s="41"/>
      <c r="AM828" s="30"/>
      <c r="AN828" s="30"/>
      <c r="AO828" s="30"/>
      <c r="AP828" s="30"/>
      <c r="AR828" s="62"/>
      <c r="AS828" s="62"/>
      <c r="AT828" s="62"/>
      <c r="AU828" s="34"/>
      <c r="AV828" s="34"/>
      <c r="AX828" s="34"/>
      <c r="AY828" s="34"/>
      <c r="AZ828" s="34"/>
    </row>
    <row r="829" spans="1:52" ht="13.5" customHeight="1">
      <c r="A829" s="55"/>
      <c r="B829" s="27"/>
      <c r="C829" s="27"/>
      <c r="D829" s="27"/>
      <c r="E829" s="35"/>
      <c r="F829" s="35"/>
      <c r="G829" s="35"/>
      <c r="H829" s="36"/>
      <c r="I829" s="37"/>
      <c r="J829" s="40"/>
      <c r="K829" s="40"/>
      <c r="L829" s="46"/>
      <c r="M829" s="46"/>
      <c r="N829" s="46"/>
      <c r="O829" s="46"/>
      <c r="P829" s="46"/>
      <c r="Q829" s="46"/>
      <c r="R829" s="49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1"/>
      <c r="AI829" s="40"/>
      <c r="AJ829" s="41"/>
      <c r="AK829" s="41"/>
      <c r="AL829" s="41"/>
      <c r="AM829" s="30"/>
      <c r="AN829" s="30"/>
      <c r="AO829" s="30"/>
      <c r="AP829" s="30"/>
      <c r="AR829" s="62"/>
      <c r="AS829" s="62"/>
      <c r="AT829" s="62"/>
      <c r="AU829" s="34"/>
      <c r="AV829" s="34"/>
      <c r="AX829" s="34"/>
      <c r="AY829" s="34"/>
      <c r="AZ829" s="34"/>
    </row>
    <row r="830" spans="1:52" ht="13.5" customHeight="1">
      <c r="A830" s="55"/>
      <c r="B830" s="27"/>
      <c r="C830" s="27"/>
      <c r="D830" s="27"/>
      <c r="E830" s="35"/>
      <c r="F830" s="35"/>
      <c r="G830" s="35"/>
      <c r="H830" s="36"/>
      <c r="I830" s="37"/>
      <c r="J830" s="40"/>
      <c r="K830" s="40"/>
      <c r="L830" s="46"/>
      <c r="M830" s="46"/>
      <c r="N830" s="46"/>
      <c r="O830" s="46"/>
      <c r="P830" s="46"/>
      <c r="Q830" s="46"/>
      <c r="R830" s="49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1"/>
      <c r="AI830" s="40"/>
      <c r="AJ830" s="41"/>
      <c r="AK830" s="41"/>
      <c r="AL830" s="41"/>
      <c r="AM830" s="30"/>
      <c r="AN830" s="30"/>
      <c r="AO830" s="30"/>
      <c r="AP830" s="30"/>
      <c r="AR830" s="62"/>
      <c r="AS830" s="62"/>
      <c r="AT830" s="62"/>
      <c r="AU830" s="34"/>
      <c r="AV830" s="34"/>
      <c r="AX830" s="34"/>
      <c r="AY830" s="34"/>
      <c r="AZ830" s="34"/>
    </row>
    <row r="831" spans="1:52" ht="13.5" customHeight="1">
      <c r="A831" s="55"/>
      <c r="B831" s="27"/>
      <c r="C831" s="27"/>
      <c r="D831" s="27"/>
      <c r="E831" s="35"/>
      <c r="F831" s="35"/>
      <c r="G831" s="35"/>
      <c r="H831" s="36"/>
      <c r="I831" s="37"/>
      <c r="J831" s="40"/>
      <c r="K831" s="40"/>
      <c r="L831" s="46"/>
      <c r="M831" s="46"/>
      <c r="N831" s="46"/>
      <c r="O831" s="46"/>
      <c r="P831" s="46"/>
      <c r="Q831" s="46"/>
      <c r="R831" s="49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1"/>
      <c r="AI831" s="40"/>
      <c r="AJ831" s="41"/>
      <c r="AK831" s="41"/>
      <c r="AL831" s="41"/>
      <c r="AM831" s="30"/>
      <c r="AN831" s="30"/>
      <c r="AO831" s="30"/>
      <c r="AP831" s="30"/>
      <c r="AR831" s="62"/>
      <c r="AS831" s="62"/>
      <c r="AT831" s="62"/>
      <c r="AU831" s="34"/>
      <c r="AV831" s="34"/>
      <c r="AX831" s="34"/>
      <c r="AY831" s="34"/>
      <c r="AZ831" s="34"/>
    </row>
    <row r="832" spans="1:52" ht="13.5" customHeight="1">
      <c r="A832" s="55"/>
      <c r="B832" s="27"/>
      <c r="C832" s="27"/>
      <c r="D832" s="27"/>
      <c r="E832" s="35"/>
      <c r="F832" s="35"/>
      <c r="G832" s="35"/>
      <c r="H832" s="36"/>
      <c r="I832" s="37"/>
      <c r="J832" s="40"/>
      <c r="K832" s="40"/>
      <c r="L832" s="46"/>
      <c r="M832" s="46"/>
      <c r="N832" s="46"/>
      <c r="O832" s="46"/>
      <c r="P832" s="46"/>
      <c r="Q832" s="46"/>
      <c r="R832" s="49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1"/>
      <c r="AI832" s="40"/>
      <c r="AJ832" s="41"/>
      <c r="AK832" s="41"/>
      <c r="AL832" s="41"/>
      <c r="AM832" s="30"/>
      <c r="AN832" s="30"/>
      <c r="AO832" s="30"/>
      <c r="AP832" s="30"/>
      <c r="AR832" s="62"/>
      <c r="AS832" s="62"/>
      <c r="AT832" s="62"/>
      <c r="AU832" s="34"/>
      <c r="AV832" s="34"/>
      <c r="AX832" s="34"/>
      <c r="AY832" s="34"/>
      <c r="AZ832" s="34"/>
    </row>
    <row r="833" spans="1:52" ht="13.5" customHeight="1">
      <c r="A833" s="55"/>
      <c r="B833" s="27"/>
      <c r="C833" s="27"/>
      <c r="D833" s="27"/>
      <c r="E833" s="35"/>
      <c r="F833" s="35"/>
      <c r="G833" s="35"/>
      <c r="H833" s="36"/>
      <c r="I833" s="37"/>
      <c r="J833" s="40"/>
      <c r="K833" s="40"/>
      <c r="L833" s="46"/>
      <c r="M833" s="46"/>
      <c r="N833" s="46"/>
      <c r="O833" s="46"/>
      <c r="P833" s="46"/>
      <c r="Q833" s="46"/>
      <c r="R833" s="49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1"/>
      <c r="AI833" s="40"/>
      <c r="AJ833" s="41"/>
      <c r="AK833" s="41"/>
      <c r="AL833" s="41"/>
      <c r="AM833" s="30"/>
      <c r="AN833" s="30"/>
      <c r="AO833" s="30"/>
      <c r="AP833" s="30"/>
      <c r="AR833" s="62"/>
      <c r="AS833" s="62"/>
      <c r="AT833" s="62"/>
      <c r="AU833" s="34"/>
      <c r="AV833" s="34"/>
      <c r="AX833" s="34"/>
      <c r="AY833" s="34"/>
      <c r="AZ833" s="34"/>
    </row>
    <row r="834" spans="1:52" ht="13.5" customHeight="1">
      <c r="A834" s="55"/>
      <c r="B834" s="27"/>
      <c r="C834" s="27"/>
      <c r="D834" s="27"/>
      <c r="E834" s="35"/>
      <c r="F834" s="35"/>
      <c r="G834" s="35"/>
      <c r="H834" s="36"/>
      <c r="I834" s="37"/>
      <c r="J834" s="40"/>
      <c r="K834" s="40"/>
      <c r="L834" s="46"/>
      <c r="M834" s="46"/>
      <c r="N834" s="46"/>
      <c r="O834" s="46"/>
      <c r="P834" s="46"/>
      <c r="Q834" s="46"/>
      <c r="R834" s="49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1"/>
      <c r="AI834" s="40"/>
      <c r="AJ834" s="41"/>
      <c r="AK834" s="41"/>
      <c r="AL834" s="41"/>
      <c r="AM834" s="30"/>
      <c r="AN834" s="30"/>
      <c r="AO834" s="30"/>
      <c r="AP834" s="30"/>
      <c r="AR834" s="62"/>
      <c r="AS834" s="62"/>
      <c r="AT834" s="62"/>
      <c r="AU834" s="34"/>
      <c r="AV834" s="34"/>
      <c r="AX834" s="34"/>
      <c r="AY834" s="34"/>
      <c r="AZ834" s="34"/>
    </row>
    <row r="835" spans="1:52" ht="13.5" customHeight="1">
      <c r="A835" s="55"/>
      <c r="B835" s="27"/>
      <c r="C835" s="27"/>
      <c r="D835" s="27"/>
      <c r="E835" s="35"/>
      <c r="F835" s="35"/>
      <c r="G835" s="35"/>
      <c r="H835" s="36"/>
      <c r="I835" s="37"/>
      <c r="J835" s="40"/>
      <c r="K835" s="40"/>
      <c r="L835" s="46"/>
      <c r="M835" s="46"/>
      <c r="N835" s="46"/>
      <c r="O835" s="46"/>
      <c r="P835" s="46"/>
      <c r="Q835" s="46"/>
      <c r="R835" s="49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1"/>
      <c r="AI835" s="40"/>
      <c r="AJ835" s="41"/>
      <c r="AK835" s="41"/>
      <c r="AL835" s="41"/>
      <c r="AM835" s="30"/>
      <c r="AN835" s="30"/>
      <c r="AO835" s="30"/>
      <c r="AP835" s="30"/>
      <c r="AR835" s="62"/>
      <c r="AS835" s="62"/>
      <c r="AT835" s="62"/>
      <c r="AU835" s="34"/>
      <c r="AV835" s="34"/>
      <c r="AX835" s="34"/>
      <c r="AY835" s="34"/>
      <c r="AZ835" s="34"/>
    </row>
    <row r="836" spans="1:52" ht="13.5" customHeight="1">
      <c r="A836" s="55"/>
      <c r="B836" s="27"/>
      <c r="C836" s="27"/>
      <c r="D836" s="27"/>
      <c r="E836" s="35"/>
      <c r="F836" s="35"/>
      <c r="G836" s="35"/>
      <c r="H836" s="36"/>
      <c r="I836" s="37"/>
      <c r="J836" s="40"/>
      <c r="K836" s="40"/>
      <c r="L836" s="46"/>
      <c r="M836" s="46"/>
      <c r="N836" s="46"/>
      <c r="O836" s="46"/>
      <c r="P836" s="46"/>
      <c r="Q836" s="46"/>
      <c r="R836" s="49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1"/>
      <c r="AI836" s="40"/>
      <c r="AJ836" s="41"/>
      <c r="AK836" s="41"/>
      <c r="AL836" s="41"/>
      <c r="AM836" s="30"/>
      <c r="AN836" s="30"/>
      <c r="AO836" s="30"/>
      <c r="AP836" s="30"/>
      <c r="AR836" s="62"/>
      <c r="AS836" s="62"/>
      <c r="AT836" s="62"/>
      <c r="AU836" s="34"/>
      <c r="AV836" s="34"/>
      <c r="AX836" s="34"/>
      <c r="AY836" s="34"/>
      <c r="AZ836" s="34"/>
    </row>
    <row r="837" spans="1:52" ht="13.5" customHeight="1">
      <c r="A837" s="55"/>
      <c r="B837" s="27"/>
      <c r="C837" s="27"/>
      <c r="D837" s="27"/>
      <c r="E837" s="35"/>
      <c r="F837" s="35"/>
      <c r="G837" s="35"/>
      <c r="H837" s="36"/>
      <c r="I837" s="37"/>
      <c r="J837" s="40"/>
      <c r="K837" s="40"/>
      <c r="L837" s="46"/>
      <c r="M837" s="46"/>
      <c r="N837" s="46"/>
      <c r="O837" s="46"/>
      <c r="P837" s="46"/>
      <c r="Q837" s="46"/>
      <c r="R837" s="49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1"/>
      <c r="AI837" s="40"/>
      <c r="AJ837" s="41"/>
      <c r="AK837" s="41"/>
      <c r="AL837" s="41"/>
      <c r="AM837" s="30"/>
      <c r="AN837" s="30"/>
      <c r="AO837" s="30"/>
      <c r="AP837" s="30"/>
      <c r="AR837" s="62"/>
      <c r="AS837" s="62"/>
      <c r="AT837" s="62"/>
      <c r="AU837" s="34"/>
      <c r="AV837" s="34"/>
      <c r="AX837" s="34"/>
      <c r="AY837" s="34"/>
      <c r="AZ837" s="34"/>
    </row>
    <row r="838" spans="1:52" ht="13.5" customHeight="1">
      <c r="A838" s="55"/>
      <c r="B838" s="27"/>
      <c r="C838" s="27"/>
      <c r="D838" s="27"/>
      <c r="E838" s="35"/>
      <c r="F838" s="35"/>
      <c r="G838" s="35"/>
      <c r="H838" s="36"/>
      <c r="I838" s="37"/>
      <c r="J838" s="40"/>
      <c r="K838" s="40"/>
      <c r="L838" s="46"/>
      <c r="M838" s="46"/>
      <c r="N838" s="46"/>
      <c r="O838" s="46"/>
      <c r="P838" s="46"/>
      <c r="Q838" s="46"/>
      <c r="R838" s="49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1"/>
      <c r="AI838" s="40"/>
      <c r="AJ838" s="41"/>
      <c r="AK838" s="41"/>
      <c r="AL838" s="41"/>
      <c r="AM838" s="30"/>
      <c r="AN838" s="30"/>
      <c r="AO838" s="30"/>
      <c r="AP838" s="30"/>
      <c r="AR838" s="62"/>
      <c r="AS838" s="62"/>
      <c r="AT838" s="62"/>
      <c r="AU838" s="34"/>
      <c r="AV838" s="34"/>
      <c r="AX838" s="34"/>
      <c r="AY838" s="34"/>
      <c r="AZ838" s="34"/>
    </row>
    <row r="839" spans="1:52" ht="13.5" customHeight="1">
      <c r="A839" s="55"/>
      <c r="B839" s="27"/>
      <c r="C839" s="27"/>
      <c r="D839" s="27"/>
      <c r="E839" s="35"/>
      <c r="F839" s="35"/>
      <c r="G839" s="35"/>
      <c r="H839" s="36"/>
      <c r="I839" s="37"/>
      <c r="J839" s="40"/>
      <c r="K839" s="40"/>
      <c r="L839" s="46"/>
      <c r="M839" s="46"/>
      <c r="N839" s="46"/>
      <c r="O839" s="46"/>
      <c r="P839" s="46"/>
      <c r="Q839" s="46"/>
      <c r="R839" s="49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1"/>
      <c r="AI839" s="40"/>
      <c r="AJ839" s="41"/>
      <c r="AK839" s="41"/>
      <c r="AL839" s="41"/>
      <c r="AM839" s="30"/>
      <c r="AN839" s="30"/>
      <c r="AO839" s="30"/>
      <c r="AP839" s="30"/>
      <c r="AR839" s="62"/>
      <c r="AS839" s="62"/>
      <c r="AT839" s="62"/>
      <c r="AU839" s="34"/>
      <c r="AV839" s="34"/>
      <c r="AX839" s="34"/>
      <c r="AY839" s="34"/>
      <c r="AZ839" s="34"/>
    </row>
    <row r="840" spans="1:52" ht="13.5" customHeight="1">
      <c r="A840" s="55"/>
      <c r="B840" s="27"/>
      <c r="C840" s="27"/>
      <c r="D840" s="27"/>
      <c r="E840" s="35"/>
      <c r="F840" s="35"/>
      <c r="G840" s="35"/>
      <c r="H840" s="36"/>
      <c r="I840" s="37"/>
      <c r="J840" s="40"/>
      <c r="K840" s="40"/>
      <c r="L840" s="46"/>
      <c r="M840" s="46"/>
      <c r="N840" s="46"/>
      <c r="O840" s="46"/>
      <c r="P840" s="46"/>
      <c r="Q840" s="46"/>
      <c r="R840" s="49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1"/>
      <c r="AI840" s="40"/>
      <c r="AJ840" s="41"/>
      <c r="AK840" s="41"/>
      <c r="AL840" s="41"/>
      <c r="AM840" s="30"/>
      <c r="AN840" s="30"/>
      <c r="AO840" s="30"/>
      <c r="AP840" s="30"/>
      <c r="AR840" s="62"/>
      <c r="AS840" s="62"/>
      <c r="AT840" s="62"/>
      <c r="AU840" s="34"/>
      <c r="AV840" s="34"/>
      <c r="AX840" s="34"/>
      <c r="AY840" s="34"/>
      <c r="AZ840" s="34"/>
    </row>
    <row r="841" spans="1:52" ht="13.5" customHeight="1">
      <c r="A841" s="55"/>
      <c r="B841" s="27"/>
      <c r="C841" s="27"/>
      <c r="D841" s="27"/>
      <c r="E841" s="35"/>
      <c r="F841" s="35"/>
      <c r="G841" s="35"/>
      <c r="H841" s="36"/>
      <c r="I841" s="37"/>
      <c r="J841" s="40"/>
      <c r="K841" s="40"/>
      <c r="L841" s="46"/>
      <c r="M841" s="46"/>
      <c r="N841" s="46"/>
      <c r="O841" s="46"/>
      <c r="P841" s="46"/>
      <c r="Q841" s="46"/>
      <c r="R841" s="49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1"/>
      <c r="AI841" s="40"/>
      <c r="AJ841" s="41"/>
      <c r="AK841" s="41"/>
      <c r="AL841" s="41"/>
      <c r="AM841" s="30"/>
      <c r="AN841" s="30"/>
      <c r="AO841" s="30"/>
      <c r="AP841" s="30"/>
      <c r="AR841" s="62"/>
      <c r="AS841" s="62"/>
      <c r="AT841" s="62"/>
      <c r="AU841" s="34"/>
      <c r="AV841" s="34"/>
      <c r="AX841" s="34"/>
      <c r="AY841" s="34"/>
      <c r="AZ841" s="34"/>
    </row>
    <row r="842" spans="1:52" ht="13.5" customHeight="1">
      <c r="A842" s="55"/>
      <c r="B842" s="27"/>
      <c r="C842" s="27"/>
      <c r="D842" s="27"/>
      <c r="E842" s="35"/>
      <c r="F842" s="35"/>
      <c r="G842" s="35"/>
      <c r="H842" s="36"/>
      <c r="I842" s="37"/>
      <c r="J842" s="40"/>
      <c r="K842" s="40"/>
      <c r="L842" s="46"/>
      <c r="M842" s="46"/>
      <c r="N842" s="46"/>
      <c r="O842" s="46"/>
      <c r="P842" s="46"/>
      <c r="Q842" s="46"/>
      <c r="R842" s="49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1"/>
      <c r="AI842" s="40"/>
      <c r="AJ842" s="41"/>
      <c r="AK842" s="41"/>
      <c r="AL842" s="41"/>
      <c r="AM842" s="30"/>
      <c r="AN842" s="30"/>
      <c r="AO842" s="30"/>
      <c r="AP842" s="30"/>
      <c r="AR842" s="62"/>
      <c r="AS842" s="62"/>
      <c r="AT842" s="62"/>
      <c r="AU842" s="34"/>
      <c r="AV842" s="34"/>
      <c r="AX842" s="34"/>
      <c r="AY842" s="34"/>
      <c r="AZ842" s="34"/>
    </row>
    <row r="843" spans="1:52" ht="13.5" customHeight="1">
      <c r="A843" s="55"/>
      <c r="B843" s="27"/>
      <c r="C843" s="27"/>
      <c r="D843" s="27"/>
      <c r="E843" s="35"/>
      <c r="F843" s="35"/>
      <c r="G843" s="35"/>
      <c r="H843" s="36"/>
      <c r="I843" s="37"/>
      <c r="J843" s="40"/>
      <c r="K843" s="40"/>
      <c r="L843" s="46"/>
      <c r="M843" s="46"/>
      <c r="N843" s="46"/>
      <c r="O843" s="46"/>
      <c r="P843" s="46"/>
      <c r="Q843" s="46"/>
      <c r="R843" s="49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1"/>
      <c r="AI843" s="40"/>
      <c r="AJ843" s="41"/>
      <c r="AK843" s="41"/>
      <c r="AL843" s="41"/>
      <c r="AM843" s="30"/>
      <c r="AN843" s="30"/>
      <c r="AO843" s="30"/>
      <c r="AP843" s="30"/>
      <c r="AR843" s="62"/>
      <c r="AS843" s="62"/>
      <c r="AT843" s="62"/>
      <c r="AU843" s="34"/>
      <c r="AV843" s="34"/>
      <c r="AX843" s="34"/>
      <c r="AY843" s="34"/>
      <c r="AZ843" s="34"/>
    </row>
    <row r="844" spans="1:52" ht="13.5" customHeight="1">
      <c r="A844" s="55"/>
      <c r="B844" s="27"/>
      <c r="C844" s="27"/>
      <c r="D844" s="27"/>
      <c r="E844" s="35"/>
      <c r="F844" s="35"/>
      <c r="G844" s="35"/>
      <c r="H844" s="36"/>
      <c r="I844" s="37"/>
      <c r="J844" s="40"/>
      <c r="K844" s="40"/>
      <c r="L844" s="46"/>
      <c r="M844" s="46"/>
      <c r="N844" s="46"/>
      <c r="O844" s="46"/>
      <c r="P844" s="46"/>
      <c r="Q844" s="46"/>
      <c r="R844" s="49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1"/>
      <c r="AI844" s="40"/>
      <c r="AJ844" s="41"/>
      <c r="AK844" s="41"/>
      <c r="AL844" s="41"/>
      <c r="AM844" s="30"/>
      <c r="AN844" s="30"/>
      <c r="AO844" s="30"/>
      <c r="AP844" s="30"/>
      <c r="AR844" s="62"/>
      <c r="AS844" s="62"/>
      <c r="AT844" s="62"/>
      <c r="AU844" s="34"/>
      <c r="AV844" s="34"/>
      <c r="AX844" s="34"/>
      <c r="AY844" s="34"/>
      <c r="AZ844" s="34"/>
    </row>
    <row r="845" spans="1:52" ht="13.5" customHeight="1">
      <c r="A845" s="55"/>
      <c r="B845" s="27"/>
      <c r="C845" s="27"/>
      <c r="D845" s="27"/>
      <c r="E845" s="35"/>
      <c r="F845" s="35"/>
      <c r="G845" s="35"/>
      <c r="H845" s="36"/>
      <c r="I845" s="37"/>
      <c r="J845" s="40"/>
      <c r="K845" s="40"/>
      <c r="L845" s="46"/>
      <c r="M845" s="46"/>
      <c r="N845" s="46"/>
      <c r="O845" s="46"/>
      <c r="P845" s="46"/>
      <c r="Q845" s="46"/>
      <c r="R845" s="49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1"/>
      <c r="AI845" s="40"/>
      <c r="AJ845" s="41"/>
      <c r="AK845" s="41"/>
      <c r="AL845" s="41"/>
      <c r="AM845" s="30"/>
      <c r="AN845" s="30"/>
      <c r="AO845" s="30"/>
      <c r="AP845" s="30"/>
      <c r="AR845" s="62"/>
      <c r="AS845" s="62"/>
      <c r="AT845" s="62"/>
      <c r="AU845" s="34"/>
      <c r="AV845" s="34"/>
      <c r="AX845" s="34"/>
      <c r="AY845" s="34"/>
      <c r="AZ845" s="34"/>
    </row>
    <row r="846" spans="1:52" ht="13.5" customHeight="1">
      <c r="A846" s="55"/>
      <c r="B846" s="27"/>
      <c r="C846" s="27"/>
      <c r="D846" s="27"/>
      <c r="E846" s="35"/>
      <c r="F846" s="35"/>
      <c r="G846" s="35"/>
      <c r="H846" s="36"/>
      <c r="I846" s="37"/>
      <c r="J846" s="40"/>
      <c r="K846" s="40"/>
      <c r="L846" s="46"/>
      <c r="M846" s="46"/>
      <c r="N846" s="46"/>
      <c r="O846" s="46"/>
      <c r="P846" s="46"/>
      <c r="Q846" s="46"/>
      <c r="R846" s="49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1"/>
      <c r="AI846" s="40"/>
      <c r="AJ846" s="41"/>
      <c r="AK846" s="41"/>
      <c r="AL846" s="41"/>
      <c r="AM846" s="30"/>
      <c r="AN846" s="30"/>
      <c r="AO846" s="30"/>
      <c r="AP846" s="30"/>
      <c r="AR846" s="62"/>
      <c r="AS846" s="62"/>
      <c r="AT846" s="62"/>
      <c r="AU846" s="34"/>
      <c r="AV846" s="34"/>
      <c r="AX846" s="34"/>
      <c r="AY846" s="34"/>
      <c r="AZ846" s="34"/>
    </row>
    <row r="847" spans="1:52" ht="13.5" customHeight="1">
      <c r="A847" s="55"/>
      <c r="B847" s="27"/>
      <c r="C847" s="27"/>
      <c r="D847" s="27"/>
      <c r="E847" s="35"/>
      <c r="F847" s="35"/>
      <c r="G847" s="35"/>
      <c r="H847" s="36"/>
      <c r="I847" s="37"/>
      <c r="J847" s="40"/>
      <c r="K847" s="40"/>
      <c r="L847" s="46"/>
      <c r="M847" s="46"/>
      <c r="N847" s="46"/>
      <c r="O847" s="46"/>
      <c r="P847" s="46"/>
      <c r="Q847" s="46"/>
      <c r="R847" s="49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1"/>
      <c r="AI847" s="40"/>
      <c r="AJ847" s="41"/>
      <c r="AK847" s="41"/>
      <c r="AL847" s="41"/>
      <c r="AM847" s="30"/>
      <c r="AN847" s="30"/>
      <c r="AO847" s="30"/>
      <c r="AP847" s="30"/>
      <c r="AR847" s="62"/>
      <c r="AS847" s="62"/>
      <c r="AT847" s="62"/>
      <c r="AU847" s="34"/>
      <c r="AV847" s="34"/>
      <c r="AX847" s="34"/>
      <c r="AY847" s="34"/>
      <c r="AZ847" s="34"/>
    </row>
    <row r="848" spans="1:52" ht="13.5" customHeight="1">
      <c r="A848" s="55"/>
      <c r="B848" s="27"/>
      <c r="C848" s="27"/>
      <c r="D848" s="27"/>
      <c r="E848" s="35"/>
      <c r="F848" s="35"/>
      <c r="G848" s="35"/>
      <c r="H848" s="36"/>
      <c r="I848" s="37"/>
      <c r="J848" s="40"/>
      <c r="K848" s="40"/>
      <c r="L848" s="46"/>
      <c r="M848" s="46"/>
      <c r="N848" s="46"/>
      <c r="O848" s="46"/>
      <c r="P848" s="46"/>
      <c r="Q848" s="46"/>
      <c r="R848" s="49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1"/>
      <c r="AI848" s="40"/>
      <c r="AJ848" s="41"/>
      <c r="AK848" s="41"/>
      <c r="AL848" s="41"/>
      <c r="AM848" s="30"/>
      <c r="AN848" s="30"/>
      <c r="AO848" s="30"/>
      <c r="AP848" s="30"/>
      <c r="AR848" s="62"/>
      <c r="AS848" s="62"/>
      <c r="AT848" s="62"/>
      <c r="AU848" s="34"/>
      <c r="AV848" s="34"/>
      <c r="AX848" s="34"/>
      <c r="AY848" s="34"/>
      <c r="AZ848" s="34"/>
    </row>
    <row r="849" spans="1:52" ht="13.5" customHeight="1">
      <c r="A849" s="55"/>
      <c r="B849" s="27"/>
      <c r="C849" s="27"/>
      <c r="D849" s="27"/>
      <c r="E849" s="35"/>
      <c r="F849" s="35"/>
      <c r="G849" s="35"/>
      <c r="H849" s="36"/>
      <c r="I849" s="37"/>
      <c r="J849" s="40"/>
      <c r="K849" s="40"/>
      <c r="L849" s="46"/>
      <c r="M849" s="46"/>
      <c r="N849" s="46"/>
      <c r="O849" s="46"/>
      <c r="P849" s="46"/>
      <c r="Q849" s="46"/>
      <c r="R849" s="49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1"/>
      <c r="AI849" s="40"/>
      <c r="AJ849" s="41"/>
      <c r="AK849" s="41"/>
      <c r="AL849" s="41"/>
      <c r="AM849" s="30"/>
      <c r="AN849" s="30"/>
      <c r="AO849" s="30"/>
      <c r="AP849" s="30"/>
      <c r="AR849" s="62"/>
      <c r="AS849" s="62"/>
      <c r="AT849" s="62"/>
      <c r="AU849" s="34"/>
      <c r="AV849" s="34"/>
      <c r="AX849" s="34"/>
      <c r="AY849" s="34"/>
      <c r="AZ849" s="34"/>
    </row>
    <row r="850" spans="1:52" ht="13.5" customHeight="1">
      <c r="A850" s="55"/>
      <c r="B850" s="27"/>
      <c r="C850" s="27"/>
      <c r="D850" s="27"/>
      <c r="E850" s="35"/>
      <c r="F850" s="35"/>
      <c r="G850" s="35"/>
      <c r="H850" s="36"/>
      <c r="I850" s="37"/>
      <c r="J850" s="40"/>
      <c r="K850" s="40"/>
      <c r="L850" s="46"/>
      <c r="M850" s="46"/>
      <c r="N850" s="46"/>
      <c r="O850" s="46"/>
      <c r="P850" s="46"/>
      <c r="Q850" s="46"/>
      <c r="R850" s="49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1"/>
      <c r="AI850" s="40"/>
      <c r="AJ850" s="41"/>
      <c r="AK850" s="41"/>
      <c r="AL850" s="41"/>
      <c r="AM850" s="30"/>
      <c r="AN850" s="30"/>
      <c r="AO850" s="30"/>
      <c r="AP850" s="30"/>
      <c r="AR850" s="62"/>
      <c r="AS850" s="62"/>
      <c r="AT850" s="62"/>
      <c r="AU850" s="34"/>
      <c r="AV850" s="34"/>
      <c r="AX850" s="34"/>
      <c r="AY850" s="34"/>
      <c r="AZ850" s="34"/>
    </row>
    <row r="851" spans="1:52" ht="13.5" customHeight="1">
      <c r="A851" s="55"/>
      <c r="B851" s="27"/>
      <c r="C851" s="27"/>
      <c r="D851" s="27"/>
      <c r="E851" s="35"/>
      <c r="F851" s="35"/>
      <c r="G851" s="35"/>
      <c r="H851" s="36"/>
      <c r="I851" s="37"/>
      <c r="J851" s="40"/>
      <c r="K851" s="40"/>
      <c r="L851" s="46"/>
      <c r="M851" s="46"/>
      <c r="N851" s="46"/>
      <c r="O851" s="46"/>
      <c r="P851" s="46"/>
      <c r="Q851" s="46"/>
      <c r="R851" s="49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1"/>
      <c r="AI851" s="40"/>
      <c r="AJ851" s="41"/>
      <c r="AK851" s="41"/>
      <c r="AL851" s="41"/>
      <c r="AM851" s="30"/>
      <c r="AN851" s="30"/>
      <c r="AO851" s="30"/>
      <c r="AP851" s="30"/>
      <c r="AR851" s="62"/>
      <c r="AS851" s="62"/>
      <c r="AT851" s="62"/>
      <c r="AU851" s="34"/>
      <c r="AV851" s="34"/>
      <c r="AX851" s="34"/>
      <c r="AY851" s="34"/>
      <c r="AZ851" s="34"/>
    </row>
    <row r="852" spans="1:52" ht="13.5" customHeight="1">
      <c r="A852" s="55"/>
      <c r="B852" s="27"/>
      <c r="C852" s="27"/>
      <c r="D852" s="27"/>
      <c r="E852" s="35"/>
      <c r="F852" s="35"/>
      <c r="G852" s="35"/>
      <c r="H852" s="36"/>
      <c r="I852" s="37"/>
      <c r="J852" s="40"/>
      <c r="K852" s="40"/>
      <c r="L852" s="46"/>
      <c r="M852" s="46"/>
      <c r="N852" s="46"/>
      <c r="O852" s="46"/>
      <c r="P852" s="46"/>
      <c r="Q852" s="46"/>
      <c r="R852" s="49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1"/>
      <c r="AI852" s="40"/>
      <c r="AJ852" s="41"/>
      <c r="AK852" s="41"/>
      <c r="AL852" s="41"/>
      <c r="AM852" s="30"/>
      <c r="AN852" s="30"/>
      <c r="AO852" s="30"/>
      <c r="AP852" s="30"/>
      <c r="AR852" s="62"/>
      <c r="AS852" s="62"/>
      <c r="AT852" s="62"/>
      <c r="AU852" s="34"/>
      <c r="AV852" s="34"/>
      <c r="AX852" s="34"/>
      <c r="AY852" s="34"/>
      <c r="AZ852" s="34"/>
    </row>
    <row r="853" spans="1:52" ht="13.5" customHeight="1">
      <c r="A853" s="55"/>
      <c r="B853" s="27"/>
      <c r="C853" s="27"/>
      <c r="D853" s="27"/>
      <c r="E853" s="35"/>
      <c r="F853" s="35"/>
      <c r="G853" s="35"/>
      <c r="H853" s="36"/>
      <c r="I853" s="37"/>
      <c r="J853" s="40"/>
      <c r="K853" s="40"/>
      <c r="L853" s="46"/>
      <c r="M853" s="46"/>
      <c r="N853" s="46"/>
      <c r="O853" s="46"/>
      <c r="P853" s="46"/>
      <c r="Q853" s="46"/>
      <c r="R853" s="49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1"/>
      <c r="AI853" s="40"/>
      <c r="AJ853" s="41"/>
      <c r="AK853" s="41"/>
      <c r="AL853" s="41"/>
      <c r="AM853" s="30"/>
      <c r="AN853" s="30"/>
      <c r="AO853" s="30"/>
      <c r="AP853" s="30"/>
      <c r="AR853" s="62"/>
      <c r="AS853" s="62"/>
      <c r="AT853" s="62"/>
      <c r="AU853" s="34"/>
      <c r="AV853" s="34"/>
      <c r="AX853" s="34"/>
      <c r="AY853" s="34"/>
      <c r="AZ853" s="34"/>
    </row>
    <row r="854" spans="1:52" ht="13.5" customHeight="1">
      <c r="A854" s="55"/>
      <c r="B854" s="27"/>
      <c r="C854" s="27"/>
      <c r="D854" s="27"/>
      <c r="E854" s="35"/>
      <c r="F854" s="35"/>
      <c r="G854" s="35"/>
      <c r="H854" s="36"/>
      <c r="I854" s="37"/>
      <c r="J854" s="40"/>
      <c r="K854" s="40"/>
      <c r="L854" s="46"/>
      <c r="M854" s="46"/>
      <c r="N854" s="46"/>
      <c r="O854" s="46"/>
      <c r="P854" s="46"/>
      <c r="Q854" s="46"/>
      <c r="R854" s="49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1"/>
      <c r="AI854" s="40"/>
      <c r="AJ854" s="41"/>
      <c r="AK854" s="41"/>
      <c r="AL854" s="41"/>
      <c r="AM854" s="30"/>
      <c r="AN854" s="30"/>
      <c r="AO854" s="30"/>
      <c r="AP854" s="30"/>
      <c r="AR854" s="62"/>
      <c r="AS854" s="62"/>
      <c r="AT854" s="62"/>
      <c r="AU854" s="34"/>
      <c r="AV854" s="34"/>
      <c r="AX854" s="34"/>
      <c r="AY854" s="34"/>
      <c r="AZ854" s="34"/>
    </row>
    <row r="855" spans="1:52" ht="13.5" customHeight="1">
      <c r="A855" s="55"/>
      <c r="B855" s="27"/>
      <c r="C855" s="27"/>
      <c r="D855" s="27"/>
      <c r="E855" s="35"/>
      <c r="F855" s="35"/>
      <c r="G855" s="35"/>
      <c r="H855" s="36"/>
      <c r="I855" s="37"/>
      <c r="J855" s="40"/>
      <c r="K855" s="40"/>
      <c r="L855" s="46"/>
      <c r="M855" s="46"/>
      <c r="N855" s="46"/>
      <c r="O855" s="46"/>
      <c r="P855" s="46"/>
      <c r="Q855" s="46"/>
      <c r="R855" s="49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1"/>
      <c r="AI855" s="40"/>
      <c r="AJ855" s="41"/>
      <c r="AK855" s="41"/>
      <c r="AL855" s="41"/>
      <c r="AM855" s="30"/>
      <c r="AN855" s="30"/>
      <c r="AO855" s="30"/>
      <c r="AP855" s="30"/>
      <c r="AR855" s="62"/>
      <c r="AS855" s="62"/>
      <c r="AT855" s="62"/>
      <c r="AU855" s="34"/>
      <c r="AV855" s="34"/>
      <c r="AX855" s="34"/>
      <c r="AY855" s="34"/>
      <c r="AZ855" s="34"/>
    </row>
    <row r="856" spans="1:52" ht="13.5" customHeight="1">
      <c r="A856" s="55"/>
      <c r="B856" s="27"/>
      <c r="C856" s="27"/>
      <c r="D856" s="27"/>
      <c r="E856" s="35"/>
      <c r="F856" s="35"/>
      <c r="G856" s="35"/>
      <c r="H856" s="36"/>
      <c r="I856" s="37"/>
      <c r="J856" s="40"/>
      <c r="K856" s="40"/>
      <c r="L856" s="46"/>
      <c r="M856" s="46"/>
      <c r="N856" s="46"/>
      <c r="O856" s="46"/>
      <c r="P856" s="46"/>
      <c r="Q856" s="46"/>
      <c r="R856" s="49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1"/>
      <c r="AI856" s="40"/>
      <c r="AJ856" s="41"/>
      <c r="AK856" s="41"/>
      <c r="AL856" s="41"/>
      <c r="AM856" s="30"/>
      <c r="AN856" s="30"/>
      <c r="AO856" s="30"/>
      <c r="AP856" s="30"/>
      <c r="AR856" s="62"/>
      <c r="AS856" s="62"/>
      <c r="AT856" s="62"/>
      <c r="AU856" s="34"/>
      <c r="AV856" s="34"/>
      <c r="AX856" s="34"/>
      <c r="AY856" s="34"/>
      <c r="AZ856" s="34"/>
    </row>
    <row r="857" spans="1:52" ht="13.5" customHeight="1">
      <c r="A857" s="55"/>
      <c r="B857" s="27"/>
      <c r="C857" s="27"/>
      <c r="D857" s="27"/>
      <c r="E857" s="35"/>
      <c r="F857" s="35"/>
      <c r="G857" s="35"/>
      <c r="H857" s="36"/>
      <c r="I857" s="37"/>
      <c r="J857" s="40"/>
      <c r="K857" s="40"/>
      <c r="L857" s="46"/>
      <c r="M857" s="46"/>
      <c r="N857" s="46"/>
      <c r="O857" s="46"/>
      <c r="P857" s="46"/>
      <c r="Q857" s="46"/>
      <c r="R857" s="49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1"/>
      <c r="AI857" s="40"/>
      <c r="AJ857" s="41"/>
      <c r="AK857" s="41"/>
      <c r="AL857" s="41"/>
      <c r="AM857" s="30"/>
      <c r="AN857" s="30"/>
      <c r="AO857" s="30"/>
      <c r="AP857" s="30"/>
      <c r="AR857" s="62"/>
      <c r="AS857" s="62"/>
      <c r="AT857" s="62"/>
      <c r="AU857" s="34"/>
      <c r="AV857" s="34"/>
      <c r="AX857" s="34"/>
      <c r="AY857" s="34"/>
      <c r="AZ857" s="34"/>
    </row>
    <row r="858" spans="1:52" ht="13.5" customHeight="1">
      <c r="A858" s="55"/>
      <c r="B858" s="27"/>
      <c r="C858" s="27"/>
      <c r="D858" s="27"/>
      <c r="E858" s="35"/>
      <c r="F858" s="35"/>
      <c r="G858" s="35"/>
      <c r="H858" s="36"/>
      <c r="I858" s="37"/>
      <c r="J858" s="40"/>
      <c r="K858" s="40"/>
      <c r="L858" s="46"/>
      <c r="M858" s="46"/>
      <c r="N858" s="46"/>
      <c r="O858" s="46"/>
      <c r="P858" s="46"/>
      <c r="Q858" s="46"/>
      <c r="R858" s="49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1"/>
      <c r="AI858" s="40"/>
      <c r="AJ858" s="41"/>
      <c r="AK858" s="41"/>
      <c r="AL858" s="41"/>
      <c r="AM858" s="30"/>
      <c r="AN858" s="30"/>
      <c r="AO858" s="30"/>
      <c r="AP858" s="30"/>
      <c r="AR858" s="62"/>
      <c r="AS858" s="62"/>
      <c r="AT858" s="62"/>
      <c r="AU858" s="34"/>
      <c r="AV858" s="34"/>
      <c r="AX858" s="34"/>
      <c r="AY858" s="34"/>
      <c r="AZ858" s="34"/>
    </row>
    <row r="859" spans="1:52" ht="13.5" customHeight="1">
      <c r="A859" s="55"/>
      <c r="B859" s="27"/>
      <c r="C859" s="27"/>
      <c r="D859" s="27"/>
      <c r="E859" s="35"/>
      <c r="F859" s="35"/>
      <c r="G859" s="35"/>
      <c r="H859" s="36"/>
      <c r="I859" s="37"/>
      <c r="J859" s="40"/>
      <c r="K859" s="40"/>
      <c r="L859" s="46"/>
      <c r="M859" s="46"/>
      <c r="N859" s="46"/>
      <c r="O859" s="46"/>
      <c r="P859" s="46"/>
      <c r="Q859" s="46"/>
      <c r="R859" s="49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1"/>
      <c r="AI859" s="40"/>
      <c r="AJ859" s="41"/>
      <c r="AK859" s="41"/>
      <c r="AL859" s="41"/>
      <c r="AM859" s="30"/>
      <c r="AN859" s="30"/>
      <c r="AO859" s="30"/>
      <c r="AP859" s="30"/>
      <c r="AR859" s="62"/>
      <c r="AS859" s="62"/>
      <c r="AT859" s="62"/>
      <c r="AU859" s="34"/>
      <c r="AV859" s="34"/>
      <c r="AX859" s="34"/>
      <c r="AY859" s="34"/>
      <c r="AZ859" s="34"/>
    </row>
    <row r="860" spans="1:52" ht="13.5" customHeight="1">
      <c r="A860" s="55"/>
      <c r="B860" s="27"/>
      <c r="C860" s="27"/>
      <c r="D860" s="27"/>
      <c r="E860" s="35"/>
      <c r="F860" s="35"/>
      <c r="G860" s="35"/>
      <c r="H860" s="36"/>
      <c r="I860" s="37"/>
      <c r="J860" s="40"/>
      <c r="K860" s="40"/>
      <c r="L860" s="46"/>
      <c r="M860" s="46"/>
      <c r="N860" s="46"/>
      <c r="O860" s="46"/>
      <c r="P860" s="46"/>
      <c r="Q860" s="46"/>
      <c r="R860" s="49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1"/>
      <c r="AI860" s="40"/>
      <c r="AJ860" s="41"/>
      <c r="AK860" s="41"/>
      <c r="AL860" s="41"/>
      <c r="AM860" s="30"/>
      <c r="AN860" s="30"/>
      <c r="AO860" s="30"/>
      <c r="AP860" s="30"/>
      <c r="AR860" s="62"/>
      <c r="AS860" s="62"/>
      <c r="AT860" s="62"/>
      <c r="AU860" s="34"/>
      <c r="AV860" s="34"/>
      <c r="AX860" s="34"/>
      <c r="AY860" s="34"/>
      <c r="AZ860" s="34"/>
    </row>
    <row r="861" spans="1:52" ht="13.5" customHeight="1">
      <c r="A861" s="55"/>
      <c r="B861" s="27"/>
      <c r="C861" s="27"/>
      <c r="D861" s="27"/>
      <c r="E861" s="35"/>
      <c r="F861" s="35"/>
      <c r="G861" s="35"/>
      <c r="H861" s="36"/>
      <c r="I861" s="37"/>
      <c r="J861" s="40"/>
      <c r="K861" s="40"/>
      <c r="L861" s="46"/>
      <c r="M861" s="46"/>
      <c r="N861" s="46"/>
      <c r="O861" s="46"/>
      <c r="P861" s="46"/>
      <c r="Q861" s="46"/>
      <c r="R861" s="49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1"/>
      <c r="AI861" s="40"/>
      <c r="AJ861" s="41"/>
      <c r="AK861" s="41"/>
      <c r="AL861" s="41"/>
      <c r="AM861" s="30"/>
      <c r="AN861" s="30"/>
      <c r="AO861" s="30"/>
      <c r="AP861" s="30"/>
      <c r="AR861" s="62"/>
      <c r="AS861" s="62"/>
      <c r="AT861" s="62"/>
      <c r="AU861" s="34"/>
      <c r="AV861" s="34"/>
      <c r="AX861" s="34"/>
      <c r="AY861" s="34"/>
      <c r="AZ861" s="34"/>
    </row>
    <row r="862" spans="1:52" ht="13.5" customHeight="1">
      <c r="A862" s="55"/>
      <c r="B862" s="27"/>
      <c r="C862" s="27"/>
      <c r="D862" s="27"/>
      <c r="E862" s="35"/>
      <c r="F862" s="35"/>
      <c r="G862" s="35"/>
      <c r="H862" s="36"/>
      <c r="I862" s="37"/>
      <c r="J862" s="40"/>
      <c r="K862" s="40"/>
      <c r="L862" s="46"/>
      <c r="M862" s="46"/>
      <c r="N862" s="46"/>
      <c r="O862" s="46"/>
      <c r="P862" s="46"/>
      <c r="Q862" s="46"/>
      <c r="R862" s="49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1"/>
      <c r="AI862" s="40"/>
      <c r="AJ862" s="41"/>
      <c r="AK862" s="41"/>
      <c r="AL862" s="41"/>
      <c r="AM862" s="30"/>
      <c r="AN862" s="30"/>
      <c r="AO862" s="30"/>
      <c r="AP862" s="30"/>
      <c r="AR862" s="62"/>
      <c r="AS862" s="62"/>
      <c r="AT862" s="62"/>
      <c r="AU862" s="34"/>
      <c r="AV862" s="34"/>
      <c r="AX862" s="34"/>
      <c r="AY862" s="34"/>
      <c r="AZ862" s="34"/>
    </row>
    <row r="863" spans="1:52" ht="13.5" customHeight="1">
      <c r="A863" s="55"/>
      <c r="B863" s="27"/>
      <c r="C863" s="27"/>
      <c r="D863" s="27"/>
      <c r="E863" s="35"/>
      <c r="F863" s="35"/>
      <c r="G863" s="35"/>
      <c r="H863" s="36"/>
      <c r="I863" s="37"/>
      <c r="J863" s="40"/>
      <c r="K863" s="40"/>
      <c r="L863" s="46"/>
      <c r="M863" s="46"/>
      <c r="N863" s="46"/>
      <c r="O863" s="46"/>
      <c r="P863" s="46"/>
      <c r="Q863" s="46"/>
      <c r="R863" s="49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1"/>
      <c r="AI863" s="40"/>
      <c r="AJ863" s="41"/>
      <c r="AK863" s="41"/>
      <c r="AL863" s="41"/>
      <c r="AM863" s="30"/>
      <c r="AN863" s="30"/>
      <c r="AO863" s="30"/>
      <c r="AP863" s="30"/>
      <c r="AR863" s="62"/>
      <c r="AS863" s="62"/>
      <c r="AT863" s="62"/>
      <c r="AU863" s="34"/>
      <c r="AV863" s="34"/>
      <c r="AX863" s="34"/>
      <c r="AY863" s="34"/>
      <c r="AZ863" s="34"/>
    </row>
    <row r="864" spans="1:52" ht="13.5" customHeight="1">
      <c r="A864" s="55"/>
      <c r="B864" s="27"/>
      <c r="C864" s="27"/>
      <c r="D864" s="27"/>
      <c r="E864" s="35"/>
      <c r="F864" s="35"/>
      <c r="G864" s="35"/>
      <c r="H864" s="36"/>
      <c r="I864" s="37"/>
      <c r="J864" s="40"/>
      <c r="K864" s="40"/>
      <c r="L864" s="46"/>
      <c r="M864" s="46"/>
      <c r="N864" s="46"/>
      <c r="O864" s="46"/>
      <c r="P864" s="46"/>
      <c r="Q864" s="46"/>
      <c r="R864" s="49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1"/>
      <c r="AI864" s="40"/>
      <c r="AJ864" s="41"/>
      <c r="AK864" s="41"/>
      <c r="AL864" s="41"/>
      <c r="AM864" s="30"/>
      <c r="AN864" s="30"/>
      <c r="AO864" s="30"/>
      <c r="AP864" s="30"/>
      <c r="AR864" s="62"/>
      <c r="AS864" s="62"/>
      <c r="AT864" s="62"/>
      <c r="AU864" s="34"/>
      <c r="AV864" s="34"/>
      <c r="AX864" s="34"/>
      <c r="AY864" s="34"/>
      <c r="AZ864" s="34"/>
    </row>
    <row r="865" spans="1:52" ht="13.5" customHeight="1">
      <c r="A865" s="55"/>
      <c r="B865" s="27"/>
      <c r="C865" s="27"/>
      <c r="D865" s="27"/>
      <c r="E865" s="35"/>
      <c r="F865" s="35"/>
      <c r="G865" s="35"/>
      <c r="H865" s="36"/>
      <c r="I865" s="37"/>
      <c r="J865" s="40"/>
      <c r="K865" s="40"/>
      <c r="L865" s="46"/>
      <c r="M865" s="46"/>
      <c r="N865" s="46"/>
      <c r="O865" s="46"/>
      <c r="P865" s="46"/>
      <c r="Q865" s="46"/>
      <c r="R865" s="49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1"/>
      <c r="AI865" s="40"/>
      <c r="AJ865" s="41"/>
      <c r="AK865" s="41"/>
      <c r="AL865" s="41"/>
      <c r="AM865" s="30"/>
      <c r="AN865" s="30"/>
      <c r="AO865" s="30"/>
      <c r="AP865" s="30"/>
      <c r="AR865" s="62"/>
      <c r="AS865" s="62"/>
      <c r="AT865" s="62"/>
      <c r="AU865" s="34"/>
      <c r="AV865" s="34"/>
      <c r="AX865" s="34"/>
      <c r="AY865" s="34"/>
      <c r="AZ865" s="34"/>
    </row>
    <row r="866" spans="1:52" ht="13.5" customHeight="1">
      <c r="A866" s="55"/>
      <c r="B866" s="27"/>
      <c r="C866" s="27"/>
      <c r="D866" s="27"/>
      <c r="E866" s="35"/>
      <c r="F866" s="35"/>
      <c r="G866" s="35"/>
      <c r="H866" s="36"/>
      <c r="I866" s="37"/>
      <c r="J866" s="40"/>
      <c r="K866" s="40"/>
      <c r="L866" s="46"/>
      <c r="M866" s="46"/>
      <c r="N866" s="46"/>
      <c r="O866" s="46"/>
      <c r="P866" s="46"/>
      <c r="Q866" s="46"/>
      <c r="R866" s="49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1"/>
      <c r="AI866" s="40"/>
      <c r="AJ866" s="41"/>
      <c r="AK866" s="41"/>
      <c r="AL866" s="41"/>
      <c r="AM866" s="30"/>
      <c r="AN866" s="30"/>
      <c r="AO866" s="30"/>
      <c r="AP866" s="30"/>
      <c r="AR866" s="62"/>
      <c r="AS866" s="62"/>
      <c r="AT866" s="62"/>
      <c r="AU866" s="34"/>
      <c r="AV866" s="34"/>
      <c r="AX866" s="34"/>
      <c r="AY866" s="34"/>
      <c r="AZ866" s="34"/>
    </row>
    <row r="867" spans="1:52" ht="13.5" customHeight="1">
      <c r="A867" s="55"/>
      <c r="B867" s="27"/>
      <c r="C867" s="27"/>
      <c r="D867" s="27"/>
      <c r="E867" s="35"/>
      <c r="F867" s="35"/>
      <c r="G867" s="35"/>
      <c r="H867" s="36"/>
      <c r="I867" s="37"/>
      <c r="J867" s="40"/>
      <c r="K867" s="40"/>
      <c r="L867" s="46"/>
      <c r="M867" s="46"/>
      <c r="N867" s="46"/>
      <c r="O867" s="46"/>
      <c r="P867" s="46"/>
      <c r="Q867" s="46"/>
      <c r="R867" s="49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1"/>
      <c r="AI867" s="40"/>
      <c r="AJ867" s="41"/>
      <c r="AK867" s="41"/>
      <c r="AL867" s="41"/>
      <c r="AM867" s="30"/>
      <c r="AN867" s="30"/>
      <c r="AO867" s="30"/>
      <c r="AP867" s="30"/>
      <c r="AR867" s="62"/>
      <c r="AS867" s="62"/>
      <c r="AT867" s="62"/>
      <c r="AU867" s="34"/>
      <c r="AV867" s="34"/>
      <c r="AX867" s="34"/>
      <c r="AY867" s="34"/>
      <c r="AZ867" s="34"/>
    </row>
    <row r="868" spans="1:52" ht="13.5" customHeight="1">
      <c r="A868" s="55"/>
      <c r="B868" s="27"/>
      <c r="C868" s="27"/>
      <c r="D868" s="27"/>
      <c r="E868" s="35"/>
      <c r="F868" s="35"/>
      <c r="G868" s="35"/>
      <c r="H868" s="36"/>
      <c r="I868" s="37"/>
      <c r="J868" s="40"/>
      <c r="K868" s="40"/>
      <c r="L868" s="46"/>
      <c r="M868" s="46"/>
      <c r="N868" s="46"/>
      <c r="O868" s="46"/>
      <c r="P868" s="46"/>
      <c r="Q868" s="46"/>
      <c r="R868" s="49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1"/>
      <c r="AI868" s="40"/>
      <c r="AJ868" s="41"/>
      <c r="AK868" s="41"/>
      <c r="AL868" s="41"/>
      <c r="AM868" s="30"/>
      <c r="AN868" s="30"/>
      <c r="AO868" s="30"/>
      <c r="AP868" s="30"/>
      <c r="AR868" s="62"/>
      <c r="AS868" s="62"/>
      <c r="AT868" s="62"/>
      <c r="AU868" s="34"/>
      <c r="AV868" s="34"/>
      <c r="AX868" s="34"/>
      <c r="AY868" s="34"/>
      <c r="AZ868" s="34"/>
    </row>
    <row r="869" spans="1:52" ht="13.5" customHeight="1">
      <c r="A869" s="55"/>
      <c r="B869" s="27"/>
      <c r="C869" s="27"/>
      <c r="D869" s="27"/>
      <c r="E869" s="35"/>
      <c r="F869" s="35"/>
      <c r="G869" s="35"/>
      <c r="H869" s="36"/>
      <c r="I869" s="37"/>
      <c r="J869" s="40"/>
      <c r="K869" s="40"/>
      <c r="L869" s="46"/>
      <c r="M869" s="46"/>
      <c r="N869" s="46"/>
      <c r="O869" s="46"/>
      <c r="P869" s="46"/>
      <c r="Q869" s="46"/>
      <c r="R869" s="49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1"/>
      <c r="AI869" s="40"/>
      <c r="AJ869" s="41"/>
      <c r="AK869" s="41"/>
      <c r="AL869" s="41"/>
      <c r="AM869" s="30"/>
      <c r="AN869" s="30"/>
      <c r="AO869" s="30"/>
      <c r="AP869" s="30"/>
      <c r="AR869" s="62"/>
      <c r="AS869" s="62"/>
      <c r="AT869" s="62"/>
      <c r="AU869" s="34"/>
      <c r="AV869" s="34"/>
      <c r="AX869" s="34"/>
      <c r="AY869" s="34"/>
      <c r="AZ869" s="34"/>
    </row>
    <row r="870" spans="1:52" ht="13.5" customHeight="1">
      <c r="A870" s="55"/>
      <c r="B870" s="27"/>
      <c r="C870" s="27"/>
      <c r="D870" s="27"/>
      <c r="E870" s="35"/>
      <c r="F870" s="35"/>
      <c r="G870" s="35"/>
      <c r="H870" s="36"/>
      <c r="I870" s="37"/>
      <c r="J870" s="40"/>
      <c r="K870" s="40"/>
      <c r="L870" s="46"/>
      <c r="M870" s="46"/>
      <c r="N870" s="46"/>
      <c r="O870" s="46"/>
      <c r="P870" s="46"/>
      <c r="Q870" s="46"/>
      <c r="R870" s="49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1"/>
      <c r="AI870" s="40"/>
      <c r="AJ870" s="41"/>
      <c r="AK870" s="41"/>
      <c r="AL870" s="41"/>
      <c r="AM870" s="30"/>
      <c r="AN870" s="30"/>
      <c r="AO870" s="30"/>
      <c r="AP870" s="30"/>
      <c r="AR870" s="62"/>
      <c r="AS870" s="62"/>
      <c r="AT870" s="62"/>
      <c r="AU870" s="34"/>
      <c r="AV870" s="34"/>
      <c r="AX870" s="34"/>
      <c r="AY870" s="34"/>
      <c r="AZ870" s="34"/>
    </row>
    <row r="871" spans="1:52" ht="13.5" customHeight="1">
      <c r="A871" s="55"/>
      <c r="B871" s="27"/>
      <c r="C871" s="27"/>
      <c r="D871" s="27"/>
      <c r="E871" s="35"/>
      <c r="F871" s="35"/>
      <c r="G871" s="35"/>
      <c r="H871" s="36"/>
      <c r="I871" s="37"/>
      <c r="J871" s="40"/>
      <c r="K871" s="40"/>
      <c r="L871" s="46"/>
      <c r="M871" s="46"/>
      <c r="N871" s="46"/>
      <c r="O871" s="46"/>
      <c r="P871" s="46"/>
      <c r="Q871" s="46"/>
      <c r="R871" s="49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1"/>
      <c r="AI871" s="40"/>
      <c r="AJ871" s="41"/>
      <c r="AK871" s="41"/>
      <c r="AL871" s="41"/>
      <c r="AM871" s="30"/>
      <c r="AN871" s="30"/>
      <c r="AO871" s="30"/>
      <c r="AP871" s="30"/>
      <c r="AR871" s="62"/>
      <c r="AS871" s="62"/>
      <c r="AT871" s="62"/>
      <c r="AU871" s="34"/>
      <c r="AV871" s="34"/>
      <c r="AX871" s="34"/>
      <c r="AY871" s="34"/>
      <c r="AZ871" s="34"/>
    </row>
    <row r="872" spans="1:52" ht="13.5" customHeight="1">
      <c r="A872" s="55"/>
      <c r="B872" s="27"/>
      <c r="C872" s="27"/>
      <c r="D872" s="27"/>
      <c r="E872" s="35"/>
      <c r="F872" s="35"/>
      <c r="G872" s="35"/>
      <c r="H872" s="36"/>
      <c r="I872" s="37"/>
      <c r="J872" s="40"/>
      <c r="K872" s="40"/>
      <c r="L872" s="46"/>
      <c r="M872" s="46"/>
      <c r="N872" s="46"/>
      <c r="O872" s="46"/>
      <c r="P872" s="46"/>
      <c r="Q872" s="46"/>
      <c r="R872" s="49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1"/>
      <c r="AI872" s="40"/>
      <c r="AJ872" s="41"/>
      <c r="AK872" s="41"/>
      <c r="AL872" s="41"/>
      <c r="AM872" s="30"/>
      <c r="AN872" s="30"/>
      <c r="AO872" s="30"/>
      <c r="AP872" s="30"/>
      <c r="AR872" s="62"/>
      <c r="AS872" s="62"/>
      <c r="AT872" s="62"/>
      <c r="AU872" s="34"/>
      <c r="AV872" s="34"/>
      <c r="AX872" s="34"/>
      <c r="AY872" s="34"/>
      <c r="AZ872" s="34"/>
    </row>
    <row r="873" spans="1:52" ht="13.5" customHeight="1">
      <c r="A873" s="55"/>
      <c r="B873" s="27"/>
      <c r="C873" s="27"/>
      <c r="D873" s="27"/>
      <c r="E873" s="35"/>
      <c r="F873" s="35"/>
      <c r="G873" s="35"/>
      <c r="H873" s="36"/>
      <c r="I873" s="37"/>
      <c r="J873" s="40"/>
      <c r="K873" s="40"/>
      <c r="L873" s="46"/>
      <c r="M873" s="46"/>
      <c r="N873" s="46"/>
      <c r="O873" s="46"/>
      <c r="P873" s="46"/>
      <c r="Q873" s="46"/>
      <c r="R873" s="49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1"/>
      <c r="AI873" s="40"/>
      <c r="AJ873" s="41"/>
      <c r="AK873" s="41"/>
      <c r="AL873" s="41"/>
      <c r="AM873" s="30"/>
      <c r="AN873" s="30"/>
      <c r="AO873" s="30"/>
      <c r="AP873" s="30"/>
      <c r="AR873" s="62"/>
      <c r="AS873" s="62"/>
      <c r="AT873" s="62"/>
      <c r="AU873" s="34"/>
      <c r="AV873" s="34"/>
      <c r="AX873" s="34"/>
      <c r="AY873" s="34"/>
      <c r="AZ873" s="34"/>
    </row>
    <row r="874" spans="1:52" ht="13.5" customHeight="1">
      <c r="A874" s="55"/>
      <c r="B874" s="27"/>
      <c r="C874" s="27"/>
      <c r="D874" s="27"/>
      <c r="E874" s="35"/>
      <c r="F874" s="35"/>
      <c r="G874" s="35"/>
      <c r="H874" s="36"/>
      <c r="I874" s="37"/>
      <c r="J874" s="40"/>
      <c r="K874" s="40"/>
      <c r="L874" s="46"/>
      <c r="M874" s="46"/>
      <c r="N874" s="46"/>
      <c r="O874" s="46"/>
      <c r="P874" s="46"/>
      <c r="Q874" s="46"/>
      <c r="R874" s="49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1"/>
      <c r="AI874" s="40"/>
      <c r="AJ874" s="41"/>
      <c r="AK874" s="41"/>
      <c r="AL874" s="41"/>
      <c r="AM874" s="30"/>
      <c r="AN874" s="30"/>
      <c r="AO874" s="30"/>
      <c r="AP874" s="30"/>
      <c r="AR874" s="62"/>
      <c r="AS874" s="62"/>
      <c r="AT874" s="62"/>
      <c r="AU874" s="34"/>
      <c r="AV874" s="34"/>
      <c r="AX874" s="34"/>
      <c r="AY874" s="34"/>
      <c r="AZ874" s="34"/>
    </row>
    <row r="875" spans="1:52" ht="13.5" customHeight="1">
      <c r="A875" s="55"/>
      <c r="B875" s="27"/>
      <c r="C875" s="27"/>
      <c r="D875" s="27"/>
      <c r="E875" s="35"/>
      <c r="F875" s="35"/>
      <c r="G875" s="35"/>
      <c r="H875" s="36"/>
      <c r="I875" s="37"/>
      <c r="J875" s="40"/>
      <c r="K875" s="40"/>
      <c r="L875" s="46"/>
      <c r="M875" s="46"/>
      <c r="N875" s="46"/>
      <c r="O875" s="46"/>
      <c r="P875" s="46"/>
      <c r="Q875" s="46"/>
      <c r="R875" s="49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1"/>
      <c r="AI875" s="40"/>
      <c r="AJ875" s="41"/>
      <c r="AK875" s="41"/>
      <c r="AL875" s="41"/>
      <c r="AM875" s="30"/>
      <c r="AN875" s="30"/>
      <c r="AO875" s="30"/>
      <c r="AP875" s="30"/>
      <c r="AR875" s="62"/>
      <c r="AS875" s="62"/>
      <c r="AT875" s="62"/>
      <c r="AU875" s="34"/>
      <c r="AV875" s="34"/>
      <c r="AX875" s="34"/>
      <c r="AY875" s="34"/>
      <c r="AZ875" s="34"/>
    </row>
    <row r="876" spans="1:52" ht="13.5" customHeight="1">
      <c r="A876" s="55"/>
      <c r="B876" s="27"/>
      <c r="C876" s="27"/>
      <c r="D876" s="27"/>
      <c r="E876" s="35"/>
      <c r="F876" s="35"/>
      <c r="G876" s="35"/>
      <c r="H876" s="36"/>
      <c r="I876" s="37"/>
      <c r="J876" s="40"/>
      <c r="K876" s="40"/>
      <c r="L876" s="46"/>
      <c r="M876" s="46"/>
      <c r="N876" s="46"/>
      <c r="O876" s="46"/>
      <c r="P876" s="46"/>
      <c r="Q876" s="46"/>
      <c r="R876" s="49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1"/>
      <c r="AI876" s="40"/>
      <c r="AJ876" s="41"/>
      <c r="AK876" s="41"/>
      <c r="AL876" s="41"/>
      <c r="AM876" s="30"/>
      <c r="AN876" s="30"/>
      <c r="AO876" s="30"/>
      <c r="AP876" s="30"/>
      <c r="AR876" s="62"/>
      <c r="AS876" s="62"/>
      <c r="AT876" s="62"/>
      <c r="AU876" s="34"/>
      <c r="AV876" s="34"/>
      <c r="AX876" s="34"/>
      <c r="AY876" s="34"/>
      <c r="AZ876" s="34"/>
    </row>
    <row r="877" spans="1:52" ht="13.5" customHeight="1">
      <c r="A877" s="55"/>
      <c r="B877" s="27"/>
      <c r="C877" s="27"/>
      <c r="D877" s="27"/>
      <c r="E877" s="35"/>
      <c r="F877" s="35"/>
      <c r="G877" s="35"/>
      <c r="H877" s="36"/>
      <c r="I877" s="37"/>
      <c r="J877" s="40"/>
      <c r="K877" s="40"/>
      <c r="L877" s="46"/>
      <c r="M877" s="46"/>
      <c r="N877" s="46"/>
      <c r="O877" s="46"/>
      <c r="P877" s="46"/>
      <c r="Q877" s="46"/>
      <c r="R877" s="49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1"/>
      <c r="AI877" s="40"/>
      <c r="AJ877" s="41"/>
      <c r="AK877" s="41"/>
      <c r="AL877" s="41"/>
      <c r="AM877" s="30"/>
      <c r="AN877" s="30"/>
      <c r="AO877" s="30"/>
      <c r="AP877" s="30"/>
      <c r="AR877" s="62"/>
      <c r="AS877" s="62"/>
      <c r="AT877" s="62"/>
      <c r="AU877" s="34"/>
      <c r="AV877" s="34"/>
      <c r="AX877" s="34"/>
      <c r="AY877" s="34"/>
      <c r="AZ877" s="34"/>
    </row>
    <row r="878" spans="1:52" ht="13.5" customHeight="1">
      <c r="A878" s="55"/>
      <c r="B878" s="27"/>
      <c r="C878" s="27"/>
      <c r="D878" s="27"/>
      <c r="E878" s="35"/>
      <c r="F878" s="35"/>
      <c r="G878" s="35"/>
      <c r="H878" s="36"/>
      <c r="I878" s="37"/>
      <c r="J878" s="40"/>
      <c r="K878" s="40"/>
      <c r="L878" s="46"/>
      <c r="M878" s="46"/>
      <c r="N878" s="46"/>
      <c r="O878" s="46"/>
      <c r="P878" s="46"/>
      <c r="Q878" s="46"/>
      <c r="R878" s="49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1"/>
      <c r="AI878" s="40"/>
      <c r="AJ878" s="41"/>
      <c r="AK878" s="41"/>
      <c r="AL878" s="41"/>
      <c r="AM878" s="30"/>
      <c r="AN878" s="30"/>
      <c r="AO878" s="30"/>
      <c r="AP878" s="30"/>
      <c r="AR878" s="62"/>
      <c r="AS878" s="62"/>
      <c r="AT878" s="62"/>
      <c r="AU878" s="34"/>
      <c r="AV878" s="34"/>
      <c r="AX878" s="34"/>
      <c r="AY878" s="34"/>
      <c r="AZ878" s="34"/>
    </row>
    <row r="879" spans="1:52" ht="13.5" customHeight="1">
      <c r="A879" s="55"/>
      <c r="B879" s="27"/>
      <c r="C879" s="27"/>
      <c r="D879" s="27"/>
      <c r="E879" s="35"/>
      <c r="F879" s="35"/>
      <c r="G879" s="35"/>
      <c r="H879" s="36"/>
      <c r="I879" s="37"/>
      <c r="J879" s="40"/>
      <c r="K879" s="40"/>
      <c r="L879" s="46"/>
      <c r="M879" s="46"/>
      <c r="N879" s="46"/>
      <c r="O879" s="46"/>
      <c r="P879" s="46"/>
      <c r="Q879" s="46"/>
      <c r="R879" s="49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1"/>
      <c r="AI879" s="40"/>
      <c r="AJ879" s="41"/>
      <c r="AK879" s="41"/>
      <c r="AL879" s="41"/>
      <c r="AM879" s="30"/>
      <c r="AN879" s="30"/>
      <c r="AO879" s="30"/>
      <c r="AP879" s="30"/>
      <c r="AR879" s="62"/>
      <c r="AS879" s="62"/>
      <c r="AT879" s="62"/>
      <c r="AU879" s="34"/>
      <c r="AV879" s="34"/>
      <c r="AX879" s="34"/>
      <c r="AY879" s="34"/>
      <c r="AZ879" s="34"/>
    </row>
    <row r="880" spans="1:52" ht="13.5" customHeight="1">
      <c r="A880" s="55"/>
      <c r="B880" s="27"/>
      <c r="C880" s="27"/>
      <c r="D880" s="27"/>
      <c r="E880" s="35"/>
      <c r="F880" s="35"/>
      <c r="G880" s="35"/>
      <c r="H880" s="36"/>
      <c r="I880" s="37"/>
      <c r="J880" s="40"/>
      <c r="K880" s="40"/>
      <c r="L880" s="46"/>
      <c r="M880" s="46"/>
      <c r="N880" s="46"/>
      <c r="O880" s="46"/>
      <c r="P880" s="46"/>
      <c r="Q880" s="46"/>
      <c r="R880" s="49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1"/>
      <c r="AI880" s="40"/>
      <c r="AJ880" s="41"/>
      <c r="AK880" s="41"/>
      <c r="AL880" s="41"/>
      <c r="AM880" s="30"/>
      <c r="AN880" s="30"/>
      <c r="AO880" s="30"/>
      <c r="AP880" s="30"/>
      <c r="AR880" s="62"/>
      <c r="AS880" s="62"/>
      <c r="AT880" s="62"/>
      <c r="AU880" s="34"/>
      <c r="AV880" s="34"/>
      <c r="AX880" s="34"/>
      <c r="AY880" s="34"/>
      <c r="AZ880" s="34"/>
    </row>
    <row r="881" spans="1:52" ht="13.5" customHeight="1">
      <c r="A881" s="55"/>
      <c r="B881" s="27"/>
      <c r="C881" s="27"/>
      <c r="D881" s="27"/>
      <c r="E881" s="35"/>
      <c r="F881" s="35"/>
      <c r="G881" s="35"/>
      <c r="H881" s="36"/>
      <c r="I881" s="37"/>
      <c r="J881" s="40"/>
      <c r="K881" s="40"/>
      <c r="L881" s="46"/>
      <c r="M881" s="46"/>
      <c r="N881" s="46"/>
      <c r="O881" s="46"/>
      <c r="P881" s="46"/>
      <c r="Q881" s="46"/>
      <c r="R881" s="49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1"/>
      <c r="AI881" s="40"/>
      <c r="AJ881" s="41"/>
      <c r="AK881" s="41"/>
      <c r="AL881" s="41"/>
      <c r="AM881" s="30"/>
      <c r="AN881" s="30"/>
      <c r="AO881" s="30"/>
      <c r="AP881" s="30"/>
      <c r="AR881" s="62"/>
      <c r="AS881" s="62"/>
      <c r="AT881" s="62"/>
      <c r="AU881" s="34"/>
      <c r="AV881" s="34"/>
      <c r="AX881" s="34"/>
      <c r="AY881" s="34"/>
      <c r="AZ881" s="34"/>
    </row>
    <row r="882" spans="1:52" ht="13.5" customHeight="1">
      <c r="A882" s="55"/>
      <c r="B882" s="27"/>
      <c r="C882" s="27"/>
      <c r="D882" s="27"/>
      <c r="E882" s="35"/>
      <c r="F882" s="35"/>
      <c r="G882" s="35"/>
      <c r="H882" s="36"/>
      <c r="I882" s="37"/>
      <c r="J882" s="40"/>
      <c r="K882" s="40"/>
      <c r="L882" s="46"/>
      <c r="M882" s="46"/>
      <c r="N882" s="46"/>
      <c r="O882" s="46"/>
      <c r="P882" s="46"/>
      <c r="Q882" s="46"/>
      <c r="R882" s="49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1"/>
      <c r="AI882" s="40"/>
      <c r="AJ882" s="41"/>
      <c r="AK882" s="41"/>
      <c r="AL882" s="41"/>
      <c r="AM882" s="30"/>
      <c r="AN882" s="30"/>
      <c r="AO882" s="30"/>
      <c r="AP882" s="30"/>
      <c r="AR882" s="62"/>
      <c r="AS882" s="62"/>
      <c r="AT882" s="62"/>
      <c r="AU882" s="34"/>
      <c r="AV882" s="34"/>
      <c r="AX882" s="34"/>
      <c r="AY882" s="34"/>
      <c r="AZ882" s="34"/>
    </row>
    <row r="883" spans="1:52" ht="13.5" customHeight="1">
      <c r="A883" s="55"/>
      <c r="B883" s="27"/>
      <c r="C883" s="27"/>
      <c r="D883" s="27"/>
      <c r="E883" s="35"/>
      <c r="F883" s="35"/>
      <c r="G883" s="35"/>
      <c r="H883" s="36"/>
      <c r="I883" s="37"/>
      <c r="J883" s="40"/>
      <c r="K883" s="40"/>
      <c r="L883" s="46"/>
      <c r="M883" s="46"/>
      <c r="N883" s="46"/>
      <c r="O883" s="46"/>
      <c r="P883" s="46"/>
      <c r="Q883" s="46"/>
      <c r="R883" s="49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1"/>
      <c r="AI883" s="40"/>
      <c r="AJ883" s="41"/>
      <c r="AK883" s="41"/>
      <c r="AL883" s="41"/>
      <c r="AM883" s="30"/>
      <c r="AN883" s="30"/>
      <c r="AO883" s="30"/>
      <c r="AP883" s="30"/>
      <c r="AR883" s="62"/>
      <c r="AS883" s="62"/>
      <c r="AT883" s="62"/>
      <c r="AU883" s="34"/>
      <c r="AV883" s="34"/>
      <c r="AX883" s="34"/>
      <c r="AY883" s="34"/>
      <c r="AZ883" s="34"/>
    </row>
    <row r="884" spans="1:52" ht="13.5" customHeight="1">
      <c r="A884" s="55"/>
      <c r="B884" s="27"/>
      <c r="C884" s="27"/>
      <c r="D884" s="27"/>
      <c r="E884" s="35"/>
      <c r="F884" s="35"/>
      <c r="G884" s="35"/>
      <c r="H884" s="36"/>
      <c r="I884" s="37"/>
      <c r="J884" s="40"/>
      <c r="K884" s="40"/>
      <c r="L884" s="46"/>
      <c r="M884" s="46"/>
      <c r="N884" s="46"/>
      <c r="O884" s="46"/>
      <c r="P884" s="46"/>
      <c r="Q884" s="46"/>
      <c r="R884" s="49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1"/>
      <c r="AI884" s="40"/>
      <c r="AJ884" s="41"/>
      <c r="AK884" s="41"/>
      <c r="AL884" s="41"/>
      <c r="AM884" s="30"/>
      <c r="AN884" s="30"/>
      <c r="AO884" s="30"/>
      <c r="AP884" s="30"/>
      <c r="AR884" s="62"/>
      <c r="AS884" s="62"/>
      <c r="AT884" s="62"/>
      <c r="AU884" s="34"/>
      <c r="AV884" s="34"/>
      <c r="AX884" s="34"/>
      <c r="AY884" s="34"/>
      <c r="AZ884" s="34"/>
    </row>
    <row r="885" spans="1:52" ht="13.5" customHeight="1">
      <c r="A885" s="55"/>
      <c r="B885" s="27"/>
      <c r="C885" s="27"/>
      <c r="D885" s="27"/>
      <c r="E885" s="35"/>
      <c r="F885" s="35"/>
      <c r="G885" s="35"/>
      <c r="H885" s="36"/>
      <c r="I885" s="37"/>
      <c r="J885" s="40"/>
      <c r="K885" s="40"/>
      <c r="L885" s="46"/>
      <c r="M885" s="46"/>
      <c r="N885" s="46"/>
      <c r="O885" s="46"/>
      <c r="P885" s="46"/>
      <c r="Q885" s="46"/>
      <c r="R885" s="49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1"/>
      <c r="AI885" s="40"/>
      <c r="AJ885" s="41"/>
      <c r="AK885" s="41"/>
      <c r="AL885" s="41"/>
      <c r="AM885" s="30"/>
      <c r="AN885" s="30"/>
      <c r="AO885" s="30"/>
      <c r="AP885" s="30"/>
      <c r="AR885" s="62"/>
      <c r="AS885" s="62"/>
      <c r="AT885" s="62"/>
      <c r="AU885" s="34"/>
      <c r="AV885" s="34"/>
      <c r="AX885" s="34"/>
      <c r="AY885" s="34"/>
      <c r="AZ885" s="34"/>
    </row>
    <row r="886" spans="1:52" ht="13.5" customHeight="1">
      <c r="A886" s="55"/>
      <c r="B886" s="27"/>
      <c r="C886" s="27"/>
      <c r="D886" s="27"/>
      <c r="E886" s="35"/>
      <c r="F886" s="35"/>
      <c r="G886" s="35"/>
      <c r="H886" s="36"/>
      <c r="I886" s="37"/>
      <c r="J886" s="40"/>
      <c r="K886" s="40"/>
      <c r="L886" s="46"/>
      <c r="M886" s="46"/>
      <c r="N886" s="46"/>
      <c r="O886" s="46"/>
      <c r="P886" s="46"/>
      <c r="Q886" s="46"/>
      <c r="R886" s="49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1"/>
      <c r="AI886" s="40"/>
      <c r="AJ886" s="41"/>
      <c r="AK886" s="41"/>
      <c r="AL886" s="41"/>
      <c r="AM886" s="30"/>
      <c r="AN886" s="30"/>
      <c r="AO886" s="30"/>
      <c r="AP886" s="30"/>
      <c r="AR886" s="62"/>
      <c r="AS886" s="62"/>
      <c r="AT886" s="62"/>
      <c r="AU886" s="34"/>
      <c r="AV886" s="34"/>
      <c r="AX886" s="34"/>
      <c r="AY886" s="34"/>
      <c r="AZ886" s="34"/>
    </row>
    <row r="887" spans="1:52" ht="13.5" customHeight="1">
      <c r="A887" s="55"/>
      <c r="B887" s="27"/>
      <c r="C887" s="27"/>
      <c r="D887" s="27"/>
      <c r="E887" s="35"/>
      <c r="F887" s="35"/>
      <c r="G887" s="35"/>
      <c r="H887" s="36"/>
      <c r="I887" s="37"/>
      <c r="J887" s="40"/>
      <c r="K887" s="40"/>
      <c r="L887" s="46"/>
      <c r="M887" s="46"/>
      <c r="N887" s="46"/>
      <c r="O887" s="46"/>
      <c r="P887" s="46"/>
      <c r="Q887" s="46"/>
      <c r="R887" s="49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1"/>
      <c r="AI887" s="40"/>
      <c r="AJ887" s="41"/>
      <c r="AK887" s="41"/>
      <c r="AL887" s="41"/>
      <c r="AM887" s="30"/>
      <c r="AN887" s="30"/>
      <c r="AO887" s="30"/>
      <c r="AP887" s="30"/>
      <c r="AR887" s="62"/>
      <c r="AS887" s="62"/>
      <c r="AT887" s="62"/>
      <c r="AU887" s="34"/>
      <c r="AV887" s="34"/>
      <c r="AX887" s="34"/>
      <c r="AY887" s="34"/>
      <c r="AZ887" s="34"/>
    </row>
    <row r="888" spans="1:52" ht="13.5" customHeight="1">
      <c r="A888" s="55"/>
      <c r="B888" s="27"/>
      <c r="C888" s="27"/>
      <c r="D888" s="27"/>
      <c r="E888" s="35"/>
      <c r="F888" s="35"/>
      <c r="G888" s="35"/>
      <c r="H888" s="36"/>
      <c r="I888" s="37"/>
      <c r="J888" s="40"/>
      <c r="K888" s="40"/>
      <c r="L888" s="46"/>
      <c r="M888" s="46"/>
      <c r="N888" s="46"/>
      <c r="O888" s="46"/>
      <c r="P888" s="46"/>
      <c r="Q888" s="46"/>
      <c r="R888" s="49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1"/>
      <c r="AI888" s="40"/>
      <c r="AJ888" s="41"/>
      <c r="AK888" s="41"/>
      <c r="AL888" s="41"/>
      <c r="AM888" s="30"/>
      <c r="AN888" s="30"/>
      <c r="AO888" s="30"/>
      <c r="AP888" s="30"/>
      <c r="AR888" s="62"/>
      <c r="AS888" s="62"/>
      <c r="AT888" s="62"/>
      <c r="AU888" s="34"/>
      <c r="AV888" s="34"/>
      <c r="AX888" s="34"/>
      <c r="AY888" s="34"/>
      <c r="AZ888" s="34"/>
    </row>
    <row r="889" spans="1:52" ht="13.5" customHeight="1">
      <c r="A889" s="55"/>
      <c r="B889" s="27"/>
      <c r="C889" s="27"/>
      <c r="D889" s="27"/>
      <c r="E889" s="35"/>
      <c r="F889" s="35"/>
      <c r="G889" s="35"/>
      <c r="H889" s="36"/>
      <c r="I889" s="37"/>
      <c r="J889" s="40"/>
      <c r="K889" s="40"/>
      <c r="L889" s="46"/>
      <c r="M889" s="46"/>
      <c r="N889" s="46"/>
      <c r="O889" s="46"/>
      <c r="P889" s="46"/>
      <c r="Q889" s="46"/>
      <c r="R889" s="49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1"/>
      <c r="AI889" s="40"/>
      <c r="AJ889" s="41"/>
      <c r="AK889" s="41"/>
      <c r="AL889" s="41"/>
      <c r="AM889" s="30"/>
      <c r="AN889" s="30"/>
      <c r="AO889" s="30"/>
      <c r="AP889" s="30"/>
      <c r="AR889" s="62"/>
      <c r="AS889" s="62"/>
      <c r="AT889" s="62"/>
      <c r="AU889" s="34"/>
      <c r="AV889" s="34"/>
      <c r="AX889" s="34"/>
      <c r="AY889" s="34"/>
      <c r="AZ889" s="34"/>
    </row>
    <row r="890" spans="1:52" ht="13.5" customHeight="1">
      <c r="A890" s="55"/>
      <c r="B890" s="27"/>
      <c r="C890" s="27"/>
      <c r="D890" s="27"/>
      <c r="E890" s="35"/>
      <c r="F890" s="35"/>
      <c r="G890" s="35"/>
      <c r="H890" s="36"/>
      <c r="I890" s="37"/>
      <c r="J890" s="40"/>
      <c r="K890" s="40"/>
      <c r="L890" s="46"/>
      <c r="M890" s="46"/>
      <c r="N890" s="46"/>
      <c r="O890" s="46"/>
      <c r="P890" s="46"/>
      <c r="Q890" s="46"/>
      <c r="R890" s="49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1"/>
      <c r="AI890" s="40"/>
      <c r="AJ890" s="41"/>
      <c r="AK890" s="41"/>
      <c r="AL890" s="41"/>
      <c r="AM890" s="30"/>
      <c r="AN890" s="30"/>
      <c r="AO890" s="30"/>
      <c r="AP890" s="30"/>
      <c r="AR890" s="62"/>
      <c r="AS890" s="62"/>
      <c r="AT890" s="62"/>
      <c r="AU890" s="34"/>
      <c r="AV890" s="34"/>
      <c r="AX890" s="34"/>
      <c r="AY890" s="34"/>
      <c r="AZ890" s="34"/>
    </row>
    <row r="891" spans="1:52" ht="13.5" customHeight="1">
      <c r="A891" s="55"/>
      <c r="B891" s="27"/>
      <c r="C891" s="27"/>
      <c r="D891" s="27"/>
      <c r="E891" s="35"/>
      <c r="F891" s="35"/>
      <c r="G891" s="35"/>
      <c r="H891" s="36"/>
      <c r="I891" s="37"/>
      <c r="J891" s="40"/>
      <c r="K891" s="40"/>
      <c r="L891" s="46"/>
      <c r="M891" s="46"/>
      <c r="N891" s="46"/>
      <c r="O891" s="46"/>
      <c r="P891" s="46"/>
      <c r="Q891" s="46"/>
      <c r="R891" s="49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1"/>
      <c r="AI891" s="40"/>
      <c r="AJ891" s="41"/>
      <c r="AK891" s="41"/>
      <c r="AL891" s="41"/>
      <c r="AM891" s="30"/>
      <c r="AN891" s="30"/>
      <c r="AO891" s="30"/>
      <c r="AP891" s="30"/>
      <c r="AR891" s="62"/>
      <c r="AS891" s="62"/>
      <c r="AT891" s="62"/>
      <c r="AU891" s="34"/>
      <c r="AV891" s="34"/>
      <c r="AX891" s="34"/>
      <c r="AY891" s="34"/>
      <c r="AZ891" s="34"/>
    </row>
    <row r="892" spans="1:52" ht="13.5" customHeight="1">
      <c r="A892" s="55"/>
      <c r="B892" s="27"/>
      <c r="C892" s="27"/>
      <c r="D892" s="27"/>
      <c r="E892" s="35"/>
      <c r="F892" s="35"/>
      <c r="G892" s="35"/>
      <c r="H892" s="36"/>
      <c r="I892" s="37"/>
      <c r="J892" s="40"/>
      <c r="K892" s="40"/>
      <c r="L892" s="46"/>
      <c r="M892" s="46"/>
      <c r="N892" s="46"/>
      <c r="O892" s="46"/>
      <c r="P892" s="46"/>
      <c r="Q892" s="46"/>
      <c r="R892" s="49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1"/>
      <c r="AI892" s="40"/>
      <c r="AJ892" s="41"/>
      <c r="AK892" s="41"/>
      <c r="AL892" s="41"/>
      <c r="AM892" s="30"/>
      <c r="AN892" s="30"/>
      <c r="AO892" s="30"/>
      <c r="AP892" s="30"/>
      <c r="AR892" s="62"/>
      <c r="AS892" s="62"/>
      <c r="AT892" s="62"/>
      <c r="AU892" s="34"/>
      <c r="AV892" s="34"/>
      <c r="AX892" s="34"/>
      <c r="AY892" s="34"/>
      <c r="AZ892" s="34"/>
    </row>
    <row r="893" spans="1:52" ht="13.5" customHeight="1">
      <c r="A893" s="55"/>
      <c r="B893" s="27"/>
      <c r="C893" s="27"/>
      <c r="D893" s="27"/>
      <c r="E893" s="35"/>
      <c r="F893" s="35"/>
      <c r="G893" s="35"/>
      <c r="H893" s="36"/>
      <c r="I893" s="37"/>
      <c r="J893" s="40"/>
      <c r="K893" s="40"/>
      <c r="L893" s="46"/>
      <c r="M893" s="46"/>
      <c r="N893" s="46"/>
      <c r="O893" s="46"/>
      <c r="P893" s="46"/>
      <c r="Q893" s="46"/>
      <c r="R893" s="49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1"/>
      <c r="AI893" s="40"/>
      <c r="AJ893" s="41"/>
      <c r="AK893" s="41"/>
      <c r="AL893" s="41"/>
      <c r="AM893" s="30"/>
      <c r="AN893" s="30"/>
      <c r="AO893" s="30"/>
      <c r="AP893" s="30"/>
      <c r="AR893" s="62"/>
      <c r="AS893" s="62"/>
      <c r="AT893" s="62"/>
      <c r="AU893" s="34"/>
      <c r="AV893" s="34"/>
      <c r="AX893" s="34"/>
      <c r="AY893" s="34"/>
      <c r="AZ893" s="34"/>
    </row>
    <row r="894" spans="1:52" ht="13.5" customHeight="1">
      <c r="A894" s="55"/>
      <c r="B894" s="27"/>
      <c r="C894" s="27"/>
      <c r="D894" s="27"/>
      <c r="E894" s="35"/>
      <c r="F894" s="35"/>
      <c r="G894" s="35"/>
      <c r="H894" s="36"/>
      <c r="I894" s="37"/>
      <c r="J894" s="40"/>
      <c r="K894" s="40"/>
      <c r="L894" s="46"/>
      <c r="M894" s="46"/>
      <c r="N894" s="46"/>
      <c r="O894" s="46"/>
      <c r="P894" s="46"/>
      <c r="Q894" s="46"/>
      <c r="R894" s="49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1"/>
      <c r="AI894" s="40"/>
      <c r="AJ894" s="41"/>
      <c r="AK894" s="41"/>
      <c r="AL894" s="41"/>
      <c r="AM894" s="30"/>
      <c r="AN894" s="30"/>
      <c r="AO894" s="30"/>
      <c r="AP894" s="30"/>
      <c r="AR894" s="62"/>
      <c r="AS894" s="62"/>
      <c r="AT894" s="62"/>
      <c r="AU894" s="34"/>
      <c r="AV894" s="34"/>
      <c r="AX894" s="34"/>
      <c r="AY894" s="34"/>
      <c r="AZ894" s="34"/>
    </row>
    <row r="895" spans="1:52" ht="13.5" customHeight="1">
      <c r="A895" s="55"/>
      <c r="B895" s="27"/>
      <c r="C895" s="27"/>
      <c r="D895" s="27"/>
      <c r="E895" s="35"/>
      <c r="F895" s="35"/>
      <c r="G895" s="35"/>
      <c r="H895" s="36"/>
      <c r="I895" s="37"/>
      <c r="J895" s="40"/>
      <c r="K895" s="40"/>
      <c r="L895" s="46"/>
      <c r="M895" s="46"/>
      <c r="N895" s="46"/>
      <c r="O895" s="46"/>
      <c r="P895" s="46"/>
      <c r="Q895" s="46"/>
      <c r="R895" s="49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1"/>
      <c r="AI895" s="40"/>
      <c r="AJ895" s="41"/>
      <c r="AK895" s="41"/>
      <c r="AL895" s="41"/>
      <c r="AM895" s="30"/>
      <c r="AN895" s="30"/>
      <c r="AO895" s="30"/>
      <c r="AP895" s="30"/>
      <c r="AR895" s="62"/>
      <c r="AS895" s="62"/>
      <c r="AT895" s="62"/>
      <c r="AU895" s="34"/>
      <c r="AV895" s="34"/>
      <c r="AX895" s="34"/>
      <c r="AY895" s="34"/>
      <c r="AZ895" s="34"/>
    </row>
    <row r="896" spans="1:52" ht="13.5" customHeight="1">
      <c r="A896" s="55"/>
      <c r="B896" s="27"/>
      <c r="C896" s="27"/>
      <c r="D896" s="27"/>
      <c r="E896" s="35"/>
      <c r="F896" s="35"/>
      <c r="G896" s="35"/>
      <c r="H896" s="36"/>
      <c r="I896" s="37"/>
      <c r="J896" s="40"/>
      <c r="K896" s="40"/>
      <c r="L896" s="46"/>
      <c r="M896" s="46"/>
      <c r="N896" s="46"/>
      <c r="O896" s="46"/>
      <c r="P896" s="46"/>
      <c r="Q896" s="46"/>
      <c r="R896" s="49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1"/>
      <c r="AI896" s="40"/>
      <c r="AJ896" s="41"/>
      <c r="AK896" s="41"/>
      <c r="AL896" s="41"/>
      <c r="AM896" s="30"/>
      <c r="AN896" s="30"/>
      <c r="AO896" s="30"/>
      <c r="AP896" s="30"/>
      <c r="AR896" s="62"/>
      <c r="AS896" s="62"/>
      <c r="AT896" s="62"/>
      <c r="AU896" s="34"/>
      <c r="AV896" s="34"/>
      <c r="AX896" s="34"/>
      <c r="AY896" s="34"/>
      <c r="AZ896" s="34"/>
    </row>
    <row r="897" spans="1:52" ht="13.5" customHeight="1">
      <c r="A897" s="55"/>
      <c r="B897" s="27"/>
      <c r="C897" s="27"/>
      <c r="D897" s="27"/>
      <c r="E897" s="35"/>
      <c r="F897" s="35"/>
      <c r="G897" s="35"/>
      <c r="H897" s="36"/>
      <c r="I897" s="37"/>
      <c r="J897" s="40"/>
      <c r="K897" s="40"/>
      <c r="L897" s="46"/>
      <c r="M897" s="46"/>
      <c r="N897" s="46"/>
      <c r="O897" s="46"/>
      <c r="P897" s="46"/>
      <c r="Q897" s="46"/>
      <c r="R897" s="49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1"/>
      <c r="AI897" s="40"/>
      <c r="AJ897" s="41"/>
      <c r="AK897" s="41"/>
      <c r="AL897" s="41"/>
      <c r="AM897" s="30"/>
      <c r="AN897" s="30"/>
      <c r="AO897" s="30"/>
      <c r="AP897" s="30"/>
      <c r="AR897" s="62"/>
      <c r="AS897" s="62"/>
      <c r="AT897" s="62"/>
      <c r="AU897" s="34"/>
      <c r="AV897" s="34"/>
      <c r="AX897" s="34"/>
      <c r="AY897" s="34"/>
      <c r="AZ897" s="34"/>
    </row>
    <row r="898" spans="1:52" ht="13.5" customHeight="1">
      <c r="A898" s="55"/>
      <c r="B898" s="27"/>
      <c r="C898" s="27"/>
      <c r="D898" s="27"/>
      <c r="E898" s="35"/>
      <c r="F898" s="35"/>
      <c r="G898" s="35"/>
      <c r="H898" s="36"/>
      <c r="I898" s="37"/>
      <c r="J898" s="40"/>
      <c r="K898" s="40"/>
      <c r="L898" s="46"/>
      <c r="M898" s="46"/>
      <c r="N898" s="46"/>
      <c r="O898" s="46"/>
      <c r="P898" s="46"/>
      <c r="Q898" s="46"/>
      <c r="R898" s="49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1"/>
      <c r="AI898" s="40"/>
      <c r="AJ898" s="41"/>
      <c r="AK898" s="41"/>
      <c r="AL898" s="41"/>
      <c r="AM898" s="30"/>
      <c r="AN898" s="30"/>
      <c r="AO898" s="30"/>
      <c r="AP898" s="30"/>
      <c r="AR898" s="62"/>
      <c r="AS898" s="62"/>
      <c r="AT898" s="62"/>
      <c r="AU898" s="34"/>
      <c r="AV898" s="34"/>
      <c r="AX898" s="34"/>
      <c r="AY898" s="34"/>
      <c r="AZ898" s="34"/>
    </row>
    <row r="899" spans="1:52" ht="13.5" customHeight="1">
      <c r="A899" s="55"/>
      <c r="B899" s="27"/>
      <c r="C899" s="27"/>
      <c r="D899" s="27"/>
      <c r="E899" s="35"/>
      <c r="F899" s="35"/>
      <c r="G899" s="35"/>
      <c r="H899" s="36"/>
      <c r="I899" s="37"/>
      <c r="J899" s="40"/>
      <c r="K899" s="40"/>
      <c r="L899" s="46"/>
      <c r="M899" s="46"/>
      <c r="N899" s="46"/>
      <c r="O899" s="46"/>
      <c r="P899" s="46"/>
      <c r="Q899" s="46"/>
      <c r="R899" s="49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1"/>
      <c r="AI899" s="40"/>
      <c r="AJ899" s="41"/>
      <c r="AK899" s="41"/>
      <c r="AL899" s="41"/>
      <c r="AM899" s="30"/>
      <c r="AN899" s="30"/>
      <c r="AO899" s="30"/>
      <c r="AP899" s="30"/>
      <c r="AR899" s="62"/>
      <c r="AS899" s="62"/>
      <c r="AT899" s="62"/>
      <c r="AU899" s="34"/>
      <c r="AV899" s="34"/>
      <c r="AX899" s="34"/>
      <c r="AY899" s="34"/>
      <c r="AZ899" s="34"/>
    </row>
    <row r="900" spans="1:52" ht="13.5" customHeight="1">
      <c r="A900" s="55"/>
      <c r="B900" s="27"/>
      <c r="C900" s="27"/>
      <c r="D900" s="27"/>
      <c r="E900" s="35"/>
      <c r="F900" s="35"/>
      <c r="G900" s="35"/>
      <c r="H900" s="36"/>
      <c r="I900" s="37"/>
      <c r="J900" s="40"/>
      <c r="K900" s="40"/>
      <c r="L900" s="46"/>
      <c r="M900" s="46"/>
      <c r="N900" s="46"/>
      <c r="O900" s="46"/>
      <c r="P900" s="46"/>
      <c r="Q900" s="46"/>
      <c r="R900" s="49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1"/>
      <c r="AI900" s="40"/>
      <c r="AJ900" s="41"/>
      <c r="AK900" s="41"/>
      <c r="AL900" s="41"/>
      <c r="AM900" s="30"/>
      <c r="AN900" s="30"/>
      <c r="AO900" s="30"/>
      <c r="AP900" s="30"/>
      <c r="AR900" s="62"/>
      <c r="AS900" s="62"/>
      <c r="AT900" s="62"/>
      <c r="AU900" s="34"/>
      <c r="AV900" s="34"/>
      <c r="AX900" s="34"/>
      <c r="AY900" s="34"/>
      <c r="AZ900" s="34"/>
    </row>
    <row r="901" spans="1:52" ht="13.5" customHeight="1">
      <c r="A901" s="55"/>
      <c r="B901" s="27"/>
      <c r="C901" s="27"/>
      <c r="D901" s="27"/>
      <c r="E901" s="35"/>
      <c r="F901" s="35"/>
      <c r="G901" s="35"/>
      <c r="H901" s="36"/>
      <c r="I901" s="37"/>
      <c r="J901" s="40"/>
      <c r="K901" s="40"/>
      <c r="L901" s="46"/>
      <c r="M901" s="46"/>
      <c r="N901" s="46"/>
      <c r="O901" s="46"/>
      <c r="P901" s="46"/>
      <c r="Q901" s="46"/>
      <c r="R901" s="49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1"/>
      <c r="AI901" s="40"/>
      <c r="AJ901" s="41"/>
      <c r="AK901" s="41"/>
      <c r="AL901" s="41"/>
      <c r="AM901" s="30"/>
      <c r="AN901" s="30"/>
      <c r="AO901" s="30"/>
      <c r="AP901" s="30"/>
      <c r="AR901" s="62"/>
      <c r="AS901" s="62"/>
      <c r="AT901" s="62"/>
      <c r="AU901" s="34"/>
      <c r="AV901" s="34"/>
      <c r="AX901" s="34"/>
      <c r="AY901" s="34"/>
      <c r="AZ901" s="34"/>
    </row>
    <row r="902" spans="1:52" ht="13.5" customHeight="1">
      <c r="A902" s="55"/>
      <c r="B902" s="27"/>
      <c r="C902" s="27"/>
      <c r="D902" s="27"/>
      <c r="E902" s="35"/>
      <c r="F902" s="35"/>
      <c r="G902" s="35"/>
      <c r="H902" s="36"/>
      <c r="I902" s="37"/>
      <c r="J902" s="40"/>
      <c r="K902" s="40"/>
      <c r="L902" s="46"/>
      <c r="M902" s="46"/>
      <c r="N902" s="46"/>
      <c r="O902" s="46"/>
      <c r="P902" s="46"/>
      <c r="Q902" s="46"/>
      <c r="R902" s="49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1"/>
      <c r="AI902" s="40"/>
      <c r="AJ902" s="41"/>
      <c r="AK902" s="41"/>
      <c r="AL902" s="41"/>
      <c r="AM902" s="30"/>
      <c r="AN902" s="30"/>
      <c r="AO902" s="30"/>
      <c r="AP902" s="30"/>
      <c r="AR902" s="62"/>
      <c r="AS902" s="62"/>
      <c r="AT902" s="62"/>
      <c r="AU902" s="34"/>
      <c r="AV902" s="34"/>
      <c r="AX902" s="34"/>
      <c r="AY902" s="34"/>
      <c r="AZ902" s="34"/>
    </row>
    <row r="903" spans="1:52" ht="13.5" customHeight="1">
      <c r="A903" s="55"/>
      <c r="B903" s="27"/>
      <c r="C903" s="27"/>
      <c r="D903" s="27"/>
      <c r="E903" s="35"/>
      <c r="F903" s="35"/>
      <c r="G903" s="35"/>
      <c r="H903" s="36"/>
      <c r="I903" s="37"/>
      <c r="J903" s="40"/>
      <c r="K903" s="40"/>
      <c r="L903" s="46"/>
      <c r="M903" s="46"/>
      <c r="N903" s="46"/>
      <c r="O903" s="46"/>
      <c r="P903" s="46"/>
      <c r="Q903" s="46"/>
      <c r="R903" s="49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1"/>
      <c r="AI903" s="40"/>
      <c r="AJ903" s="41"/>
      <c r="AK903" s="41"/>
      <c r="AL903" s="41"/>
      <c r="AM903" s="30"/>
      <c r="AN903" s="30"/>
      <c r="AO903" s="30"/>
      <c r="AP903" s="30"/>
      <c r="AR903" s="62"/>
      <c r="AS903" s="62"/>
      <c r="AT903" s="62"/>
      <c r="AU903" s="34"/>
      <c r="AV903" s="34"/>
      <c r="AX903" s="34"/>
      <c r="AY903" s="34"/>
      <c r="AZ903" s="34"/>
    </row>
    <row r="904" spans="1:52" ht="13.5" customHeight="1">
      <c r="A904" s="55"/>
      <c r="B904" s="27"/>
      <c r="C904" s="27"/>
      <c r="D904" s="27"/>
      <c r="E904" s="35"/>
      <c r="F904" s="35"/>
      <c r="G904" s="35"/>
      <c r="H904" s="36"/>
      <c r="I904" s="37"/>
      <c r="J904" s="40"/>
      <c r="K904" s="40"/>
      <c r="L904" s="46"/>
      <c r="M904" s="46"/>
      <c r="N904" s="46"/>
      <c r="O904" s="46"/>
      <c r="P904" s="46"/>
      <c r="Q904" s="46"/>
      <c r="R904" s="49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1"/>
      <c r="AI904" s="40"/>
      <c r="AJ904" s="41"/>
      <c r="AK904" s="41"/>
      <c r="AL904" s="41"/>
      <c r="AM904" s="30"/>
      <c r="AN904" s="30"/>
      <c r="AO904" s="30"/>
      <c r="AP904" s="30"/>
      <c r="AR904" s="62"/>
      <c r="AS904" s="62"/>
      <c r="AT904" s="62"/>
      <c r="AU904" s="34"/>
      <c r="AV904" s="34"/>
      <c r="AX904" s="34"/>
      <c r="AY904" s="34"/>
      <c r="AZ904" s="34"/>
    </row>
    <row r="905" spans="1:52" ht="13.5" customHeight="1">
      <c r="A905" s="55"/>
      <c r="B905" s="27"/>
      <c r="C905" s="27"/>
      <c r="D905" s="27"/>
      <c r="E905" s="35"/>
      <c r="F905" s="35"/>
      <c r="G905" s="35"/>
      <c r="H905" s="36"/>
      <c r="I905" s="37"/>
      <c r="J905" s="40"/>
      <c r="K905" s="40"/>
      <c r="L905" s="46"/>
      <c r="M905" s="46"/>
      <c r="N905" s="46"/>
      <c r="O905" s="46"/>
      <c r="P905" s="46"/>
      <c r="Q905" s="46"/>
      <c r="R905" s="49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1"/>
      <c r="AI905" s="40"/>
      <c r="AJ905" s="41"/>
      <c r="AK905" s="41"/>
      <c r="AL905" s="41"/>
      <c r="AM905" s="30"/>
      <c r="AN905" s="30"/>
      <c r="AO905" s="30"/>
      <c r="AP905" s="30"/>
      <c r="AR905" s="62"/>
      <c r="AS905" s="62"/>
      <c r="AT905" s="62"/>
      <c r="AU905" s="34"/>
      <c r="AV905" s="34"/>
      <c r="AX905" s="34"/>
      <c r="AY905" s="34"/>
      <c r="AZ905" s="34"/>
    </row>
    <row r="906" spans="1:52" ht="13.5" customHeight="1">
      <c r="A906" s="55"/>
      <c r="B906" s="27"/>
      <c r="C906" s="27"/>
      <c r="D906" s="27"/>
      <c r="E906" s="35"/>
      <c r="F906" s="35"/>
      <c r="G906" s="35"/>
      <c r="H906" s="36"/>
      <c r="I906" s="37"/>
      <c r="J906" s="40"/>
      <c r="K906" s="40"/>
      <c r="L906" s="46"/>
      <c r="M906" s="46"/>
      <c r="N906" s="46"/>
      <c r="O906" s="46"/>
      <c r="P906" s="46"/>
      <c r="Q906" s="46"/>
      <c r="R906" s="49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1"/>
      <c r="AI906" s="40"/>
      <c r="AJ906" s="41"/>
      <c r="AK906" s="41"/>
      <c r="AL906" s="41"/>
      <c r="AM906" s="30"/>
      <c r="AN906" s="30"/>
      <c r="AO906" s="30"/>
      <c r="AP906" s="30"/>
      <c r="AR906" s="62"/>
      <c r="AS906" s="62"/>
      <c r="AT906" s="62"/>
      <c r="AU906" s="34"/>
      <c r="AV906" s="34"/>
      <c r="AX906" s="34"/>
      <c r="AY906" s="34"/>
      <c r="AZ906" s="34"/>
    </row>
    <row r="907" spans="1:52" ht="13.5" customHeight="1">
      <c r="A907" s="55"/>
      <c r="B907" s="27"/>
      <c r="C907" s="27"/>
      <c r="D907" s="27"/>
      <c r="E907" s="35"/>
      <c r="F907" s="35"/>
      <c r="G907" s="35"/>
      <c r="H907" s="36"/>
      <c r="I907" s="37"/>
      <c r="J907" s="40"/>
      <c r="K907" s="40"/>
      <c r="L907" s="46"/>
      <c r="M907" s="46"/>
      <c r="N907" s="46"/>
      <c r="O907" s="46"/>
      <c r="P907" s="46"/>
      <c r="Q907" s="46"/>
      <c r="R907" s="49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1"/>
      <c r="AI907" s="40"/>
      <c r="AJ907" s="41"/>
      <c r="AK907" s="41"/>
      <c r="AL907" s="41"/>
      <c r="AM907" s="30"/>
      <c r="AN907" s="30"/>
      <c r="AO907" s="30"/>
      <c r="AP907" s="30"/>
      <c r="AR907" s="62"/>
      <c r="AS907" s="62"/>
      <c r="AT907" s="62"/>
      <c r="AU907" s="34"/>
      <c r="AV907" s="34"/>
      <c r="AX907" s="34"/>
      <c r="AY907" s="34"/>
      <c r="AZ907" s="34"/>
    </row>
    <row r="908" spans="1:52" ht="13.5" customHeight="1">
      <c r="A908" s="55"/>
      <c r="B908" s="27"/>
      <c r="C908" s="27"/>
      <c r="D908" s="27"/>
      <c r="E908" s="35"/>
      <c r="F908" s="35"/>
      <c r="G908" s="35"/>
      <c r="H908" s="36"/>
      <c r="I908" s="37"/>
      <c r="J908" s="40"/>
      <c r="K908" s="40"/>
      <c r="L908" s="46"/>
      <c r="M908" s="46"/>
      <c r="N908" s="46"/>
      <c r="O908" s="46"/>
      <c r="P908" s="46"/>
      <c r="Q908" s="46"/>
      <c r="R908" s="49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1"/>
      <c r="AI908" s="40"/>
      <c r="AJ908" s="41"/>
      <c r="AK908" s="41"/>
      <c r="AL908" s="41"/>
      <c r="AM908" s="30"/>
      <c r="AN908" s="30"/>
      <c r="AO908" s="30"/>
      <c r="AP908" s="30"/>
      <c r="AR908" s="62"/>
      <c r="AS908" s="62"/>
      <c r="AT908" s="62"/>
      <c r="AU908" s="34"/>
      <c r="AV908" s="34"/>
      <c r="AX908" s="34"/>
      <c r="AY908" s="34"/>
      <c r="AZ908" s="34"/>
    </row>
    <row r="909" spans="1:52" ht="13.5" customHeight="1">
      <c r="A909" s="55"/>
      <c r="B909" s="27"/>
      <c r="C909" s="27"/>
      <c r="D909" s="27"/>
      <c r="E909" s="35"/>
      <c r="F909" s="35"/>
      <c r="G909" s="35"/>
      <c r="H909" s="36"/>
      <c r="I909" s="37"/>
      <c r="J909" s="40"/>
      <c r="K909" s="40"/>
      <c r="L909" s="46"/>
      <c r="M909" s="46"/>
      <c r="N909" s="46"/>
      <c r="O909" s="46"/>
      <c r="P909" s="46"/>
      <c r="Q909" s="46"/>
      <c r="R909" s="49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1"/>
      <c r="AI909" s="40"/>
      <c r="AJ909" s="41"/>
      <c r="AK909" s="41"/>
      <c r="AL909" s="41"/>
      <c r="AM909" s="30"/>
      <c r="AN909" s="30"/>
      <c r="AO909" s="30"/>
      <c r="AP909" s="30"/>
      <c r="AR909" s="62"/>
      <c r="AS909" s="62"/>
      <c r="AT909" s="62"/>
      <c r="AU909" s="34"/>
      <c r="AV909" s="34"/>
      <c r="AX909" s="34"/>
      <c r="AY909" s="34"/>
      <c r="AZ909" s="34"/>
    </row>
    <row r="910" spans="1:52" ht="13.5" customHeight="1">
      <c r="A910" s="55"/>
      <c r="B910" s="27"/>
      <c r="C910" s="27"/>
      <c r="D910" s="27"/>
      <c r="E910" s="35"/>
      <c r="F910" s="35"/>
      <c r="G910" s="35"/>
      <c r="H910" s="36"/>
      <c r="I910" s="37"/>
      <c r="J910" s="40"/>
      <c r="K910" s="40"/>
      <c r="L910" s="46"/>
      <c r="M910" s="46"/>
      <c r="N910" s="46"/>
      <c r="O910" s="46"/>
      <c r="P910" s="46"/>
      <c r="Q910" s="46"/>
      <c r="R910" s="49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1"/>
      <c r="AI910" s="40"/>
      <c r="AJ910" s="41"/>
      <c r="AK910" s="41"/>
      <c r="AL910" s="41"/>
      <c r="AM910" s="30"/>
      <c r="AN910" s="30"/>
      <c r="AO910" s="30"/>
      <c r="AP910" s="30"/>
      <c r="AR910" s="62"/>
      <c r="AS910" s="62"/>
      <c r="AT910" s="62"/>
      <c r="AU910" s="34"/>
      <c r="AV910" s="34"/>
      <c r="AX910" s="34"/>
      <c r="AY910" s="34"/>
      <c r="AZ910" s="34"/>
    </row>
    <row r="911" spans="1:52" ht="13.5" customHeight="1">
      <c r="A911" s="55"/>
      <c r="B911" s="27"/>
      <c r="C911" s="27"/>
      <c r="D911" s="27"/>
      <c r="E911" s="35"/>
      <c r="F911" s="35"/>
      <c r="G911" s="35"/>
      <c r="H911" s="36"/>
      <c r="I911" s="37"/>
      <c r="J911" s="40"/>
      <c r="K911" s="40"/>
      <c r="L911" s="46"/>
      <c r="M911" s="46"/>
      <c r="N911" s="46"/>
      <c r="O911" s="46"/>
      <c r="P911" s="46"/>
      <c r="Q911" s="46"/>
      <c r="R911" s="49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1"/>
      <c r="AI911" s="40"/>
      <c r="AJ911" s="41"/>
      <c r="AK911" s="41"/>
      <c r="AL911" s="41"/>
      <c r="AM911" s="30"/>
      <c r="AN911" s="30"/>
      <c r="AO911" s="30"/>
      <c r="AP911" s="30"/>
      <c r="AR911" s="62"/>
      <c r="AS911" s="62"/>
      <c r="AT911" s="62"/>
      <c r="AU911" s="34"/>
      <c r="AV911" s="34"/>
      <c r="AX911" s="34"/>
      <c r="AY911" s="34"/>
      <c r="AZ911" s="34"/>
    </row>
    <row r="912" spans="1:52" ht="13.5" customHeight="1">
      <c r="A912" s="55"/>
      <c r="B912" s="27"/>
      <c r="C912" s="27"/>
      <c r="D912" s="27"/>
      <c r="E912" s="35"/>
      <c r="F912" s="35"/>
      <c r="G912" s="35"/>
      <c r="H912" s="36"/>
      <c r="I912" s="37"/>
      <c r="J912" s="40"/>
      <c r="K912" s="40"/>
      <c r="L912" s="46"/>
      <c r="M912" s="46"/>
      <c r="N912" s="46"/>
      <c r="O912" s="46"/>
      <c r="P912" s="46"/>
      <c r="Q912" s="46"/>
      <c r="R912" s="49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1"/>
      <c r="AI912" s="40"/>
      <c r="AJ912" s="41"/>
      <c r="AK912" s="41"/>
      <c r="AL912" s="41"/>
      <c r="AM912" s="30"/>
      <c r="AN912" s="30"/>
      <c r="AO912" s="30"/>
      <c r="AP912" s="30"/>
      <c r="AR912" s="62"/>
      <c r="AS912" s="62"/>
      <c r="AT912" s="62"/>
      <c r="AU912" s="34"/>
      <c r="AV912" s="34"/>
      <c r="AX912" s="34"/>
      <c r="AY912" s="34"/>
      <c r="AZ912" s="34"/>
    </row>
    <row r="913" spans="1:52" ht="13.5" customHeight="1">
      <c r="A913" s="55"/>
      <c r="B913" s="27"/>
      <c r="C913" s="27"/>
      <c r="D913" s="27"/>
      <c r="E913" s="35"/>
      <c r="F913" s="35"/>
      <c r="G913" s="35"/>
      <c r="H913" s="36"/>
      <c r="I913" s="37"/>
      <c r="J913" s="40"/>
      <c r="K913" s="40"/>
      <c r="L913" s="46"/>
      <c r="M913" s="46"/>
      <c r="N913" s="46"/>
      <c r="O913" s="46"/>
      <c r="P913" s="46"/>
      <c r="Q913" s="46"/>
      <c r="R913" s="49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1"/>
      <c r="AI913" s="40"/>
      <c r="AJ913" s="41"/>
      <c r="AK913" s="41"/>
      <c r="AL913" s="41"/>
      <c r="AM913" s="30"/>
      <c r="AN913" s="30"/>
      <c r="AO913" s="30"/>
      <c r="AP913" s="30"/>
      <c r="AR913" s="62"/>
      <c r="AS913" s="62"/>
      <c r="AT913" s="62"/>
      <c r="AU913" s="34"/>
      <c r="AV913" s="34"/>
      <c r="AX913" s="34"/>
      <c r="AY913" s="34"/>
      <c r="AZ913" s="34"/>
    </row>
    <row r="914" spans="1:52" ht="13.5" customHeight="1">
      <c r="A914" s="55"/>
      <c r="B914" s="27"/>
      <c r="C914" s="27"/>
      <c r="D914" s="27"/>
      <c r="E914" s="35"/>
      <c r="F914" s="35"/>
      <c r="G914" s="35"/>
      <c r="H914" s="36"/>
      <c r="I914" s="37"/>
      <c r="J914" s="40"/>
      <c r="K914" s="40"/>
      <c r="L914" s="46"/>
      <c r="M914" s="46"/>
      <c r="N914" s="46"/>
      <c r="O914" s="46"/>
      <c r="P914" s="46"/>
      <c r="Q914" s="46"/>
      <c r="R914" s="49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1"/>
      <c r="AI914" s="40"/>
      <c r="AJ914" s="41"/>
      <c r="AK914" s="41"/>
      <c r="AL914" s="41"/>
      <c r="AM914" s="30"/>
      <c r="AN914" s="30"/>
      <c r="AO914" s="30"/>
      <c r="AP914" s="30"/>
      <c r="AR914" s="62"/>
      <c r="AS914" s="62"/>
      <c r="AT914" s="62"/>
      <c r="AU914" s="34"/>
      <c r="AV914" s="34"/>
      <c r="AX914" s="34"/>
      <c r="AY914" s="34"/>
      <c r="AZ914" s="34"/>
    </row>
    <row r="915" spans="1:52" ht="13.5" customHeight="1">
      <c r="A915" s="55"/>
      <c r="B915" s="27"/>
      <c r="C915" s="27"/>
      <c r="D915" s="27"/>
      <c r="E915" s="35"/>
      <c r="F915" s="35"/>
      <c r="G915" s="35"/>
      <c r="H915" s="36"/>
      <c r="I915" s="37"/>
      <c r="J915" s="40"/>
      <c r="K915" s="40"/>
      <c r="L915" s="46"/>
      <c r="M915" s="46"/>
      <c r="N915" s="46"/>
      <c r="O915" s="46"/>
      <c r="P915" s="46"/>
      <c r="Q915" s="46"/>
      <c r="R915" s="49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1"/>
      <c r="AI915" s="40"/>
      <c r="AJ915" s="41"/>
      <c r="AK915" s="41"/>
      <c r="AL915" s="41"/>
      <c r="AM915" s="30"/>
      <c r="AN915" s="30"/>
      <c r="AO915" s="30"/>
      <c r="AP915" s="30"/>
      <c r="AR915" s="62"/>
      <c r="AS915" s="62"/>
      <c r="AT915" s="62"/>
      <c r="AU915" s="34"/>
      <c r="AV915" s="34"/>
      <c r="AX915" s="34"/>
      <c r="AY915" s="34"/>
      <c r="AZ915" s="34"/>
    </row>
    <row r="916" spans="1:52" ht="13.5" customHeight="1">
      <c r="A916" s="55"/>
      <c r="B916" s="27"/>
      <c r="C916" s="27"/>
      <c r="D916" s="27"/>
      <c r="E916" s="35"/>
      <c r="F916" s="35"/>
      <c r="G916" s="35"/>
      <c r="H916" s="36"/>
      <c r="I916" s="37"/>
      <c r="J916" s="40"/>
      <c r="K916" s="40"/>
      <c r="L916" s="46"/>
      <c r="M916" s="46"/>
      <c r="N916" s="46"/>
      <c r="O916" s="46"/>
      <c r="P916" s="46"/>
      <c r="Q916" s="46"/>
      <c r="R916" s="49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1"/>
      <c r="AI916" s="40"/>
      <c r="AJ916" s="41"/>
      <c r="AK916" s="41"/>
      <c r="AL916" s="41"/>
      <c r="AM916" s="30"/>
      <c r="AN916" s="30"/>
      <c r="AO916" s="30"/>
      <c r="AP916" s="30"/>
      <c r="AR916" s="62"/>
      <c r="AS916" s="62"/>
      <c r="AT916" s="62"/>
      <c r="AU916" s="34"/>
      <c r="AV916" s="34"/>
      <c r="AX916" s="34"/>
      <c r="AY916" s="34"/>
      <c r="AZ916" s="34"/>
    </row>
    <row r="917" spans="1:52" ht="13.5" customHeight="1">
      <c r="A917" s="55"/>
      <c r="B917" s="27"/>
      <c r="C917" s="27"/>
      <c r="D917" s="27"/>
      <c r="E917" s="35"/>
      <c r="F917" s="35"/>
      <c r="G917" s="35"/>
      <c r="H917" s="36"/>
      <c r="I917" s="37"/>
      <c r="J917" s="40"/>
      <c r="K917" s="40"/>
      <c r="L917" s="46"/>
      <c r="M917" s="46"/>
      <c r="N917" s="46"/>
      <c r="O917" s="46"/>
      <c r="P917" s="46"/>
      <c r="Q917" s="46"/>
      <c r="R917" s="49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1"/>
      <c r="AI917" s="40"/>
      <c r="AJ917" s="41"/>
      <c r="AK917" s="41"/>
      <c r="AL917" s="41"/>
      <c r="AM917" s="30"/>
      <c r="AN917" s="30"/>
      <c r="AO917" s="30"/>
      <c r="AP917" s="30"/>
      <c r="AR917" s="62"/>
      <c r="AS917" s="62"/>
      <c r="AT917" s="62"/>
      <c r="AU917" s="34"/>
      <c r="AV917" s="34"/>
      <c r="AX917" s="34"/>
      <c r="AY917" s="34"/>
      <c r="AZ917" s="34"/>
    </row>
    <row r="918" spans="1:52" ht="13.5" customHeight="1">
      <c r="A918" s="55"/>
      <c r="B918" s="27"/>
      <c r="C918" s="27"/>
      <c r="D918" s="27"/>
      <c r="E918" s="35"/>
      <c r="F918" s="35"/>
      <c r="G918" s="35"/>
      <c r="H918" s="36"/>
      <c r="I918" s="37"/>
      <c r="J918" s="40"/>
      <c r="K918" s="40"/>
      <c r="L918" s="46"/>
      <c r="M918" s="46"/>
      <c r="N918" s="46"/>
      <c r="O918" s="46"/>
      <c r="P918" s="46"/>
      <c r="Q918" s="46"/>
      <c r="R918" s="49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1"/>
      <c r="AI918" s="40"/>
      <c r="AJ918" s="41"/>
      <c r="AK918" s="41"/>
      <c r="AL918" s="41"/>
      <c r="AM918" s="30"/>
      <c r="AN918" s="30"/>
      <c r="AO918" s="30"/>
      <c r="AP918" s="30"/>
      <c r="AR918" s="62"/>
      <c r="AS918" s="62"/>
      <c r="AT918" s="62"/>
      <c r="AU918" s="34"/>
      <c r="AV918" s="34"/>
      <c r="AX918" s="34"/>
      <c r="AY918" s="34"/>
      <c r="AZ918" s="34"/>
    </row>
    <row r="919" spans="1:52" ht="13.5" customHeight="1">
      <c r="A919" s="55"/>
      <c r="B919" s="27"/>
      <c r="C919" s="27"/>
      <c r="D919" s="27"/>
      <c r="E919" s="35"/>
      <c r="F919" s="35"/>
      <c r="G919" s="35"/>
      <c r="H919" s="36"/>
      <c r="I919" s="37"/>
      <c r="J919" s="40"/>
      <c r="K919" s="40"/>
      <c r="L919" s="46"/>
      <c r="M919" s="46"/>
      <c r="N919" s="46"/>
      <c r="O919" s="46"/>
      <c r="P919" s="46"/>
      <c r="Q919" s="46"/>
      <c r="R919" s="49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1"/>
      <c r="AI919" s="40"/>
      <c r="AJ919" s="41"/>
      <c r="AK919" s="41"/>
      <c r="AL919" s="41"/>
      <c r="AM919" s="30"/>
      <c r="AN919" s="30"/>
      <c r="AO919" s="30"/>
      <c r="AP919" s="30"/>
      <c r="AR919" s="62"/>
      <c r="AS919" s="62"/>
      <c r="AT919" s="62"/>
      <c r="AU919" s="34"/>
      <c r="AV919" s="34"/>
      <c r="AX919" s="34"/>
      <c r="AY919" s="34"/>
      <c r="AZ919" s="34"/>
    </row>
    <row r="920" spans="1:52" ht="13.5" customHeight="1">
      <c r="A920" s="55"/>
      <c r="B920" s="27"/>
      <c r="C920" s="27"/>
      <c r="D920" s="27"/>
      <c r="E920" s="35"/>
      <c r="F920" s="35"/>
      <c r="G920" s="35"/>
      <c r="H920" s="36"/>
      <c r="I920" s="37"/>
      <c r="J920" s="40"/>
      <c r="K920" s="40"/>
      <c r="L920" s="46"/>
      <c r="M920" s="46"/>
      <c r="N920" s="46"/>
      <c r="O920" s="46"/>
      <c r="P920" s="46"/>
      <c r="Q920" s="46"/>
      <c r="R920" s="49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1"/>
      <c r="AI920" s="40"/>
      <c r="AJ920" s="41"/>
      <c r="AK920" s="41"/>
      <c r="AL920" s="41"/>
      <c r="AM920" s="30"/>
      <c r="AN920" s="30"/>
      <c r="AO920" s="30"/>
      <c r="AP920" s="30"/>
      <c r="AR920" s="62"/>
      <c r="AS920" s="62"/>
      <c r="AT920" s="62"/>
      <c r="AU920" s="34"/>
      <c r="AV920" s="34"/>
      <c r="AX920" s="34"/>
      <c r="AY920" s="34"/>
      <c r="AZ920" s="34"/>
    </row>
    <row r="921" spans="1:52" ht="13.5" customHeight="1">
      <c r="A921" s="55"/>
      <c r="B921" s="27"/>
      <c r="C921" s="27"/>
      <c r="D921" s="27"/>
      <c r="E921" s="35"/>
      <c r="F921" s="35"/>
      <c r="G921" s="35"/>
      <c r="H921" s="36"/>
      <c r="I921" s="37"/>
      <c r="J921" s="40"/>
      <c r="K921" s="40"/>
      <c r="L921" s="46"/>
      <c r="M921" s="46"/>
      <c r="N921" s="46"/>
      <c r="O921" s="46"/>
      <c r="P921" s="46"/>
      <c r="Q921" s="46"/>
      <c r="R921" s="49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1"/>
      <c r="AI921" s="40"/>
      <c r="AJ921" s="41"/>
      <c r="AK921" s="41"/>
      <c r="AL921" s="41"/>
      <c r="AM921" s="30"/>
      <c r="AN921" s="30"/>
      <c r="AO921" s="30"/>
      <c r="AP921" s="30"/>
      <c r="AR921" s="62"/>
      <c r="AS921" s="62"/>
      <c r="AT921" s="62"/>
      <c r="AU921" s="34"/>
      <c r="AV921" s="34"/>
      <c r="AX921" s="34"/>
      <c r="AY921" s="34"/>
      <c r="AZ921" s="34"/>
    </row>
    <row r="922" spans="1:52" ht="13.5" customHeight="1">
      <c r="A922" s="55"/>
      <c r="B922" s="27"/>
      <c r="C922" s="27"/>
      <c r="D922" s="27"/>
      <c r="E922" s="35"/>
      <c r="F922" s="35"/>
      <c r="G922" s="35"/>
      <c r="H922" s="36"/>
      <c r="I922" s="37"/>
      <c r="J922" s="40"/>
      <c r="K922" s="40"/>
      <c r="L922" s="46"/>
      <c r="M922" s="46"/>
      <c r="N922" s="46"/>
      <c r="O922" s="46"/>
      <c r="P922" s="46"/>
      <c r="Q922" s="46"/>
      <c r="R922" s="49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1"/>
      <c r="AI922" s="40"/>
      <c r="AJ922" s="41"/>
      <c r="AK922" s="41"/>
      <c r="AL922" s="41"/>
      <c r="AM922" s="30"/>
      <c r="AN922" s="30"/>
      <c r="AO922" s="30"/>
      <c r="AP922" s="30"/>
      <c r="AR922" s="62"/>
      <c r="AS922" s="62"/>
      <c r="AT922" s="62"/>
      <c r="AU922" s="34"/>
      <c r="AV922" s="34"/>
      <c r="AX922" s="34"/>
      <c r="AY922" s="34"/>
      <c r="AZ922" s="34"/>
    </row>
    <row r="923" spans="1:52" ht="13.5" customHeight="1">
      <c r="A923" s="55"/>
      <c r="B923" s="27"/>
      <c r="C923" s="27"/>
      <c r="D923" s="27"/>
      <c r="E923" s="35"/>
      <c r="F923" s="35"/>
      <c r="G923" s="35"/>
      <c r="H923" s="36"/>
      <c r="I923" s="37"/>
      <c r="J923" s="40"/>
      <c r="K923" s="40"/>
      <c r="L923" s="46"/>
      <c r="M923" s="46"/>
      <c r="N923" s="46"/>
      <c r="O923" s="46"/>
      <c r="P923" s="46"/>
      <c r="Q923" s="46"/>
      <c r="R923" s="49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1"/>
      <c r="AI923" s="40"/>
      <c r="AJ923" s="41"/>
      <c r="AK923" s="41"/>
      <c r="AL923" s="41"/>
      <c r="AM923" s="30"/>
      <c r="AN923" s="30"/>
      <c r="AO923" s="30"/>
      <c r="AP923" s="30"/>
      <c r="AR923" s="62"/>
      <c r="AS923" s="62"/>
      <c r="AT923" s="62"/>
      <c r="AU923" s="34"/>
      <c r="AV923" s="34"/>
      <c r="AX923" s="34"/>
      <c r="AY923" s="34"/>
      <c r="AZ923" s="34"/>
    </row>
    <row r="924" spans="1:52" ht="13.5" customHeight="1">
      <c r="A924" s="55"/>
      <c r="B924" s="27"/>
      <c r="C924" s="27"/>
      <c r="D924" s="27"/>
      <c r="E924" s="35"/>
      <c r="F924" s="35"/>
      <c r="G924" s="35"/>
      <c r="H924" s="36"/>
      <c r="I924" s="37"/>
      <c r="J924" s="40"/>
      <c r="K924" s="40"/>
      <c r="L924" s="46"/>
      <c r="M924" s="46"/>
      <c r="N924" s="46"/>
      <c r="O924" s="46"/>
      <c r="P924" s="46"/>
      <c r="Q924" s="46"/>
      <c r="R924" s="49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1"/>
      <c r="AI924" s="40"/>
      <c r="AJ924" s="41"/>
      <c r="AK924" s="41"/>
      <c r="AL924" s="41"/>
      <c r="AM924" s="30"/>
      <c r="AN924" s="30"/>
      <c r="AO924" s="30"/>
      <c r="AP924" s="30"/>
      <c r="AR924" s="62"/>
      <c r="AS924" s="62"/>
      <c r="AT924" s="62"/>
      <c r="AU924" s="34"/>
      <c r="AV924" s="34"/>
      <c r="AX924" s="34"/>
      <c r="AY924" s="34"/>
      <c r="AZ924" s="34"/>
    </row>
    <row r="925" spans="1:52" ht="13.5" customHeight="1">
      <c r="A925" s="55"/>
      <c r="B925" s="27"/>
      <c r="C925" s="27"/>
      <c r="D925" s="27"/>
      <c r="E925" s="35"/>
      <c r="F925" s="35"/>
      <c r="G925" s="35"/>
      <c r="H925" s="36"/>
      <c r="I925" s="37"/>
      <c r="J925" s="40"/>
      <c r="K925" s="40"/>
      <c r="L925" s="46"/>
      <c r="M925" s="46"/>
      <c r="N925" s="46"/>
      <c r="O925" s="46"/>
      <c r="P925" s="46"/>
      <c r="Q925" s="46"/>
      <c r="R925" s="49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1"/>
      <c r="AI925" s="40"/>
      <c r="AJ925" s="41"/>
      <c r="AK925" s="41"/>
      <c r="AL925" s="41"/>
      <c r="AM925" s="30"/>
      <c r="AN925" s="30"/>
      <c r="AO925" s="30"/>
      <c r="AP925" s="30"/>
      <c r="AR925" s="62"/>
      <c r="AS925" s="62"/>
      <c r="AT925" s="62"/>
      <c r="AU925" s="34"/>
      <c r="AV925" s="34"/>
      <c r="AX925" s="34"/>
      <c r="AY925" s="34"/>
      <c r="AZ925" s="34"/>
    </row>
    <row r="926" spans="1:52" ht="13.5" customHeight="1">
      <c r="A926" s="55"/>
      <c r="B926" s="27"/>
      <c r="C926" s="27"/>
      <c r="D926" s="27"/>
      <c r="E926" s="35"/>
      <c r="F926" s="35"/>
      <c r="G926" s="35"/>
      <c r="H926" s="36"/>
      <c r="I926" s="37"/>
      <c r="J926" s="40"/>
      <c r="K926" s="40"/>
      <c r="L926" s="46"/>
      <c r="M926" s="46"/>
      <c r="N926" s="46"/>
      <c r="O926" s="46"/>
      <c r="P926" s="46"/>
      <c r="Q926" s="46"/>
      <c r="R926" s="49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1"/>
      <c r="AI926" s="40"/>
      <c r="AJ926" s="41"/>
      <c r="AK926" s="41"/>
      <c r="AL926" s="41"/>
      <c r="AM926" s="30"/>
      <c r="AN926" s="30"/>
      <c r="AO926" s="30"/>
      <c r="AP926" s="30"/>
      <c r="AR926" s="62"/>
      <c r="AS926" s="62"/>
      <c r="AT926" s="62"/>
      <c r="AU926" s="34"/>
      <c r="AV926" s="34"/>
      <c r="AX926" s="34"/>
      <c r="AY926" s="34"/>
      <c r="AZ926" s="34"/>
    </row>
  </sheetData>
  <autoFilter ref="A5:AZ344" xr:uid="{00000000-0001-0000-0000-000000000000}">
    <filterColumn colId="2">
      <filters>
        <filter val="岡崎"/>
      </filters>
    </filterColumn>
    <filterColumn colId="7">
      <filters>
        <filter val="1Y"/>
        <filter val="1Z"/>
      </filters>
    </filterColumn>
    <sortState xmlns:xlrd2="http://schemas.microsoft.com/office/spreadsheetml/2017/richdata2" ref="A87:AZ342">
      <sortCondition descending="1" ref="C5:C344"/>
    </sortState>
  </autoFilter>
  <customSheetViews>
    <customSheetView guid="{802B3FFF-C814-4D96-B528-5A547CB152AD}" showPageBreaks="1" showGridLines="0" fitToPage="1" printArea="1" hiddenColumns="1" view="pageBreakPreview">
      <pane ySplit="5" topLeftCell="A6" activePane="bottomLeft" state="frozen"/>
      <selection pane="bottomLeft" activeCell="A5" sqref="A5:XFD5"/>
      <pageMargins left="0" right="0" top="0" bottom="0" header="0" footer="0"/>
      <pageSetup paperSize="8" scale="44" fitToHeight="0" orientation="landscape" horizontalDpi="300" verticalDpi="300" r:id="rId1"/>
    </customSheetView>
    <customSheetView guid="{C9DFE4CC-A876-49E1-A2E1-CDEB2C1F5C84}" showPageBreaks="1" showGridLines="0" fitToPage="1" printArea="1" filter="1" showAutoFilter="1" hiddenColumns="1" view="pageBreakPreview">
      <pane xSplit="13" ySplit="182" topLeftCell="N184" activePane="bottomRight" state="frozen"/>
      <selection pane="bottomRight"/>
      <pageMargins left="0" right="0" top="0" bottom="0" header="0" footer="0"/>
      <pageSetup paperSize="8" scale="44" fitToHeight="0" orientation="landscape" horizontalDpi="300" verticalDpi="300" r:id="rId2"/>
      <autoFilter ref="A5:BD436" xr:uid="{9BB164BE-958F-4977-93D0-011F9AB7C6AD}">
        <filterColumn colId="6">
          <filters>
            <filter val="田原"/>
          </filters>
        </filterColumn>
      </autoFilter>
    </customSheetView>
    <customSheetView guid="{B5EEABD9-38A9-441B-8A9C-130B6C387D22}" scale="85" showPageBreaks="1" showGridLines="0" fitToPage="1" printArea="1" showAutoFilter="1" hiddenColumns="1" view="pageBreakPreview">
      <pane xSplit="13" ySplit="50" topLeftCell="AT280" activePane="bottomRight" state="frozen"/>
      <selection pane="bottomRight" activeCell="BC310" sqref="BC310"/>
      <pageMargins left="0" right="0" top="0" bottom="0" header="0" footer="0"/>
      <pageSetup paperSize="8" scale="45" fitToHeight="0" orientation="landscape" horizontalDpi="300" verticalDpi="300" r:id="rId3"/>
      <autoFilter ref="A5:BD436" xr:uid="{20F58B8E-0AA5-4CEE-915C-BB41385AB79C}"/>
    </customSheetView>
    <customSheetView guid="{413BC5BC-CAA9-424D-A144-B8FDF655AA16}" scale="70" showPageBreaks="1" showGridLines="0" fitToPage="1" printArea="1" filter="1" showAutoFilter="1" hiddenColumns="1" view="pageBreakPreview" topLeftCell="S1">
      <selection activeCell="BB5" sqref="BB5"/>
      <pageMargins left="0" right="0" top="0" bottom="0" header="0" footer="0"/>
      <pageSetup paperSize="8" scale="45" fitToHeight="0" orientation="landscape" horizontalDpi="300" verticalDpi="300" r:id="rId4"/>
      <autoFilter ref="A5:BD436" xr:uid="{8DC94A53-6291-401A-861D-A9BE60680E73}">
        <filterColumn colId="11">
          <filters>
            <filter val="1Z"/>
          </filters>
        </filterColumn>
      </autoFilter>
    </customSheetView>
    <customSheetView guid="{C10F85B9-E378-4F51-9B7F-CC19C6D3B8A9}" scale="70" showPageBreaks="1" showGridLines="0" fitToPage="1" showAutoFilter="1" hiddenColumns="1" view="pageBreakPreview" topLeftCell="E1">
      <pane xSplit="15" ySplit="9" topLeftCell="AD10" activePane="bottomRight" state="frozen"/>
      <selection pane="bottomRight" activeCell="E2" sqref="E2"/>
      <rowBreaks count="4" manualBreakCount="4">
        <brk id="89" max="16383" man="1"/>
        <brk id="173" max="16383" man="1"/>
        <brk id="255" max="16383" man="1"/>
        <brk id="340" max="16383" man="1"/>
      </rowBreaks>
      <pageMargins left="0" right="0" top="0" bottom="0" header="0" footer="0"/>
      <printOptions horizontalCentered="1" verticalCentered="1"/>
      <pageSetup paperSize="8" scale="10" orientation="portrait" horizontalDpi="300" verticalDpi="300" r:id="rId5"/>
      <autoFilter ref="A5:BD436" xr:uid="{1AFCE035-7C6F-443A-8CE0-4F934625BBA0}"/>
    </customSheetView>
    <customSheetView guid="{B69AB0DF-7C4B-4CF6-9F98-4052EF79119E}" scale="70" showPageBreaks="1" showGridLines="0" fitToPage="1" printArea="1" showAutoFilter="1" hiddenColumns="1" view="pageBreakPreview">
      <pane xSplit="13" ySplit="5" topLeftCell="AG6" activePane="bottomRight" state="frozen"/>
      <selection pane="bottomRight" activeCell="BB88" sqref="BB88"/>
      <pageMargins left="0" right="0" top="0" bottom="0" header="0" footer="0"/>
      <pageSetup paperSize="8" scale="45" fitToHeight="0" orientation="landscape" horizontalDpi="300" verticalDpi="300" r:id="rId6"/>
      <autoFilter ref="A5:BD436" xr:uid="{E0C91505-8015-4AE6-9113-30EC7F52F6B1}"/>
    </customSheetView>
    <customSheetView guid="{DD9ED977-4969-4ECF-BBF2-D9AA3ECE1892}" scale="70" showPageBreaks="1" showGridLines="0" printArea="1" filter="1" showAutoFilter="1" hiddenColumns="1" view="pageBreakPreview">
      <pane xSplit="7" topLeftCell="H1" activePane="topRight" state="frozen"/>
      <selection pane="topRight" activeCell="BF251" sqref="BF251"/>
      <pageMargins left="0" right="0" top="0" bottom="0" header="0" footer="0"/>
      <pageSetup paperSize="8" scale="39" fitToHeight="5" orientation="landscape" horizontalDpi="300" verticalDpi="300" r:id="rId7"/>
      <autoFilter ref="A5:BD436" xr:uid="{1A414202-DB4E-4371-8242-A7E2BCB0A049}">
        <filterColumn colId="11">
          <filters>
            <filter val="15"/>
            <filter val="16"/>
            <filter val="1A"/>
            <filter val="1B"/>
            <filter val="1H"/>
          </filters>
        </filterColumn>
      </autoFilter>
    </customSheetView>
    <customSheetView guid="{6F97C016-DF53-41D3-83D1-36349093EBF8}" scale="70" showPageBreaks="1" showGridLines="0" fitToPage="1" printArea="1" showAutoFilter="1" hiddenColumns="1" view="pageBreakPreview">
      <pane xSplit="13" ySplit="5" topLeftCell="N6" activePane="bottomRight" state="frozen"/>
      <selection pane="bottomRight" activeCell="BB289" sqref="BB289"/>
      <pageMargins left="0" right="0" top="0" bottom="0" header="0" footer="0"/>
      <pageSetup paperSize="8" scale="47" fitToHeight="0" orientation="landscape" horizontalDpi="300" verticalDpi="300" r:id="rId8"/>
      <autoFilter ref="A5:BD436" xr:uid="{DB02B11B-4AB0-4BD6-8C71-462EFF0375C8}"/>
    </customSheetView>
    <customSheetView guid="{3602C17E-96B6-4CAE-9890-CE23CC751392}" scale="85" showPageBreaks="1" showGridLines="0" fitToPage="1" filter="1" showAutoFilter="1" hiddenColumns="1" view="pageBreakPreview">
      <pane xSplit="9" ySplit="5" topLeftCell="K6" activePane="bottomRight" state="frozen"/>
      <selection pane="bottomRight" activeCell="G437" sqref="G437"/>
      <pageMargins left="0" right="0" top="0" bottom="0" header="0" footer="0"/>
      <pageSetup paperSize="8" scale="44" fitToHeight="0" orientation="landscape" horizontalDpi="300" verticalDpi="300" r:id="rId9"/>
      <autoFilter ref="A5:BD436" xr:uid="{F5ECAF10-A21C-4AED-8D01-246E86060FB1}">
        <filterColumn colId="6">
          <filters>
            <filter val="バーネイ　ラボラトリーズ　インク"/>
          </filters>
        </filterColumn>
      </autoFilter>
    </customSheetView>
    <customSheetView guid="{A10FA942-2FCC-49FF-A260-F32D4ACA5DAA}" scale="70" showPageBreaks="1" showGridLines="0" printArea="1" filter="1" showAutoFilter="1" hiddenColumns="1" view="pageBreakPreview" topLeftCell="E1">
      <pane xSplit="15" ySplit="7" topLeftCell="AQ9" activePane="bottomRight" state="frozen"/>
      <selection pane="bottomRight" activeCell="BA81" sqref="BA81"/>
      <rowBreaks count="4" manualBreakCount="4">
        <brk id="89" min="4" max="58" man="1"/>
        <brk id="173" min="4" max="58" man="1"/>
        <brk id="255" min="4" max="58" man="1"/>
        <brk id="340" min="4" max="58" man="1"/>
      </rowBreaks>
      <pageMargins left="0" right="0" top="0" bottom="0" header="0" footer="0"/>
      <pageSetup paperSize="8" scale="70" fitToHeight="5" orientation="landscape" horizontalDpi="300" verticalDpi="300" r:id="rId10"/>
      <autoFilter ref="A5:BD435" xr:uid="{9D103105-6BDB-4695-A777-CEBA9FCA85C6}">
        <filterColumn colId="11">
          <filters>
            <filter val="1J"/>
            <filter val="1U"/>
            <filter val="1V"/>
            <filter val="N3"/>
            <filter val="N4"/>
          </filters>
        </filterColumn>
      </autoFilter>
    </customSheetView>
    <customSheetView guid="{27115154-F46F-49D5-9878-09CE39316120}" scale="85" showPageBreaks="1" showGridLines="0" printArea="1" filter="1" showAutoFilter="1" hiddenColumns="1" view="pageBreakPreview" topLeftCell="E1">
      <pane xSplit="15" ySplit="5" topLeftCell="BE6" activePane="bottomRight" state="frozen"/>
      <selection pane="bottomRight" activeCell="BI11" sqref="BI11"/>
      <rowBreaks count="4" manualBreakCount="4">
        <brk id="89" min="4" max="65" man="1"/>
        <brk id="173" min="4" max="65" man="1"/>
        <brk id="255" min="4" max="65" man="1"/>
        <brk id="340" min="4" max="65" man="1"/>
      </rowBreaks>
      <pageMargins left="0" right="0" top="0" bottom="0" header="0" footer="0"/>
      <pageSetup paperSize="8" scale="70" fitToHeight="5" orientation="landscape" horizontalDpi="300" verticalDpi="300" r:id="rId11"/>
      <autoFilter ref="A5:BK360" xr:uid="{57DE73DF-FD9C-4961-8C06-05A02D223420}">
        <filterColumn colId="54">
          <customFilters>
            <customFilter operator="notEqual" val=" "/>
          </customFilters>
        </filterColumn>
      </autoFilter>
    </customSheetView>
    <customSheetView guid="{6CC00FCC-A191-4BBD-B2B3-7FAC7DFD45CB}" scale="85" showPageBreaks="1" showGridLines="0" printArea="1" showAutoFilter="1" hiddenColumns="1" view="pageBreakPreview" topLeftCell="E1">
      <pane xSplit="14" ySplit="5" topLeftCell="T6" activePane="bottomRight" state="frozen"/>
      <selection pane="bottomRight" activeCell="E1" sqref="E1"/>
      <rowBreaks count="4" manualBreakCount="4">
        <brk id="89" min="4" max="65" man="1"/>
        <brk id="173" min="4" max="65" man="1"/>
        <brk id="255" min="4" max="65" man="1"/>
        <brk id="340" min="4" max="65" man="1"/>
      </rowBreaks>
      <pageMargins left="0" right="0" top="0" bottom="0" header="0" footer="0"/>
      <pageSetup paperSize="8" scale="70" fitToHeight="5" orientation="landscape" horizontalDpi="300" verticalDpi="300" r:id="rId12"/>
      <autoFilter ref="A5:BK5" xr:uid="{7B15549F-3352-4BEA-ABE3-2057E9EADC39}"/>
    </customSheetView>
    <customSheetView guid="{01543C82-A4A2-4204-8E21-50FD3260AFAE}" scale="70" showGridLines="0" fitToPage="1" printArea="1" filter="1" showAutoFilter="1" hiddenColumns="1" topLeftCell="E1">
      <pane xSplit="3" ySplit="5" topLeftCell="H6" activePane="bottomRight" state="frozen"/>
      <selection pane="bottomRight" activeCell="E1" sqref="E1"/>
      <pageMargins left="0" right="0" top="0" bottom="0" header="0" footer="0"/>
      <pageSetup paperSize="8" scale="66" fitToHeight="10" orientation="landscape" horizontalDpi="300" verticalDpi="300" r:id="rId13"/>
      <autoFilter ref="A5:AW496" xr:uid="{A1F3048F-5FCA-4F86-8900-E1C072472185}">
        <filterColumn colId="11">
          <filters>
            <filter val="16"/>
          </filters>
        </filterColumn>
        <filterColumn colId="15">
          <filters>
            <filter val="園"/>
          </filters>
        </filterColumn>
        <filterColumn colId="16">
          <filters blank="1"/>
        </filterColumn>
      </autoFilter>
    </customSheetView>
    <customSheetView guid="{DFE2AC8E-BD9B-4621-8BB5-40E1CBFC471E}" scale="70" showGridLines="0" fitToPage="1" showAutoFilter="1" hiddenColumns="1" topLeftCell="E1">
      <pane xSplit="3" ySplit="5" topLeftCell="H6" activePane="bottomRight" state="frozen"/>
      <selection pane="bottomRight" activeCell="G5" sqref="G5"/>
      <pageMargins left="0" right="0" top="0" bottom="0" header="0" footer="0"/>
      <pageSetup paperSize="8" scale="66" fitToHeight="10" orientation="landscape" horizontalDpi="300" verticalDpi="300" r:id="rId14"/>
      <autoFilter ref="A5:AW496" xr:uid="{9F373BB1-7D53-45DF-A45C-9BFF5C3CCA18}"/>
    </customSheetView>
    <customSheetView guid="{B47C2327-5419-40CA-BDDD-20AFEB4680D1}" scale="85" showPageBreaks="1" showGridLines="0" printArea="1" showAutoFilter="1" hiddenColumns="1" view="pageBreakPreview" topLeftCell="E1">
      <pane xSplit="15" ySplit="5" topLeftCell="T6" activePane="bottomRight" state="frozen"/>
      <selection pane="bottomRight" activeCell="BL12" sqref="BL12"/>
      <rowBreaks count="4" manualBreakCount="4">
        <brk id="89" min="4" max="65" man="1"/>
        <brk id="173" min="4" max="65" man="1"/>
        <brk id="255" min="4" max="65" man="1"/>
        <brk id="340" min="4" max="65" man="1"/>
      </rowBreaks>
      <pageMargins left="0" right="0" top="0" bottom="0" header="0" footer="0"/>
      <pageSetup paperSize="8" scale="70" fitToHeight="5" orientation="landscape" horizontalDpi="300" verticalDpi="300" r:id="rId15"/>
      <autoFilter ref="A5:BK360" xr:uid="{3C5F83CA-29C6-45D0-AE8C-AF015757A1A1}"/>
    </customSheetView>
    <customSheetView guid="{0A454722-F83C-4FAD-A07A-7320A0AACB37}" scale="160" showPageBreaks="1" showGridLines="0" printArea="1" showAutoFilter="1" hiddenColumns="1" view="pageBreakPreview" topLeftCell="E1">
      <pane xSplit="14" ySplit="5" topLeftCell="T6" activePane="bottomRight" state="frozen"/>
      <selection pane="bottomRight" activeCell="H3" sqref="H3"/>
      <rowBreaks count="4" manualBreakCount="4">
        <brk id="89" min="4" max="65" man="1"/>
        <brk id="173" min="4" max="65" man="1"/>
        <brk id="255" min="4" max="65" man="1"/>
        <brk id="340" min="4" max="65" man="1"/>
      </rowBreaks>
      <pageMargins left="0" right="0" top="0" bottom="0" header="0" footer="0"/>
      <pageSetup paperSize="8" scale="70" fitToHeight="5" orientation="landscape" horizontalDpi="300" verticalDpi="300" r:id="rId16"/>
      <autoFilter ref="A5:BK5" xr:uid="{5CB61271-9F1A-4612-A529-D498815BF1BD}"/>
    </customSheetView>
    <customSheetView guid="{5A8E98E9-2527-4685-ADB7-F33E0C976DA3}" scale="70" showPageBreaks="1" showGridLines="0" printArea="1" filter="1" showAutoFilter="1" hiddenColumns="1" topLeftCell="E1">
      <pane xSplit="15" ySplit="5" topLeftCell="BG6" activePane="bottomRight" state="frozen"/>
      <selection pane="bottomRight" activeCell="E1" sqref="E1"/>
      <rowBreaks count="4" manualBreakCount="4">
        <brk id="89" min="4" max="65" man="1"/>
        <brk id="173" min="4" max="65" man="1"/>
        <brk id="255" min="4" max="65" man="1"/>
        <brk id="340" min="4" max="65" man="1"/>
      </rowBreaks>
      <pageMargins left="0" right="0" top="0" bottom="0" header="0" footer="0"/>
      <pageSetup paperSize="8" scale="70" fitToHeight="5" orientation="landscape" horizontalDpi="300" verticalDpi="300" r:id="rId17"/>
      <autoFilter ref="A5:BK428" xr:uid="{DCB4FFD6-4150-40B8-B766-15CD30318749}">
        <filterColumn colId="54">
          <customFilters>
            <customFilter operator="notEqual" val=" "/>
          </customFilters>
        </filterColumn>
      </autoFilter>
    </customSheetView>
    <customSheetView guid="{7F1848CC-C6DC-4C35-BBDB-353E3EB9B790}" scale="70" showGridLines="0" filter="1" showAutoFilter="1" hiddenColumns="1" topLeftCell="E1">
      <pane xSplit="15" ySplit="5" topLeftCell="BA6" activePane="bottomRight" state="frozen"/>
      <selection pane="bottomRight" activeCell="BJ86" sqref="BJ86"/>
      <rowBreaks count="4" manualBreakCount="4">
        <brk id="89" min="4" max="65" man="1"/>
        <brk id="173" min="4" max="65" man="1"/>
        <brk id="255" min="4" max="65" man="1"/>
        <brk id="340" min="4" max="65" man="1"/>
      </rowBreaks>
      <pageMargins left="0" right="0" top="0" bottom="0" header="0" footer="0"/>
      <pageSetup paperSize="8" scale="56" fitToHeight="5" orientation="landscape" horizontalDpi="300" verticalDpi="300" r:id="rId18"/>
      <autoFilter ref="A6:BK429" xr:uid="{010ABC48-E004-4C7A-BFA6-D9F701B89038}">
        <filterColumn colId="11">
          <filters>
            <filter val="N3"/>
          </filters>
        </filterColumn>
        <filterColumn colId="54">
          <customFilters>
            <customFilter operator="notEqual" val=" "/>
          </customFilters>
        </filterColumn>
        <filterColumn colId="61">
          <filters blank="1"/>
        </filterColumn>
      </autoFilter>
    </customSheetView>
    <customSheetView guid="{B0546E11-6517-4AEF-B951-4ABDC3EA0F40}" scale="85" showPageBreaks="1" showGridLines="0" fitToPage="1" printArea="1" hiddenColumns="1" view="pageBreakPreview">
      <pane xSplit="18" ySplit="6" topLeftCell="T7" activePane="bottomRight" state="frozen"/>
      <selection pane="bottomRight" activeCell="G3" sqref="G3"/>
      <pageMargins left="0" right="0" top="0" bottom="0" header="0" footer="0"/>
      <pageSetup paperSize="8" scale="35" fitToHeight="0" orientation="landscape" horizontalDpi="300" verticalDpi="300" r:id="rId19"/>
    </customSheetView>
    <customSheetView guid="{B92375BC-5516-4C3A-9652-9F1CD7DDB78B}" scale="85" showPageBreaks="1" showGridLines="0" fitToPage="1" showAutoFilter="1" hiddenColumns="1" view="pageBreakPreview">
      <pane xSplit="9" ySplit="5" topLeftCell="K6" activePane="bottomRight" state="frozen"/>
      <selection pane="bottomRight"/>
      <pageMargins left="0" right="0" top="0" bottom="0" header="0" footer="0"/>
      <pageSetup paperSize="8" scale="44" fitToHeight="0" orientation="landscape" horizontalDpi="300" verticalDpi="300" r:id="rId20"/>
      <autoFilter ref="A5:BD436" xr:uid="{4D54CCF5-D2DC-463C-91B1-93A052AF65FF}"/>
    </customSheetView>
    <customSheetView guid="{3625717F-7330-48C0-BF26-2DB2B781010C}" scale="55" showPageBreaks="1" showGridLines="0" printArea="1" filter="1" showAutoFilter="1" hiddenColumns="1" view="pageBreakPreview" topLeftCell="G119">
      <selection activeCell="A92" sqref="A92"/>
      <rowBreaks count="3" manualBreakCount="3">
        <brk id="206" max="49" man="1"/>
        <brk id="373" max="49" man="1"/>
        <brk id="432" max="49" man="1"/>
      </rowBreaks>
      <pageMargins left="0" right="0" top="0" bottom="0" header="0" footer="0"/>
      <pageSetup paperSize="8" scale="55" fitToHeight="0" orientation="landscape" horizontalDpi="300" verticalDpi="300" r:id="rId21"/>
      <autoFilter ref="A5:BD436" xr:uid="{B0C9BC8A-247E-4FAD-9A20-399184FC378F}">
        <filterColumn colId="11">
          <filters>
            <filter val="14"/>
            <filter val="18"/>
            <filter val="1E"/>
            <filter val="1G"/>
            <filter val="1T"/>
            <filter val="1Y"/>
            <filter val="1Z"/>
            <filter val="75"/>
          </filters>
        </filterColumn>
      </autoFilter>
    </customSheetView>
    <customSheetView guid="{CEF9F618-DB6A-44FD-A1E5-2E0DC4D2836E}" scale="70" showPageBreaks="1" showGridLines="0" printArea="1" showAutoFilter="1" hiddenColumns="1" view="pageBreakPreview">
      <pane xSplit="7" topLeftCell="H1" activePane="topRight" state="frozen"/>
      <selection pane="topRight" activeCell="Q460" sqref="Q460"/>
      <pageMargins left="0" right="0" top="0" bottom="0" header="0" footer="0"/>
      <pageSetup paperSize="8" scale="45" fitToHeight="5" orientation="landscape" horizontalDpi="300" verticalDpi="300" r:id="rId22"/>
      <autoFilter ref="A5:BD436" xr:uid="{5B4FD240-6E01-4863-B859-9D0D1770566A}"/>
    </customSheetView>
    <customSheetView guid="{AAFC74D5-118B-436C-9C64-4473355EC8BA}" scale="70" showPageBreaks="1" showGridLines="0" fitToPage="1" printArea="1" filter="1" showAutoFilter="1" hiddenColumns="1" view="pageBreakPreview" topLeftCell="E1">
      <pane xSplit="15" ySplit="8" topLeftCell="U270" activePane="bottomRight" state="frozen"/>
      <selection pane="bottomRight" activeCell="BB326" sqref="BB326:BB433"/>
      <rowBreaks count="4" manualBreakCount="4">
        <brk id="89" min="4" max="54" man="1"/>
        <brk id="173" min="4" max="54" man="1"/>
        <brk id="255" min="4" max="54" man="1"/>
        <brk id="340" min="4" max="54" man="1"/>
      </rowBreaks>
      <pageMargins left="0" right="0" top="0" bottom="0" header="0" footer="0"/>
      <printOptions horizontalCentered="1" verticalCentered="1"/>
      <pageSetup paperSize="8" scale="42" orientation="portrait" horizontalDpi="300" verticalDpi="300" r:id="rId23"/>
      <autoFilter ref="A5:BD436" xr:uid="{BD884690-6A15-42CC-99A5-E1A4C62818B5}">
        <filterColumn colId="11">
          <filters>
            <filter val="15"/>
            <filter val="16"/>
            <filter val="1A"/>
            <filter val="1B"/>
            <filter val="1H"/>
          </filters>
        </filterColumn>
      </autoFilter>
    </customSheetView>
    <customSheetView guid="{4A5746F9-E58C-4210-AF23-DC4D331493BE}" scale="55" showPageBreaks="1" showGridLines="0" fitToPage="1" printArea="1" filter="1" showAutoFilter="1" hiddenColumns="1" view="pageBreakPreview">
      <pane xSplit="13" ySplit="50" topLeftCell="N52" activePane="bottomRight" state="frozen"/>
      <selection pane="bottomRight" activeCell="BB422" sqref="BB422"/>
      <pageMargins left="0" right="0" top="0" bottom="0" header="0" footer="0"/>
      <pageSetup paperSize="8" scale="45" fitToHeight="0" orientation="landscape" horizontalDpi="300" verticalDpi="300" r:id="rId24"/>
      <autoFilter ref="A5:BD436" xr:uid="{DFA7446E-3462-44E4-8135-4890D7842770}">
        <filterColumn colId="11">
          <filters>
            <filter val="14"/>
            <filter val="18"/>
            <filter val="1Y"/>
            <filter val="1Z"/>
            <filter val="75"/>
          </filters>
        </filterColumn>
      </autoFilter>
    </customSheetView>
    <customSheetView guid="{B11F30A4-F41A-46EE-8CCB-6F49FB598CBD}" scale="70" showPageBreaks="1" showGridLines="0" fitToPage="1" printArea="1" showAutoFilter="1" hiddenColumns="1">
      <pane xSplit="41" ySplit="5" topLeftCell="AV6" activePane="bottomRight" state="frozen"/>
      <selection pane="bottomRight" activeCell="AV31" sqref="AV31"/>
      <pageMargins left="0" right="0" top="0" bottom="0" header="0" footer="0"/>
      <pageSetup paperSize="8" scale="76" fitToHeight="0" orientation="landscape" horizontalDpi="300" verticalDpi="300" r:id="rId25"/>
      <autoFilter ref="A5:BD436" xr:uid="{50135B49-8C04-4C7E-B945-6611E852720F}"/>
    </customSheetView>
    <customSheetView guid="{201F3BDE-B4BB-4A01-AC0F-1BFABC87CB2E}" scale="70" showPageBreaks="1" showGridLines="0" fitToPage="1" printArea="1" showAutoFilter="1" hiddenColumns="1">
      <pane ySplit="5" topLeftCell="A423" activePane="bottomLeft" state="frozen"/>
      <selection pane="bottomLeft" activeCell="G449" sqref="G449"/>
      <pageMargins left="0" right="0" top="0" bottom="0" header="0" footer="0"/>
      <pageSetup paperSize="8" scale="45" fitToHeight="0" orientation="landscape" horizontalDpi="300" verticalDpi="300" r:id="rId26"/>
      <autoFilter ref="A5:BD447" xr:uid="{6BFDCCC7-3961-44C1-99A3-7E6600585CCC}"/>
    </customSheetView>
    <customSheetView guid="{F692B72C-4ED6-4909-B83C-BB6288F21164}" showPageBreaks="1" showGridLines="0" fitToPage="1" printArea="1" showAutoFilter="1" hiddenColumns="1" view="pageBreakPreview">
      <pane ySplit="5" topLeftCell="A6" activePane="bottomLeft" state="frozen"/>
      <selection pane="bottomLeft" activeCell="G14" sqref="G14"/>
      <pageMargins left="0" right="0" top="0" bottom="0" header="0" footer="0"/>
      <pageSetup paperSize="8" scale="46" fitToHeight="0" orientation="landscape" horizontalDpi="300" verticalDpi="300" r:id="rId27"/>
      <autoFilter ref="A5:BD598" xr:uid="{42C05124-0DF7-45E4-9E01-28ACA16394D7}"/>
    </customSheetView>
  </customSheetViews>
  <mergeCells count="3">
    <mergeCell ref="A4:E4"/>
    <mergeCell ref="J4:AG4"/>
    <mergeCell ref="AH4:AL4"/>
  </mergeCells>
  <phoneticPr fontId="6"/>
  <conditionalFormatting sqref="C6">
    <cfRule type="cellIs" dxfId="121" priority="123" operator="equal">
      <formula>0</formula>
    </cfRule>
  </conditionalFormatting>
  <conditionalFormatting sqref="C6:D6">
    <cfRule type="cellIs" dxfId="120" priority="124" operator="equal">
      <formula>0</formula>
    </cfRule>
  </conditionalFormatting>
  <conditionalFormatting sqref="C10:D13">
    <cfRule type="cellIs" dxfId="119" priority="243" operator="equal">
      <formula>0</formula>
    </cfRule>
    <cfRule type="cellIs" dxfId="118" priority="242" operator="equal">
      <formula>0</formula>
    </cfRule>
  </conditionalFormatting>
  <conditionalFormatting sqref="C109:D109">
    <cfRule type="cellIs" dxfId="117" priority="56" operator="equal">
      <formula>0</formula>
    </cfRule>
  </conditionalFormatting>
  <conditionalFormatting sqref="C7:E7 E10:E13 C154:C156 C182:E189 C60:E62 C35:D35">
    <cfRule type="cellIs" dxfId="116" priority="1919" operator="equal">
      <formula>0</formula>
    </cfRule>
  </conditionalFormatting>
  <conditionalFormatting sqref="C8:E9">
    <cfRule type="cellIs" dxfId="115" priority="127" operator="equal">
      <formula>0</formula>
    </cfRule>
    <cfRule type="cellIs" dxfId="114" priority="128" operator="equal">
      <formula>0</formula>
    </cfRule>
  </conditionalFormatting>
  <conditionalFormatting sqref="C14:E14">
    <cfRule type="cellIs" dxfId="113" priority="1911" operator="equal">
      <formula>0</formula>
    </cfRule>
  </conditionalFormatting>
  <conditionalFormatting sqref="C14:E15">
    <cfRule type="cellIs" dxfId="112" priority="1912" operator="equal">
      <formula>0</formula>
    </cfRule>
  </conditionalFormatting>
  <conditionalFormatting sqref="C16:E27">
    <cfRule type="cellIs" dxfId="111" priority="212" operator="equal">
      <formula>0</formula>
    </cfRule>
  </conditionalFormatting>
  <conditionalFormatting sqref="C28:E34">
    <cfRule type="cellIs" dxfId="110" priority="145" operator="equal">
      <formula>0</formula>
    </cfRule>
  </conditionalFormatting>
  <conditionalFormatting sqref="C36:E47">
    <cfRule type="cellIs" dxfId="109" priority="1914" operator="equal">
      <formula>0</formula>
    </cfRule>
  </conditionalFormatting>
  <conditionalFormatting sqref="C48:E59">
    <cfRule type="cellIs" dxfId="108" priority="237" operator="equal">
      <formula>0</formula>
    </cfRule>
  </conditionalFormatting>
  <conditionalFormatting sqref="C60:E62">
    <cfRule type="cellIs" dxfId="107" priority="1717" operator="equal">
      <formula>0</formula>
    </cfRule>
  </conditionalFormatting>
  <conditionalFormatting sqref="C63:E66">
    <cfRule type="cellIs" dxfId="106" priority="1678" operator="equal">
      <formula>0</formula>
    </cfRule>
  </conditionalFormatting>
  <conditionalFormatting sqref="C66:E70">
    <cfRule type="cellIs" dxfId="105" priority="1570" operator="equal">
      <formula>0</formula>
    </cfRule>
  </conditionalFormatting>
  <conditionalFormatting sqref="C67:E70">
    <cfRule type="cellIs" dxfId="104" priority="1571" operator="equal">
      <formula>0</formula>
    </cfRule>
  </conditionalFormatting>
  <conditionalFormatting sqref="C71:E95">
    <cfRule type="cellIs" dxfId="103" priority="249" operator="equal">
      <formula>0</formula>
    </cfRule>
  </conditionalFormatting>
  <conditionalFormatting sqref="C96:E108">
    <cfRule type="cellIs" dxfId="102" priority="534" operator="equal">
      <formula>0</formula>
    </cfRule>
  </conditionalFormatting>
  <conditionalFormatting sqref="C109:E109">
    <cfRule type="cellIs" dxfId="101" priority="54" operator="equal">
      <formula>0</formula>
    </cfRule>
  </conditionalFormatting>
  <conditionalFormatting sqref="C110:E112">
    <cfRule type="cellIs" dxfId="100" priority="1369" operator="equal">
      <formula>0</formula>
    </cfRule>
  </conditionalFormatting>
  <conditionalFormatting sqref="C113:E114">
    <cfRule type="cellIs" dxfId="99" priority="1468" operator="equal">
      <formula>0</formula>
    </cfRule>
    <cfRule type="cellIs" dxfId="98" priority="1469" operator="equal">
      <formula>0</formula>
    </cfRule>
  </conditionalFormatting>
  <conditionalFormatting sqref="C115:E115">
    <cfRule type="cellIs" dxfId="97" priority="50" operator="equal">
      <formula>0</formula>
    </cfRule>
  </conditionalFormatting>
  <conditionalFormatting sqref="C116:E123">
    <cfRule type="cellIs" dxfId="96" priority="1334" operator="equal">
      <formula>0</formula>
    </cfRule>
  </conditionalFormatting>
  <conditionalFormatting sqref="C124:E125">
    <cfRule type="cellIs" dxfId="95" priority="329" operator="equal">
      <formula>0</formula>
    </cfRule>
  </conditionalFormatting>
  <conditionalFormatting sqref="C126:E142">
    <cfRule type="cellIs" dxfId="94" priority="449" operator="equal">
      <formula>0</formula>
    </cfRule>
  </conditionalFormatting>
  <conditionalFormatting sqref="C143:E143">
    <cfRule type="cellIs" dxfId="93" priority="219" operator="equal">
      <formula>0</formula>
    </cfRule>
  </conditionalFormatting>
  <conditionalFormatting sqref="C152:E152">
    <cfRule type="cellIs" dxfId="92" priority="335" operator="equal">
      <formula>0</formula>
    </cfRule>
  </conditionalFormatting>
  <conditionalFormatting sqref="C153:E153 D154:E155 C144:E151">
    <cfRule type="cellIs" dxfId="91" priority="1252" operator="equal">
      <formula>0</formula>
    </cfRule>
  </conditionalFormatting>
  <conditionalFormatting sqref="C153:E153 D154:E155">
    <cfRule type="cellIs" dxfId="90" priority="1251" operator="equal">
      <formula>0</formula>
    </cfRule>
  </conditionalFormatting>
  <conditionalFormatting sqref="C157:E157">
    <cfRule type="cellIs" dxfId="89" priority="339" operator="equal">
      <formula>0</formula>
    </cfRule>
  </conditionalFormatting>
  <conditionalFormatting sqref="C158:E160">
    <cfRule type="cellIs" dxfId="88" priority="1248" operator="equal">
      <formula>0</formula>
    </cfRule>
  </conditionalFormatting>
  <conditionalFormatting sqref="C161:E164">
    <cfRule type="cellIs" dxfId="87" priority="61" operator="equal">
      <formula>0</formula>
    </cfRule>
  </conditionalFormatting>
  <conditionalFormatting sqref="C165:E175">
    <cfRule type="cellIs" dxfId="86" priority="430" operator="equal">
      <formula>0</formula>
    </cfRule>
  </conditionalFormatting>
  <conditionalFormatting sqref="C176:E181">
    <cfRule type="cellIs" dxfId="85" priority="231" operator="equal">
      <formula>0</formula>
    </cfRule>
  </conditionalFormatting>
  <conditionalFormatting sqref="C182:E187">
    <cfRule type="cellIs" dxfId="84" priority="1060" operator="equal">
      <formula>0</formula>
    </cfRule>
  </conditionalFormatting>
  <conditionalFormatting sqref="C190:E199">
    <cfRule type="cellIs" dxfId="83" priority="712" operator="equal">
      <formula>0</formula>
    </cfRule>
  </conditionalFormatting>
  <conditionalFormatting sqref="C200:E926">
    <cfRule type="cellIs" dxfId="82" priority="2" operator="equal">
      <formula>0</formula>
    </cfRule>
  </conditionalFormatting>
  <conditionalFormatting sqref="C15:F16">
    <cfRule type="cellIs" dxfId="81" priority="209" operator="equal">
      <formula>0</formula>
    </cfRule>
  </conditionalFormatting>
  <conditionalFormatting sqref="C63:F65">
    <cfRule type="cellIs" dxfId="80" priority="1677" operator="equal">
      <formula>0</formula>
    </cfRule>
  </conditionalFormatting>
  <conditionalFormatting sqref="C95:F95">
    <cfRule type="cellIs" dxfId="79" priority="344" operator="equal">
      <formula>0</formula>
    </cfRule>
  </conditionalFormatting>
  <conditionalFormatting sqref="C96:F96">
    <cfRule type="cellIs" dxfId="78" priority="1475" operator="equal">
      <formula>0</formula>
    </cfRule>
  </conditionalFormatting>
  <conditionalFormatting sqref="C110:F112">
    <cfRule type="cellIs" dxfId="77" priority="1368" operator="equal">
      <formula>0</formula>
    </cfRule>
  </conditionalFormatting>
  <conditionalFormatting sqref="C115:F115">
    <cfRule type="cellIs" dxfId="76" priority="49" operator="equal">
      <formula>0</formula>
    </cfRule>
  </conditionalFormatting>
  <conditionalFormatting sqref="C144:F152">
    <cfRule type="cellIs" dxfId="75" priority="336" operator="equal">
      <formula>0</formula>
    </cfRule>
  </conditionalFormatting>
  <conditionalFormatting sqref="C157:F160 H157">
    <cfRule type="cellIs" dxfId="74" priority="340" operator="equal">
      <formula>0</formula>
    </cfRule>
  </conditionalFormatting>
  <conditionalFormatting sqref="C161:F166">
    <cfRule type="cellIs" dxfId="73" priority="60" operator="equal">
      <formula>0</formula>
    </cfRule>
  </conditionalFormatting>
  <conditionalFormatting sqref="C188:F188">
    <cfRule type="cellIs" dxfId="72" priority="1053" operator="equal">
      <formula>0</formula>
    </cfRule>
  </conditionalFormatting>
  <conditionalFormatting sqref="C190:F197">
    <cfRule type="cellIs" dxfId="71" priority="710" operator="equal">
      <formula>0</formula>
    </cfRule>
  </conditionalFormatting>
  <conditionalFormatting sqref="C116:G123">
    <cfRule type="cellIs" dxfId="70" priority="1325" operator="equal">
      <formula>0</formula>
    </cfRule>
  </conditionalFormatting>
  <conditionalFormatting sqref="C125:G140">
    <cfRule type="cellIs" dxfId="69" priority="205" operator="equal">
      <formula>0</formula>
    </cfRule>
  </conditionalFormatting>
  <conditionalFormatting sqref="C143:G143">
    <cfRule type="cellIs" dxfId="68" priority="216" operator="equal">
      <formula>0</formula>
    </cfRule>
  </conditionalFormatting>
  <conditionalFormatting sqref="C7:H7 E10:E11 E12:F12 E13 C154:C156 C189:E189">
    <cfRule type="cellIs" dxfId="67" priority="1918" operator="equal">
      <formula>0</formula>
    </cfRule>
  </conditionalFormatting>
  <conditionalFormatting sqref="C17:H42">
    <cfRule type="cellIs" dxfId="66" priority="29" operator="equal">
      <formula>0</formula>
    </cfRule>
  </conditionalFormatting>
  <conditionalFormatting sqref="C43:H49">
    <cfRule type="cellIs" dxfId="65" priority="1628" operator="equal">
      <formula>0</formula>
    </cfRule>
  </conditionalFormatting>
  <conditionalFormatting sqref="C50:H59">
    <cfRule type="cellIs" dxfId="64" priority="236" operator="equal">
      <formula>0</formula>
    </cfRule>
  </conditionalFormatting>
  <conditionalFormatting sqref="C71:H94">
    <cfRule type="cellIs" dxfId="63" priority="246" operator="equal">
      <formula>0</formula>
    </cfRule>
  </conditionalFormatting>
  <conditionalFormatting sqref="C97:H108">
    <cfRule type="cellIs" dxfId="62" priority="531" operator="equal">
      <formula>0</formula>
    </cfRule>
  </conditionalFormatting>
  <conditionalFormatting sqref="C124:H124">
    <cfRule type="cellIs" dxfId="61" priority="326" operator="equal">
      <formula>0</formula>
    </cfRule>
  </conditionalFormatting>
  <conditionalFormatting sqref="C141:H142">
    <cfRule type="cellIs" dxfId="60" priority="447" operator="equal">
      <formula>0</formula>
    </cfRule>
  </conditionalFormatting>
  <conditionalFormatting sqref="C167:H176">
    <cfRule type="cellIs" dxfId="59" priority="426" operator="equal">
      <formula>0</formula>
    </cfRule>
  </conditionalFormatting>
  <conditionalFormatting sqref="C177:H181">
    <cfRule type="cellIs" dxfId="58" priority="230" operator="equal">
      <formula>0</formula>
    </cfRule>
  </conditionalFormatting>
  <conditionalFormatting sqref="C198:H926">
    <cfRule type="cellIs" dxfId="57" priority="1" operator="equal">
      <formula>0</formula>
    </cfRule>
  </conditionalFormatting>
  <conditionalFormatting sqref="D6:H6">
    <cfRule type="cellIs" dxfId="56" priority="1816" operator="equal">
      <formula>0</formula>
    </cfRule>
  </conditionalFormatting>
  <conditionalFormatting sqref="E6">
    <cfRule type="cellIs" dxfId="55" priority="1851" operator="equal">
      <formula>0</formula>
    </cfRule>
  </conditionalFormatting>
  <conditionalFormatting sqref="E156">
    <cfRule type="cellIs" dxfId="54" priority="1259" operator="equal">
      <formula>0</formula>
    </cfRule>
    <cfRule type="cellIs" dxfId="53" priority="1258" operator="equal">
      <formula>0</formula>
    </cfRule>
  </conditionalFormatting>
  <conditionalFormatting sqref="F8:F11">
    <cfRule type="cellIs" dxfId="52" priority="285" operator="equal">
      <formula>0</formula>
    </cfRule>
  </conditionalFormatting>
  <conditionalFormatting sqref="F13:F16">
    <cfRule type="cellIs" dxfId="51" priority="207" operator="equal">
      <formula>0</formula>
    </cfRule>
  </conditionalFormatting>
  <conditionalFormatting sqref="F108:F114">
    <cfRule type="cellIs" dxfId="50" priority="1436" operator="equal">
      <formula>0</formula>
    </cfRule>
  </conditionalFormatting>
  <conditionalFormatting sqref="F182:F192">
    <cfRule type="cellIs" dxfId="49" priority="1012" operator="equal">
      <formula>0</formula>
    </cfRule>
  </conditionalFormatting>
  <conditionalFormatting sqref="F60:H70">
    <cfRule type="cellIs" dxfId="48" priority="1572" operator="equal">
      <formula>0</formula>
    </cfRule>
  </conditionalFormatting>
  <conditionalFormatting sqref="F153:H156">
    <cfRule type="cellIs" dxfId="47" priority="1222" operator="equal">
      <formula>0</formula>
    </cfRule>
  </conditionalFormatting>
  <conditionalFormatting sqref="G8">
    <cfRule type="cellIs" dxfId="46" priority="284" operator="equal">
      <formula>0</formula>
    </cfRule>
  </conditionalFormatting>
  <conditionalFormatting sqref="G109:G115">
    <cfRule type="cellIs" dxfId="45" priority="48" operator="equal">
      <formula>0</formula>
    </cfRule>
  </conditionalFormatting>
  <conditionalFormatting sqref="G156:G157">
    <cfRule type="cellIs" dxfId="44" priority="337" operator="equal">
      <formula>0</formula>
    </cfRule>
  </conditionalFormatting>
  <conditionalFormatting sqref="G8:H16">
    <cfRule type="cellIs" dxfId="43" priority="211" operator="equal">
      <formula>0</formula>
    </cfRule>
  </conditionalFormatting>
  <conditionalFormatting sqref="G95:H96">
    <cfRule type="cellIs" dxfId="42" priority="341" operator="equal">
      <formula>0</formula>
    </cfRule>
  </conditionalFormatting>
  <conditionalFormatting sqref="G144:H152">
    <cfRule type="cellIs" dxfId="41" priority="257" operator="equal">
      <formula>0</formula>
    </cfRule>
  </conditionalFormatting>
  <conditionalFormatting sqref="G158:H166">
    <cfRule type="cellIs" dxfId="40" priority="1112" operator="equal">
      <formula>0</formula>
    </cfRule>
  </conditionalFormatting>
  <conditionalFormatting sqref="G182:H197">
    <cfRule type="cellIs" dxfId="39" priority="708" operator="equal">
      <formula>0</formula>
    </cfRule>
  </conditionalFormatting>
  <conditionalFormatting sqref="H109:H123">
    <cfRule type="cellIs" dxfId="38" priority="53" operator="equal">
      <formula>0</formula>
    </cfRule>
  </conditionalFormatting>
  <conditionalFormatting sqref="H125:H139">
    <cfRule type="cellIs" dxfId="37" priority="677" operator="equal">
      <formula>0</formula>
    </cfRule>
  </conditionalFormatting>
  <conditionalFormatting sqref="J63:J70">
    <cfRule type="cellIs" dxfId="36" priority="1500" operator="equal">
      <formula>0</formula>
    </cfRule>
  </conditionalFormatting>
  <conditionalFormatting sqref="J114:L114">
    <cfRule type="cellIs" dxfId="35" priority="388" operator="equal">
      <formula>0</formula>
    </cfRule>
  </conditionalFormatting>
  <conditionalFormatting sqref="J60:M62">
    <cfRule type="cellIs" dxfId="34" priority="1509" operator="equal">
      <formula>0</formula>
    </cfRule>
  </conditionalFormatting>
  <conditionalFormatting sqref="J113:M113">
    <cfRule type="cellIs" dxfId="33" priority="1417" operator="equal">
      <formula>0</formula>
    </cfRule>
  </conditionalFormatting>
  <conditionalFormatting sqref="J131:M139">
    <cfRule type="cellIs" dxfId="32" priority="681" operator="equal">
      <formula>0</formula>
    </cfRule>
  </conditionalFormatting>
  <conditionalFormatting sqref="J170:N172">
    <cfRule type="cellIs" dxfId="31" priority="1079" operator="equal">
      <formula>0</formula>
    </cfRule>
  </conditionalFormatting>
  <conditionalFormatting sqref="J163:O169">
    <cfRule type="cellIs" dxfId="30" priority="312" operator="equal">
      <formula>0</formula>
    </cfRule>
  </conditionalFormatting>
  <conditionalFormatting sqref="J128:T130">
    <cfRule type="cellIs" dxfId="29" priority="1403" operator="equal">
      <formula>0</formula>
    </cfRule>
  </conditionalFormatting>
  <conditionalFormatting sqref="J222:U224">
    <cfRule type="cellIs" dxfId="28" priority="87" operator="equal">
      <formula>0</formula>
    </cfRule>
  </conditionalFormatting>
  <conditionalFormatting sqref="J6:AG59">
    <cfRule type="cellIs" dxfId="27" priority="119" operator="equal">
      <formula>0</formula>
    </cfRule>
  </conditionalFormatting>
  <conditionalFormatting sqref="J71:AG94">
    <cfRule type="cellIs" dxfId="26" priority="27" operator="equal">
      <formula>0</formula>
    </cfRule>
  </conditionalFormatting>
  <conditionalFormatting sqref="J97:AG112">
    <cfRule type="cellIs" dxfId="25" priority="51" operator="equal">
      <formula>0</formula>
    </cfRule>
  </conditionalFormatting>
  <conditionalFormatting sqref="J115:AG127">
    <cfRule type="cellIs" dxfId="24" priority="107" operator="equal">
      <formula>0</formula>
    </cfRule>
  </conditionalFormatting>
  <conditionalFormatting sqref="J140:AG151">
    <cfRule type="cellIs" dxfId="23" priority="217" operator="equal">
      <formula>0</formula>
    </cfRule>
  </conditionalFormatting>
  <conditionalFormatting sqref="J153:AG156">
    <cfRule type="cellIs" dxfId="22" priority="1090" operator="equal">
      <formula>0</formula>
    </cfRule>
  </conditionalFormatting>
  <conditionalFormatting sqref="J158:AG162">
    <cfRule type="cellIs" dxfId="21" priority="379" operator="equal">
      <formula>0</formula>
    </cfRule>
  </conditionalFormatting>
  <conditionalFormatting sqref="J176:AG216">
    <cfRule type="cellIs" dxfId="20" priority="120" operator="equal">
      <formula>0</formula>
    </cfRule>
  </conditionalFormatting>
  <conditionalFormatting sqref="J225:AG926">
    <cfRule type="cellIs" dxfId="19" priority="5" operator="equal">
      <formula>0</formula>
    </cfRule>
  </conditionalFormatting>
  <conditionalFormatting sqref="K63:M64">
    <cfRule type="cellIs" dxfId="18" priority="1723" operator="equal">
      <formula>0</formula>
    </cfRule>
  </conditionalFormatting>
  <conditionalFormatting sqref="K65:AG70">
    <cfRule type="cellIs" dxfId="17" priority="1501" operator="equal">
      <formula>0</formula>
    </cfRule>
  </conditionalFormatting>
  <conditionalFormatting sqref="K95:AG96">
    <cfRule type="cellIs" dxfId="16" priority="342" operator="equal">
      <formula>0</formula>
    </cfRule>
  </conditionalFormatting>
  <conditionalFormatting sqref="K152:AG152">
    <cfRule type="cellIs" dxfId="15" priority="334" operator="equal">
      <formula>0</formula>
    </cfRule>
  </conditionalFormatting>
  <conditionalFormatting sqref="K157:AG157">
    <cfRule type="cellIs" dxfId="14" priority="338" operator="equal">
      <formula>0</formula>
    </cfRule>
  </conditionalFormatting>
  <conditionalFormatting sqref="M221:U221">
    <cfRule type="cellIs" dxfId="13" priority="115" operator="equal">
      <formula>0</formula>
    </cfRule>
  </conditionalFormatting>
  <conditionalFormatting sqref="M113:AG114">
    <cfRule type="cellIs" dxfId="12" priority="715" operator="equal">
      <formula>0</formula>
    </cfRule>
  </conditionalFormatting>
  <conditionalFormatting sqref="N93">
    <cfRule type="cellIs" dxfId="11" priority="24" operator="equal">
      <formula>0</formula>
    </cfRule>
  </conditionalFormatting>
  <conditionalFormatting sqref="N217:U220 J217:M221">
    <cfRule type="cellIs" dxfId="10" priority="1003" operator="equal">
      <formula>0</formula>
    </cfRule>
  </conditionalFormatting>
  <conditionalFormatting sqref="N60:AG64">
    <cfRule type="cellIs" dxfId="9" priority="1679" operator="equal">
      <formula>0</formula>
    </cfRule>
  </conditionalFormatting>
  <conditionalFormatting sqref="N132:AG139">
    <cfRule type="cellIs" dxfId="8" priority="675" operator="equal">
      <formula>0</formula>
    </cfRule>
  </conditionalFormatting>
  <conditionalFormatting sqref="O172:T172">
    <cfRule type="cellIs" dxfId="7" priority="535" operator="equal">
      <formula>0</formula>
    </cfRule>
  </conditionalFormatting>
  <conditionalFormatting sqref="P92:P93">
    <cfRule type="cellIs" dxfId="6" priority="23" operator="equal">
      <formula>0</formula>
    </cfRule>
  </conditionalFormatting>
  <conditionalFormatting sqref="P163:AG171">
    <cfRule type="cellIs" dxfId="5" priority="431" operator="equal">
      <formula>0</formula>
    </cfRule>
  </conditionalFormatting>
  <conditionalFormatting sqref="Q93">
    <cfRule type="cellIs" dxfId="4" priority="22" operator="equal">
      <formula>0</formula>
    </cfRule>
  </conditionalFormatting>
  <conditionalFormatting sqref="U92:U93">
    <cfRule type="cellIs" dxfId="3" priority="21" operator="equal">
      <formula>0</formula>
    </cfRule>
  </conditionalFormatting>
  <conditionalFormatting sqref="U128:AG131 N131:T131">
    <cfRule type="cellIs" dxfId="2" priority="1474" operator="equal">
      <formula>0</formula>
    </cfRule>
  </conditionalFormatting>
  <conditionalFormatting sqref="U172:AG175 J173:T175">
    <cfRule type="cellIs" dxfId="1" priority="1212" operator="equal">
      <formula>0</formula>
    </cfRule>
  </conditionalFormatting>
  <conditionalFormatting sqref="V217:AG224">
    <cfRule type="cellIs" dxfId="0" priority="201" operator="equal">
      <formula>0</formula>
    </cfRule>
  </conditionalFormatting>
  <dataValidations count="1">
    <dataValidation type="list" allowBlank="1" showInputMessage="1" showErrorMessage="1" sqref="AR6:AR926" xr:uid="{00000000-0002-0000-0000-000000000000}">
      <formula1>"①希望通り,②再調整"</formula1>
    </dataValidation>
  </dataValidations>
  <pageMargins left="0" right="0" top="0" bottom="0" header="0" footer="0"/>
  <pageSetup paperSize="8" scale="73" fitToHeight="0" orientation="landscape" horizontalDpi="300" verticalDpi="300" r:id="rId28"/>
  <drawing r:id="rId29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納入時間一覧 </vt:lpstr>
      <vt:lpstr>BH</vt:lpstr>
      <vt:lpstr>'納入時間一覧 '!Print_Area</vt:lpstr>
      <vt:lpstr>'納入時間一覧 '!Print_Titles</vt:lpstr>
    </vt:vector>
  </TitlesOfParts>
  <Company>1000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1000</dc:creator>
  <cp:lastModifiedBy>優樹 笹岡</cp:lastModifiedBy>
  <cp:lastPrinted>2024-09-04T02:13:00Z</cp:lastPrinted>
  <dcterms:created xsi:type="dcterms:W3CDTF">2016-07-27T06:23:47Z</dcterms:created>
  <dcterms:modified xsi:type="dcterms:W3CDTF">2024-10-13T13:10:24Z</dcterms:modified>
</cp:coreProperties>
</file>